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.xml" ContentType="application/vnd.openxmlformats-officedocument.drawing+xml"/>
  <Override PartName="/xl/worksheets/sheet50.xml" ContentType="application/vnd.openxmlformats-officedocument.spreadsheetml.worksheet+xml"/>
  <Override PartName="/xl/drawings/drawing3.xml" ContentType="application/vnd.openxmlformats-officedocument.drawing+xml"/>
  <Override PartName="/xl/worksheets/sheet51.xml" ContentType="application/vnd.openxmlformats-officedocument.spreadsheetml.worksheet+xml"/>
  <Override PartName="/xl/drawings/drawing4.xml" ContentType="application/vnd.openxmlformats-officedocument.drawing+xml"/>
  <Override PartName="/xl/worksheets/sheet52.xml" ContentType="application/vnd.openxmlformats-officedocument.spreadsheetml.worksheet+xml"/>
  <Override PartName="/xl/drawings/drawing5.xml" ContentType="application/vnd.openxmlformats-officedocument.drawing+xml"/>
  <Override PartName="/xl/worksheets/sheet53.xml" ContentType="application/vnd.openxmlformats-officedocument.spreadsheetml.worksheet+xml"/>
  <Override PartName="/xl/drawings/drawing6.xml" ContentType="application/vnd.openxmlformats-officedocument.drawing+xml"/>
  <Override PartName="/xl/worksheets/sheet54.xml" ContentType="application/vnd.openxmlformats-officedocument.spreadsheetml.worksheet+xml"/>
  <Override PartName="/xl/drawings/drawing7.xml" ContentType="application/vnd.openxmlformats-officedocument.drawing+xml"/>
  <Override PartName="/xl/worksheets/sheet55.xml" ContentType="application/vnd.openxmlformats-officedocument.spreadsheetml.worksheet+xml"/>
  <Override PartName="/xl/drawings/drawing8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</sheets>
  <externalReferences>
    <externalReference r:id="rId62"/>
  </externalReferences>
  <definedNames/>
  <calcPr fullCalcOnLoad="1"/>
</workbook>
</file>

<file path=xl/sharedStrings.xml><?xml version="1.0" encoding="utf-8"?>
<sst xmlns="http://schemas.openxmlformats.org/spreadsheetml/2006/main" count="3291" uniqueCount="726">
  <si>
    <t>TITLE</t>
  </si>
  <si>
    <t>National Accounts - Main Aggregates</t>
  </si>
  <si>
    <t>Selected social and economic indicators, Republic of Mauririus</t>
  </si>
  <si>
    <t>Growth rates and ratios</t>
  </si>
  <si>
    <t>Gross Domestic Product by industry group at current prices</t>
  </si>
  <si>
    <t>Gross Domestic Product by sectors at current prices</t>
  </si>
  <si>
    <t>Percentage distribution of GDP by industry group at current prices</t>
  </si>
  <si>
    <t>Gross Domestic Product by industry group at current prices, Financial year</t>
  </si>
  <si>
    <t>Gross Domestic Product at constant prices by  industrial group</t>
  </si>
  <si>
    <t>Gross Domestic Product at constant prices by  sectors</t>
  </si>
  <si>
    <t>Gross Domestic Product by industry group - Annual Growth Rates</t>
  </si>
  <si>
    <t xml:space="preserve">Gross Domestic Product by industry group at constant prices, Financial Year </t>
  </si>
  <si>
    <t xml:space="preserve">Gross Domestic Product ( deflator ) by industry group </t>
  </si>
  <si>
    <t>National Disposable Income and its appropriation at current prices</t>
  </si>
  <si>
    <t>Expenditure on GDP at current prices</t>
  </si>
  <si>
    <t>Expenditure on GDP at constant prices</t>
  </si>
  <si>
    <t>Composition of Gross Domestic Fixed Capital Formation at current prices</t>
  </si>
  <si>
    <t>Composition of Gross Domestic Fixed Capital Formation at constant prices</t>
  </si>
  <si>
    <t>Gross Domestic Fixed Capital Formation - Annual Growth Rates</t>
  </si>
  <si>
    <t>Deflator of GDFCF</t>
  </si>
  <si>
    <t>Gross Domestic Fixed Capital Formation - Annual Price Increase</t>
  </si>
  <si>
    <t>GDFCF by type of Capital Goods</t>
  </si>
  <si>
    <t>GDFCF (including Rodrigues) by industrial use</t>
  </si>
  <si>
    <t>Investment in the Manufacturing sector</t>
  </si>
  <si>
    <t>Gross Domestic Product and factor income by kind of economic activity,1992</t>
  </si>
  <si>
    <t>Gross Domestic Product and factor income by kind of economic activity,1993</t>
  </si>
  <si>
    <t>Gross Domestic Product and factor income by kind of economic activity,1994</t>
  </si>
  <si>
    <t>Gross Domestic Product and factor income by kind of economic activity,1995</t>
  </si>
  <si>
    <t>Gross Domestic Product and factor income by kind of economic activity,1996</t>
  </si>
  <si>
    <t>Gross Domestic Product and factor income by kind of economic activity,1997</t>
  </si>
  <si>
    <t>Gross Domestic Product and factor income by kind of economic activity,1998</t>
  </si>
  <si>
    <t>Income and Outlay Account of Financial &amp; Non-Financial Enterprises</t>
  </si>
  <si>
    <t>Income and Outlay Account of General Government</t>
  </si>
  <si>
    <t>Income and Outlay Account of Households including Private Unincorporated  Enterprises</t>
  </si>
  <si>
    <t xml:space="preserve">National Disposable Income and its appropriation </t>
  </si>
  <si>
    <t>Rest of the World - Current Account</t>
  </si>
  <si>
    <t>Integrated Economic Accounts for the nation - 1992</t>
  </si>
  <si>
    <t>Integrated Economic Accounts for the nation - 1993</t>
  </si>
  <si>
    <t>Integrated Economic Accounts for the nation - 1994</t>
  </si>
  <si>
    <t>Integrated Economic Accounts for the nation - 1995</t>
  </si>
  <si>
    <t>Integrated Economic Accounts for the nation - 1996</t>
  </si>
  <si>
    <t>Integrated Economic Accounts for the nation - 1997</t>
  </si>
  <si>
    <t>Integrated Economic Accounts for the nation - 1998</t>
  </si>
  <si>
    <t>Number of Permits and Floor Area by type of Building</t>
  </si>
  <si>
    <t>Number of Permits and Floor Area by region for Residential &amp; Non Res Buildings</t>
  </si>
  <si>
    <t>Mauritius: Exchange Rate Movements, 1983 - 1998</t>
  </si>
  <si>
    <t>NATIONAL ACCOUNTS - MAIN AGGREGATES, 1976 - 1998</t>
  </si>
  <si>
    <t>MAIN AGGREGATES</t>
  </si>
  <si>
    <t>UNIT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</si>
  <si>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</si>
  <si>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</si>
  <si>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</si>
  <si>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</si>
  <si>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</si>
  <si>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</si>
  <si>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</si>
  <si>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</si>
  <si>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</si>
  <si>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</si>
  <si>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</si>
  <si>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</si>
  <si>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</si>
  <si>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</si>
  <si>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</si>
  <si>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GDP AT FACTOR COST</t>
  </si>
  <si>
    <t>RS MN</t>
  </si>
  <si>
    <t>GDP AT MARKET PRICES</t>
  </si>
  <si>
    <t>NET FACTOR INCOME FROM  REST OF THE WORLD</t>
  </si>
  <si>
    <t>GNP AT FACTOR COST</t>
  </si>
  <si>
    <t>GNP AT MARKET PRICES</t>
  </si>
  <si>
    <t>NET TRANSFER FROM THE REST OF THE WORLD</t>
  </si>
  <si>
    <t>GROSS NATIONAL DISPOSABLE INCOME</t>
  </si>
  <si>
    <t>PER CAPITA GDP AT FACTOR COST</t>
  </si>
  <si>
    <t>RS</t>
  </si>
  <si>
    <t>PER CAPITA GDP AT MARKET PRICES</t>
  </si>
  <si>
    <t>PER CAPITA GNP AT FACTOR COST</t>
  </si>
  <si>
    <t>PER CAPITA GNP AT MARKET PRICES</t>
  </si>
  <si>
    <t>COMPENSATION OF EMPLOYEES</t>
  </si>
  <si>
    <t xml:space="preserve">               of which paid by government</t>
  </si>
  <si>
    <t>GROSS OPERATING SURPLUS</t>
  </si>
  <si>
    <t>FINAL CONSUMPTION EXPENDITURE</t>
  </si>
  <si>
    <t xml:space="preserve">  HOUSEHOLDS</t>
  </si>
  <si>
    <t xml:space="preserve">  GOVERNMENT</t>
  </si>
  <si>
    <t xml:space="preserve">               INDIVIDUAL</t>
  </si>
  <si>
    <t xml:space="preserve">               COLLECTIVE</t>
  </si>
  <si>
    <t>GROSS DOMESTIC FIXED CAPITAL FORMATION</t>
  </si>
  <si>
    <t xml:space="preserve">  PRIVATE SECTOR</t>
  </si>
  <si>
    <t xml:space="preserve">  PUBLIC SECTOR</t>
  </si>
  <si>
    <t>GROSS DOMESTIC SAVINGS</t>
  </si>
  <si>
    <t>GROSS NATIONAL SAVINGS</t>
  </si>
  <si>
    <t>NET EXPORTS OF GOODS &amp;N-FACTOR SERVICES</t>
  </si>
  <si>
    <t xml:space="preserve">  EXPORTS OF GOODS &amp;N-FACTOR SERVICES</t>
  </si>
  <si>
    <t xml:space="preserve">  IMPORTS OF GOODS &amp;N-FACTOR SERVICES</t>
  </si>
  <si>
    <t>NET INDIRECT TAXES</t>
  </si>
  <si>
    <t>INDIRECT TAXES PAID</t>
  </si>
  <si>
    <t>SUBSIDIES RECEIVED</t>
  </si>
  <si>
    <t>* For 1976-1981, figures for government are obtained from "Balance of Payments"</t>
  </si>
  <si>
    <t xml:space="preserve"> Figures are based on 1968 System of National Accounts</t>
  </si>
  <si>
    <t xml:space="preserve">    Selected social and economic indicators, Republic of Mauritius, 1976 - 1998</t>
  </si>
  <si>
    <t>Pop. ( Mid - year) - Island of Mtius</t>
  </si>
  <si>
    <t>Pop. ( Mid - year) - Rep. of Mtius</t>
  </si>
  <si>
    <t>Annual population growth (%)</t>
  </si>
  <si>
    <t>Life expectancy *** - Male (yrs)</t>
  </si>
  <si>
    <t xml:space="preserve">                          - Female (yrs)</t>
  </si>
  <si>
    <t>Crude birth rate</t>
  </si>
  <si>
    <t xml:space="preserve">Crude death rate </t>
  </si>
  <si>
    <t>Infantile mortality rate</t>
  </si>
  <si>
    <t>Employment ( large only )*</t>
  </si>
  <si>
    <t>Total Employment**</t>
  </si>
  <si>
    <t>Unemployment Rate</t>
  </si>
  <si>
    <t>Tourist arrivals ( Number)</t>
  </si>
  <si>
    <t>Tourist earnings (Rs Mn)</t>
  </si>
  <si>
    <t xml:space="preserve">Annual growth rate of GDP( f.c) </t>
  </si>
  <si>
    <t>Rate of inflation (calendar)</t>
  </si>
  <si>
    <t>Rate of inflation (financial)</t>
  </si>
  <si>
    <t>Total imports ( c.i.f : Rs Mn)</t>
  </si>
  <si>
    <t xml:space="preserve">     (exclu. freeport activities)</t>
  </si>
  <si>
    <t xml:space="preserve">                       of which EPZ</t>
  </si>
  <si>
    <t>Freeport activities (imports)cif</t>
  </si>
  <si>
    <t>Exports (excluding SSB) f.o.b</t>
  </si>
  <si>
    <t xml:space="preserve">                       of which Sugar</t>
  </si>
  <si>
    <t>Freeport activities (exports)f.o.b.</t>
  </si>
  <si>
    <t>Ship stores and bunkers(SSB)</t>
  </si>
  <si>
    <t>Total exports (including SSB</t>
  </si>
  <si>
    <t xml:space="preserve">  but excluding freeport activities)</t>
  </si>
  <si>
    <t>Production of sugar ( 000 M Tons)</t>
  </si>
  <si>
    <t xml:space="preserve"> *   Figures refer to employment as at March and include foreign workers </t>
  </si>
  <si>
    <t xml:space="preserve"> ** Figures for 1990 onwards have been revised in the light of the 1995 Labour Force sample Survey </t>
  </si>
  <si>
    <t>***Figures onwards (Republic of Mauritius)</t>
  </si>
  <si>
    <t>1) Figures as at October 1997 differ from the data used for September indicator of National Accounts</t>
  </si>
  <si>
    <t>Relevant areas - Land 720 Square miles or 1843.2 square kms</t>
  </si>
  <si>
    <t>Exclusive Economic Zone - 1.7 Mn Sq. Kms</t>
  </si>
  <si>
    <t>GROWTH RATES AND RATIOS, 1976 - 1998</t>
  </si>
  <si>
    <t>1991</t>
  </si>
  <si>
    <t>1992</t>
  </si>
  <si>
    <t>1. ANNUAL REAL GROWTH RATE OF:</t>
  </si>
  <si>
    <t xml:space="preserve">     GROSS DOMESTIC PRODUCT AT FACTOR COST</t>
  </si>
  <si>
    <t xml:space="preserve">     FINAL CONSUMPTION EXPENDITURE (%)</t>
  </si>
  <si>
    <t xml:space="preserve">          HOUSEHOLDS</t>
  </si>
  <si>
    <t xml:space="preserve">          GENERAL  GOVERNMENT</t>
  </si>
  <si>
    <t xml:space="preserve">     GROSS DOMESTIC FIXED CAPITAL FORMATION (%)</t>
  </si>
  <si>
    <t xml:space="preserve">     GDFCF (EXCLUDING AIRCRAFT&amp;MARINE VESSELS)</t>
  </si>
  <si>
    <t>2. RATIOS</t>
  </si>
  <si>
    <t xml:space="preserve">     COMPENSATION OF EMPLOYEES AS A % OF GDP AT FACTOR COST</t>
  </si>
  <si>
    <t xml:space="preserve"> FINAL CONSUMPTION EXPENDITURE AS A % OF GDP AT MARKET PRICES</t>
  </si>
  <si>
    <t xml:space="preserve">     GDFCF AS A % OF GDP AT MARKET PRICES</t>
  </si>
  <si>
    <t xml:space="preserve">     PUBLIC SECTOR'SINVESTMENT AS A % OF GDFCF</t>
  </si>
  <si>
    <t xml:space="preserve">     GROSS DOMESTIC SAVINGS AS A % OF GDP AT MARKET PRICES </t>
  </si>
  <si>
    <t>GROSS DOMESTIC PRODUCT BY INDUSTRY GROUP AT CURRENT PRICES (RS MN),1976 - 1998</t>
  </si>
  <si>
    <t>INDUSTRY GROUP</t>
  </si>
  <si>
    <t>AGRICULTURE, HUNTING, FORESTRY, AND FISHING</t>
  </si>
  <si>
    <t xml:space="preserve">    SUGAR</t>
  </si>
  <si>
    <t xml:space="preserve">    OTHER</t>
  </si>
  <si>
    <t>MINING AND QUARRYING</t>
  </si>
  <si>
    <t>MANUFACTURING</t>
  </si>
  <si>
    <t xml:space="preserve">    EPZ </t>
  </si>
  <si>
    <t>ELECTRICITY,GAS AND WATER</t>
  </si>
  <si>
    <t>CONSTRUCTION</t>
  </si>
  <si>
    <t>WHOLESALE &amp; RETAIL,RESTAURANTSAND HOTELS</t>
  </si>
  <si>
    <t xml:space="preserve">    WHOLESALE &amp; RETAIL</t>
  </si>
  <si>
    <t xml:space="preserve">    RESTAURANTS &amp; HOTELS</t>
  </si>
  <si>
    <t>TRANSPORT,STORAGE &amp;COMMUNICATION</t>
  </si>
  <si>
    <t>FINANCING,INSURANCE,REAL ESTATE &amp;BUSINESS SERVICES</t>
  </si>
  <si>
    <t xml:space="preserve">    OWNERSHIP OF DWELLINGS</t>
  </si>
  <si>
    <t xml:space="preserve">     FINANCIAL INSTITUTIONS </t>
  </si>
  <si>
    <t xml:space="preserve">    INSURANCE  &amp; OTHER BUSINESS SERVICES</t>
  </si>
  <si>
    <t>PRODUCERS OF GOVERNMENT SERVICES</t>
  </si>
  <si>
    <t>COMMUNITY, SOCIAL &amp; PERSONAL  SERVICES</t>
  </si>
  <si>
    <t>LESS  IMPUTED BANK SERVICE CHARGES(FISIM)</t>
  </si>
  <si>
    <t>GROSS DOMESTIC PRODUCT (F.C)</t>
  </si>
  <si>
    <t>GROSS DOMESTIC PRODUCT (M.P)</t>
  </si>
  <si>
    <t>(1) Prior to 1987, imputed bank service charges were included in "Financial, insurance, Real estate &amp; Business services"</t>
  </si>
  <si>
    <t xml:space="preserve"> IMPUTED BANK SERVICE CHARGES</t>
  </si>
  <si>
    <t>GROSS DOMESTIC PRODUCT BY SECTORS  AT CURRENT PRICES (RS MN),1976 - 1998</t>
  </si>
  <si>
    <t xml:space="preserve"> </t>
  </si>
  <si>
    <t>PRIMARY</t>
  </si>
  <si>
    <t>SECONDARY</t>
  </si>
  <si>
    <t>TERTIARY*</t>
  </si>
  <si>
    <t>TOTAL</t>
  </si>
  <si>
    <t>*   includes bank service charges</t>
  </si>
  <si>
    <t>GROSS DOMESTIC PRODUCT BY INDUSTRY GROUP AT CURRENT PRICES, 1976/77 - 1991/92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</si>
  <si>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</si>
  <si>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</si>
  <si>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</si>
  <si>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</si>
  <si>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</si>
  <si>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</si>
  <si>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</si>
  <si>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</si>
  <si>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</si>
  <si>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</si>
  <si>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</si>
  <si>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</si>
  <si>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</si>
  <si>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</si>
  <si>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</si>
  <si>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</si>
  <si>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</si>
  <si>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</si>
  <si>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</si>
  <si>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</si>
  <si>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</si>
  <si>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</si>
  <si>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WHOLESALE &amp; RETAIL,RESTAURANTS&amp; HOTELS</t>
  </si>
  <si>
    <t>TRANSPORT,STORAGE AND COMMUNICATION</t>
  </si>
  <si>
    <t xml:space="preserve">    FINANCIAL INSTITUTIONS</t>
  </si>
  <si>
    <t xml:space="preserve">    INSURANCE &amp; OTHER BUSINESS SERVICES</t>
  </si>
  <si>
    <t>COMMUNITY, SOCIAL &amp; PERSONAL SERVICES</t>
  </si>
  <si>
    <t>IMPUTED BANK SERVICE CHARGES</t>
  </si>
  <si>
    <t xml:space="preserve">  NET INDIRECT TAXES</t>
  </si>
  <si>
    <t>PERCENTAGE DISTRIBUTION OF GROSS DOMESTIC PRODUCT BY INDUSTRY GROUP AT CURRENT PRICES,1976 - 1998</t>
  </si>
  <si>
    <t>AGRICULTURE,HUNTING,FORESTRY,&amp; FISHING</t>
  </si>
  <si>
    <t>GDP AT CONSTANT PRICES BY INDUSTRIAL GROUP, 1976 - 1998</t>
  </si>
  <si>
    <t>( Rs Million)</t>
  </si>
  <si>
    <t>CONSTANT 1976 PRICES</t>
  </si>
  <si>
    <t xml:space="preserve"> CONSTANT 1982 PRICES</t>
  </si>
  <si>
    <t xml:space="preserve">  CONSTANT 1987 PRICES</t>
  </si>
  <si>
    <t xml:space="preserve">          CONSTANT 1992 PRICES</t>
  </si>
  <si>
    <t>OTHER SERVICES</t>
  </si>
  <si>
    <t xml:space="preserve">  IMPUTED BANK SERVICE CHARGES</t>
  </si>
  <si>
    <t>REAL GROWTH RATE OF THE GDP (F.C)</t>
  </si>
  <si>
    <t>-10.08</t>
  </si>
  <si>
    <t>REAL GROWTH RATE OF THE GDP (M.P)</t>
  </si>
  <si>
    <t>-10.06</t>
  </si>
  <si>
    <t>GROSS DOMESTIC PRODUCT BY INDUSTRY GROUP - ANNUAL GROWTH RATES, 1976 - 1998</t>
  </si>
  <si>
    <t xml:space="preserve">    </t>
  </si>
  <si>
    <t>AGRICULTURE,HUNTING,FORESTRY,</t>
  </si>
  <si>
    <t xml:space="preserve">  AND FISHING</t>
  </si>
  <si>
    <t>INPUTTED BANK SERVICE CHARGES</t>
  </si>
  <si>
    <t xml:space="preserve"> NET INDIRECT TAXES</t>
  </si>
  <si>
    <t>GROSS DOMESTIC PRODUCT BY INDUSTRY GROUP AT CONSTANT PRICES, 1976/77 - 1997/98</t>
  </si>
  <si>
    <t>Constant 1976 Prices</t>
  </si>
  <si>
    <t>Constant 1982 Prices</t>
  </si>
  <si>
    <t>Constant 1987 Prices</t>
  </si>
  <si>
    <t>Constant 1992 Prices</t>
  </si>
  <si>
    <t xml:space="preserve">  </t>
  </si>
  <si>
    <t>GDP AT CONSTANT PRICES BY SECTORS , 1976 - 1998</t>
  </si>
  <si>
    <t>CONSTANT 1987 PRICES</t>
  </si>
  <si>
    <t>SECTORS</t>
  </si>
  <si>
    <t xml:space="preserve"> *  includes bank service charges</t>
  </si>
  <si>
    <t>GROSS DOMESTIC PRODUCT (DEFLATOR) BY INDUSTRY GROUP ),1976 - 1998</t>
  </si>
  <si>
    <t xml:space="preserve">                    Base year=1976 </t>
  </si>
  <si>
    <t xml:space="preserve">                         Base year =1982</t>
  </si>
  <si>
    <t xml:space="preserve">                             Base year=1987 </t>
  </si>
  <si>
    <t xml:space="preserve">                             Base year=1992 </t>
  </si>
  <si>
    <t xml:space="preserve">    BANKING</t>
  </si>
  <si>
    <t xml:space="preserve"> National Disposable Income and its appropriation at current prices,1976-1998</t>
  </si>
  <si>
    <t>(Rs Million)</t>
  </si>
  <si>
    <t>1995</t>
  </si>
  <si>
    <t>1996</t>
  </si>
  <si>
    <t>1997</t>
  </si>
  <si>
    <t>1998</t>
  </si>
  <si>
    <t xml:space="preserve">  Compensation of employees</t>
  </si>
  <si>
    <t xml:space="preserve">  Gross operating surplus</t>
  </si>
  <si>
    <t xml:space="preserve">  Gross Domestic Product  at factor cost</t>
  </si>
  <si>
    <t xml:space="preserve">  Net Indirect taxes</t>
  </si>
  <si>
    <t xml:space="preserve">               Taxes on products</t>
  </si>
  <si>
    <t xml:space="preserve">               Subsidies </t>
  </si>
  <si>
    <t xml:space="preserve">  Gross Domestic Product  at market prices</t>
  </si>
  <si>
    <t xml:space="preserve">  Net factor income from the rest of the world</t>
  </si>
  <si>
    <t xml:space="preserve">  Gross National Product at market prices(GNI)</t>
  </si>
  <si>
    <t xml:space="preserve">  Net transfer from the rest of the world</t>
  </si>
  <si>
    <t xml:space="preserve">  Gross National Disposable Income(GNDI)</t>
  </si>
  <si>
    <t xml:space="preserve">  Less:Final consumption expenditure</t>
  </si>
  <si>
    <t xml:space="preserve">                     private (households)</t>
  </si>
  <si>
    <t xml:space="preserve">                     government</t>
  </si>
  <si>
    <t xml:space="preserve"> Gross National Savings</t>
  </si>
  <si>
    <t>EXPENDITURE ON GROSS DOMESTIC PRODUCT AT CURRENT PRICES,1976-1998</t>
  </si>
  <si>
    <t>F.CONSUMPTION EXPENDITUREON GOODS &amp; SERVICES</t>
  </si>
  <si>
    <t xml:space="preserve">                                                  PRIVATE</t>
  </si>
  <si>
    <t xml:space="preserve">                                                   GENERAL GOVERNMENT</t>
  </si>
  <si>
    <t xml:space="preserve">                                                                     Individual</t>
  </si>
  <si>
    <t xml:space="preserve">                                                                     Collective</t>
  </si>
  <si>
    <t xml:space="preserve">GROSS DOMESTIC FIXED CAPITAL FORMATION </t>
  </si>
  <si>
    <t xml:space="preserve">                                                              PRIVATE</t>
  </si>
  <si>
    <t xml:space="preserve">                                                              PUBLIC SECTOR</t>
  </si>
  <si>
    <t>INCREASE IN STOCKS</t>
  </si>
  <si>
    <t>EXPORTS OF GOODS &amp; NON-FACTOR SERVICES</t>
  </si>
  <si>
    <t xml:space="preserve">                                                              GOODS (F.O.B. VALUE)</t>
  </si>
  <si>
    <t xml:space="preserve">                                                             GOODS  FREEPORT</t>
  </si>
  <si>
    <t xml:space="preserve">                                                              NON-FACTOR SERVICES</t>
  </si>
  <si>
    <t>LESS IMPORTS OF GOODS &amp;NON-FACTOR SERVICES</t>
  </si>
  <si>
    <t>GROSS DOMESTIC PRODUCT AT MARKET PRICES</t>
  </si>
  <si>
    <t>EXPENDITURE ON GROSS DOMESTIC PRODUCT AT CONSTANT PRICES(RS MN),1976-1998</t>
  </si>
  <si>
    <t xml:space="preserve"> AT 1976 PRICES</t>
  </si>
  <si>
    <t xml:space="preserve"> AT 1982 PRICES</t>
  </si>
  <si>
    <t xml:space="preserve"> AT 1987 PRICES</t>
  </si>
  <si>
    <t>FINAL CONSUMPTION EXPENDITUREON GOODS &amp; SERVICES</t>
  </si>
  <si>
    <t xml:space="preserve">                                     PRIVATE</t>
  </si>
  <si>
    <t xml:space="preserve">                                      GENERAL GOVERNMENT</t>
  </si>
  <si>
    <t xml:space="preserve">                                                   INDIVIDUAL</t>
  </si>
  <si>
    <t xml:space="preserve">                                                   COLLECTIVE</t>
  </si>
  <si>
    <t xml:space="preserve">                                                   PRIVATE</t>
  </si>
  <si>
    <t xml:space="preserve">                                                  PUBLIC SECTOR</t>
  </si>
  <si>
    <t>EXPORTS OF GOODS AND N-FACTOR SERVICES</t>
  </si>
  <si>
    <t xml:space="preserve">                                                GOODS </t>
  </si>
  <si>
    <t xml:space="preserve">                                             GOODS(FREEPORT) </t>
  </si>
  <si>
    <t xml:space="preserve">                                             SERVICES</t>
  </si>
  <si>
    <t>LESS IMPORTS OF GOODS AND N-FACTOR SERVICES</t>
  </si>
  <si>
    <t xml:space="preserve">                                                   GOODS</t>
  </si>
  <si>
    <t xml:space="preserve">                                                   GOODS(FREEPORT) </t>
  </si>
  <si>
    <t xml:space="preserve">                                                  SERVICES</t>
  </si>
  <si>
    <t>COMPOSITION OF GROSS DOMESTIC FIXED CAPITAL FORMATION AT CURRENT PRICES,1976 - 1998</t>
  </si>
  <si>
    <t>1986*</t>
  </si>
  <si>
    <t>I - BY TYPE OF CAPITAL GOODS</t>
  </si>
  <si>
    <t>A.  BUILDING &amp; CONSTRUCTION WORK</t>
  </si>
  <si>
    <t xml:space="preserve">        RESIDENTIAL BUILDING</t>
  </si>
  <si>
    <t xml:space="preserve">        NON-RESIDENTIAL BUILDING</t>
  </si>
  <si>
    <t xml:space="preserve">        OTHER CONSTRUCTION WORK</t>
  </si>
  <si>
    <t>B.  MACHINERY &amp; EQUIPMENT</t>
  </si>
  <si>
    <t xml:space="preserve">        PASSENGER CAR</t>
  </si>
  <si>
    <t xml:space="preserve">        OTHER TRANSPORT EQUIPMENT</t>
  </si>
  <si>
    <t xml:space="preserve">        MACHINERY AND OTHER EQUIPMENT</t>
  </si>
  <si>
    <t xml:space="preserve">  GROSS DOMESTIC FIXED CAPITAL FORMATION</t>
  </si>
  <si>
    <t>II- BY INDUSTRIAL USE</t>
  </si>
  <si>
    <t xml:space="preserve">        AGRICULTURE, HUNTING, FORESTRY AND FISHING</t>
  </si>
  <si>
    <t xml:space="preserve">        MINING AND QUARRYING</t>
  </si>
  <si>
    <t xml:space="preserve">          -</t>
  </si>
  <si>
    <t xml:space="preserve">        MANUFACTURING</t>
  </si>
  <si>
    <t xml:space="preserve">        ELECTRICITY, GAS AND WATER</t>
  </si>
  <si>
    <t xml:space="preserve">        CONSTRUCTION</t>
  </si>
  <si>
    <t xml:space="preserve">        WHOLESALE &amp; RETAIL TRADE, RESTAURANTS</t>
  </si>
  <si>
    <t xml:space="preserve">        WHOLESALE &amp; RETAIL TRADE, RESTAURANTS&amp; HOTELS</t>
  </si>
  <si>
    <t xml:space="preserve">        TRANSPORT ,STORAGE AND COMMUNICATION</t>
  </si>
  <si>
    <t xml:space="preserve">        FINANCING, INSURANCE, REAL ESTATE AND BUSINESS SERVICES</t>
  </si>
  <si>
    <t xml:space="preserve">             OF WHICH: OWNERSHIP OF DWELLINGS</t>
  </si>
  <si>
    <t xml:space="preserve">        PRODUCERS OF GOVERNMENT SERVICES</t>
  </si>
  <si>
    <t xml:space="preserve">        OTHER SERVICES</t>
  </si>
  <si>
    <t>*  including Rodrigues</t>
  </si>
  <si>
    <t>COMPOSITION OF GROSS DOMESTIC FIXED CAPITAL FORMATION AT CONSTANT PRICES(RS MN),1976 - 1998</t>
  </si>
  <si>
    <t xml:space="preserve">       Constant 1976 prices</t>
  </si>
  <si>
    <t>Constant 1982 prices</t>
  </si>
  <si>
    <t>Constant 1987 prices</t>
  </si>
  <si>
    <t xml:space="preserve">                     Constant 1992 prices</t>
  </si>
  <si>
    <t xml:space="preserve">        AGRICULTURE, HUNTING, FORESTRY &amp; FISHING</t>
  </si>
  <si>
    <t xml:space="preserve">   -   </t>
  </si>
  <si>
    <t xml:space="preserve">                                        of which EPZ</t>
  </si>
  <si>
    <t xml:space="preserve">        WHOLESALE &amp; RETAIL TRADE, RESTAURANTS&amp;HOTELS</t>
  </si>
  <si>
    <t>GROSS DOMESTIC FIXED CAPITAL FORMATION - ANNUAL GROWTH RATES, 1976 - 1998</t>
  </si>
  <si>
    <t>A.  BY TYPE OF CAPITAL GOODS</t>
  </si>
  <si>
    <t xml:space="preserve">    (1) RESIDENTIAL BUILDINGS</t>
  </si>
  <si>
    <t xml:space="preserve">    (2) NON-RESIDENTIAL BUILDINGS</t>
  </si>
  <si>
    <t xml:space="preserve">    (3) OTHER CONSTRUCTION AND WORKS</t>
  </si>
  <si>
    <t xml:space="preserve">    (4) TRANSPORT EQUIPMENT</t>
  </si>
  <si>
    <t xml:space="preserve">        (i) PASSENGER CARS</t>
  </si>
  <si>
    <t xml:space="preserve">        (ii) OTHER EQUIPMENT</t>
  </si>
  <si>
    <t xml:space="preserve">    (5) MACHINERY AND OTHER EQUIPMENT</t>
  </si>
  <si>
    <t>B.  BY INDUSTRIAL USE</t>
  </si>
  <si>
    <t xml:space="preserve">    (1) AGRICULTURE, HUNTING, FORESTRY AND</t>
  </si>
  <si>
    <t xml:space="preserve">        FISHING</t>
  </si>
  <si>
    <t xml:space="preserve">    (2) MINING AND QUARRYING</t>
  </si>
  <si>
    <t xml:space="preserve">    (3) MANUFACTURING</t>
  </si>
  <si>
    <t xml:space="preserve">    (4) ELECTRICITY, GAS AND WATER</t>
  </si>
  <si>
    <t xml:space="preserve">    (5) CONSTRUCTION</t>
  </si>
  <si>
    <t xml:space="preserve">    (6) WHOLESALE &amp; RETAIL TRADE, RESTAURANTS</t>
  </si>
  <si>
    <t xml:space="preserve">         AND HOTELS</t>
  </si>
  <si>
    <t xml:space="preserve">    (7) TRANSPORT ,STORAGE AND COMMUNICATION</t>
  </si>
  <si>
    <t xml:space="preserve">    (8) FINANCING, INSURANCE, REAL ESTATE AND BUSINESS SERVICES</t>
  </si>
  <si>
    <t xml:space="preserve">          OF WHICH OWNERSHIP OF DWELLINGS</t>
  </si>
  <si>
    <t xml:space="preserve">    (9) PRODUCERS OF GOVERNMENT SERVICES</t>
  </si>
  <si>
    <t xml:space="preserve">    (10) OTHER SERVICES</t>
  </si>
  <si>
    <t>DEFLATOR OF GDFCF ,1976 - 1998</t>
  </si>
  <si>
    <t>Base year= 1976</t>
  </si>
  <si>
    <t xml:space="preserve">Base year = 1982 </t>
  </si>
  <si>
    <t xml:space="preserve">    Base year = 1987</t>
  </si>
  <si>
    <t>Base Year 1992 =100</t>
  </si>
  <si>
    <t>1993</t>
  </si>
  <si>
    <t xml:space="preserve">        WHOLESALE &amp; RETAIL TRADE, RESTAURANTS&amp; HP\OTELS</t>
  </si>
  <si>
    <t>GROSS DOMESTIC FIXED CAPITAL FORMATION - ANNUAL PRICE INCREASE, 1977 - 1998</t>
  </si>
  <si>
    <t xml:space="preserve">    (3) OTHER CONSTRUCTION AND WORKS (INCLUDING</t>
  </si>
  <si>
    <t xml:space="preserve">        LAND IMPROVEMENT)</t>
  </si>
  <si>
    <t xml:space="preserve">    (8) FINANCING, INSURANCE, REAL ESTATE AND</t>
  </si>
  <si>
    <t xml:space="preserve">        BUSINESS SERVICES</t>
  </si>
  <si>
    <t xml:space="preserve">GDFCF BY TYPE OF CAPITAL GOODS, 1981-1998 </t>
  </si>
  <si>
    <t xml:space="preserve">          (GOVERNMENT)</t>
  </si>
  <si>
    <t>(RSMN)</t>
  </si>
  <si>
    <t xml:space="preserve">     TYPE OF CAPITAL GOODS</t>
  </si>
  <si>
    <t xml:space="preserve">  1. RESIDENTIAL BUILDINGS</t>
  </si>
  <si>
    <t xml:space="preserve">  2. NON-RESIDENTIAL BUILDINGS</t>
  </si>
  <si>
    <t xml:space="preserve">  3. OTHER CONSTRUCTION &amp; WORKS</t>
  </si>
  <si>
    <t xml:space="preserve">  4. TRANSPORT EQUIPMENT</t>
  </si>
  <si>
    <t xml:space="preserve">         (a)PASSENGER CARS </t>
  </si>
  <si>
    <t xml:space="preserve">         (b)OTHER EQUIPMENT</t>
  </si>
  <si>
    <t xml:space="preserve">  5.MACHINERY &amp; OTHER EQUIPMENT</t>
  </si>
  <si>
    <t xml:space="preserve">              TOTAL</t>
  </si>
  <si>
    <t>GDFCF BY TYPE OF CAPITAL GOODS, 1981-1998</t>
  </si>
  <si>
    <t xml:space="preserve">        (PARASTATAL BODIES)</t>
  </si>
  <si>
    <t xml:space="preserve">      TYPE OF CAPITAL GOODS</t>
  </si>
  <si>
    <t xml:space="preserve">    (PUBLIC SECTOR)</t>
  </si>
  <si>
    <t>TYPE OF CAPITAL GOODS</t>
  </si>
  <si>
    <t xml:space="preserve">  5.MACHINERY &amp; OTHER EQUIPMEMT</t>
  </si>
  <si>
    <t xml:space="preserve">    (PRIVATE SECTOR)</t>
  </si>
  <si>
    <t>TYPE OF CAPITAL GOODS)</t>
  </si>
  <si>
    <t xml:space="preserve">  3. OTHER CONSTRUCTIONS &amp; WORKS</t>
  </si>
  <si>
    <t>GDFCF (INCLUDING RODRIGUES) BY INDUSTRIAL USE , 1987 - 1998</t>
  </si>
  <si>
    <t>PUBLIC</t>
  </si>
  <si>
    <t>PRIVATE</t>
  </si>
  <si>
    <t xml:space="preserve">        FINANCING, INSURANCE, REAL ESTATE AND</t>
  </si>
  <si>
    <t>-</t>
  </si>
  <si>
    <t xml:space="preserve">    -</t>
  </si>
  <si>
    <t xml:space="preserve">              -</t>
  </si>
  <si>
    <t xml:space="preserve">               -</t>
  </si>
  <si>
    <t xml:space="preserve">      INVESTMENTS IN THE MANUFACTURING SECTOR,1979-1998</t>
  </si>
  <si>
    <t xml:space="preserve">  BUILDINGS &amp; OTHER CONSTRUCTION   </t>
  </si>
  <si>
    <t xml:space="preserve">     SUGAR</t>
  </si>
  <si>
    <t xml:space="preserve">     EPZ</t>
  </si>
  <si>
    <t xml:space="preserve">     OTHER</t>
  </si>
  <si>
    <t xml:space="preserve">   MACHINERY &amp; OTHER EQUIPMENT</t>
  </si>
  <si>
    <t xml:space="preserve">     EPZ  </t>
  </si>
  <si>
    <t xml:space="preserve">     INVESTMENTS IN THE EPZ SECTOR AT CONSTANT 1982 PRICES, 1979-1994</t>
  </si>
  <si>
    <t xml:space="preserve">   BUILDINGS</t>
  </si>
  <si>
    <t xml:space="preserve">   MACHINERY</t>
  </si>
  <si>
    <t xml:space="preserve">     INVESTMENTS IN THE EPZ SECTOR(DEFLATOR) AT CONSTANT 1982 PRICES, 1979-1994</t>
  </si>
  <si>
    <t xml:space="preserve">     INVESTMENTS IN THE EPZ SECTOR AT CONSTANT 1987 PRICES, 1979-1995</t>
  </si>
  <si>
    <t xml:space="preserve">     INVESTMENTS IN THE EPZ SECTOR AT CONSTANT PRICES, 1982-1998</t>
  </si>
  <si>
    <t>BASE YEAR = 1982</t>
  </si>
  <si>
    <t>BASE YEAR = 1987</t>
  </si>
  <si>
    <t>BASE YEAR = 1992</t>
  </si>
  <si>
    <t xml:space="preserve">   Gross domestic product and factor income by kind of economic activity, 1992...</t>
  </si>
  <si>
    <t>(Rs million)</t>
  </si>
  <si>
    <t>Gross</t>
  </si>
  <si>
    <t>Kind of economic activity</t>
  </si>
  <si>
    <t>Interme-</t>
  </si>
  <si>
    <t>domestic</t>
  </si>
  <si>
    <t xml:space="preserve">Indirect </t>
  </si>
  <si>
    <t>Compensa-</t>
  </si>
  <si>
    <t xml:space="preserve"> output at</t>
  </si>
  <si>
    <t>diate</t>
  </si>
  <si>
    <t>product</t>
  </si>
  <si>
    <t>taxes less</t>
  </si>
  <si>
    <t>tion of</t>
  </si>
  <si>
    <t>operating</t>
  </si>
  <si>
    <t>producer's</t>
  </si>
  <si>
    <t>consump-</t>
  </si>
  <si>
    <t>at market</t>
  </si>
  <si>
    <t>subsidies</t>
  </si>
  <si>
    <t>at factor</t>
  </si>
  <si>
    <t>employees</t>
  </si>
  <si>
    <t>surplus</t>
  </si>
  <si>
    <t>value</t>
  </si>
  <si>
    <t>tion</t>
  </si>
  <si>
    <t>prices</t>
  </si>
  <si>
    <t>cost</t>
  </si>
  <si>
    <t xml:space="preserve">  1.   Agriculture,hunting,forestry and fishing</t>
  </si>
  <si>
    <t xml:space="preserve">                          sugar cane</t>
  </si>
  <si>
    <t xml:space="preserve">                          foodcrops,fruits and flowers</t>
  </si>
  <si>
    <t xml:space="preserve">                          livestock  &amp; poultry</t>
  </si>
  <si>
    <t xml:space="preserve">                          fishing</t>
  </si>
  <si>
    <t xml:space="preserve">                         Other</t>
  </si>
  <si>
    <t xml:space="preserve">  2.   Mining and quarrying</t>
  </si>
  <si>
    <t xml:space="preserve">  3.   Manufacturing</t>
  </si>
  <si>
    <t xml:space="preserve">                        Sugar milling</t>
  </si>
  <si>
    <t xml:space="preserve">                         EPZ industries</t>
  </si>
  <si>
    <t xml:space="preserve">                        Other</t>
  </si>
  <si>
    <t xml:space="preserve">  4.   Electricity, gas and water</t>
  </si>
  <si>
    <t xml:space="preserve">  5.   Construction</t>
  </si>
  <si>
    <t xml:space="preserve">  6.   Wholesale and retail trade, restaurants &amp; hotels</t>
  </si>
  <si>
    <t xml:space="preserve">                         wholesale and retail trade</t>
  </si>
  <si>
    <t xml:space="preserve">                         restaurants and hotels</t>
  </si>
  <si>
    <t xml:space="preserve">  7.   Transport, storage &amp; communication</t>
  </si>
  <si>
    <t xml:space="preserve">                         transport &amp; storage</t>
  </si>
  <si>
    <t xml:space="preserve">                         communication</t>
  </si>
  <si>
    <t xml:space="preserve">  8.   Finance,insurance, real estate and business services</t>
  </si>
  <si>
    <t xml:space="preserve">         of which financial institutions</t>
  </si>
  <si>
    <t xml:space="preserve">                         ownership of dwellings</t>
  </si>
  <si>
    <t xml:space="preserve">  9.   Community,social &amp; personal services</t>
  </si>
  <si>
    <t xml:space="preserve">       Imputed bank service charges</t>
  </si>
  <si>
    <t>Sub-total (a)</t>
  </si>
  <si>
    <t xml:space="preserve">   Gross domestic product and factor income by kind of economic activity, 1992</t>
  </si>
  <si>
    <t>1992...</t>
  </si>
  <si>
    <t>(b) Producers of government services</t>
  </si>
  <si>
    <t xml:space="preserve">  9.  Community, social and personal services</t>
  </si>
  <si>
    <t xml:space="preserve">         of which public administration and defence</t>
  </si>
  <si>
    <t xml:space="preserve">                         sanitary and similar services</t>
  </si>
  <si>
    <t xml:space="preserve">                         social, recreational and related community services</t>
  </si>
  <si>
    <t>Sub- total (b)</t>
  </si>
  <si>
    <t>(c) Producers of non - profit services to households</t>
  </si>
  <si>
    <t xml:space="preserve">         of which social, recreational and related community services</t>
  </si>
  <si>
    <t xml:space="preserve">                         domestic services to households</t>
  </si>
  <si>
    <t>Sub- total (c)</t>
  </si>
  <si>
    <t>Total (a) + (b) + (c)</t>
  </si>
  <si>
    <t>Import duties + sales tax</t>
  </si>
  <si>
    <t>Total</t>
  </si>
  <si>
    <t xml:space="preserve">   Gross domestic product and factor income by kind of economic activity, 1993</t>
  </si>
  <si>
    <t xml:space="preserve">                         sugar cane</t>
  </si>
  <si>
    <t xml:space="preserve">                          livestock &amp; poultry</t>
  </si>
  <si>
    <t xml:space="preserve">                          other</t>
  </si>
  <si>
    <t>1993...</t>
  </si>
  <si>
    <t xml:space="preserve">   Gross domestic product and factor income by kind of economic activity, 1994</t>
  </si>
  <si>
    <t>1994</t>
  </si>
  <si>
    <t>1994...</t>
  </si>
  <si>
    <t xml:space="preserve">   Gross domestic product and factor income by kind of economic activity, 1995</t>
  </si>
  <si>
    <t>1995...</t>
  </si>
  <si>
    <t xml:space="preserve">   Gross domestic product and factor income by kind of economic activity, 1996</t>
  </si>
  <si>
    <t>1996...</t>
  </si>
  <si>
    <t xml:space="preserve">   Gross domestic product and factor income by kind of economic activity, 1997</t>
  </si>
  <si>
    <t xml:space="preserve">   Gross domestic product and factor income by kind of economic activity, 1998</t>
  </si>
  <si>
    <t>INCOME AND OUTLAY ACCOUNT OF FINANCIAL &amp; N-FINANCIAL ENTERPRISES(RS MN),1982 - 1998</t>
  </si>
  <si>
    <t>EXPENDITURE</t>
  </si>
  <si>
    <t>INTERESTS, DIVIDENDS &amp; RENT</t>
  </si>
  <si>
    <t>DIRECT TAXES ON INCOME</t>
  </si>
  <si>
    <t>OTHER DIRECT TAXES</t>
  </si>
  <si>
    <t>COMPULSORY FEES, FINES &amp; PENALTIES</t>
  </si>
  <si>
    <t>CASUALTY CLAIMS PAID BY INSURANCE COMPANIES</t>
  </si>
  <si>
    <t>NET CASUALTY INSURANCE PREMIUMS PAID BY</t>
  </si>
  <si>
    <t xml:space="preserve">  NON-FINANCIAL ENTERPRISES</t>
  </si>
  <si>
    <t xml:space="preserve">CURRENT TRANSFERS TO: </t>
  </si>
  <si>
    <t xml:space="preserve">   OTHER RESIDENT SECTORS</t>
  </si>
  <si>
    <t xml:space="preserve">   REST OF THE WORLD</t>
  </si>
  <si>
    <t>GROSS SAVINGS</t>
  </si>
  <si>
    <t>APPROPRIATION OF DISPOSABLE INCOME</t>
  </si>
  <si>
    <t>INCOME</t>
  </si>
  <si>
    <t>LESS OPERATING SURPLUS OF GOVT ENTERPRISES</t>
  </si>
  <si>
    <t>INTERESTS,DIVIDENDS AND RENT</t>
  </si>
  <si>
    <t>NET CASUALTY INSURANCE PREMIUMS</t>
  </si>
  <si>
    <t>RECEIVED BY INSURANCE COMPANIES</t>
  </si>
  <si>
    <t xml:space="preserve">CASUALTY INSURANCE CLAIMS RECEIVED </t>
  </si>
  <si>
    <t xml:space="preserve">    BY  NON-FINANCIAL ENTERPRISES</t>
  </si>
  <si>
    <t>CURRENT TRANSFERS FROM :</t>
  </si>
  <si>
    <t xml:space="preserve">           OTHER RESIDENT SECTORS</t>
  </si>
  <si>
    <t xml:space="preserve">           REST OF THE WORLD</t>
  </si>
  <si>
    <t>DISPOSABLE INCOME</t>
  </si>
  <si>
    <t>INCOME AND OUTLAY ACCOUNT OF GENERAL GOVERNMENT, 1982 - 1998</t>
  </si>
  <si>
    <t xml:space="preserve">   COMPENSATION OF EMPLOYEES</t>
  </si>
  <si>
    <t xml:space="preserve">   CONSUMPTION OF FIXED CAPITAL</t>
  </si>
  <si>
    <t xml:space="preserve">   GOODS AND SERVICES PURCHASED, NET</t>
  </si>
  <si>
    <t>INTERESTS PAID</t>
  </si>
  <si>
    <t>SUBSIDIES</t>
  </si>
  <si>
    <t>TRANSFERS TO HOUSEHOLDS</t>
  </si>
  <si>
    <t xml:space="preserve">   SS BENEFITS &amp; SOCIAL ASSISTANCE GRANTS</t>
  </si>
  <si>
    <t xml:space="preserve">   UNFUNDED EMPLOYEE WELFARE BENEFITS</t>
  </si>
  <si>
    <t xml:space="preserve">   SUBSIDY ON RICE AND FLOUR</t>
  </si>
  <si>
    <t xml:space="preserve">   OTHER</t>
  </si>
  <si>
    <t>TRANSFER TO PRIVATE N.PROFIT INSTITUTIONS</t>
  </si>
  <si>
    <t>TRANSFER TO REST OF THE WORLD</t>
  </si>
  <si>
    <t>TRANSFERS n.e.c.</t>
  </si>
  <si>
    <t>TOTAL CURRENT DISBURSEMENTS</t>
  </si>
  <si>
    <t xml:space="preserve">INCOME </t>
  </si>
  <si>
    <t>O.SURPLUS OF GOVERNMENTAL ENTERPRISES</t>
  </si>
  <si>
    <t>INTERESTS, DIVIDENDS &amp; LAND RENT</t>
  </si>
  <si>
    <t>INDIRECT TAXES</t>
  </si>
  <si>
    <t xml:space="preserve">   IMPORT DUTIES</t>
  </si>
  <si>
    <t xml:space="preserve">   EXPORT DUTIES</t>
  </si>
  <si>
    <t xml:space="preserve">   EXCISE DUTIES</t>
  </si>
  <si>
    <t xml:space="preserve">   SALES TAX</t>
  </si>
  <si>
    <t>DIRECT TAXES</t>
  </si>
  <si>
    <t xml:space="preserve">   TAXES ON INCOME: INDIVIDUALS</t>
  </si>
  <si>
    <t xml:space="preserve">                    COMPANIES</t>
  </si>
  <si>
    <t>SOCIAL SECURITY CONTRIBUTIONS</t>
  </si>
  <si>
    <t>U.EMPLOYEE WELFARE CONTRIBUTIONS IMPUTED</t>
  </si>
  <si>
    <t>CURRENT TRANSFERS, N.E.C</t>
  </si>
  <si>
    <t xml:space="preserve">   FROM REST OF THE WORLD</t>
  </si>
  <si>
    <t>TOTAL CURRENT RECEIPTS</t>
  </si>
  <si>
    <t>INCOME AND OUTLAY ACCOUNT OF HOUSEHOLDS INCLUDING PRIVATE UNINCORPORATED ENTERPRISES ,1982-1998</t>
  </si>
  <si>
    <t xml:space="preserve">EXPENDITURE </t>
  </si>
  <si>
    <t>PRIVATE CONSUMPTION EXPENDITURE</t>
  </si>
  <si>
    <t>SOCIAL SECURITY CONTRIBUTION</t>
  </si>
  <si>
    <t xml:space="preserve">UNFUNDED EMPLOYEE WELFARE CONTRIBUTION </t>
  </si>
  <si>
    <t>TRANSFER TO OTHER RESIDENT SECTORS</t>
  </si>
  <si>
    <t>CURRENT TRANSFERS TO REST OF THE WORLD</t>
  </si>
  <si>
    <t>GROSS SAVING</t>
  </si>
  <si>
    <t>ENTREPRE.. INCOME</t>
  </si>
  <si>
    <t xml:space="preserve"> INCLUDING IMPUTED RENT </t>
  </si>
  <si>
    <t>INTERESTS, DIVIDENDS AND RENT</t>
  </si>
  <si>
    <t>CASUALTY INSURANCE CLAIMS</t>
  </si>
  <si>
    <t>GOVERNMENT TRANSFERS TO HOUSEHOLDS</t>
  </si>
  <si>
    <t xml:space="preserve">   (1) SOCIAL SECURITY BENEFITS AND GRANTS</t>
  </si>
  <si>
    <t xml:space="preserve">   (2) UNFUNDED EMPLOYEE WELFARE BENEFITS</t>
  </si>
  <si>
    <t xml:space="preserve">  (3)'SUBSIDY ON RICE AND FLOUR</t>
  </si>
  <si>
    <t xml:space="preserve">  (4) OTHER</t>
  </si>
  <si>
    <t>GOVTTRANSFERS TO NON-PROFIT INSTITUTIONS</t>
  </si>
  <si>
    <t>TRANSFERS TO OTHER RESIDENT SECTORS</t>
  </si>
  <si>
    <t>CURRENT TRANSFERS FROM REST OF THE WORLD</t>
  </si>
  <si>
    <t>NATIONAL DISPOSABLE INCOME AND ITS APPROPRIATION (RS MN), 1982-1998</t>
  </si>
  <si>
    <t>GOVERNMENT CONSUMPTION EXPENDITURE</t>
  </si>
  <si>
    <t xml:space="preserve">NET FACTOR INCOME FROM </t>
  </si>
  <si>
    <t xml:space="preserve">    REST OF THE WORLD</t>
  </si>
  <si>
    <t xml:space="preserve">NET CURRENT TRANSFERS FROM </t>
  </si>
  <si>
    <t>NATIONAL DISPOSABLE INCOME</t>
  </si>
  <si>
    <t>REST OF THE WORLD - CURRENT ACCOUNT (RS MN), 1982-1998</t>
  </si>
  <si>
    <t>PAYMENTS</t>
  </si>
  <si>
    <t>RECEIPTS</t>
  </si>
  <si>
    <t>IMPORTS OF GOODS AND SERVICES</t>
  </si>
  <si>
    <t>EXPORTS OF GOODS AND SERVICES</t>
  </si>
  <si>
    <t>FACTOR INCOME PAID TO R.O.W</t>
  </si>
  <si>
    <t>FACTOR INCOME RECEIVED FROM R.O.W</t>
  </si>
  <si>
    <t>CURRENT TRANSFERS TO R.O.W BY:</t>
  </si>
  <si>
    <t>CURRENT TRANSFERS FROM R.O.W BY:</t>
  </si>
  <si>
    <t xml:space="preserve">    GENERAL GOVERNMENT</t>
  </si>
  <si>
    <t xml:space="preserve">    OTHER RESIDENT SECTORS</t>
  </si>
  <si>
    <t>SURPLUS OF THE NATION ON CURRENT TRANSFERS</t>
  </si>
  <si>
    <t>PAYMENTS TO R.O.W &amp; SURPLUS ON</t>
  </si>
  <si>
    <t xml:space="preserve">RECEIPTS FROM R.O.W ON CURRENT </t>
  </si>
  <si>
    <t xml:space="preserve">  CURRENT TRANSACTIONS</t>
  </si>
  <si>
    <t xml:space="preserve">  TRANSACTIONS</t>
  </si>
  <si>
    <t xml:space="preserve"> Integrated Economic Accounts for the nation - 1992</t>
  </si>
  <si>
    <t xml:space="preserve">          Uses</t>
  </si>
  <si>
    <t xml:space="preserve">       Resources</t>
  </si>
  <si>
    <t xml:space="preserve">   Account</t>
  </si>
  <si>
    <t>Institutional sectors</t>
  </si>
  <si>
    <t>Goods</t>
  </si>
  <si>
    <t xml:space="preserve">               Transactions</t>
  </si>
  <si>
    <t xml:space="preserve">    Account</t>
  </si>
  <si>
    <t>Enter-</t>
  </si>
  <si>
    <t>House-</t>
  </si>
  <si>
    <t>General</t>
  </si>
  <si>
    <t>Rest of</t>
  </si>
  <si>
    <t>&amp; Serv-</t>
  </si>
  <si>
    <t>prise</t>
  </si>
  <si>
    <t>hold</t>
  </si>
  <si>
    <t>Govt</t>
  </si>
  <si>
    <t>world</t>
  </si>
  <si>
    <t>ices</t>
  </si>
  <si>
    <t>Exports ( goods &amp; services)</t>
  </si>
  <si>
    <t>Imports (goods &amp; services)</t>
  </si>
  <si>
    <t xml:space="preserve">   Gross Output</t>
  </si>
  <si>
    <t xml:space="preserve">   Intermediate Consumption</t>
  </si>
  <si>
    <t>Gross value added *</t>
  </si>
  <si>
    <t xml:space="preserve">   Compensation of employees</t>
  </si>
  <si>
    <t xml:space="preserve">   Customs duties &amp; sales tax</t>
  </si>
  <si>
    <t xml:space="preserve">   Other indirect taxes</t>
  </si>
  <si>
    <t>Gross Operating Surplus</t>
  </si>
  <si>
    <t xml:space="preserve">   Operating surplus of govt ent.</t>
  </si>
  <si>
    <t xml:space="preserve">   Interest, dividend,rent</t>
  </si>
  <si>
    <t xml:space="preserve">   Insurance premiums</t>
  </si>
  <si>
    <t xml:space="preserve">   Insurance claims</t>
  </si>
  <si>
    <t xml:space="preserve">   Direct taxes on income</t>
  </si>
  <si>
    <t xml:space="preserve">   Other direct taxes</t>
  </si>
  <si>
    <t xml:space="preserve">   Social security contributions</t>
  </si>
  <si>
    <t xml:space="preserve">   Social security benefits &amp; grants</t>
  </si>
  <si>
    <t xml:space="preserve">   Unfunded employee welfare</t>
  </si>
  <si>
    <t xml:space="preserve">   Government transfers</t>
  </si>
  <si>
    <t xml:space="preserve">   Compulsory fees</t>
  </si>
  <si>
    <t xml:space="preserve">   Current transfers n.e.c</t>
  </si>
  <si>
    <t xml:space="preserve">    -to/from rest of the world **</t>
  </si>
  <si>
    <t xml:space="preserve">    -to/ from other sectors</t>
  </si>
  <si>
    <t>Gross disposable income</t>
  </si>
  <si>
    <t>Final consumption</t>
  </si>
  <si>
    <t>Gross savings</t>
  </si>
  <si>
    <t xml:space="preserve">   Capital transfers **</t>
  </si>
  <si>
    <t>G.D.F.C.F</t>
  </si>
  <si>
    <t xml:space="preserve">   Change in stock</t>
  </si>
  <si>
    <t xml:space="preserve">   Net purchase of land</t>
  </si>
  <si>
    <t>Lending (+) / Borrowing (-)</t>
  </si>
  <si>
    <t>Grand Total</t>
  </si>
  <si>
    <t>* at market prices, but excluding import duties and sales tax</t>
  </si>
  <si>
    <t>* * figures do not tally with balance of payments data due to lack</t>
  </si>
  <si>
    <t>of information on flow of transfers to recipient institutions</t>
  </si>
  <si>
    <t>(R million)</t>
  </si>
  <si>
    <t xml:space="preserve">   Other taxes on production</t>
  </si>
  <si>
    <t xml:space="preserve">   Current taxes on income</t>
  </si>
  <si>
    <t xml:space="preserve">   Other current taxes</t>
  </si>
  <si>
    <t xml:space="preserve">   Change in inventories</t>
  </si>
  <si>
    <t>Grand total</t>
  </si>
  <si>
    <t xml:space="preserve">   (R million)</t>
  </si>
  <si>
    <t xml:space="preserve">       (R million)</t>
  </si>
  <si>
    <t xml:space="preserve"> Integrated Economic Accounts for the nation - 1997</t>
  </si>
  <si>
    <t>NUMBER OF PERMITS AND FLOOR AREA BY TYPE OF BUILDING, 1976-1998</t>
  </si>
  <si>
    <t xml:space="preserve">   TYPE OF BUILDING</t>
  </si>
  <si>
    <t>NO</t>
  </si>
  <si>
    <t>F. AREA</t>
  </si>
  <si>
    <t xml:space="preserve">  RESIDENTIAL </t>
  </si>
  <si>
    <t xml:space="preserve">    NEW BUILDINGS </t>
  </si>
  <si>
    <t xml:space="preserve">    ADDITIONS</t>
  </si>
  <si>
    <t xml:space="preserve">  NON-RESIDENTIAL</t>
  </si>
  <si>
    <t xml:space="preserve">    AGRICULTURE</t>
  </si>
  <si>
    <t xml:space="preserve">    MANUFACTURING</t>
  </si>
  <si>
    <t xml:space="preserve">    CONSTRUCTION</t>
  </si>
  <si>
    <t xml:space="preserve">    ELECTRICITY,WATER</t>
  </si>
  <si>
    <t xml:space="preserve">    TRANSPORT,STORAGE &amp; COMMUNICATION</t>
  </si>
  <si>
    <t xml:space="preserve">    WHOLESALE &amp;RETAIL TRADE,RESTAURANTS &amp; HOTELS</t>
  </si>
  <si>
    <t xml:space="preserve">    BANKING,INSURANCE &amp;REAL ESTATE</t>
  </si>
  <si>
    <t xml:space="preserve">    SERVICES</t>
  </si>
  <si>
    <t>F.AREA</t>
  </si>
  <si>
    <t xml:space="preserve">   TRANSPORT,STORAGE &amp; COMMUNICATION</t>
  </si>
  <si>
    <t xml:space="preserve"> Number of permits and floor area by  region for residential buildings, 1989 - 1998</t>
  </si>
  <si>
    <t>January-June 1990</t>
  </si>
  <si>
    <t>July - December 1990</t>
  </si>
  <si>
    <t>January-June 1991</t>
  </si>
  <si>
    <t>July - December 1991</t>
  </si>
  <si>
    <t>January-June 1992</t>
  </si>
  <si>
    <t>July - December 1992</t>
  </si>
  <si>
    <t>January-June 1993</t>
  </si>
  <si>
    <t>July - December 1993</t>
  </si>
  <si>
    <t>January-June 1994</t>
  </si>
  <si>
    <t>July - December 1994</t>
  </si>
  <si>
    <t>Region</t>
  </si>
  <si>
    <t>No. of</t>
  </si>
  <si>
    <t xml:space="preserve">Floor </t>
  </si>
  <si>
    <t xml:space="preserve"> Floor</t>
  </si>
  <si>
    <t>permits</t>
  </si>
  <si>
    <t>area</t>
  </si>
  <si>
    <t xml:space="preserve">area </t>
  </si>
  <si>
    <t>issued</t>
  </si>
  <si>
    <t xml:space="preserve"> (sq mt)</t>
  </si>
  <si>
    <t>( sq mt )</t>
  </si>
  <si>
    <t xml:space="preserve">   Urban areas</t>
  </si>
  <si>
    <t xml:space="preserve">     Port Louis</t>
  </si>
  <si>
    <t xml:space="preserve">     Beau Bassin - Rose Hill</t>
  </si>
  <si>
    <t xml:space="preserve">     Curepipe</t>
  </si>
  <si>
    <t xml:space="preserve">     Quatre Bornes</t>
  </si>
  <si>
    <t xml:space="preserve">     Vacoas - Phoenix</t>
  </si>
  <si>
    <t xml:space="preserve">   Rural areas</t>
  </si>
  <si>
    <t xml:space="preserve">     Pamplemousses</t>
  </si>
  <si>
    <t xml:space="preserve">     Riviere du Rempart</t>
  </si>
  <si>
    <t xml:space="preserve">     Flacq</t>
  </si>
  <si>
    <t xml:space="preserve">     Grandport</t>
  </si>
  <si>
    <t xml:space="preserve">     Savanne</t>
  </si>
  <si>
    <t xml:space="preserve">     Plaines Wilhems</t>
  </si>
  <si>
    <t xml:space="preserve">     Moka</t>
  </si>
  <si>
    <t xml:space="preserve">     Black River</t>
  </si>
  <si>
    <t xml:space="preserve"> Number of permits and floor area by  region for non- residential buildings, 1989 - 1998</t>
  </si>
  <si>
    <t>MAURITIUS : EXCHANGE RATE MOVEMENTS, 1983 - 1998</t>
  </si>
  <si>
    <t>(Average buying + selling)</t>
  </si>
  <si>
    <t>Australian</t>
  </si>
  <si>
    <t>British Pound</t>
  </si>
  <si>
    <t>European Community</t>
  </si>
  <si>
    <t>French Francs</t>
  </si>
  <si>
    <t>German Dm</t>
  </si>
  <si>
    <t>Indian Rs</t>
  </si>
  <si>
    <t>Italian Lira(1000)</t>
  </si>
  <si>
    <t>Japanese Yen(100)</t>
  </si>
  <si>
    <t>S. Africa Rand</t>
  </si>
  <si>
    <t>Singapore</t>
  </si>
  <si>
    <t>Swiss Francs</t>
  </si>
  <si>
    <t>US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</si>
</sst>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(#,##0\)"/>
    <numFmt numFmtId="166" formatCode="\(#,##0\)\ \ "/>
    <numFmt numFmtId="167" formatCode="\(\-#,##0\)"/>
    <numFmt numFmtId="168" formatCode="\(\-#,##0\)\ \ "/>
    <numFmt numFmtId="169" formatCode="0.0"/>
    <numFmt numFmtId="170" formatCode="0.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_)"/>
    <numFmt numFmtId="175" formatCode="#,##0\ \ \ "/>
    <numFmt numFmtId="176" formatCode="#,##0\ "/>
    <numFmt numFmtId="177" formatCode="\+#,##0\ \ \ "/>
    <numFmt numFmtId="178" formatCode="0_)"/>
    <numFmt numFmtId="179" formatCode="0.0_)\ \ \ "/>
    <numFmt numFmtId="180" formatCode="#,##0.0\ \ \ \ \ \ "/>
    <numFmt numFmtId="181" formatCode="\ #,000.0\ \ \ \ "/>
    <numFmt numFmtId="182" formatCode="#,##0.0"/>
    <numFmt numFmtId="183" formatCode="#,##0.0\ \ \ \ \ \ \ \ \ "/>
    <numFmt numFmtId="184" formatCode="#,##0.0\ \ \ \ "/>
    <numFmt numFmtId="185" formatCode="\(#,##0\)\ \ \ "/>
    <numFmt numFmtId="186" formatCode="0.00\ "/>
  </numFmts>
  <fonts count="7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0"/>
    </font>
    <font>
      <b/>
      <sz val="12"/>
      <name val="Courier"/>
      <family val="0"/>
    </font>
    <font>
      <sz val="8"/>
      <name val="Times New Roman"/>
      <family val="1"/>
    </font>
    <font>
      <sz val="7.5"/>
      <name val="Courier"/>
      <family val="0"/>
    </font>
    <font>
      <sz val="8"/>
      <name val="Courier"/>
      <family val="0"/>
    </font>
    <font>
      <sz val="7"/>
      <name val="Times New Roman"/>
      <family val="1"/>
    </font>
    <font>
      <sz val="8"/>
      <name val="MS Sans Serif"/>
      <family val="2"/>
    </font>
    <font>
      <sz val="7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sz val="7.5"/>
      <color indexed="12"/>
      <name val="Courier"/>
      <family val="0"/>
    </font>
    <font>
      <sz val="8"/>
      <color indexed="12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name val="Helv"/>
      <family val="0"/>
    </font>
    <font>
      <b/>
      <sz val="12"/>
      <color indexed="12"/>
      <name val="MS Sans Serif"/>
      <family val="0"/>
    </font>
    <font>
      <b/>
      <sz val="10"/>
      <color indexed="12"/>
      <name val="MS Sans Serif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7.8"/>
      <color indexed="12"/>
      <name val="Courier"/>
      <family val="0"/>
    </font>
    <font>
      <sz val="7.8"/>
      <color indexed="12"/>
      <name val="MS Sans Serif"/>
      <family val="0"/>
    </font>
    <font>
      <sz val="8"/>
      <color indexed="12"/>
      <name val="MS Sans Serif"/>
      <family val="0"/>
    </font>
    <font>
      <b/>
      <sz val="7.5"/>
      <color indexed="12"/>
      <name val="Times New Roman"/>
      <family val="1"/>
    </font>
    <font>
      <b/>
      <sz val="7.5"/>
      <name val="Times New Roman"/>
      <family val="1"/>
    </font>
    <font>
      <sz val="7.5"/>
      <color indexed="12"/>
      <name val="Times New Roman"/>
      <family val="1"/>
    </font>
    <font>
      <sz val="7.5"/>
      <name val="Times New Roman"/>
      <family val="1"/>
    </font>
    <font>
      <b/>
      <sz val="7.8"/>
      <color indexed="12"/>
      <name val="MS Sans Serif"/>
      <family val="0"/>
    </font>
    <font>
      <b/>
      <sz val="7.8"/>
      <name val="MS Sans Serif"/>
      <family val="0"/>
    </font>
    <font>
      <sz val="7.8"/>
      <name val="MS Sans Serif"/>
      <family val="0"/>
    </font>
    <font>
      <sz val="7.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.5"/>
      <name val="Helv"/>
      <family val="0"/>
    </font>
    <font>
      <b/>
      <sz val="10"/>
      <name val="Helv"/>
      <family val="0"/>
    </font>
    <font>
      <i/>
      <sz val="8"/>
      <name val="Times New Roman"/>
      <family val="1"/>
    </font>
    <font>
      <b/>
      <sz val="10"/>
      <name val="Courier"/>
      <family val="0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Courier"/>
      <family val="0"/>
    </font>
    <font>
      <sz val="9"/>
      <name val="Times New Roman"/>
      <family val="1"/>
    </font>
    <font>
      <sz val="5"/>
      <name val="Times New Roman"/>
      <family val="1"/>
    </font>
    <font>
      <sz val="9"/>
      <name val="Courier"/>
      <family val="0"/>
    </font>
    <font>
      <sz val="9"/>
      <name val="MS Sans Serif"/>
      <family val="0"/>
    </font>
    <font>
      <sz val="9"/>
      <color indexed="12"/>
      <name val="MS Sans Serif"/>
      <family val="0"/>
    </font>
    <font>
      <sz val="10"/>
      <color indexed="12"/>
      <name val="MS Sans Serif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Courier"/>
      <family val="0"/>
    </font>
    <font>
      <sz val="6"/>
      <name val="Times New Roman"/>
      <family val="1"/>
    </font>
    <font>
      <sz val="6"/>
      <color indexed="12"/>
      <name val="Times New Roman"/>
      <family val="1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sz val="7"/>
      <name val="Courier"/>
      <family val="0"/>
    </font>
    <font>
      <sz val="10"/>
      <color indexed="12"/>
      <name val="Courier"/>
      <family val="0"/>
    </font>
    <font>
      <sz val="7"/>
      <name val="MS Sans Serif"/>
      <family val="0"/>
    </font>
    <font>
      <i/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0"/>
    </font>
    <font>
      <i/>
      <u val="single"/>
      <sz val="10"/>
      <name val="Times New Roman"/>
      <family val="0"/>
    </font>
    <font>
      <sz val="9"/>
      <color indexed="12"/>
      <name val="Times New Roman"/>
      <family val="1"/>
    </font>
    <font>
      <b/>
      <sz val="7"/>
      <name val="MS Sans Serif"/>
      <family val="0"/>
    </font>
    <font>
      <sz val="12"/>
      <name val="MS Sans Serif"/>
      <family val="0"/>
    </font>
    <font>
      <sz val="7.5"/>
      <name val="MS Sans Serif"/>
      <family val="0"/>
    </font>
    <font>
      <b/>
      <sz val="7.5"/>
      <name val="MS Sans Serif"/>
      <family val="0"/>
    </font>
    <font>
      <b/>
      <sz val="9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0" fontId="8" fillId="0" borderId="4" xfId="0" applyFont="1" applyBorder="1" applyAlignment="1" applyProtection="1">
      <alignment/>
      <protection/>
    </xf>
    <xf numFmtId="3" fontId="12" fillId="0" borderId="0" xfId="0" applyNumberFormat="1" applyFont="1" applyAlignment="1" applyProtection="1">
      <alignment horizontal="center"/>
      <protection locked="0"/>
    </xf>
    <xf numFmtId="0" fontId="8" fillId="0" borderId="4" xfId="0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center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8" fillId="0" borderId="4" xfId="0" applyFont="1" applyBorder="1" applyAlignment="1">
      <alignment/>
    </xf>
    <xf numFmtId="167" fontId="12" fillId="0" borderId="0" xfId="0" applyNumberFormat="1" applyFont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center"/>
      <protection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8" xfId="0" applyFont="1" applyBorder="1" applyAlignment="1" quotePrefix="1">
      <alignment horizontal="left"/>
    </xf>
    <xf numFmtId="3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0" applyFont="1" applyAlignment="1" applyProtection="1" quotePrefix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6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170" fontId="2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170" fontId="1" fillId="0" borderId="0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 quotePrefix="1">
      <alignment horizontal="left"/>
      <protection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 applyProtection="1" quotePrefix="1">
      <alignment horizontal="left"/>
      <protection locked="0"/>
    </xf>
    <xf numFmtId="0" fontId="19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3" fontId="5" fillId="0" borderId="9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 applyProtection="1" quotePrefix="1">
      <alignment horizontal="left"/>
      <protection locked="0"/>
    </xf>
    <xf numFmtId="0" fontId="5" fillId="0" borderId="1" xfId="0" applyFont="1" applyBorder="1" applyAlignment="1">
      <alignment/>
    </xf>
    <xf numFmtId="0" fontId="21" fillId="0" borderId="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 quotePrefix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 quotePrefix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0" fontId="21" fillId="0" borderId="4" xfId="0" applyFont="1" applyBorder="1" applyAlignment="1" applyProtection="1">
      <alignment horizontal="left"/>
      <protection locked="0"/>
    </xf>
    <xf numFmtId="1" fontId="19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 quotePrefix="1">
      <alignment horizontal="left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1" fontId="19" fillId="0" borderId="2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169" fontId="19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/>
    </xf>
    <xf numFmtId="169" fontId="19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 quotePrefix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8" fillId="0" borderId="11" xfId="0" applyFont="1" applyBorder="1" applyAlignment="1" applyProtection="1">
      <alignment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 quotePrefix="1">
      <alignment horizontal="left" vertical="center"/>
      <protection locked="0"/>
    </xf>
    <xf numFmtId="0" fontId="0" fillId="0" borderId="2" xfId="0" applyBorder="1" applyAlignment="1">
      <alignment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7" xfId="0" applyFont="1" applyBorder="1" applyAlignment="1" applyProtection="1">
      <alignment horizontal="centerContinuous" vertical="center"/>
      <protection locked="0"/>
    </xf>
    <xf numFmtId="0" fontId="29" fillId="0" borderId="2" xfId="0" applyFont="1" applyBorder="1" applyAlignment="1" applyProtection="1">
      <alignment horizontal="centerContinuous" vertical="center"/>
      <protection locked="0"/>
    </xf>
    <xf numFmtId="1" fontId="29" fillId="0" borderId="2" xfId="0" applyNumberFormat="1" applyFont="1" applyBorder="1" applyAlignment="1" applyProtection="1">
      <alignment horizontal="centerContinuous" vertical="center"/>
      <protection locked="0"/>
    </xf>
    <xf numFmtId="1" fontId="9" fillId="0" borderId="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28" fillId="0" borderId="8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1" fontId="31" fillId="0" borderId="0" xfId="0" applyNumberFormat="1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/>
      <protection/>
    </xf>
    <xf numFmtId="1" fontId="31" fillId="0" borderId="11" xfId="0" applyNumberFormat="1" applyFont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1" fontId="32" fillId="0" borderId="0" xfId="0" applyNumberFormat="1" applyFont="1" applyBorder="1" applyAlignment="1" applyProtection="1">
      <alignment horizontal="center"/>
      <protection locked="0"/>
    </xf>
    <xf numFmtId="1" fontId="33" fillId="0" borderId="0" xfId="0" applyNumberFormat="1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/>
      <protection/>
    </xf>
    <xf numFmtId="1" fontId="33" fillId="0" borderId="5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34" fillId="0" borderId="4" xfId="0" applyFont="1" applyBorder="1" applyAlignment="1" applyProtection="1">
      <alignment horizontal="left"/>
      <protection locked="0"/>
    </xf>
    <xf numFmtId="1" fontId="31" fillId="0" borderId="5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0" fontId="35" fillId="0" borderId="4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6" fillId="0" borderId="4" xfId="0" applyFont="1" applyBorder="1" applyAlignment="1">
      <alignment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" xfId="0" applyFont="1" applyBorder="1" applyAlignment="1" applyProtection="1">
      <alignment horizontal="left"/>
      <protection locked="0"/>
    </xf>
    <xf numFmtId="0" fontId="30" fillId="0" borderId="7" xfId="0" applyFont="1" applyBorder="1" applyAlignment="1" applyProtection="1">
      <alignment horizontal="center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1" fontId="30" fillId="0" borderId="2" xfId="0" applyNumberFormat="1" applyFont="1" applyBorder="1" applyAlignment="1" applyProtection="1">
      <alignment horizontal="center"/>
      <protection locked="0"/>
    </xf>
    <xf numFmtId="1" fontId="31" fillId="0" borderId="2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1" fontId="31" fillId="0" borderId="2" xfId="0" applyNumberFormat="1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/>
    </xf>
    <xf numFmtId="1" fontId="31" fillId="0" borderId="7" xfId="0" applyNumberFormat="1" applyFont="1" applyBorder="1" applyAlignment="1">
      <alignment horizontal="center"/>
    </xf>
    <xf numFmtId="174" fontId="30" fillId="0" borderId="7" xfId="0" applyNumberFormat="1" applyFont="1" applyBorder="1" applyAlignment="1" applyProtection="1">
      <alignment horizontal="center"/>
      <protection locked="0"/>
    </xf>
    <xf numFmtId="174" fontId="30" fillId="0" borderId="2" xfId="0" applyNumberFormat="1" applyFont="1" applyBorder="1" applyAlignment="1" applyProtection="1">
      <alignment horizontal="center"/>
      <protection locked="0"/>
    </xf>
    <xf numFmtId="174" fontId="30" fillId="0" borderId="13" xfId="0" applyNumberFormat="1" applyFont="1" applyBorder="1" applyAlignment="1" applyProtection="1">
      <alignment horizontal="center"/>
      <protection locked="0"/>
    </xf>
    <xf numFmtId="2" fontId="30" fillId="0" borderId="2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1" fontId="1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7" fillId="0" borderId="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/>
    </xf>
    <xf numFmtId="0" fontId="37" fillId="0" borderId="4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left"/>
      <protection locked="0"/>
    </xf>
    <xf numFmtId="170" fontId="12" fillId="0" borderId="5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Border="1" applyAlignment="1" applyProtection="1">
      <alignment horizontal="center"/>
      <protection locked="0"/>
    </xf>
    <xf numFmtId="169" fontId="1" fillId="0" borderId="0" xfId="0" applyNumberFormat="1" applyFont="1" applyAlignment="1">
      <alignment horizontal="center"/>
    </xf>
    <xf numFmtId="0" fontId="32" fillId="0" borderId="4" xfId="0" applyFont="1" applyBorder="1" applyAlignment="1" applyProtection="1" quotePrefix="1">
      <alignment horizontal="left"/>
      <protection locked="0"/>
    </xf>
    <xf numFmtId="170" fontId="12" fillId="0" borderId="0" xfId="0" applyNumberFormat="1" applyFont="1" applyBorder="1" applyAlignment="1" applyProtection="1">
      <alignment/>
      <protection locked="0"/>
    </xf>
    <xf numFmtId="0" fontId="32" fillId="0" borderId="7" xfId="0" applyFont="1" applyBorder="1" applyAlignment="1" applyProtection="1">
      <alignment horizontal="left"/>
      <protection locked="0"/>
    </xf>
    <xf numFmtId="170" fontId="12" fillId="0" borderId="7" xfId="0" applyNumberFormat="1" applyFont="1" applyBorder="1" applyAlignment="1" applyProtection="1">
      <alignment horizontal="center"/>
      <protection locked="0"/>
    </xf>
    <xf numFmtId="170" fontId="12" fillId="0" borderId="2" xfId="0" applyNumberFormat="1" applyFont="1" applyBorder="1" applyAlignment="1" applyProtection="1">
      <alignment horizontal="center"/>
      <protection locked="0"/>
    </xf>
    <xf numFmtId="169" fontId="12" fillId="0" borderId="2" xfId="0" applyNumberFormat="1" applyFont="1" applyBorder="1" applyAlignment="1" applyProtection="1">
      <alignment horizontal="center"/>
      <protection locked="0"/>
    </xf>
    <xf numFmtId="169" fontId="5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centerContinuous"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2" fillId="0" borderId="15" xfId="0" applyFont="1" applyBorder="1" applyAlignment="1" applyProtection="1">
      <alignment horizontal="centerContinuous"/>
      <protection locked="0"/>
    </xf>
    <xf numFmtId="0" fontId="5" fillId="0" borderId="15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/>
    </xf>
    <xf numFmtId="0" fontId="21" fillId="0" borderId="2" xfId="0" applyFont="1" applyBorder="1" applyAlignment="1" applyProtection="1" quotePrefix="1">
      <alignment horizontal="center" vertical="center"/>
      <protection locked="0"/>
    </xf>
    <xf numFmtId="0" fontId="19" fillId="0" borderId="13" xfId="0" applyFont="1" applyBorder="1" applyAlignment="1" applyProtection="1" quotePrefix="1">
      <alignment horizontal="center" vertical="center"/>
      <protection/>
    </xf>
    <xf numFmtId="1" fontId="19" fillId="0" borderId="5" xfId="0" applyNumberFormat="1" applyFont="1" applyBorder="1" applyAlignment="1" applyProtection="1">
      <alignment horizontal="center"/>
      <protection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" fontId="12" fillId="0" borderId="5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21" fillId="0" borderId="5" xfId="0" applyNumberFormat="1" applyFont="1" applyBorder="1" applyAlignment="1" applyProtection="1">
      <alignment horizontal="center"/>
      <protection locked="0"/>
    </xf>
    <xf numFmtId="1" fontId="21" fillId="0" borderId="10" xfId="0" applyNumberFormat="1" applyFont="1" applyBorder="1" applyAlignment="1" applyProtection="1">
      <alignment horizontal="center"/>
      <protection locked="0"/>
    </xf>
    <xf numFmtId="1" fontId="19" fillId="0" borderId="7" xfId="0" applyNumberFormat="1" applyFont="1" applyBorder="1" applyAlignment="1" applyProtection="1">
      <alignment horizontal="center" vertical="center"/>
      <protection/>
    </xf>
    <xf numFmtId="1" fontId="19" fillId="0" borderId="13" xfId="0" applyNumberFormat="1" applyFont="1" applyBorder="1" applyAlignment="1" applyProtection="1">
      <alignment horizontal="center" vertical="center"/>
      <protection/>
    </xf>
    <xf numFmtId="3" fontId="19" fillId="0" borderId="7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38" fillId="0" borderId="0" xfId="0" applyFont="1" applyAlignment="1" applyProtection="1" quotePrefix="1">
      <alignment horizontal="left"/>
      <protection locked="0"/>
    </xf>
    <xf numFmtId="1" fontId="1" fillId="0" borderId="0" xfId="0" applyNumberFormat="1" applyFont="1" applyAlignment="1">
      <alignment horizontal="center"/>
    </xf>
    <xf numFmtId="0" fontId="20" fillId="0" borderId="11" xfId="0" applyFont="1" applyBorder="1" applyAlignment="1" applyProtection="1">
      <alignment/>
      <protection locked="0"/>
    </xf>
    <xf numFmtId="0" fontId="20" fillId="0" borderId="7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 quotePrefix="1">
      <alignment horizontal="left" vertical="center"/>
      <protection locked="0"/>
    </xf>
    <xf numFmtId="0" fontId="1" fillId="0" borderId="2" xfId="0" applyFont="1" applyBorder="1" applyAlignment="1">
      <alignment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horizontal="centerContinuous" vertical="center"/>
      <protection locked="0"/>
    </xf>
    <xf numFmtId="0" fontId="20" fillId="0" borderId="2" xfId="0" applyFont="1" applyBorder="1" applyAlignment="1" applyProtection="1">
      <alignment horizontal="centerContinuous"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1" fontId="20" fillId="0" borderId="2" xfId="0" applyNumberFormat="1" applyFont="1" applyBorder="1" applyAlignment="1" applyProtection="1">
      <alignment horizontal="centerContinuous" vertical="center"/>
      <protection locked="0"/>
    </xf>
    <xf numFmtId="1" fontId="1" fillId="0" borderId="2" xfId="0" applyNumberFormat="1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0" fillId="0" borderId="2" xfId="0" applyBorder="1" applyAlignment="1" quotePrefix="1">
      <alignment horizontal="left" vertical="center"/>
    </xf>
    <xf numFmtId="0" fontId="20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8" fillId="0" borderId="6" xfId="0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8" fillId="0" borderId="4" xfId="0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5" fillId="0" borderId="6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 quotePrefix="1">
      <alignment horizontal="left"/>
    </xf>
    <xf numFmtId="0" fontId="12" fillId="0" borderId="4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0" fillId="0" borderId="4" xfId="0" applyFont="1" applyBorder="1" applyAlignment="1" applyProtection="1" quotePrefix="1">
      <alignment horizontal="left" wrapText="1"/>
      <protection locked="0"/>
    </xf>
    <xf numFmtId="169" fontId="5" fillId="0" borderId="5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5" xfId="0" applyNumberFormat="1" applyFont="1" applyBorder="1" applyAlignment="1">
      <alignment/>
    </xf>
    <xf numFmtId="0" fontId="12" fillId="0" borderId="4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9" xfId="0" applyNumberFormat="1" applyFont="1" applyBorder="1" applyAlignment="1">
      <alignment/>
    </xf>
    <xf numFmtId="169" fontId="8" fillId="0" borderId="14" xfId="0" applyNumberFormat="1" applyFont="1" applyBorder="1" applyAlignment="1">
      <alignment/>
    </xf>
    <xf numFmtId="169" fontId="5" fillId="0" borderId="7" xfId="0" applyNumberFormat="1" applyFont="1" applyBorder="1" applyAlignment="1">
      <alignment vertical="center"/>
    </xf>
    <xf numFmtId="169" fontId="5" fillId="0" borderId="2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169" fontId="8" fillId="0" borderId="7" xfId="0" applyNumberFormat="1" applyFont="1" applyBorder="1" applyAlignment="1">
      <alignment vertical="center"/>
    </xf>
    <xf numFmtId="169" fontId="8" fillId="0" borderId="13" xfId="0" applyNumberFormat="1" applyFont="1" applyBorder="1" applyAlignment="1">
      <alignment vertical="center"/>
    </xf>
    <xf numFmtId="0" fontId="39" fillId="0" borderId="0" xfId="0" applyFont="1" applyAlignment="1" quotePrefix="1">
      <alignment horizontal="left"/>
    </xf>
    <xf numFmtId="0" fontId="39" fillId="0" borderId="0" xfId="0" applyFont="1" applyBorder="1" applyAlignment="1" quotePrefix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9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19" fillId="0" borderId="1" xfId="0" applyFont="1" applyBorder="1" applyAlignment="1">
      <alignment/>
    </xf>
    <xf numFmtId="1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 quotePrefix="1">
      <alignment horizontal="center"/>
    </xf>
    <xf numFmtId="0" fontId="19" fillId="0" borderId="13" xfId="0" applyFont="1" applyBorder="1" applyAlignment="1" quotePrefix="1">
      <alignment horizontal="center"/>
    </xf>
    <xf numFmtId="0" fontId="19" fillId="0" borderId="4" xfId="0" applyFont="1" applyBorder="1" applyAlignment="1">
      <alignment horizontal="left"/>
    </xf>
    <xf numFmtId="3" fontId="21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 horizontal="center"/>
      <protection/>
    </xf>
    <xf numFmtId="175" fontId="19" fillId="0" borderId="3" xfId="0" applyNumberFormat="1" applyFont="1" applyBorder="1" applyAlignment="1">
      <alignment horizontal="center"/>
    </xf>
    <xf numFmtId="175" fontId="19" fillId="0" borderId="15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5" fontId="19" fillId="0" borderId="0" xfId="0" applyNumberFormat="1" applyFont="1" applyBorder="1" applyAlignment="1">
      <alignment horizontal="center"/>
    </xf>
    <xf numFmtId="175" fontId="19" fillId="0" borderId="1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 horizontal="center"/>
    </xf>
    <xf numFmtId="0" fontId="19" fillId="0" borderId="4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41" fillId="0" borderId="4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76" fontId="41" fillId="0" borderId="0" xfId="0" applyNumberFormat="1" applyFont="1" applyBorder="1" applyAlignment="1">
      <alignment horizontal="center"/>
    </xf>
    <xf numFmtId="176" fontId="41" fillId="0" borderId="10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3" fontId="19" fillId="0" borderId="2" xfId="0" applyNumberFormat="1" applyFont="1" applyBorder="1" applyAlignment="1" applyProtection="1">
      <alignment horizontal="center" vertical="center"/>
      <protection/>
    </xf>
    <xf numFmtId="175" fontId="19" fillId="0" borderId="2" xfId="0" applyNumberFormat="1" applyFont="1" applyBorder="1" applyAlignment="1">
      <alignment horizontal="center" vertical="center"/>
    </xf>
    <xf numFmtId="175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 quotePrefix="1">
      <alignment horizontal="left" vertical="center"/>
    </xf>
    <xf numFmtId="0" fontId="19" fillId="0" borderId="2" xfId="0" applyFont="1" applyBorder="1" applyAlignment="1" quotePrefix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 quotePrefix="1">
      <alignment horizontal="left" vertical="center" wrapText="1"/>
    </xf>
    <xf numFmtId="3" fontId="19" fillId="0" borderId="2" xfId="0" applyNumberFormat="1" applyFont="1" applyBorder="1" applyAlignment="1" applyProtection="1">
      <alignment horizontal="center" vertical="center"/>
      <protection/>
    </xf>
    <xf numFmtId="0" fontId="26" fillId="0" borderId="2" xfId="0" applyFont="1" applyBorder="1" applyAlignment="1" applyProtection="1">
      <alignment horizontal="center" vertical="center"/>
      <protection/>
    </xf>
    <xf numFmtId="177" fontId="19" fillId="0" borderId="13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 applyProtection="1">
      <alignment horizontal="center" vertical="center"/>
      <protection/>
    </xf>
    <xf numFmtId="3" fontId="19" fillId="0" borderId="4" xfId="0" applyNumberFormat="1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165" fontId="1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0" fontId="5" fillId="0" borderId="4" xfId="0" applyFont="1" applyBorder="1" applyAlignment="1">
      <alignment horizontal="left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/>
    </xf>
    <xf numFmtId="166" fontId="5" fillId="0" borderId="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2" fillId="0" borderId="5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3" fillId="0" borderId="2" xfId="0" applyFont="1" applyBorder="1" applyAlignment="1" applyProtection="1">
      <alignment horizontal="center" vertical="center"/>
      <protection/>
    </xf>
    <xf numFmtId="0" fontId="44" fillId="0" borderId="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9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3" fontId="12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3" fontId="19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9" fillId="0" borderId="1" xfId="0" applyFont="1" applyBorder="1" applyAlignment="1" applyProtection="1">
      <alignment horizontal="left" vertical="center"/>
      <protection/>
    </xf>
    <xf numFmtId="3" fontId="19" fillId="0" borderId="2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64" fontId="43" fillId="0" borderId="0" xfId="0" applyNumberFormat="1" applyFont="1" applyAlignment="1" applyProtection="1" quotePrefix="1">
      <alignment horizontal="left"/>
      <protection/>
    </xf>
    <xf numFmtId="3" fontId="2" fillId="0" borderId="0" xfId="0" applyNumberFormat="1" applyFont="1" applyAlignment="1" applyProtection="1" quotePrefix="1">
      <alignment horizontal="center"/>
      <protection/>
    </xf>
    <xf numFmtId="3" fontId="2" fillId="0" borderId="0" xfId="0" applyNumberFormat="1" applyFont="1" applyAlignment="1">
      <alignment horizontal="center"/>
    </xf>
    <xf numFmtId="164" fontId="4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0" fontId="46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3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1" fillId="0" borderId="7" xfId="0" applyNumberFormat="1" applyFont="1" applyBorder="1" applyAlignment="1" quotePrefix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 quotePrefix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31" fillId="0" borderId="8" xfId="0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47" fillId="0" borderId="4" xfId="0" applyFont="1" applyBorder="1" applyAlignment="1" applyProtection="1">
      <alignment horizontal="left" wrapText="1"/>
      <protection/>
    </xf>
    <xf numFmtId="3" fontId="5" fillId="0" borderId="5" xfId="0" applyNumberFormat="1" applyFont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7" fillId="0" borderId="4" xfId="0" applyFont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 quotePrefix="1">
      <alignment horizontal="center"/>
      <protection/>
    </xf>
    <xf numFmtId="3" fontId="5" fillId="0" borderId="5" xfId="0" applyNumberFormat="1" applyFont="1" applyBorder="1" applyAlignment="1" applyProtection="1" quotePrefix="1">
      <alignment horizontal="center"/>
      <protection/>
    </xf>
    <xf numFmtId="3" fontId="5" fillId="0" borderId="10" xfId="0" applyNumberFormat="1" applyFont="1" applyBorder="1" applyAlignment="1" applyProtection="1" quotePrefix="1">
      <alignment horizontal="center"/>
      <protection/>
    </xf>
    <xf numFmtId="0" fontId="47" fillId="0" borderId="7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164" fontId="50" fillId="0" borderId="0" xfId="0" applyNumberFormat="1" applyFont="1" applyAlignment="1" applyProtection="1">
      <alignment/>
      <protection locked="0"/>
    </xf>
    <xf numFmtId="3" fontId="51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 quotePrefix="1">
      <alignment horizontal="left"/>
      <protection/>
    </xf>
    <xf numFmtId="0" fontId="5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3" fillId="0" borderId="7" xfId="0" applyFont="1" applyBorder="1" applyAlignment="1" applyProtection="1">
      <alignment horizontal="center" vertical="center"/>
      <protection/>
    </xf>
    <xf numFmtId="0" fontId="43" fillId="0" borderId="2" xfId="0" applyFont="1" applyBorder="1" applyAlignment="1" applyProtection="1">
      <alignment vertical="center"/>
      <protection/>
    </xf>
    <xf numFmtId="0" fontId="46" fillId="0" borderId="11" xfId="0" applyFont="1" applyBorder="1" applyAlignment="1">
      <alignment/>
    </xf>
    <xf numFmtId="0" fontId="46" fillId="0" borderId="3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2" fillId="0" borderId="5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" xfId="0" applyFont="1" applyBorder="1" applyAlignment="1" applyProtection="1">
      <alignment horizontal="left" vertical="center"/>
      <protection/>
    </xf>
    <xf numFmtId="3" fontId="5" fillId="0" borderId="7" xfId="0" applyNumberFormat="1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3" fillId="0" borderId="6" xfId="0" applyFont="1" applyBorder="1" applyAlignment="1">
      <alignment/>
    </xf>
    <xf numFmtId="0" fontId="53" fillId="0" borderId="7" xfId="0" applyFont="1" applyBorder="1" applyAlignment="1">
      <alignment horizontal="center" vertical="center"/>
    </xf>
    <xf numFmtId="0" fontId="54" fillId="0" borderId="3" xfId="0" applyFont="1" applyBorder="1" applyAlignment="1">
      <alignment/>
    </xf>
    <xf numFmtId="0" fontId="53" fillId="0" borderId="2" xfId="0" applyFont="1" applyBorder="1" applyAlignment="1" quotePrefix="1">
      <alignment horizontal="center" vertical="center"/>
    </xf>
    <xf numFmtId="0" fontId="53" fillId="0" borderId="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2" xfId="0" applyFont="1" applyBorder="1" applyAlignment="1">
      <alignment horizontal="left"/>
    </xf>
    <xf numFmtId="0" fontId="54" fillId="0" borderId="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3" fillId="0" borderId="5" xfId="0" applyFont="1" applyBorder="1" applyAlignment="1">
      <alignment/>
    </xf>
    <xf numFmtId="0" fontId="53" fillId="0" borderId="7" xfId="0" applyFont="1" applyBorder="1" applyAlignment="1" applyProtection="1">
      <alignment horizontal="center" vertical="center"/>
      <protection/>
    </xf>
    <xf numFmtId="0" fontId="53" fillId="0" borderId="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4" xfId="0" applyFont="1" applyBorder="1" applyAlignment="1" applyProtection="1">
      <alignment horizontal="left"/>
      <protection/>
    </xf>
    <xf numFmtId="0" fontId="55" fillId="0" borderId="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" xfId="0" applyFont="1" applyBorder="1" applyAlignment="1">
      <alignment horizontal="left"/>
    </xf>
    <xf numFmtId="0" fontId="54" fillId="0" borderId="3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5" fillId="0" borderId="4" xfId="0" applyFont="1" applyBorder="1" applyAlignment="1" applyProtection="1">
      <alignment horizontal="left"/>
      <protection/>
    </xf>
    <xf numFmtId="3" fontId="55" fillId="0" borderId="5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left"/>
    </xf>
    <xf numFmtId="3" fontId="55" fillId="0" borderId="10" xfId="0" applyNumberFormat="1" applyFont="1" applyBorder="1" applyAlignment="1">
      <alignment horizontal="left"/>
    </xf>
    <xf numFmtId="3" fontId="56" fillId="0" borderId="5" xfId="0" applyNumberFormat="1" applyFont="1" applyBorder="1" applyAlignment="1" applyProtection="1">
      <alignment horizontal="center"/>
      <protection locked="0"/>
    </xf>
    <xf numFmtId="3" fontId="56" fillId="0" borderId="0" xfId="0" applyNumberFormat="1" applyFont="1" applyBorder="1" applyAlignment="1" applyProtection="1">
      <alignment horizontal="center"/>
      <protection locked="0"/>
    </xf>
    <xf numFmtId="3" fontId="56" fillId="0" borderId="10" xfId="0" applyNumberFormat="1" applyFont="1" applyBorder="1" applyAlignment="1" applyProtection="1">
      <alignment horizontal="center"/>
      <protection locked="0"/>
    </xf>
    <xf numFmtId="3" fontId="55" fillId="0" borderId="0" xfId="0" applyNumberFormat="1" applyFont="1" applyBorder="1" applyAlignment="1" applyProtection="1">
      <alignment horizontal="center"/>
      <protection/>
    </xf>
    <xf numFmtId="3" fontId="55" fillId="0" borderId="10" xfId="0" applyNumberFormat="1" applyFont="1" applyBorder="1" applyAlignment="1" applyProtection="1">
      <alignment horizontal="center"/>
      <protection/>
    </xf>
    <xf numFmtId="3" fontId="55" fillId="0" borderId="5" xfId="0" applyNumberFormat="1" applyFont="1" applyBorder="1" applyAlignment="1" applyProtection="1">
      <alignment horizontal="center"/>
      <protection/>
    </xf>
    <xf numFmtId="0" fontId="55" fillId="0" borderId="8" xfId="0" applyFont="1" applyBorder="1" applyAlignment="1">
      <alignment/>
    </xf>
    <xf numFmtId="0" fontId="55" fillId="0" borderId="1" xfId="0" applyFont="1" applyBorder="1" applyAlignment="1" applyProtection="1">
      <alignment horizontal="left" vertical="center"/>
      <protection/>
    </xf>
    <xf numFmtId="3" fontId="55" fillId="0" borderId="7" xfId="0" applyNumberFormat="1" applyFont="1" applyBorder="1" applyAlignment="1" applyProtection="1">
      <alignment horizontal="center" vertical="center"/>
      <protection/>
    </xf>
    <xf numFmtId="3" fontId="55" fillId="0" borderId="2" xfId="0" applyNumberFormat="1" applyFont="1" applyBorder="1" applyAlignment="1" applyProtection="1">
      <alignment horizontal="center" vertical="center"/>
      <protection/>
    </xf>
    <xf numFmtId="3" fontId="55" fillId="0" borderId="13" xfId="0" applyNumberFormat="1" applyFont="1" applyBorder="1" applyAlignment="1" applyProtection="1">
      <alignment horizontal="center" vertical="center"/>
      <protection/>
    </xf>
    <xf numFmtId="3" fontId="55" fillId="0" borderId="2" xfId="0" applyNumberFormat="1" applyFont="1" applyBorder="1" applyAlignment="1">
      <alignment horizontal="center" vertical="center"/>
    </xf>
    <xf numFmtId="3" fontId="55" fillId="0" borderId="2" xfId="0" applyNumberFormat="1" applyFont="1" applyBorder="1" applyAlignment="1">
      <alignment horizontal="left" vertical="center"/>
    </xf>
    <xf numFmtId="3" fontId="55" fillId="0" borderId="13" xfId="0" applyNumberFormat="1" applyFont="1" applyBorder="1" applyAlignment="1">
      <alignment horizontal="left" vertical="center"/>
    </xf>
    <xf numFmtId="0" fontId="55" fillId="0" borderId="15" xfId="0" applyFont="1" applyBorder="1" applyAlignment="1">
      <alignment horizontal="left"/>
    </xf>
    <xf numFmtId="3" fontId="56" fillId="0" borderId="5" xfId="0" applyNumberFormat="1" applyFont="1" applyBorder="1" applyAlignment="1" applyProtection="1" quotePrefix="1">
      <alignment horizontal="center"/>
      <protection locked="0"/>
    </xf>
    <xf numFmtId="3" fontId="55" fillId="0" borderId="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4" xfId="0" applyFont="1" applyBorder="1" applyAlignment="1" applyProtection="1">
      <alignment horizontal="left" vertical="center"/>
      <protection/>
    </xf>
    <xf numFmtId="0" fontId="55" fillId="0" borderId="4" xfId="0" applyFont="1" applyBorder="1" applyAlignment="1" applyProtection="1" quotePrefix="1">
      <alignment horizontal="left"/>
      <protection/>
    </xf>
    <xf numFmtId="3" fontId="55" fillId="0" borderId="12" xfId="0" applyNumberFormat="1" applyFont="1" applyBorder="1" applyAlignment="1" applyProtection="1">
      <alignment horizontal="center"/>
      <protection/>
    </xf>
    <xf numFmtId="3" fontId="55" fillId="0" borderId="9" xfId="0" applyNumberFormat="1" applyFont="1" applyBorder="1" applyAlignment="1">
      <alignment horizontal="center"/>
    </xf>
    <xf numFmtId="3" fontId="55" fillId="0" borderId="9" xfId="0" applyNumberFormat="1" applyFont="1" applyBorder="1" applyAlignment="1">
      <alignment horizontal="left"/>
    </xf>
    <xf numFmtId="3" fontId="55" fillId="0" borderId="14" xfId="0" applyNumberFormat="1" applyFont="1" applyBorder="1" applyAlignment="1">
      <alignment horizontal="left"/>
    </xf>
    <xf numFmtId="3" fontId="55" fillId="0" borderId="12" xfId="0" applyNumberFormat="1" applyFont="1" applyBorder="1" applyAlignment="1" applyProtection="1">
      <alignment horizontal="center" vertical="center"/>
      <protection/>
    </xf>
    <xf numFmtId="3" fontId="55" fillId="0" borderId="9" xfId="0" applyNumberFormat="1" applyFont="1" applyBorder="1" applyAlignment="1">
      <alignment horizontal="center" vertical="center"/>
    </xf>
    <xf numFmtId="3" fontId="55" fillId="0" borderId="9" xfId="0" applyNumberFormat="1" applyFont="1" applyBorder="1" applyAlignment="1">
      <alignment horizontal="left" vertical="center"/>
    </xf>
    <xf numFmtId="3" fontId="55" fillId="0" borderId="14" xfId="0" applyNumberFormat="1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7" fillId="0" borderId="6" xfId="0" applyFont="1" applyBorder="1" applyAlignment="1">
      <alignment vertical="center"/>
    </xf>
    <xf numFmtId="0" fontId="57" fillId="0" borderId="7" xfId="0" applyFont="1" applyBorder="1" applyAlignment="1" applyProtection="1">
      <alignment horizontal="center" vertical="center"/>
      <protection/>
    </xf>
    <xf numFmtId="0" fontId="57" fillId="0" borderId="2" xfId="0" applyFont="1" applyBorder="1" applyAlignment="1" applyProtection="1">
      <alignment horizontal="center" vertical="center"/>
      <protection/>
    </xf>
    <xf numFmtId="0" fontId="58" fillId="0" borderId="2" xfId="0" applyFont="1" applyBorder="1" applyAlignment="1" applyProtection="1">
      <alignment horizontal="center" vertical="center"/>
      <protection locked="0"/>
    </xf>
    <xf numFmtId="0" fontId="5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7" fillId="0" borderId="4" xfId="0" applyFont="1" applyBorder="1" applyAlignment="1" applyProtection="1">
      <alignment horizontal="left"/>
      <protection/>
    </xf>
    <xf numFmtId="170" fontId="58" fillId="0" borderId="5" xfId="0" applyNumberFormat="1" applyFont="1" applyBorder="1" applyAlignment="1" applyProtection="1">
      <alignment horizontal="center"/>
      <protection locked="0"/>
    </xf>
    <xf numFmtId="170" fontId="58" fillId="0" borderId="0" xfId="0" applyNumberFormat="1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170" fontId="10" fillId="0" borderId="5" xfId="0" applyNumberFormat="1" applyFont="1" applyBorder="1" applyAlignment="1" applyProtection="1">
      <alignment horizontal="center"/>
      <protection locked="0"/>
    </xf>
    <xf numFmtId="170" fontId="8" fillId="0" borderId="0" xfId="0" applyNumberFormat="1" applyFont="1" applyBorder="1" applyAlignment="1" applyProtection="1">
      <alignment horizontal="center"/>
      <protection/>
    </xf>
    <xf numFmtId="169" fontId="8" fillId="0" borderId="0" xfId="0" applyNumberFormat="1" applyFont="1" applyAlignment="1">
      <alignment horizontal="center"/>
    </xf>
    <xf numFmtId="170" fontId="10" fillId="0" borderId="0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8" fillId="0" borderId="4" xfId="0" applyFont="1" applyBorder="1" applyAlignment="1" applyProtection="1" quotePrefix="1">
      <alignment horizontal="left"/>
      <protection/>
    </xf>
    <xf numFmtId="0" fontId="57" fillId="0" borderId="1" xfId="0" applyFont="1" applyBorder="1" applyAlignment="1" applyProtection="1">
      <alignment horizontal="left" vertical="center"/>
      <protection/>
    </xf>
    <xf numFmtId="170" fontId="58" fillId="0" borderId="7" xfId="0" applyNumberFormat="1" applyFont="1" applyBorder="1" applyAlignment="1" applyProtection="1">
      <alignment horizontal="center" vertical="center"/>
      <protection locked="0"/>
    </xf>
    <xf numFmtId="170" fontId="57" fillId="0" borderId="2" xfId="0" applyNumberFormat="1" applyFont="1" applyBorder="1" applyAlignment="1" applyProtection="1">
      <alignment horizontal="center" vertical="center"/>
      <protection/>
    </xf>
    <xf numFmtId="170" fontId="57" fillId="0" borderId="2" xfId="0" applyNumberFormat="1" applyFont="1" applyBorder="1" applyAlignment="1" applyProtection="1">
      <alignment horizontal="center" vertical="center"/>
      <protection/>
    </xf>
    <xf numFmtId="169" fontId="57" fillId="0" borderId="2" xfId="0" applyNumberFormat="1" applyFont="1" applyBorder="1" applyAlignment="1">
      <alignment horizontal="center" vertical="center"/>
    </xf>
    <xf numFmtId="170" fontId="12" fillId="0" borderId="0" xfId="0" applyNumberFormat="1" applyFont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5" xfId="0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0" fontId="38" fillId="0" borderId="0" xfId="0" applyFont="1" applyAlignment="1" applyProtection="1">
      <alignment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8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170" fontId="38" fillId="0" borderId="5" xfId="0" applyNumberFormat="1" applyFont="1" applyBorder="1" applyAlignment="1" applyProtection="1">
      <alignment/>
      <protection locked="0"/>
    </xf>
    <xf numFmtId="170" fontId="38" fillId="0" borderId="0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70" fontId="20" fillId="0" borderId="5" xfId="0" applyNumberFormat="1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/>
      <protection/>
    </xf>
    <xf numFmtId="170" fontId="20" fillId="0" borderId="0" xfId="0" applyNumberFormat="1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 horizontal="left"/>
      <protection/>
    </xf>
    <xf numFmtId="170" fontId="38" fillId="0" borderId="7" xfId="0" applyNumberFormat="1" applyFont="1" applyBorder="1" applyAlignment="1" applyProtection="1">
      <alignment vertical="center"/>
      <protection locked="0"/>
    </xf>
    <xf numFmtId="170" fontId="2" fillId="0" borderId="2" xfId="0" applyNumberFormat="1" applyFont="1" applyBorder="1" applyAlignment="1" applyProtection="1">
      <alignment vertical="center"/>
      <protection/>
    </xf>
    <xf numFmtId="170" fontId="1" fillId="0" borderId="0" xfId="0" applyNumberFormat="1" applyFont="1" applyBorder="1" applyAlignment="1" applyProtection="1">
      <alignment vertical="center"/>
      <protection/>
    </xf>
    <xf numFmtId="170" fontId="20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Alignment="1">
      <alignment/>
    </xf>
    <xf numFmtId="0" fontId="20" fillId="0" borderId="0" xfId="0" applyFont="1" applyAlignment="1" applyProtection="1">
      <alignment/>
      <protection locked="0"/>
    </xf>
    <xf numFmtId="170" fontId="20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169" fontId="1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 applyProtection="1">
      <alignment horizontal="center" vertical="center"/>
      <protection/>
    </xf>
    <xf numFmtId="3" fontId="2" fillId="0" borderId="2" xfId="0" applyNumberFormat="1" applyFont="1" applyBorder="1" applyAlignment="1" applyProtection="1">
      <alignment horizontal="center" vertical="center"/>
      <protection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/>
      <protection/>
    </xf>
    <xf numFmtId="3" fontId="1" fillId="0" borderId="5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3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9" xfId="0" applyNumberFormat="1" applyFont="1" applyBorder="1" applyAlignment="1" applyProtection="1">
      <alignment horizontal="center"/>
      <protection/>
    </xf>
    <xf numFmtId="3" fontId="19" fillId="0" borderId="7" xfId="0" applyNumberFormat="1" applyFont="1" applyBorder="1" applyAlignment="1" applyProtection="1">
      <alignment horizontal="center" vertical="center"/>
      <protection/>
    </xf>
    <xf numFmtId="3" fontId="19" fillId="0" borderId="2" xfId="0" applyNumberFormat="1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19" fillId="0" borderId="6" xfId="0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8" xfId="0" applyFont="1" applyBorder="1" applyAlignment="1" applyProtection="1">
      <alignment horizontal="left" vertical="center"/>
      <protection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3" fontId="62" fillId="0" borderId="5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6" xfId="0" applyFont="1" applyBorder="1" applyAlignment="1" applyProtection="1">
      <alignment horizontal="left" vertical="center"/>
      <protection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9" fillId="0" borderId="8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5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0" fontId="8" fillId="0" borderId="6" xfId="0" applyFont="1" applyBorder="1" applyAlignment="1">
      <alignment vertical="center"/>
    </xf>
    <xf numFmtId="178" fontId="2" fillId="0" borderId="7" xfId="0" applyNumberFormat="1" applyFont="1" applyBorder="1" applyAlignment="1" applyProtection="1">
      <alignment horizontal="center" vertical="center"/>
      <protection/>
    </xf>
    <xf numFmtId="178" fontId="2" fillId="0" borderId="2" xfId="0" applyNumberFormat="1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169" fontId="1" fillId="0" borderId="3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9" fontId="2" fillId="0" borderId="5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5" fillId="0" borderId="0" xfId="0" applyFont="1" applyAlignment="1">
      <alignment/>
    </xf>
    <xf numFmtId="179" fontId="1" fillId="0" borderId="5" xfId="0" applyNumberFormat="1" applyFont="1" applyBorder="1" applyAlignment="1" applyProtection="1">
      <alignment/>
      <protection/>
    </xf>
    <xf numFmtId="179" fontId="1" fillId="0" borderId="0" xfId="0" applyNumberFormat="1" applyFont="1" applyBorder="1" applyAlignment="1" applyProtection="1">
      <alignment/>
      <protection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" fillId="0" borderId="5" xfId="0" applyNumberFormat="1" applyFont="1" applyBorder="1" applyAlignment="1">
      <alignment/>
    </xf>
    <xf numFmtId="179" fontId="1" fillId="0" borderId="12" xfId="0" applyNumberFormat="1" applyFont="1" applyBorder="1" applyAlignment="1" applyProtection="1">
      <alignment/>
      <protection/>
    </xf>
    <xf numFmtId="179" fontId="1" fillId="0" borderId="9" xfId="0" applyNumberFormat="1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179" fontId="2" fillId="0" borderId="11" xfId="0" applyNumberFormat="1" applyFont="1" applyBorder="1" applyAlignment="1" applyProtection="1">
      <alignment/>
      <protection/>
    </xf>
    <xf numFmtId="179" fontId="2" fillId="0" borderId="3" xfId="0" applyNumberFormat="1" applyFont="1" applyBorder="1" applyAlignment="1" applyProtection="1">
      <alignment/>
      <protection/>
    </xf>
    <xf numFmtId="179" fontId="2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179" fontId="1" fillId="0" borderId="12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9" fontId="1" fillId="0" borderId="0" xfId="0" applyNumberFormat="1" applyFont="1" applyAlignment="1">
      <alignment horizontal="center"/>
    </xf>
    <xf numFmtId="179" fontId="2" fillId="0" borderId="2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Alignment="1">
      <alignment vertical="center"/>
    </xf>
    <xf numFmtId="179" fontId="1" fillId="0" borderId="0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 vertical="center"/>
    </xf>
    <xf numFmtId="179" fontId="1" fillId="0" borderId="2" xfId="0" applyNumberFormat="1" applyFont="1" applyBorder="1" applyAlignment="1">
      <alignment/>
    </xf>
    <xf numFmtId="169" fontId="2" fillId="0" borderId="2" xfId="0" applyNumberFormat="1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78" fontId="1" fillId="0" borderId="9" xfId="0" applyNumberFormat="1" applyFont="1" applyBorder="1" applyAlignment="1" applyProtection="1">
      <alignment horizontal="center"/>
      <protection/>
    </xf>
    <xf numFmtId="169" fontId="1" fillId="0" borderId="9" xfId="0" applyNumberFormat="1" applyFont="1" applyBorder="1" applyAlignment="1" applyProtection="1">
      <alignment horizontal="center"/>
      <protection/>
    </xf>
    <xf numFmtId="169" fontId="2" fillId="0" borderId="0" xfId="0" applyNumberFormat="1" applyFont="1" applyAlignment="1">
      <alignment/>
    </xf>
    <xf numFmtId="0" fontId="25" fillId="0" borderId="6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2" xfId="0" applyFont="1" applyBorder="1" applyAlignment="1" quotePrefix="1">
      <alignment horizontal="center" vertical="center"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10" xfId="0" applyNumberFormat="1" applyFont="1" applyBorder="1" applyAlignment="1">
      <alignment horizontal="center"/>
    </xf>
    <xf numFmtId="178" fontId="1" fillId="0" borderId="11" xfId="0" applyNumberFormat="1" applyFont="1" applyBorder="1" applyAlignment="1" applyProtection="1">
      <alignment horizontal="center"/>
      <protection/>
    </xf>
    <xf numFmtId="178" fontId="1" fillId="0" borderId="3" xfId="0" applyNumberFormat="1" applyFont="1" applyBorder="1" applyAlignment="1" applyProtection="1">
      <alignment horizontal="center"/>
      <protection/>
    </xf>
    <xf numFmtId="178" fontId="1" fillId="0" borderId="15" xfId="0" applyNumberFormat="1" applyFont="1" applyBorder="1" applyAlignment="1" applyProtection="1">
      <alignment horizontal="center"/>
      <protection/>
    </xf>
    <xf numFmtId="178" fontId="1" fillId="0" borderId="11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178" fontId="1" fillId="0" borderId="5" xfId="0" applyNumberFormat="1" applyFont="1" applyBorder="1" applyAlignment="1" applyProtection="1">
      <alignment horizontal="center"/>
      <protection/>
    </xf>
    <xf numFmtId="178" fontId="1" fillId="0" borderId="10" xfId="0" applyNumberFormat="1" applyFont="1" applyBorder="1" applyAlignment="1" applyProtection="1">
      <alignment horizontal="center"/>
      <protection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" fontId="2" fillId="0" borderId="7" xfId="0" applyNumberFormat="1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center" vertical="center"/>
      <protection/>
    </xf>
    <xf numFmtId="178" fontId="2" fillId="0" borderId="7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180" fontId="2" fillId="0" borderId="4" xfId="0" applyNumberFormat="1" applyFont="1" applyBorder="1" applyAlignment="1">
      <alignment/>
    </xf>
    <xf numFmtId="0" fontId="1" fillId="0" borderId="4" xfId="0" applyFont="1" applyBorder="1" applyAlignment="1" quotePrefix="1">
      <alignment horizontal="left"/>
    </xf>
    <xf numFmtId="180" fontId="1" fillId="0" borderId="4" xfId="0" applyNumberFormat="1" applyFont="1" applyBorder="1" applyAlignment="1">
      <alignment/>
    </xf>
    <xf numFmtId="0" fontId="2" fillId="0" borderId="4" xfId="0" applyFont="1" applyBorder="1" applyAlignment="1" quotePrefix="1">
      <alignment horizontal="left"/>
    </xf>
    <xf numFmtId="0" fontId="63" fillId="0" borderId="4" xfId="0" applyFont="1" applyBorder="1" applyAlignment="1" quotePrefix="1">
      <alignment horizontal="left"/>
    </xf>
    <xf numFmtId="180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181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/>
    </xf>
    <xf numFmtId="182" fontId="1" fillId="0" borderId="4" xfId="0" applyNumberFormat="1" applyFont="1" applyBorder="1" applyAlignment="1">
      <alignment/>
    </xf>
    <xf numFmtId="182" fontId="1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2" fontId="2" fillId="0" borderId="1" xfId="0" applyNumberFormat="1" applyFont="1" applyBorder="1" applyAlignment="1">
      <alignment/>
    </xf>
    <xf numFmtId="182" fontId="1" fillId="0" borderId="7" xfId="0" applyNumberFormat="1" applyFont="1" applyBorder="1" applyAlignment="1">
      <alignment horizontal="centerContinuous"/>
    </xf>
    <xf numFmtId="182" fontId="1" fillId="0" borderId="2" xfId="0" applyNumberFormat="1" applyFont="1" applyBorder="1" applyAlignment="1">
      <alignment horizontal="centerContinuous"/>
    </xf>
    <xf numFmtId="182" fontId="1" fillId="0" borderId="13" xfId="0" applyNumberFormat="1" applyFont="1" applyBorder="1" applyAlignment="1">
      <alignment horizontal="centerContinuous"/>
    </xf>
    <xf numFmtId="182" fontId="2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182" fontId="1" fillId="0" borderId="14" xfId="0" applyNumberFormat="1" applyFont="1" applyBorder="1" applyAlignment="1">
      <alignment/>
    </xf>
    <xf numFmtId="182" fontId="2" fillId="0" borderId="1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82" fontId="2" fillId="0" borderId="7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2" fillId="0" borderId="4" xfId="0" applyNumberFormat="1" applyFont="1" applyBorder="1" applyAlignment="1">
      <alignment horizontal="center"/>
    </xf>
    <xf numFmtId="182" fontId="2" fillId="0" borderId="1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/>
    </xf>
    <xf numFmtId="182" fontId="1" fillId="0" borderId="7" xfId="0" applyNumberFormat="1" applyFont="1" applyBorder="1" applyAlignment="1">
      <alignment/>
    </xf>
    <xf numFmtId="182" fontId="1" fillId="0" borderId="2" xfId="0" applyNumberFormat="1" applyFont="1" applyBorder="1" applyAlignment="1">
      <alignment/>
    </xf>
    <xf numFmtId="182" fontId="1" fillId="0" borderId="2" xfId="0" applyNumberFormat="1" applyFont="1" applyBorder="1" applyAlignment="1" quotePrefix="1">
      <alignment horizontal="center" vertical="center"/>
    </xf>
    <xf numFmtId="182" fontId="1" fillId="0" borderId="13" xfId="0" applyNumberFormat="1" applyFont="1" applyBorder="1" applyAlignment="1">
      <alignment/>
    </xf>
    <xf numFmtId="182" fontId="1" fillId="0" borderId="4" xfId="0" applyNumberFormat="1" applyFont="1" applyBorder="1" applyAlignment="1">
      <alignment horizontal="center"/>
    </xf>
    <xf numFmtId="182" fontId="1" fillId="0" borderId="8" xfId="0" applyNumberFormat="1" applyFont="1" applyBorder="1" applyAlignment="1">
      <alignment horizontal="center"/>
    </xf>
    <xf numFmtId="182" fontId="1" fillId="0" borderId="9" xfId="0" applyNumberFormat="1" applyFont="1" applyBorder="1" applyAlignment="1">
      <alignment horizontal="centerContinuous"/>
    </xf>
    <xf numFmtId="182" fontId="1" fillId="0" borderId="14" xfId="0" applyNumberFormat="1" applyFont="1" applyBorder="1" applyAlignment="1">
      <alignment horizontal="centerContinuous"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quotePrefix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64" fillId="0" borderId="4" xfId="0" applyFont="1" applyBorder="1" applyAlignment="1">
      <alignment/>
    </xf>
    <xf numFmtId="182" fontId="64" fillId="0" borderId="4" xfId="0" applyNumberFormat="1" applyFont="1" applyBorder="1" applyAlignment="1">
      <alignment/>
    </xf>
    <xf numFmtId="0" fontId="65" fillId="0" borderId="0" xfId="0" applyFont="1" applyBorder="1" applyAlignment="1">
      <alignment/>
    </xf>
    <xf numFmtId="182" fontId="1" fillId="0" borderId="4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4" xfId="0" applyFont="1" applyBorder="1" applyAlignment="1" quotePrefix="1">
      <alignment horizontal="left"/>
    </xf>
    <xf numFmtId="182" fontId="1" fillId="0" borderId="10" xfId="0" applyNumberFormat="1" applyFont="1" applyBorder="1" applyAlignment="1">
      <alignment/>
    </xf>
    <xf numFmtId="182" fontId="2" fillId="0" borderId="4" xfId="0" applyNumberFormat="1" applyFont="1" applyBorder="1" applyAlignment="1">
      <alignment/>
    </xf>
    <xf numFmtId="0" fontId="64" fillId="0" borderId="1" xfId="0" applyFont="1" applyBorder="1" applyAlignment="1">
      <alignment horizontal="center" vertical="center"/>
    </xf>
    <xf numFmtId="182" fontId="64" fillId="0" borderId="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64" fillId="0" borderId="4" xfId="0" applyFont="1" applyBorder="1" applyAlignment="1">
      <alignment horizontal="left"/>
    </xf>
    <xf numFmtId="169" fontId="64" fillId="0" borderId="4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69" fontId="1" fillId="0" borderId="4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0" fontId="64" fillId="0" borderId="1" xfId="0" applyFont="1" applyBorder="1" applyAlignment="1">
      <alignment horizontal="center"/>
    </xf>
    <xf numFmtId="169" fontId="64" fillId="0" borderId="1" xfId="0" applyNumberFormat="1" applyFont="1" applyBorder="1" applyAlignment="1">
      <alignment/>
    </xf>
    <xf numFmtId="169" fontId="1" fillId="0" borderId="7" xfId="0" applyNumberFormat="1" applyFont="1" applyBorder="1" applyAlignment="1">
      <alignment horizontal="centerContinuous"/>
    </xf>
    <xf numFmtId="169" fontId="1" fillId="0" borderId="2" xfId="0" applyNumberFormat="1" applyFont="1" applyBorder="1" applyAlignment="1">
      <alignment horizontal="centerContinuous"/>
    </xf>
    <xf numFmtId="169" fontId="1" fillId="0" borderId="13" xfId="0" applyNumberFormat="1" applyFont="1" applyBorder="1" applyAlignment="1">
      <alignment horizontal="centerContinuous"/>
    </xf>
    <xf numFmtId="169" fontId="64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64" fillId="0" borderId="13" xfId="0" applyNumberFormat="1" applyFont="1" applyBorder="1" applyAlignment="1">
      <alignment/>
    </xf>
    <xf numFmtId="0" fontId="64" fillId="0" borderId="4" xfId="0" applyFont="1" applyBorder="1" applyAlignment="1">
      <alignment horizontal="center"/>
    </xf>
    <xf numFmtId="169" fontId="64" fillId="0" borderId="7" xfId="0" applyNumberFormat="1" applyFont="1" applyBorder="1" applyAlignment="1">
      <alignment/>
    </xf>
    <xf numFmtId="0" fontId="64" fillId="0" borderId="4" xfId="0" applyFont="1" applyBorder="1" applyAlignment="1">
      <alignment/>
    </xf>
    <xf numFmtId="183" fontId="64" fillId="0" borderId="4" xfId="0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0" fontId="64" fillId="0" borderId="0" xfId="0" applyFont="1" applyAlignment="1">
      <alignment horizontal="center" vertical="center"/>
    </xf>
    <xf numFmtId="0" fontId="64" fillId="0" borderId="4" xfId="0" applyFont="1" applyBorder="1" applyAlignment="1" quotePrefix="1">
      <alignment horizontal="left"/>
    </xf>
    <xf numFmtId="183" fontId="1" fillId="0" borderId="10" xfId="0" applyNumberFormat="1" applyFont="1" applyBorder="1" applyAlignment="1">
      <alignment/>
    </xf>
    <xf numFmtId="183" fontId="64" fillId="0" borderId="4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 vertical="center"/>
    </xf>
    <xf numFmtId="183" fontId="64" fillId="0" borderId="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184" fontId="64" fillId="0" borderId="4" xfId="0" applyNumberFormat="1" applyFont="1" applyBorder="1" applyAlignment="1">
      <alignment/>
    </xf>
    <xf numFmtId="184" fontId="64" fillId="0" borderId="0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64" fillId="0" borderId="0" xfId="0" applyNumberFormat="1" applyFont="1" applyAlignment="1">
      <alignment/>
    </xf>
    <xf numFmtId="184" fontId="64" fillId="0" borderId="0" xfId="0" applyNumberFormat="1" applyFont="1" applyAlignment="1">
      <alignment horizontal="center" vertical="center"/>
    </xf>
    <xf numFmtId="184" fontId="1" fillId="0" borderId="10" xfId="0" applyNumberFormat="1" applyFont="1" applyBorder="1" applyAlignment="1">
      <alignment/>
    </xf>
    <xf numFmtId="184" fontId="64" fillId="0" borderId="4" xfId="0" applyNumberFormat="1" applyFont="1" applyBorder="1" applyAlignment="1">
      <alignment horizontal="center"/>
    </xf>
    <xf numFmtId="184" fontId="64" fillId="0" borderId="1" xfId="0" applyNumberFormat="1" applyFont="1" applyBorder="1" applyAlignment="1">
      <alignment vertical="center"/>
    </xf>
    <xf numFmtId="184" fontId="64" fillId="0" borderId="0" xfId="0" applyNumberFormat="1" applyFont="1" applyAlignment="1">
      <alignment vertical="center"/>
    </xf>
    <xf numFmtId="184" fontId="2" fillId="0" borderId="0" xfId="0" applyNumberFormat="1" applyFont="1" applyAlignment="1">
      <alignment/>
    </xf>
    <xf numFmtId="184" fontId="2" fillId="0" borderId="4" xfId="0" applyNumberFormat="1" applyFont="1" applyBorder="1" applyAlignment="1">
      <alignment/>
    </xf>
    <xf numFmtId="184" fontId="1" fillId="0" borderId="8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4" fontId="1" fillId="0" borderId="7" xfId="0" applyNumberFormat="1" applyFont="1" applyBorder="1" applyAlignment="1">
      <alignment horizontal="centerContinuous"/>
    </xf>
    <xf numFmtId="184" fontId="1" fillId="0" borderId="2" xfId="0" applyNumberFormat="1" applyFont="1" applyBorder="1" applyAlignment="1">
      <alignment horizontal="centerContinuous"/>
    </xf>
    <xf numFmtId="184" fontId="1" fillId="0" borderId="13" xfId="0" applyNumberFormat="1" applyFont="1" applyBorder="1" applyAlignment="1">
      <alignment horizontal="centerContinuous"/>
    </xf>
    <xf numFmtId="184" fontId="2" fillId="0" borderId="10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7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/>
    </xf>
    <xf numFmtId="0" fontId="46" fillId="0" borderId="2" xfId="0" applyFont="1" applyBorder="1" applyAlignment="1" applyProtection="1">
      <alignment horizontal="center" vertical="center"/>
      <protection/>
    </xf>
    <xf numFmtId="0" fontId="66" fillId="0" borderId="2" xfId="0" applyFont="1" applyBorder="1" applyAlignment="1" applyProtection="1">
      <alignment horizontal="center" vertical="center"/>
      <protection locked="0"/>
    </xf>
    <xf numFmtId="0" fontId="55" fillId="0" borderId="4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2" xfId="0" applyNumberFormat="1" applyFont="1" applyBorder="1" applyAlignment="1" applyProtection="1">
      <alignment horizontal="center" vertical="center"/>
      <protection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>
      <alignment horizontal="center" vertical="center"/>
    </xf>
    <xf numFmtId="0" fontId="3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46" fillId="0" borderId="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0" fontId="8" fillId="0" borderId="1" xfId="0" applyFont="1" applyBorder="1" applyAlignment="1" applyProtection="1">
      <alignment horizontal="center" vertical="center"/>
      <protection/>
    </xf>
    <xf numFmtId="3" fontId="8" fillId="0" borderId="2" xfId="0" applyNumberFormat="1" applyFont="1" applyBorder="1" applyAlignment="1">
      <alignment vertical="center"/>
    </xf>
    <xf numFmtId="0" fontId="46" fillId="0" borderId="7" xfId="0" applyFont="1" applyBorder="1" applyAlignment="1" applyProtection="1">
      <alignment horizontal="center" vertical="center"/>
      <protection/>
    </xf>
    <xf numFmtId="0" fontId="46" fillId="0" borderId="5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66" fillId="0" borderId="5" xfId="0" applyFont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center"/>
      <protection locked="0"/>
    </xf>
    <xf numFmtId="18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46" fillId="0" borderId="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7" xfId="0" applyFont="1" applyBorder="1" applyAlignment="1" applyProtection="1" quotePrefix="1">
      <alignment horizontal="center" vertical="center"/>
      <protection/>
    </xf>
    <xf numFmtId="175" fontId="1" fillId="0" borderId="2" xfId="0" applyNumberFormat="1" applyFont="1" applyBorder="1" applyAlignment="1">
      <alignment vertic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/>
      <protection/>
    </xf>
    <xf numFmtId="0" fontId="46" fillId="0" borderId="3" xfId="0" applyFont="1" applyBorder="1" applyAlignment="1">
      <alignment horizontal="center"/>
    </xf>
    <xf numFmtId="3" fontId="66" fillId="0" borderId="5" xfId="0" applyNumberFormat="1" applyFont="1" applyBorder="1" applyAlignment="1" applyProtection="1">
      <alignment horizontal="center"/>
      <protection locked="0"/>
    </xf>
    <xf numFmtId="3" fontId="66" fillId="0" borderId="0" xfId="0" applyNumberFormat="1" applyFont="1" applyBorder="1" applyAlignment="1" applyProtection="1">
      <alignment horizontal="center"/>
      <protection locked="0"/>
    </xf>
    <xf numFmtId="3" fontId="46" fillId="0" borderId="0" xfId="0" applyNumberFormat="1" applyFont="1" applyBorder="1" applyAlignment="1" applyProtection="1">
      <alignment horizontal="center"/>
      <protection/>
    </xf>
    <xf numFmtId="3" fontId="46" fillId="0" borderId="0" xfId="0" applyNumberFormat="1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3" fontId="46" fillId="0" borderId="5" xfId="0" applyNumberFormat="1" applyFont="1" applyBorder="1" applyAlignment="1" applyProtection="1">
      <alignment horizontal="center"/>
      <protection/>
    </xf>
    <xf numFmtId="3" fontId="46" fillId="0" borderId="5" xfId="0" applyNumberFormat="1" applyFont="1" applyBorder="1" applyAlignment="1">
      <alignment horizontal="center"/>
    </xf>
    <xf numFmtId="3" fontId="46" fillId="0" borderId="7" xfId="0" applyNumberFormat="1" applyFont="1" applyBorder="1" applyAlignment="1" applyProtection="1">
      <alignment horizontal="center" vertical="center"/>
      <protection/>
    </xf>
    <xf numFmtId="3" fontId="46" fillId="0" borderId="2" xfId="0" applyNumberFormat="1" applyFont="1" applyBorder="1" applyAlignment="1" applyProtection="1">
      <alignment horizontal="center" vertical="center"/>
      <protection/>
    </xf>
    <xf numFmtId="3" fontId="46" fillId="0" borderId="2" xfId="0" applyNumberFormat="1" applyFont="1" applyBorder="1" applyAlignment="1">
      <alignment horizontal="center" vertical="center"/>
    </xf>
    <xf numFmtId="0" fontId="57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3" fontId="12" fillId="0" borderId="5" xfId="0" applyNumberFormat="1" applyFont="1" applyBorder="1" applyAlignment="1" applyProtection="1">
      <alignment horizont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0" fontId="46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0" fontId="25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67" fillId="0" borderId="1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61" fillId="0" borderId="4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61" fillId="0" borderId="4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61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61" fillId="0" borderId="1" xfId="0" applyFont="1" applyBorder="1" applyAlignment="1" applyProtection="1">
      <alignment vertical="center"/>
      <protection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1" fillId="0" borderId="6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1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left" vertical="top"/>
      <protection/>
    </xf>
    <xf numFmtId="3" fontId="5" fillId="0" borderId="9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1" xfId="0" applyFont="1" applyBorder="1" applyAlignment="1">
      <alignment/>
    </xf>
    <xf numFmtId="0" fontId="69" fillId="0" borderId="3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2" xfId="0" applyFont="1" applyBorder="1" applyAlignment="1">
      <alignment/>
    </xf>
    <xf numFmtId="0" fontId="69" fillId="0" borderId="6" xfId="0" applyFont="1" applyBorder="1" applyAlignment="1">
      <alignment/>
    </xf>
    <xf numFmtId="0" fontId="69" fillId="0" borderId="7" xfId="0" applyFont="1" applyBorder="1" applyAlignment="1">
      <alignment/>
    </xf>
    <xf numFmtId="0" fontId="69" fillId="0" borderId="5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9" xfId="0" applyFont="1" applyBorder="1" applyAlignment="1">
      <alignment/>
    </xf>
    <xf numFmtId="0" fontId="69" fillId="0" borderId="4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4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8" xfId="0" applyFont="1" applyBorder="1" applyAlignment="1">
      <alignment horizontal="center"/>
    </xf>
    <xf numFmtId="0" fontId="69" fillId="0" borderId="8" xfId="0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3" fontId="70" fillId="0" borderId="0" xfId="0" applyNumberFormat="1" applyFont="1" applyBorder="1" applyAlignment="1">
      <alignment/>
    </xf>
    <xf numFmtId="3" fontId="69" fillId="0" borderId="8" xfId="0" applyNumberFormat="1" applyFont="1" applyBorder="1" applyAlignment="1">
      <alignment/>
    </xf>
    <xf numFmtId="0" fontId="69" fillId="0" borderId="0" xfId="0" applyFont="1" applyBorder="1" applyAlignment="1">
      <alignment vertical="center" textRotation="90"/>
    </xf>
    <xf numFmtId="0" fontId="69" fillId="0" borderId="10" xfId="0" applyFont="1" applyBorder="1" applyAlignment="1">
      <alignment vertical="center" textRotation="90"/>
    </xf>
    <xf numFmtId="3" fontId="69" fillId="0" borderId="6" xfId="0" applyNumberFormat="1" applyFont="1" applyBorder="1" applyAlignment="1">
      <alignment/>
    </xf>
    <xf numFmtId="3" fontId="69" fillId="0" borderId="6" xfId="0" applyNumberFormat="1" applyFont="1" applyBorder="1" applyAlignment="1">
      <alignment/>
    </xf>
    <xf numFmtId="0" fontId="69" fillId="0" borderId="12" xfId="0" applyFont="1" applyBorder="1" applyAlignment="1">
      <alignment vertical="center"/>
    </xf>
    <xf numFmtId="0" fontId="69" fillId="0" borderId="9" xfId="0" applyFont="1" applyBorder="1" applyAlignment="1">
      <alignment vertical="center"/>
    </xf>
    <xf numFmtId="3" fontId="69" fillId="0" borderId="1" xfId="0" applyNumberFormat="1" applyFont="1" applyBorder="1" applyAlignment="1">
      <alignment vertical="center"/>
    </xf>
    <xf numFmtId="3" fontId="69" fillId="0" borderId="2" xfId="0" applyNumberFormat="1" applyFont="1" applyBorder="1" applyAlignment="1">
      <alignment vertical="center"/>
    </xf>
    <xf numFmtId="3" fontId="70" fillId="0" borderId="2" xfId="0" applyNumberFormat="1" applyFont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/>
    </xf>
    <xf numFmtId="0" fontId="69" fillId="0" borderId="0" xfId="0" applyFont="1" applyBorder="1" applyAlignment="1">
      <alignment vertical="center"/>
    </xf>
    <xf numFmtId="3" fontId="69" fillId="0" borderId="0" xfId="0" applyNumberFormat="1" applyFont="1" applyAlignment="1">
      <alignment vertical="center"/>
    </xf>
    <xf numFmtId="3" fontId="69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0" fontId="52" fillId="0" borderId="0" xfId="0" applyFont="1" applyAlignment="1">
      <alignment horizontal="left"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0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vertical="center"/>
    </xf>
    <xf numFmtId="0" fontId="43" fillId="0" borderId="7" xfId="0" applyFont="1" applyBorder="1" applyAlignment="1" applyProtection="1">
      <alignment horizontal="centerContinuous" vertical="center"/>
      <protection/>
    </xf>
    <xf numFmtId="0" fontId="43" fillId="0" borderId="2" xfId="0" applyFont="1" applyBorder="1" applyAlignment="1">
      <alignment horizontal="centerContinuous" vertical="center"/>
    </xf>
    <xf numFmtId="0" fontId="43" fillId="0" borderId="2" xfId="0" applyFont="1" applyBorder="1" applyAlignment="1">
      <alignment vertical="center"/>
    </xf>
    <xf numFmtId="0" fontId="19" fillId="0" borderId="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3" fontId="5" fillId="0" borderId="2" xfId="0" applyNumberFormat="1" applyFont="1" applyBorder="1" applyAlignment="1" applyProtection="1">
      <alignment horizontal="right" vertical="center"/>
      <protection/>
    </xf>
    <xf numFmtId="0" fontId="53" fillId="0" borderId="7" xfId="0" applyFont="1" applyBorder="1" applyAlignment="1" applyProtection="1">
      <alignment horizontal="centerContinuous" vertical="center"/>
      <protection/>
    </xf>
    <xf numFmtId="0" fontId="53" fillId="0" borderId="2" xfId="0" applyFont="1" applyBorder="1" applyAlignment="1" applyProtection="1">
      <alignment horizontal="centerContinuous" vertical="center"/>
      <protection/>
    </xf>
    <xf numFmtId="0" fontId="53" fillId="0" borderId="2" xfId="0" applyFont="1" applyBorder="1" applyAlignment="1">
      <alignment horizontal="centerContinuous" vertical="center"/>
    </xf>
    <xf numFmtId="0" fontId="55" fillId="0" borderId="3" xfId="0" applyFont="1" applyBorder="1" applyAlignment="1">
      <alignment/>
    </xf>
    <xf numFmtId="0" fontId="55" fillId="0" borderId="9" xfId="0" applyFont="1" applyBorder="1" applyAlignment="1" applyProtection="1">
      <alignment horizontal="centerContinuous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3" fontId="55" fillId="0" borderId="0" xfId="0" applyNumberFormat="1" applyFont="1" applyBorder="1" applyAlignment="1" applyProtection="1">
      <alignment horizontal="right"/>
      <protection/>
    </xf>
    <xf numFmtId="3" fontId="55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2" xfId="0" applyNumberFormat="1" applyFont="1" applyBorder="1" applyAlignment="1" applyProtection="1">
      <alignment horizontal="right" vertical="center"/>
      <protection/>
    </xf>
    <xf numFmtId="3" fontId="5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5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2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horizontal="centerContinuous"/>
    </xf>
    <xf numFmtId="0" fontId="1" fillId="0" borderId="5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186" fontId="1" fillId="0" borderId="8" xfId="0" applyNumberFormat="1" applyFont="1" applyBorder="1" applyAlignment="1">
      <alignment horizontal="centerContinuous"/>
    </xf>
    <xf numFmtId="2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9</xdr:row>
      <xdr:rowOff>57150</xdr:rowOff>
    </xdr:from>
    <xdr:to>
      <xdr:col>0</xdr:col>
      <xdr:colOff>1809750</xdr:colOff>
      <xdr:row>9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81175" y="2571750"/>
          <a:ext cx="28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276225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47675" y="2324100"/>
          <a:ext cx="26670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80975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476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9753600" y="952500"/>
          <a:ext cx="657225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0201275" y="1866900"/>
          <a:ext cx="20955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0001250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763125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782175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9753600" y="4762500"/>
          <a:ext cx="65722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6286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2095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219075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47675" y="2324100"/>
          <a:ext cx="2095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80975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476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372725" y="952500"/>
          <a:ext cx="657225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0820400" y="1866900"/>
          <a:ext cx="20955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0620375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382250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0401300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372725" y="4762500"/>
          <a:ext cx="65722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219075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5905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2095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276225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0050" y="2324100"/>
          <a:ext cx="26670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33350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000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868025" y="952500"/>
          <a:ext cx="657225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1315700" y="1866900"/>
          <a:ext cx="20955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1115675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877550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0896600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868025" y="4762500"/>
          <a:ext cx="65722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581025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1619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276225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19100" y="2324100"/>
          <a:ext cx="26670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52400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191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247650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744200" y="952500"/>
          <a:ext cx="68580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238125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1191875" y="1866900"/>
          <a:ext cx="22860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0991850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753725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0772775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238125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44200" y="4762500"/>
          <a:ext cx="6762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600075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18097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257175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0050" y="2324100"/>
          <a:ext cx="2476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33350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000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172700" y="952500"/>
          <a:ext cx="657225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0620375" y="1866900"/>
          <a:ext cx="20955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0420350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182225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0201275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172700" y="4762500"/>
          <a:ext cx="65722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581025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1619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257175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0050" y="2209800"/>
          <a:ext cx="247650" cy="2019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219325"/>
          <a:ext cx="133350" cy="1990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314825"/>
          <a:ext cx="400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142875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191375" y="923925"/>
          <a:ext cx="600075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7581900" y="1781175"/>
          <a:ext cx="209550" cy="2714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410450" y="1790700"/>
          <a:ext cx="171450" cy="2295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7200900" y="1781175"/>
          <a:ext cx="200025" cy="2295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7219950" y="4191000"/>
          <a:ext cx="3905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7191375" y="4495800"/>
          <a:ext cx="600075" cy="112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14</xdr:row>
      <xdr:rowOff>57150</xdr:rowOff>
    </xdr:from>
    <xdr:ext cx="228600" cy="2228850"/>
    <xdr:sp>
      <xdr:nvSpPr>
        <xdr:cNvPr id="10" name="Text 15"/>
        <xdr:cNvSpPr txBox="1">
          <a:spLocks noChangeArrowheads="1"/>
        </xdr:cNvSpPr>
      </xdr:nvSpPr>
      <xdr:spPr>
        <a:xfrm>
          <a:off x="0" y="2124075"/>
          <a:ext cx="228600" cy="2228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676775"/>
          <a:ext cx="58102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57275"/>
          <a:ext cx="161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276225</xdr:colOff>
      <xdr:row>29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19100" y="2324100"/>
          <a:ext cx="26670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Application &amp; Distribution
</a:t>
          </a:r>
        </a:p>
      </xdr:txBody>
    </xdr:sp>
    <xdr:clientData/>
  </xdr:twoCellAnchor>
  <xdr:twoCellAnchor>
    <xdr:from>
      <xdr:col>1</xdr:col>
      <xdr:colOff>38100</xdr:colOff>
      <xdr:row>15</xdr:row>
      <xdr:rowOff>9525</xdr:rowOff>
    </xdr:from>
    <xdr:to>
      <xdr:col>2</xdr:col>
      <xdr:colOff>0</xdr:colOff>
      <xdr:row>29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57175" y="2333625"/>
          <a:ext cx="152400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Generation,
</a:t>
          </a:r>
        </a:p>
      </xdr:txBody>
    </xdr:sp>
    <xdr:clientData/>
  </xdr:twoCellAnchor>
  <xdr:twoCellAnchor>
    <xdr:from>
      <xdr:col>0</xdr:col>
      <xdr:colOff>190500</xdr:colOff>
      <xdr:row>29</xdr:row>
      <xdr:rowOff>104775</xdr:rowOff>
    </xdr:from>
    <xdr:to>
      <xdr:col>2</xdr:col>
      <xdr:colOff>200025</xdr:colOff>
      <xdr:row>32</xdr:row>
      <xdr:rowOff>85725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90500" y="4562475"/>
          <a:ext cx="4191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219075</xdr:colOff>
      <xdr:row>11</xdr:row>
      <xdr:rowOff>152400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201275" y="952500"/>
          <a:ext cx="657225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  <xdr:twoCellAnchor>
    <xdr:from>
      <xdr:col>21</xdr:col>
      <xdr:colOff>9525</xdr:colOff>
      <xdr:row>12</xdr:row>
      <xdr:rowOff>0</xdr:rowOff>
    </xdr:from>
    <xdr:to>
      <xdr:col>21</xdr:col>
      <xdr:colOff>219075</xdr:colOff>
      <xdr:row>31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0648950" y="1866900"/>
          <a:ext cx="209550" cy="2895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twoCellAnchor>
  <xdr:twoCellAnchor>
    <xdr:from>
      <xdr:col>20</xdr:col>
      <xdr:colOff>28575</xdr:colOff>
      <xdr:row>12</xdr:row>
      <xdr:rowOff>9525</xdr:rowOff>
    </xdr:from>
    <xdr:to>
      <xdr:col>21</xdr:col>
      <xdr:colOff>9525</xdr:colOff>
      <xdr:row>28</xdr:row>
      <xdr:rowOff>19050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0448925" y="1876425"/>
          <a:ext cx="200025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Generation,</a:t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19050</xdr:colOff>
      <xdr:row>28</xdr:row>
      <xdr:rowOff>9525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210800" y="1866900"/>
          <a:ext cx="22860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Appropriation &amp; Distribution</a:t>
          </a:r>
        </a:p>
      </xdr:txBody>
    </xdr:sp>
    <xdr:clientData/>
  </xdr:twoCellAnchor>
  <xdr:twoCellAnchor>
    <xdr:from>
      <xdr:col>19</xdr:col>
      <xdr:colOff>28575</xdr:colOff>
      <xdr:row>28</xdr:row>
      <xdr:rowOff>123825</xdr:rowOff>
    </xdr:from>
    <xdr:to>
      <xdr:col>21</xdr:col>
      <xdr:colOff>38100</xdr:colOff>
      <xdr:row>31</xdr:row>
      <xdr:rowOff>76200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0229850" y="442912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Use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219075</xdr:colOff>
      <xdr:row>38</xdr:row>
      <xdr:rowOff>123825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201275" y="4762500"/>
          <a:ext cx="65722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oneCellAnchor>
    <xdr:from>
      <xdr:col>0</xdr:col>
      <xdr:colOff>0</xdr:colOff>
      <xdr:row>15</xdr:row>
      <xdr:rowOff>28575</xdr:rowOff>
    </xdr:from>
    <xdr:ext cx="228600" cy="2371725"/>
    <xdr:sp>
      <xdr:nvSpPr>
        <xdr:cNvPr id="10" name="Text 15"/>
        <xdr:cNvSpPr txBox="1">
          <a:spLocks noChangeArrowheads="1"/>
        </xdr:cNvSpPr>
      </xdr:nvSpPr>
      <xdr:spPr>
        <a:xfrm>
          <a:off x="0" y="2352675"/>
          <a:ext cx="228600" cy="2371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Income</a:t>
          </a:r>
        </a:p>
      </xdr:txBody>
    </xdr:sp>
    <xdr:clientData/>
  </xdr:oneCellAnchor>
  <xdr:twoCellAnchor>
    <xdr:from>
      <xdr:col>0</xdr:col>
      <xdr:colOff>66675</xdr:colOff>
      <xdr:row>32</xdr:row>
      <xdr:rowOff>38100</xdr:rowOff>
    </xdr:from>
    <xdr:to>
      <xdr:col>2</xdr:col>
      <xdr:colOff>257175</xdr:colOff>
      <xdr:row>38</xdr:row>
      <xdr:rowOff>104775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6675" y="4953000"/>
          <a:ext cx="600075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Capital</a:t>
          </a:r>
        </a:p>
      </xdr:txBody>
    </xdr:sp>
    <xdr:clientData/>
  </xdr:twoCellAnchor>
  <xdr:twoCellAnchor>
    <xdr:from>
      <xdr:col>1</xdr:col>
      <xdr:colOff>19050</xdr:colOff>
      <xdr:row>6</xdr:row>
      <xdr:rowOff>133350</xdr:rowOff>
    </xdr:from>
    <xdr:to>
      <xdr:col>2</xdr:col>
      <xdr:colOff>9525</xdr:colOff>
      <xdr:row>12</xdr:row>
      <xdr:rowOff>38100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238125" y="1085850"/>
          <a:ext cx="18097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Production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E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MP"/>
    </sheetNames>
    <sheetDataSet>
      <sheetData sheetId="0">
        <row r="2">
          <cell r="B2">
            <v>1992</v>
          </cell>
          <cell r="F2">
            <v>1993</v>
          </cell>
          <cell r="J2">
            <v>1994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00390625" style="1" customWidth="1"/>
    <col min="2" max="2" width="71.140625" style="1" customWidth="1"/>
    <col min="3" max="16384" width="9.140625" style="1" customWidth="1"/>
  </cols>
  <sheetData>
    <row r="2" ht="12.75">
      <c r="B2" s="2" t="s">
        <v>0</v>
      </c>
    </row>
    <row r="3" spans="1:2" ht="12.75">
      <c r="A3" s="1">
        <v>1</v>
      </c>
      <c r="B3" s="1" t="s">
        <v>1</v>
      </c>
    </row>
    <row r="4" spans="1:2" ht="12.75">
      <c r="A4" s="1">
        <v>2</v>
      </c>
      <c r="B4" s="1" t="s">
        <v>2</v>
      </c>
    </row>
    <row r="5" spans="1:2" ht="12.75">
      <c r="A5" s="1">
        <v>3</v>
      </c>
      <c r="B5" s="1" t="s">
        <v>3</v>
      </c>
    </row>
    <row r="6" spans="1:2" ht="12.75">
      <c r="A6" s="1">
        <v>4</v>
      </c>
      <c r="B6" s="1" t="s">
        <v>4</v>
      </c>
    </row>
    <row r="7" spans="1:2" ht="12.75">
      <c r="A7" s="1">
        <v>5</v>
      </c>
      <c r="B7" s="1" t="s">
        <v>5</v>
      </c>
    </row>
    <row r="8" spans="1:2" ht="12.75">
      <c r="A8" s="1">
        <v>6</v>
      </c>
      <c r="B8" s="1" t="s">
        <v>6</v>
      </c>
    </row>
    <row r="9" spans="1:2" ht="12.75">
      <c r="A9" s="1">
        <v>7</v>
      </c>
      <c r="B9" s="1" t="s">
        <v>7</v>
      </c>
    </row>
    <row r="10" spans="1:2" ht="12.75">
      <c r="A10" s="1">
        <v>8</v>
      </c>
      <c r="B10" s="1" t="s">
        <v>8</v>
      </c>
    </row>
    <row r="11" spans="1:2" ht="12.75">
      <c r="A11" s="1">
        <v>9</v>
      </c>
      <c r="B11" s="1" t="s">
        <v>9</v>
      </c>
    </row>
    <row r="12" spans="1:2" ht="12.75">
      <c r="A12" s="1">
        <v>10</v>
      </c>
      <c r="B12" s="1" t="s">
        <v>10</v>
      </c>
    </row>
    <row r="13" spans="1:2" ht="12.75">
      <c r="A13" s="1">
        <v>11</v>
      </c>
      <c r="B13" s="1" t="s">
        <v>11</v>
      </c>
    </row>
    <row r="14" spans="1:2" ht="12.75">
      <c r="A14" s="1">
        <v>12</v>
      </c>
      <c r="B14" s="1" t="s">
        <v>12</v>
      </c>
    </row>
    <row r="15" spans="1:2" ht="12.75">
      <c r="A15" s="1">
        <v>13</v>
      </c>
      <c r="B15" s="1" t="s">
        <v>13</v>
      </c>
    </row>
    <row r="16" spans="1:2" ht="12.75">
      <c r="A16" s="1">
        <v>14</v>
      </c>
      <c r="B16" s="1" t="s">
        <v>14</v>
      </c>
    </row>
    <row r="17" spans="1:2" ht="12.75">
      <c r="A17" s="1">
        <v>15</v>
      </c>
      <c r="B17" s="1" t="s">
        <v>15</v>
      </c>
    </row>
    <row r="18" spans="1:2" ht="12.75">
      <c r="A18" s="1">
        <v>16</v>
      </c>
      <c r="B18" s="1" t="s">
        <v>16</v>
      </c>
    </row>
    <row r="19" spans="1:2" ht="12.75">
      <c r="A19" s="1">
        <v>17</v>
      </c>
      <c r="B19" s="1" t="s">
        <v>17</v>
      </c>
    </row>
    <row r="20" spans="1:2" ht="12.75">
      <c r="A20" s="1">
        <v>18</v>
      </c>
      <c r="B20" s="1" t="s">
        <v>18</v>
      </c>
    </row>
    <row r="21" spans="1:2" ht="12.75">
      <c r="A21" s="1">
        <v>19</v>
      </c>
      <c r="B21" s="1" t="s">
        <v>19</v>
      </c>
    </row>
    <row r="22" spans="1:2" ht="12.75">
      <c r="A22" s="1">
        <v>20</v>
      </c>
      <c r="B22" s="1" t="s">
        <v>20</v>
      </c>
    </row>
    <row r="23" spans="1:2" ht="12.75">
      <c r="A23" s="1">
        <v>21</v>
      </c>
      <c r="B23" s="1" t="s">
        <v>21</v>
      </c>
    </row>
    <row r="24" spans="1:2" ht="12.75">
      <c r="A24" s="1">
        <v>22</v>
      </c>
      <c r="B24" s="1" t="s">
        <v>21</v>
      </c>
    </row>
    <row r="25" spans="1:2" ht="12.75">
      <c r="A25" s="1">
        <v>23</v>
      </c>
      <c r="B25" s="1" t="s">
        <v>22</v>
      </c>
    </row>
    <row r="26" spans="1:2" ht="12.75">
      <c r="A26" s="1">
        <v>24</v>
      </c>
      <c r="B26" s="1" t="s">
        <v>23</v>
      </c>
    </row>
    <row r="27" spans="1:2" ht="12.75">
      <c r="A27" s="1">
        <v>25</v>
      </c>
      <c r="B27" s="1" t="s">
        <v>24</v>
      </c>
    </row>
    <row r="28" spans="1:2" ht="12.75">
      <c r="A28" s="1">
        <v>26</v>
      </c>
      <c r="B28" s="1" t="s">
        <v>24</v>
      </c>
    </row>
    <row r="29" spans="1:2" ht="12.75">
      <c r="A29" s="1">
        <v>27</v>
      </c>
      <c r="B29" s="1" t="s">
        <v>25</v>
      </c>
    </row>
    <row r="30" spans="1:2" ht="12.75">
      <c r="A30" s="1">
        <v>28</v>
      </c>
      <c r="B30" s="1" t="s">
        <v>25</v>
      </c>
    </row>
    <row r="31" spans="1:2" ht="12.75">
      <c r="A31" s="1">
        <v>29</v>
      </c>
      <c r="B31" s="1" t="s">
        <v>26</v>
      </c>
    </row>
    <row r="32" spans="1:2" ht="12.75">
      <c r="A32" s="1">
        <v>30</v>
      </c>
      <c r="B32" s="1" t="s">
        <v>26</v>
      </c>
    </row>
    <row r="33" spans="1:2" ht="12.75">
      <c r="A33" s="1">
        <v>31</v>
      </c>
      <c r="B33" s="1" t="s">
        <v>27</v>
      </c>
    </row>
    <row r="34" spans="1:2" ht="12.75">
      <c r="A34" s="1">
        <v>32</v>
      </c>
      <c r="B34" s="1" t="s">
        <v>27</v>
      </c>
    </row>
    <row r="35" spans="1:2" ht="12.75">
      <c r="A35" s="1">
        <v>33</v>
      </c>
      <c r="B35" s="1" t="s">
        <v>28</v>
      </c>
    </row>
    <row r="36" spans="1:2" ht="12.75">
      <c r="A36" s="1">
        <v>34</v>
      </c>
      <c r="B36" s="1" t="s">
        <v>28</v>
      </c>
    </row>
    <row r="37" spans="1:2" ht="12.75">
      <c r="A37" s="1">
        <v>35</v>
      </c>
      <c r="B37" s="1" t="s">
        <v>29</v>
      </c>
    </row>
    <row r="38" spans="1:2" ht="12.75">
      <c r="A38" s="1">
        <v>36</v>
      </c>
      <c r="B38" s="1" t="s">
        <v>29</v>
      </c>
    </row>
    <row r="39" spans="1:2" ht="12.75">
      <c r="A39" s="1">
        <v>37</v>
      </c>
      <c r="B39" s="1" t="s">
        <v>30</v>
      </c>
    </row>
    <row r="40" spans="1:2" ht="12.75">
      <c r="A40" s="1">
        <v>38</v>
      </c>
      <c r="B40" s="1" t="s">
        <v>30</v>
      </c>
    </row>
    <row r="41" spans="1:2" ht="12.75">
      <c r="A41" s="1">
        <v>39</v>
      </c>
      <c r="B41" s="1" t="s">
        <v>31</v>
      </c>
    </row>
    <row r="42" spans="1:2" ht="12.75">
      <c r="A42" s="1">
        <v>40</v>
      </c>
      <c r="B42" s="1" t="s">
        <v>31</v>
      </c>
    </row>
    <row r="43" spans="1:2" ht="12.75">
      <c r="A43" s="1">
        <v>41</v>
      </c>
      <c r="B43" s="1" t="s">
        <v>32</v>
      </c>
    </row>
    <row r="44" spans="1:2" ht="12.75">
      <c r="A44" s="1">
        <v>42</v>
      </c>
      <c r="B44" s="1" t="s">
        <v>32</v>
      </c>
    </row>
    <row r="45" spans="1:2" ht="12.75">
      <c r="A45" s="1">
        <v>43</v>
      </c>
      <c r="B45" s="1" t="s">
        <v>33</v>
      </c>
    </row>
    <row r="46" spans="1:2" ht="12.75">
      <c r="A46" s="1">
        <v>44</v>
      </c>
      <c r="B46" s="1" t="s">
        <v>33</v>
      </c>
    </row>
    <row r="47" spans="1:2" ht="12.75">
      <c r="A47" s="1">
        <v>45</v>
      </c>
      <c r="B47" s="1" t="s">
        <v>34</v>
      </c>
    </row>
    <row r="48" spans="1:2" ht="12.75">
      <c r="A48" s="1">
        <v>46</v>
      </c>
      <c r="B48" s="1" t="s">
        <v>34</v>
      </c>
    </row>
    <row r="49" spans="1:2" ht="12.75">
      <c r="A49" s="1">
        <v>47</v>
      </c>
      <c r="B49" s="1" t="s">
        <v>35</v>
      </c>
    </row>
    <row r="50" spans="1:2" ht="12.75">
      <c r="A50" s="1">
        <v>48</v>
      </c>
      <c r="B50" s="1" t="s">
        <v>36</v>
      </c>
    </row>
    <row r="51" spans="1:2" ht="12.75">
      <c r="A51" s="1">
        <v>49</v>
      </c>
      <c r="B51" s="1" t="s">
        <v>37</v>
      </c>
    </row>
    <row r="52" spans="1:2" ht="12.75">
      <c r="A52" s="1">
        <v>50</v>
      </c>
      <c r="B52" s="1" t="s">
        <v>38</v>
      </c>
    </row>
    <row r="53" spans="1:2" ht="12.75">
      <c r="A53" s="1">
        <v>51</v>
      </c>
      <c r="B53" s="1" t="s">
        <v>39</v>
      </c>
    </row>
    <row r="54" spans="1:2" ht="12.75">
      <c r="A54" s="1">
        <v>52</v>
      </c>
      <c r="B54" s="1" t="s">
        <v>40</v>
      </c>
    </row>
    <row r="55" spans="1:2" ht="12.75">
      <c r="A55" s="1">
        <v>53</v>
      </c>
      <c r="B55" s="1" t="s">
        <v>41</v>
      </c>
    </row>
    <row r="56" spans="1:2" ht="12.75">
      <c r="A56" s="1">
        <v>54</v>
      </c>
      <c r="B56" s="1" t="s">
        <v>42</v>
      </c>
    </row>
    <row r="57" spans="1:2" ht="12.75">
      <c r="A57" s="1">
        <v>55</v>
      </c>
      <c r="B57" s="1" t="s">
        <v>43</v>
      </c>
    </row>
    <row r="58" spans="1:2" ht="12.75">
      <c r="A58" s="1">
        <v>56</v>
      </c>
      <c r="B58" s="1" t="s">
        <v>43</v>
      </c>
    </row>
    <row r="59" spans="1:2" ht="12.75">
      <c r="A59" s="1">
        <v>57</v>
      </c>
      <c r="B59" s="1" t="s">
        <v>44</v>
      </c>
    </row>
    <row r="60" spans="1:2" ht="12.75">
      <c r="A60" s="1">
        <v>58</v>
      </c>
      <c r="B60" s="1" t="s">
        <v>45</v>
      </c>
    </row>
  </sheetData>
  <printOptions/>
  <pageMargins left="1" right="0.75" top="0.25" bottom="0" header="0.42" footer="0.5"/>
  <pageSetup horizontalDpi="120" verticalDpi="120" orientation="portrait" paperSiz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31" sqref="G31"/>
    </sheetView>
  </sheetViews>
  <sheetFormatPr defaultColWidth="9.140625" defaultRowHeight="12.75"/>
  <sheetData>
    <row r="1" spans="1:24" ht="15.75">
      <c r="A1" s="167" t="s">
        <v>224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  <c r="R1" s="254"/>
      <c r="S1" s="254"/>
      <c r="T1" s="57"/>
      <c r="U1" s="255"/>
      <c r="V1" s="255"/>
      <c r="W1" s="7"/>
      <c r="X1" s="254"/>
    </row>
    <row r="2" spans="1:24" ht="12.75">
      <c r="A2" s="25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78"/>
      <c r="R2" s="178"/>
      <c r="S2" s="178"/>
      <c r="T2" s="61"/>
      <c r="U2" s="177"/>
      <c r="V2" s="177"/>
      <c r="W2" s="11"/>
      <c r="X2" s="178"/>
    </row>
    <row r="3" spans="1:24" ht="12.75">
      <c r="A3" s="257" t="s">
        <v>149</v>
      </c>
      <c r="B3" s="258" t="s">
        <v>49</v>
      </c>
      <c r="C3" s="108" t="s">
        <v>50</v>
      </c>
      <c r="D3" s="108" t="s">
        <v>51</v>
      </c>
      <c r="E3" s="108" t="s">
        <v>52</v>
      </c>
      <c r="F3" s="108" t="s">
        <v>53</v>
      </c>
      <c r="G3" s="108" t="s">
        <v>54</v>
      </c>
      <c r="H3" s="108" t="s">
        <v>55</v>
      </c>
      <c r="I3" s="108" t="s">
        <v>56</v>
      </c>
      <c r="J3" s="108" t="s">
        <v>57</v>
      </c>
      <c r="K3" s="108" t="s">
        <v>58</v>
      </c>
      <c r="L3" s="108" t="s">
        <v>59</v>
      </c>
      <c r="M3" s="108" t="s">
        <v>60</v>
      </c>
      <c r="N3" s="108" t="s">
        <v>61</v>
      </c>
      <c r="O3" s="108" t="s">
        <v>62</v>
      </c>
      <c r="P3" s="108" t="s">
        <v>63</v>
      </c>
      <c r="Q3" s="259">
        <v>1991</v>
      </c>
      <c r="R3" s="259">
        <v>1992</v>
      </c>
      <c r="S3" s="66">
        <v>1993</v>
      </c>
      <c r="T3" s="66">
        <v>1994</v>
      </c>
      <c r="U3" s="66">
        <v>1995</v>
      </c>
      <c r="V3" s="66">
        <v>1996</v>
      </c>
      <c r="W3" s="66">
        <v>1997</v>
      </c>
      <c r="X3" s="66">
        <v>1998</v>
      </c>
    </row>
    <row r="4" spans="1:24" ht="12.75">
      <c r="A4" s="260" t="s">
        <v>225</v>
      </c>
      <c r="B4" s="261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52"/>
      <c r="R4" s="152"/>
      <c r="S4" s="4"/>
      <c r="T4" s="9"/>
      <c r="U4" s="1"/>
      <c r="V4" s="1"/>
      <c r="W4" s="1"/>
      <c r="X4" s="1"/>
    </row>
    <row r="5" spans="1:24" ht="12.75">
      <c r="A5" s="262" t="s">
        <v>226</v>
      </c>
      <c r="B5" s="261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52"/>
      <c r="R5" s="152"/>
      <c r="S5" s="4"/>
      <c r="T5" s="9"/>
      <c r="U5" s="1"/>
      <c r="V5" s="1"/>
      <c r="W5" s="1"/>
      <c r="X5" s="1"/>
    </row>
    <row r="6" spans="1:24" ht="12.75">
      <c r="A6" s="262" t="s">
        <v>227</v>
      </c>
      <c r="B6" s="263"/>
      <c r="C6" s="264">
        <v>0</v>
      </c>
      <c r="D6" s="264">
        <v>0.10660980810235365</v>
      </c>
      <c r="E6" s="264">
        <v>4.046858359957395</v>
      </c>
      <c r="F6" s="264">
        <v>-34.18628454452405</v>
      </c>
      <c r="G6" s="264">
        <v>21.928460342146195</v>
      </c>
      <c r="H6" s="264">
        <v>19.387755102040828</v>
      </c>
      <c r="I6" s="264">
        <v>-13.006535947712417</v>
      </c>
      <c r="J6" s="264">
        <v>0.7513148009015813</v>
      </c>
      <c r="K6" s="264">
        <v>11.260253542132737</v>
      </c>
      <c r="L6" s="264">
        <v>10.72386058981234</v>
      </c>
      <c r="M6" s="264">
        <v>-3.7</v>
      </c>
      <c r="N6" s="264">
        <v>-4.828289697381837</v>
      </c>
      <c r="O6" s="264">
        <v>-7.359771346909616</v>
      </c>
      <c r="P6" s="264">
        <v>9.602776706517545</v>
      </c>
      <c r="Q6" s="264">
        <v>-1.8296973961998586</v>
      </c>
      <c r="R6" s="265">
        <v>6.487455197132608</v>
      </c>
      <c r="S6" s="265">
        <v>-6.847333333333328</v>
      </c>
      <c r="T6" s="163">
        <v>-7.352114450114156</v>
      </c>
      <c r="U6" s="266">
        <v>8.421645881065775</v>
      </c>
      <c r="V6" s="266">
        <v>5.297150443433396</v>
      </c>
      <c r="W6" s="266">
        <v>3.40970179763167</v>
      </c>
      <c r="X6" s="266">
        <v>-1.99091973273674</v>
      </c>
    </row>
    <row r="7" spans="1:24" ht="12.75">
      <c r="A7" s="262" t="s">
        <v>151</v>
      </c>
      <c r="B7" s="263"/>
      <c r="C7" s="264">
        <v>-3.508771929824561</v>
      </c>
      <c r="D7" s="264">
        <v>1.118881118881121</v>
      </c>
      <c r="E7" s="264">
        <v>5.394190871369298</v>
      </c>
      <c r="F7" s="264">
        <v>-41.99475065616798</v>
      </c>
      <c r="G7" s="264">
        <v>28.733031674208153</v>
      </c>
      <c r="H7" s="264">
        <v>25.483304042179267</v>
      </c>
      <c r="I7" s="264">
        <v>-20</v>
      </c>
      <c r="J7" s="264">
        <v>-3.9473684210526327</v>
      </c>
      <c r="K7" s="264">
        <v>15.068493150684926</v>
      </c>
      <c r="L7" s="264">
        <v>12.996031746031743</v>
      </c>
      <c r="M7" s="264">
        <v>-4.4</v>
      </c>
      <c r="N7" s="264">
        <v>-9.416195856873822</v>
      </c>
      <c r="O7" s="264">
        <v>-12.474012474012476</v>
      </c>
      <c r="P7" s="264">
        <v>11.876484560570066</v>
      </c>
      <c r="Q7" s="265">
        <v>-4.883227176220806</v>
      </c>
      <c r="R7" s="265">
        <v>7.087053571428581</v>
      </c>
      <c r="S7" s="265">
        <v>-14.98</v>
      </c>
      <c r="T7" s="163">
        <v>-12</v>
      </c>
      <c r="U7" s="266">
        <v>9.999999999999986</v>
      </c>
      <c r="V7" s="266">
        <v>11.1</v>
      </c>
      <c r="W7" s="266">
        <v>5.099999999999993</v>
      </c>
      <c r="X7" s="4">
        <v>2.499999999999991</v>
      </c>
    </row>
    <row r="8" spans="1:24" ht="12.75">
      <c r="A8" s="262" t="s">
        <v>152</v>
      </c>
      <c r="B8" s="263"/>
      <c r="C8" s="264">
        <v>13.197969543147202</v>
      </c>
      <c r="D8" s="264">
        <v>-3.139013452914796</v>
      </c>
      <c r="E8" s="264">
        <v>-0.462962962962965</v>
      </c>
      <c r="F8" s="264">
        <v>-6.511627906976747</v>
      </c>
      <c r="G8" s="264">
        <v>6.965174129353224</v>
      </c>
      <c r="H8" s="264">
        <v>3.2558139534883734</v>
      </c>
      <c r="I8" s="264">
        <v>7.435897435897432</v>
      </c>
      <c r="J8" s="264">
        <v>10.978520286396186</v>
      </c>
      <c r="K8" s="264">
        <v>4.086021505376336</v>
      </c>
      <c r="L8" s="264">
        <v>5.991735537190079</v>
      </c>
      <c r="M8" s="264">
        <v>-1.5</v>
      </c>
      <c r="N8" s="264">
        <v>7.099143206854341</v>
      </c>
      <c r="O8" s="264">
        <v>3.8857142857142923</v>
      </c>
      <c r="P8" s="264">
        <v>5.3905390539053855</v>
      </c>
      <c r="Q8" s="265">
        <v>4.175365344467652</v>
      </c>
      <c r="R8" s="265">
        <v>5.4108216432865675</v>
      </c>
      <c r="S8" s="265">
        <v>7.200000000000006</v>
      </c>
      <c r="T8" s="163">
        <v>-0.9850000000000025</v>
      </c>
      <c r="U8" s="266">
        <v>6.499999999999995</v>
      </c>
      <c r="V8" s="266">
        <v>-2.000000000000013</v>
      </c>
      <c r="W8" s="266">
        <v>1</v>
      </c>
      <c r="X8" s="4">
        <v>-8.599999999999985</v>
      </c>
    </row>
    <row r="9" spans="1:24" ht="12.75">
      <c r="A9" s="262" t="s">
        <v>153</v>
      </c>
      <c r="B9" s="263"/>
      <c r="C9" s="264">
        <v>0</v>
      </c>
      <c r="D9" s="264">
        <v>0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5.882352941176472</v>
      </c>
      <c r="M9" s="264">
        <v>10</v>
      </c>
      <c r="N9" s="264">
        <v>10</v>
      </c>
      <c r="O9" s="264">
        <v>10</v>
      </c>
      <c r="P9" s="264">
        <v>10</v>
      </c>
      <c r="Q9" s="265">
        <v>10</v>
      </c>
      <c r="R9" s="265">
        <v>8</v>
      </c>
      <c r="S9" s="265">
        <v>7.5</v>
      </c>
      <c r="T9" s="163">
        <v>7.000000000000006</v>
      </c>
      <c r="U9" s="266">
        <v>7.000000000000006</v>
      </c>
      <c r="V9" s="266">
        <v>6.000000000000005</v>
      </c>
      <c r="W9" s="266">
        <v>4</v>
      </c>
      <c r="X9" s="266">
        <v>3</v>
      </c>
    </row>
    <row r="10" spans="1:24" ht="12.75">
      <c r="A10" s="262" t="s">
        <v>154</v>
      </c>
      <c r="B10" s="263"/>
      <c r="C10" s="264">
        <v>5.546751188589538</v>
      </c>
      <c r="D10" s="264">
        <v>7.657657657657668</v>
      </c>
      <c r="E10" s="264">
        <v>5.160390516039048</v>
      </c>
      <c r="F10" s="264">
        <v>-7.029177718832891</v>
      </c>
      <c r="G10" s="264">
        <v>8.701854493580608</v>
      </c>
      <c r="H10" s="264">
        <v>5.249343832021003</v>
      </c>
      <c r="I10" s="264">
        <v>1.025641025641022</v>
      </c>
      <c r="J10" s="264">
        <v>12.182741116751261</v>
      </c>
      <c r="K10" s="264">
        <v>15.271493212669673</v>
      </c>
      <c r="L10" s="264">
        <v>20.215897939156037</v>
      </c>
      <c r="M10" s="264">
        <v>14.6</v>
      </c>
      <c r="N10" s="264">
        <v>7.978295819935699</v>
      </c>
      <c r="O10" s="264">
        <v>4.932067746138102</v>
      </c>
      <c r="P10" s="264">
        <v>7.715501951046466</v>
      </c>
      <c r="Q10" s="264">
        <v>4.610571381524786</v>
      </c>
      <c r="R10" s="264">
        <v>6.532346922713672</v>
      </c>
      <c r="S10" s="265">
        <v>4.757767282958203</v>
      </c>
      <c r="T10" s="163">
        <v>4.583152086908493</v>
      </c>
      <c r="U10" s="266">
        <v>5.8338987367248185</v>
      </c>
      <c r="V10" s="266">
        <v>6.394307465130034</v>
      </c>
      <c r="W10" s="266">
        <v>6.047446756677233</v>
      </c>
      <c r="X10" s="266">
        <v>6.614656193388702</v>
      </c>
    </row>
    <row r="11" spans="1:24" ht="12.75">
      <c r="A11" s="262" t="s">
        <v>151</v>
      </c>
      <c r="B11" s="263"/>
      <c r="C11" s="264">
        <v>-3.508771929824561</v>
      </c>
      <c r="D11" s="264">
        <v>0.9090909090909038</v>
      </c>
      <c r="E11" s="264">
        <v>3.603603603603611</v>
      </c>
      <c r="F11" s="264">
        <v>-40</v>
      </c>
      <c r="G11" s="264">
        <v>21.014492753623195</v>
      </c>
      <c r="H11" s="264">
        <v>19.760479041916156</v>
      </c>
      <c r="I11" s="264">
        <v>-20.127795527156543</v>
      </c>
      <c r="J11" s="264">
        <v>-2.4</v>
      </c>
      <c r="K11" s="264">
        <v>20.081967213114748</v>
      </c>
      <c r="L11" s="264">
        <v>12.627986348122878</v>
      </c>
      <c r="M11" s="264">
        <v>-3.9</v>
      </c>
      <c r="N11" s="264">
        <v>-10.059171597633132</v>
      </c>
      <c r="O11" s="264">
        <v>-12.5</v>
      </c>
      <c r="P11" s="264">
        <v>12.218045112781951</v>
      </c>
      <c r="Q11" s="265">
        <v>-1.675041876046901</v>
      </c>
      <c r="R11" s="265">
        <v>8.177172061328797</v>
      </c>
      <c r="S11" s="265">
        <v>-14.7</v>
      </c>
      <c r="T11" s="163">
        <v>-12</v>
      </c>
      <c r="U11" s="266">
        <v>10.5</v>
      </c>
      <c r="V11" s="266">
        <v>12.3</v>
      </c>
      <c r="W11" s="266">
        <v>12.3</v>
      </c>
      <c r="X11" s="4">
        <v>9.5</v>
      </c>
    </row>
    <row r="12" spans="1:24" ht="12.75">
      <c r="A12" s="262" t="s">
        <v>155</v>
      </c>
      <c r="B12" s="263"/>
      <c r="C12" s="264">
        <v>9.259259259259256</v>
      </c>
      <c r="D12" s="264">
        <v>11.864406779661007</v>
      </c>
      <c r="E12" s="264">
        <v>25.757575757575758</v>
      </c>
      <c r="F12" s="264">
        <v>12.650602409638555</v>
      </c>
      <c r="G12" s="264">
        <v>11.229946524064172</v>
      </c>
      <c r="H12" s="264">
        <v>-2.8846153846153855</v>
      </c>
      <c r="I12" s="264">
        <v>8.908685968819597</v>
      </c>
      <c r="J12" s="264">
        <v>32.92433537832311</v>
      </c>
      <c r="K12" s="264">
        <v>30</v>
      </c>
      <c r="L12" s="264">
        <v>34.9112426035503</v>
      </c>
      <c r="M12" s="264">
        <v>22</v>
      </c>
      <c r="N12" s="264">
        <v>11.992263056092845</v>
      </c>
      <c r="O12" s="264">
        <v>5.9758203799654686</v>
      </c>
      <c r="P12" s="264">
        <v>7.007822685788789</v>
      </c>
      <c r="Q12" s="265">
        <v>5.025890953396295</v>
      </c>
      <c r="R12" s="265">
        <v>6.00348027842228</v>
      </c>
      <c r="S12" s="265">
        <v>6.000000000000005</v>
      </c>
      <c r="T12" s="163">
        <v>4.2</v>
      </c>
      <c r="U12" s="266">
        <v>5</v>
      </c>
      <c r="V12" s="266">
        <v>7.000000000000006</v>
      </c>
      <c r="W12" s="266">
        <v>6.000000000000005</v>
      </c>
      <c r="X12" s="4">
        <v>6.900000000000017</v>
      </c>
    </row>
    <row r="13" spans="1:24" ht="12.75">
      <c r="A13" s="262" t="s">
        <v>152</v>
      </c>
      <c r="B13" s="263"/>
      <c r="C13" s="264">
        <v>11.186440677966104</v>
      </c>
      <c r="D13" s="264">
        <v>10.67073170731707</v>
      </c>
      <c r="E13" s="264">
        <v>-1.377410468319562</v>
      </c>
      <c r="F13" s="264">
        <v>5.027932960893855</v>
      </c>
      <c r="G13" s="264">
        <v>2.92553191489362</v>
      </c>
      <c r="H13" s="264">
        <v>3.3591731266149782</v>
      </c>
      <c r="I13" s="264">
        <v>4.8872180451127845</v>
      </c>
      <c r="J13" s="264">
        <v>4.420549581839905</v>
      </c>
      <c r="K13" s="264">
        <v>2.9748283752860427</v>
      </c>
      <c r="L13" s="264">
        <v>8.888888888888879</v>
      </c>
      <c r="M13" s="264">
        <v>12.4</v>
      </c>
      <c r="N13" s="264">
        <v>9.037900874635563</v>
      </c>
      <c r="O13" s="264">
        <v>8.983957219251337</v>
      </c>
      <c r="P13" s="264">
        <v>7.605495583905797</v>
      </c>
      <c r="Q13" s="265">
        <v>5.699954400364793</v>
      </c>
      <c r="R13" s="265">
        <v>6.90250215703192</v>
      </c>
      <c r="S13" s="265">
        <v>7.100000000000017</v>
      </c>
      <c r="T13" s="163">
        <v>7.7</v>
      </c>
      <c r="U13" s="266">
        <v>6.2000000000000055</v>
      </c>
      <c r="V13" s="266">
        <v>4.899999999999993</v>
      </c>
      <c r="W13" s="266">
        <v>5.2</v>
      </c>
      <c r="X13" s="266">
        <v>5.85</v>
      </c>
    </row>
    <row r="14" spans="1:24" ht="12.75">
      <c r="A14" s="262" t="s">
        <v>156</v>
      </c>
      <c r="B14" s="263"/>
      <c r="C14" s="264">
        <v>15.714285714285726</v>
      </c>
      <c r="D14" s="264">
        <v>9.876543209876543</v>
      </c>
      <c r="E14" s="264">
        <v>8.98876404494382</v>
      </c>
      <c r="F14" s="264">
        <v>0</v>
      </c>
      <c r="G14" s="264">
        <v>0</v>
      </c>
      <c r="H14" s="264">
        <v>20.618556701030922</v>
      </c>
      <c r="I14" s="264">
        <v>-6.538461538461537</v>
      </c>
      <c r="J14" s="264">
        <v>9.876543209876543</v>
      </c>
      <c r="K14" s="264">
        <v>17.97752808988764</v>
      </c>
      <c r="L14" s="264">
        <v>8.888888888888879</v>
      </c>
      <c r="M14" s="264">
        <v>5</v>
      </c>
      <c r="N14" s="264">
        <v>3.8775510204081653</v>
      </c>
      <c r="O14" s="264">
        <v>11.787819253438103</v>
      </c>
      <c r="P14" s="264">
        <v>2.108963093145877</v>
      </c>
      <c r="Q14" s="265">
        <v>9.46643717728055</v>
      </c>
      <c r="R14" s="265">
        <v>4.874213836477992</v>
      </c>
      <c r="S14" s="265">
        <v>10.6</v>
      </c>
      <c r="T14" s="163">
        <v>7.5999999999999845</v>
      </c>
      <c r="U14" s="266">
        <v>8.700000000000019</v>
      </c>
      <c r="V14" s="266">
        <v>7.5</v>
      </c>
      <c r="W14" s="266">
        <v>8.3</v>
      </c>
      <c r="X14" s="4">
        <v>6.2000000000000055</v>
      </c>
    </row>
    <row r="15" spans="1:24" ht="12.75">
      <c r="A15" s="262" t="s">
        <v>157</v>
      </c>
      <c r="B15" s="263"/>
      <c r="C15" s="264">
        <v>14.414414414414424</v>
      </c>
      <c r="D15" s="264">
        <v>4.986876640419946</v>
      </c>
      <c r="E15" s="264">
        <v>-7.5</v>
      </c>
      <c r="F15" s="264">
        <v>-17.02702702702703</v>
      </c>
      <c r="G15" s="264">
        <v>-4.885993485342022</v>
      </c>
      <c r="H15" s="264">
        <v>-4.109589041095896</v>
      </c>
      <c r="I15" s="264">
        <v>1.2799999999999923</v>
      </c>
      <c r="J15" s="264">
        <v>2.0537124802527673</v>
      </c>
      <c r="K15" s="264">
        <v>8.049535603715174</v>
      </c>
      <c r="L15" s="264">
        <v>10.028653295128942</v>
      </c>
      <c r="M15" s="264">
        <v>9</v>
      </c>
      <c r="N15" s="264">
        <v>16.055045871559635</v>
      </c>
      <c r="O15" s="264">
        <v>11.146245059288539</v>
      </c>
      <c r="P15" s="264">
        <v>12.517780938833578</v>
      </c>
      <c r="Q15" s="264">
        <v>8.470290771175737</v>
      </c>
      <c r="R15" s="264">
        <v>9.032634032634036</v>
      </c>
      <c r="S15" s="265">
        <v>6.2000000000000055</v>
      </c>
      <c r="T15" s="163">
        <v>6.2000000000000055</v>
      </c>
      <c r="U15" s="266">
        <v>-1.7</v>
      </c>
      <c r="V15" s="266">
        <v>4.8</v>
      </c>
      <c r="W15" s="266">
        <v>-0.5</v>
      </c>
      <c r="X15" s="4">
        <v>6.2000000000000055</v>
      </c>
    </row>
    <row r="16" spans="1:24" ht="12.75">
      <c r="A16" s="111" t="s">
        <v>158</v>
      </c>
      <c r="B16" s="263"/>
      <c r="C16" s="264">
        <v>12.923728813559322</v>
      </c>
      <c r="D16" s="264">
        <v>0.9380863039399667</v>
      </c>
      <c r="E16" s="264">
        <v>8.178438661710041</v>
      </c>
      <c r="F16" s="264">
        <v>-4.123711340206182</v>
      </c>
      <c r="G16" s="264">
        <v>1.7921146953405076</v>
      </c>
      <c r="H16" s="264">
        <v>-4.577464788732399</v>
      </c>
      <c r="I16" s="264">
        <v>6.434108527131777</v>
      </c>
      <c r="J16" s="264">
        <v>5.972323379461031</v>
      </c>
      <c r="K16" s="264">
        <v>4.948453608247427</v>
      </c>
      <c r="L16" s="264">
        <v>9.82318271119842</v>
      </c>
      <c r="M16" s="264">
        <v>20.214669051878364</v>
      </c>
      <c r="N16" s="264">
        <v>11.584553928095875</v>
      </c>
      <c r="O16" s="264">
        <v>7.428400954653935</v>
      </c>
      <c r="P16" s="264">
        <v>5.692863093585121</v>
      </c>
      <c r="Q16" s="265">
        <v>4.203888596952177</v>
      </c>
      <c r="R16" s="265">
        <v>7.236510337871915</v>
      </c>
      <c r="S16" s="265">
        <v>8.043027548991777</v>
      </c>
      <c r="T16" s="163">
        <v>6.76061676649069</v>
      </c>
      <c r="U16" s="266">
        <v>5.567003240888169</v>
      </c>
      <c r="V16" s="266">
        <v>7.882664295100672</v>
      </c>
      <c r="W16" s="266">
        <v>6.257961186310967</v>
      </c>
      <c r="X16" s="266">
        <v>4.890200383461463</v>
      </c>
    </row>
    <row r="17" spans="1:24" ht="12.75">
      <c r="A17" s="262" t="s">
        <v>159</v>
      </c>
      <c r="B17" s="263"/>
      <c r="C17" s="264">
        <v>12.562814070351758</v>
      </c>
      <c r="D17" s="264">
        <v>-0.8928571428571397</v>
      </c>
      <c r="E17" s="264">
        <v>6.0810810810810745</v>
      </c>
      <c r="F17" s="264">
        <v>-1.9108280254777066</v>
      </c>
      <c r="G17" s="264">
        <v>0</v>
      </c>
      <c r="H17" s="264">
        <v>-6.060606060606055</v>
      </c>
      <c r="I17" s="264">
        <v>6.47619047619048</v>
      </c>
      <c r="J17" s="264">
        <v>4.02504472271914</v>
      </c>
      <c r="K17" s="264">
        <v>4.471195184866716</v>
      </c>
      <c r="L17" s="264">
        <v>8.806584362139924</v>
      </c>
      <c r="M17" s="264">
        <v>19.9697428139183</v>
      </c>
      <c r="N17" s="264">
        <v>11.502632644795474</v>
      </c>
      <c r="O17" s="264">
        <v>6.974209952778776</v>
      </c>
      <c r="P17" s="264">
        <v>4.516129032258065</v>
      </c>
      <c r="Q17" s="265">
        <v>4.5159194282001325</v>
      </c>
      <c r="R17" s="265">
        <v>5.999378302766556</v>
      </c>
      <c r="S17" s="265">
        <v>7.000000000000006</v>
      </c>
      <c r="T17" s="163">
        <v>5.900000000000016</v>
      </c>
      <c r="U17" s="266">
        <v>4.6</v>
      </c>
      <c r="V17" s="266">
        <v>5.499999999999994</v>
      </c>
      <c r="W17" s="266">
        <v>5</v>
      </c>
      <c r="X17" s="4">
        <v>4.500000000000015</v>
      </c>
    </row>
    <row r="18" spans="1:24" ht="12.75">
      <c r="A18" s="262" t="s">
        <v>160</v>
      </c>
      <c r="B18" s="263"/>
      <c r="C18" s="264">
        <v>14.864864864864868</v>
      </c>
      <c r="D18" s="264">
        <v>10.588235294117654</v>
      </c>
      <c r="E18" s="264">
        <v>18.085106382978733</v>
      </c>
      <c r="F18" s="264">
        <v>-13.513513513513509</v>
      </c>
      <c r="G18" s="264">
        <v>10.416666666666675</v>
      </c>
      <c r="H18" s="264">
        <v>1.8867924528301883</v>
      </c>
      <c r="I18" s="264">
        <v>6.25</v>
      </c>
      <c r="J18" s="264">
        <v>14.50980392156862</v>
      </c>
      <c r="K18" s="264">
        <v>6.849315068493156</v>
      </c>
      <c r="L18" s="264">
        <v>13.782051282051277</v>
      </c>
      <c r="M18" s="264">
        <v>21.126760563380277</v>
      </c>
      <c r="N18" s="264">
        <v>11.962616822429917</v>
      </c>
      <c r="O18" s="264">
        <v>9.515859766277135</v>
      </c>
      <c r="P18" s="264">
        <v>10.97560975609757</v>
      </c>
      <c r="Q18" s="265">
        <v>2.8846153846153744</v>
      </c>
      <c r="R18" s="265">
        <v>12.550066755674226</v>
      </c>
      <c r="S18" s="265">
        <v>12</v>
      </c>
      <c r="T18" s="163">
        <v>10</v>
      </c>
      <c r="U18" s="266">
        <v>8.999999999999986</v>
      </c>
      <c r="V18" s="266">
        <v>16</v>
      </c>
      <c r="W18" s="266">
        <v>10.2</v>
      </c>
      <c r="X18" s="266">
        <v>6.000000000000005</v>
      </c>
    </row>
    <row r="19" spans="1:24" ht="12.75">
      <c r="A19" s="262" t="s">
        <v>204</v>
      </c>
      <c r="B19" s="263"/>
      <c r="C19" s="264">
        <v>15.168539325842701</v>
      </c>
      <c r="D19" s="264">
        <v>5.1219512195122</v>
      </c>
      <c r="E19" s="264">
        <v>1.39211136890951</v>
      </c>
      <c r="F19" s="264">
        <v>-3.203661327231122</v>
      </c>
      <c r="G19" s="264">
        <v>2.6004728132387633</v>
      </c>
      <c r="H19" s="264">
        <v>4.608294930875578</v>
      </c>
      <c r="I19" s="264">
        <v>3.507194244604306</v>
      </c>
      <c r="J19" s="264">
        <v>5.039096437880097</v>
      </c>
      <c r="K19" s="264">
        <v>4.218362282878418</v>
      </c>
      <c r="L19" s="264">
        <v>6.746031746031744</v>
      </c>
      <c r="M19" s="264">
        <v>10.483271375464675</v>
      </c>
      <c r="N19" s="264">
        <v>9.012875536480692</v>
      </c>
      <c r="O19" s="264">
        <v>8.005249343832022</v>
      </c>
      <c r="P19" s="264">
        <v>5.5893074119076624</v>
      </c>
      <c r="Q19" s="265">
        <v>5.101649405446884</v>
      </c>
      <c r="R19" s="265">
        <v>7.0072992700729975</v>
      </c>
      <c r="S19" s="265">
        <v>8.000000000000007</v>
      </c>
      <c r="T19" s="163">
        <v>9.800000000000008</v>
      </c>
      <c r="U19" s="266">
        <v>5.6</v>
      </c>
      <c r="V19" s="266">
        <v>7.000000000000006</v>
      </c>
      <c r="W19" s="266">
        <v>9.1</v>
      </c>
      <c r="X19" s="266">
        <v>12</v>
      </c>
    </row>
    <row r="20" spans="1:24" ht="12.75">
      <c r="A20" s="111" t="s">
        <v>162</v>
      </c>
      <c r="B20" s="263"/>
      <c r="C20" s="264">
        <v>5.722891566265065</v>
      </c>
      <c r="D20" s="264">
        <v>4.55840455840455</v>
      </c>
      <c r="E20" s="264">
        <v>3.9509536784741117</v>
      </c>
      <c r="F20" s="264">
        <v>-0.2621231979030192</v>
      </c>
      <c r="G20" s="264">
        <v>4.336399474375829</v>
      </c>
      <c r="H20" s="264">
        <v>4.659949622166248</v>
      </c>
      <c r="I20" s="264">
        <v>3.2478632478632585</v>
      </c>
      <c r="J20" s="264">
        <v>3.31125827814569</v>
      </c>
      <c r="K20" s="264">
        <v>3.3653846153846256</v>
      </c>
      <c r="L20" s="264">
        <v>2.997416020671828</v>
      </c>
      <c r="M20" s="264">
        <v>5.3</v>
      </c>
      <c r="N20" s="264">
        <v>5.264911696101304</v>
      </c>
      <c r="O20" s="264">
        <v>5.539727761949975</v>
      </c>
      <c r="P20" s="264">
        <v>8.518296340731846</v>
      </c>
      <c r="Q20" s="265">
        <v>5.666113875069101</v>
      </c>
      <c r="R20" s="265">
        <v>6.356264713575732</v>
      </c>
      <c r="S20" s="265">
        <v>7.293427658603369</v>
      </c>
      <c r="T20" s="163">
        <v>7.3923254745868805</v>
      </c>
      <c r="U20" s="266">
        <v>9.497364645726103</v>
      </c>
      <c r="V20" s="266">
        <v>5.806479188286073</v>
      </c>
      <c r="W20" s="266">
        <v>6.714049171671799</v>
      </c>
      <c r="X20" s="266">
        <v>5.983977790976791</v>
      </c>
    </row>
    <row r="21" spans="1:24" ht="12.75">
      <c r="A21" s="262" t="s">
        <v>163</v>
      </c>
      <c r="B21" s="263"/>
      <c r="C21" s="264">
        <v>6.088992974238883</v>
      </c>
      <c r="D21" s="264">
        <v>5.518763796909498</v>
      </c>
      <c r="E21" s="264">
        <v>5.230125523012563</v>
      </c>
      <c r="F21" s="264">
        <v>1.5904572564612307</v>
      </c>
      <c r="G21" s="264">
        <v>4.89236790606653</v>
      </c>
      <c r="H21" s="264">
        <v>5.037313432835822</v>
      </c>
      <c r="I21" s="264">
        <v>2.5196850393700787</v>
      </c>
      <c r="J21" s="264">
        <v>2.5345622119815614</v>
      </c>
      <c r="K21" s="264">
        <v>2.322097378277155</v>
      </c>
      <c r="L21" s="264">
        <v>1.7569546120058455</v>
      </c>
      <c r="M21" s="264">
        <v>2</v>
      </c>
      <c r="N21" s="264">
        <v>2.1289537712895434</v>
      </c>
      <c r="O21" s="264">
        <v>2.501488981536637</v>
      </c>
      <c r="P21" s="264">
        <v>2.7890761185357382</v>
      </c>
      <c r="Q21" s="265">
        <v>3.2786885245901676</v>
      </c>
      <c r="R21" s="265">
        <v>3.995621237000546</v>
      </c>
      <c r="S21" s="265">
        <v>4</v>
      </c>
      <c r="T21" s="163">
        <v>4</v>
      </c>
      <c r="U21" s="266">
        <v>3.499999999999992</v>
      </c>
      <c r="V21" s="266">
        <v>3.499999999999992</v>
      </c>
      <c r="W21" s="266">
        <v>3</v>
      </c>
      <c r="X21" s="266">
        <v>3</v>
      </c>
    </row>
    <row r="22" spans="1:24" ht="12.75">
      <c r="A22" s="267" t="s">
        <v>205</v>
      </c>
      <c r="B22" s="263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>
        <v>10</v>
      </c>
      <c r="N22" s="264">
        <v>9.051724137931028</v>
      </c>
      <c r="O22" s="264">
        <v>6.982872200263501</v>
      </c>
      <c r="P22" s="264">
        <v>10.960591133004915</v>
      </c>
      <c r="Q22" s="265">
        <v>4.994450610432843</v>
      </c>
      <c r="R22" s="265">
        <v>8.033826638477803</v>
      </c>
      <c r="S22" s="265">
        <v>8.700000000000019</v>
      </c>
      <c r="T22" s="163">
        <v>9.000000000000007</v>
      </c>
      <c r="U22" s="266">
        <v>8.999999999999986</v>
      </c>
      <c r="V22" s="266">
        <v>8.000000000000007</v>
      </c>
      <c r="W22" s="266">
        <v>7.799999999999985</v>
      </c>
      <c r="X22" s="266">
        <v>8.000000000000007</v>
      </c>
    </row>
    <row r="23" spans="1:24" ht="12.75">
      <c r="A23" s="262" t="s">
        <v>152</v>
      </c>
      <c r="B23" s="263"/>
      <c r="C23" s="264">
        <v>5.063291139240511</v>
      </c>
      <c r="D23" s="264">
        <v>2.8112449799196693</v>
      </c>
      <c r="E23" s="264">
        <v>1.5625</v>
      </c>
      <c r="F23" s="264">
        <v>-3.8461538461538436</v>
      </c>
      <c r="G23" s="264">
        <v>3.2</v>
      </c>
      <c r="H23" s="264">
        <v>3.875968992248069</v>
      </c>
      <c r="I23" s="264">
        <v>5.154639175257736</v>
      </c>
      <c r="J23" s="264">
        <v>5.294117647058827</v>
      </c>
      <c r="K23" s="264">
        <v>5.959031657355673</v>
      </c>
      <c r="L23" s="264">
        <v>5.975395430579966</v>
      </c>
      <c r="M23" s="264">
        <v>9.7</v>
      </c>
      <c r="N23" s="264">
        <v>9.07715582450832</v>
      </c>
      <c r="O23" s="264">
        <v>11.09570041608876</v>
      </c>
      <c r="P23" s="264">
        <v>18.352059925093634</v>
      </c>
      <c r="Q23" s="265">
        <v>10.759493670886066</v>
      </c>
      <c r="R23" s="265">
        <v>8.952380952380956</v>
      </c>
      <c r="S23" s="265">
        <v>10.192970027247972</v>
      </c>
      <c r="T23" s="163">
        <v>9.999999999999986</v>
      </c>
      <c r="U23" s="266">
        <v>17.41964183713387</v>
      </c>
      <c r="V23" s="266">
        <v>5.99471876300004</v>
      </c>
      <c r="W23" s="266">
        <v>9.480822967613234</v>
      </c>
      <c r="X23" s="266">
        <v>6.791828323312332</v>
      </c>
    </row>
    <row r="24" spans="1:24" ht="12.75">
      <c r="A24" s="262" t="s">
        <v>166</v>
      </c>
      <c r="B24" s="263"/>
      <c r="C24" s="264">
        <v>5.030181086519114</v>
      </c>
      <c r="D24" s="264">
        <v>4.789272030651337</v>
      </c>
      <c r="E24" s="264">
        <v>2.925045703839113</v>
      </c>
      <c r="F24" s="264">
        <v>1.0657193605683846</v>
      </c>
      <c r="G24" s="264">
        <v>3.866432337434089</v>
      </c>
      <c r="H24" s="264">
        <v>2.1996615905245376</v>
      </c>
      <c r="I24" s="264">
        <v>1.9607843137254832</v>
      </c>
      <c r="J24" s="264">
        <v>1.538461538461533</v>
      </c>
      <c r="K24" s="264">
        <v>0.7575757575757569</v>
      </c>
      <c r="L24" s="264">
        <v>0.9774436090225658</v>
      </c>
      <c r="M24" s="264">
        <v>2.978406552494417</v>
      </c>
      <c r="N24" s="264">
        <v>3.9906103286384997</v>
      </c>
      <c r="O24" s="264">
        <v>3.52144469525959</v>
      </c>
      <c r="P24" s="264">
        <v>4.4919319668556446</v>
      </c>
      <c r="Q24" s="265">
        <v>3.5058430717863187</v>
      </c>
      <c r="R24" s="265">
        <v>3.9112903225806406</v>
      </c>
      <c r="S24" s="265">
        <v>5</v>
      </c>
      <c r="T24" s="163">
        <v>4.6</v>
      </c>
      <c r="U24" s="266">
        <v>3.6</v>
      </c>
      <c r="V24" s="266">
        <v>3.499999999999992</v>
      </c>
      <c r="W24" s="266">
        <v>3.499999999999992</v>
      </c>
      <c r="X24" s="4">
        <v>3.500000000000014</v>
      </c>
    </row>
    <row r="25" spans="1:24" ht="12.75">
      <c r="A25" s="262" t="s">
        <v>218</v>
      </c>
      <c r="B25" s="263"/>
      <c r="C25" s="264">
        <v>9.137055837563457</v>
      </c>
      <c r="D25" s="264">
        <v>7.441860465116279</v>
      </c>
      <c r="E25" s="264">
        <v>9.090909090909083</v>
      </c>
      <c r="F25" s="264">
        <v>0</v>
      </c>
      <c r="G25" s="264">
        <v>5.158730158730163</v>
      </c>
      <c r="H25" s="264">
        <v>7.924528301886791</v>
      </c>
      <c r="I25" s="264">
        <v>5.201342281879184</v>
      </c>
      <c r="J25" s="264">
        <v>3.0303030303030276</v>
      </c>
      <c r="K25" s="264">
        <v>0.9287925696594534</v>
      </c>
      <c r="L25" s="264">
        <v>3.527607361963181</v>
      </c>
      <c r="M25" s="264">
        <v>5.03703703703704</v>
      </c>
      <c r="N25" s="264">
        <v>6.063829787234032</v>
      </c>
      <c r="O25" s="264">
        <v>6.519558676028092</v>
      </c>
      <c r="P25" s="264">
        <v>7.909604519774005</v>
      </c>
      <c r="Q25" s="265">
        <v>8.115183246073299</v>
      </c>
      <c r="R25" s="265">
        <v>10.169491525423723</v>
      </c>
      <c r="S25" s="265">
        <v>8.5</v>
      </c>
      <c r="T25" s="163">
        <v>9.999999999999986</v>
      </c>
      <c r="U25" s="266">
        <v>5.699999999999994</v>
      </c>
      <c r="V25" s="266">
        <v>4.500000000000015</v>
      </c>
      <c r="W25" s="266">
        <v>5.499999999999994</v>
      </c>
      <c r="X25" s="4">
        <v>6.800000000000006</v>
      </c>
    </row>
    <row r="26" spans="1:24" ht="12.75">
      <c r="A26" s="268" t="s">
        <v>228</v>
      </c>
      <c r="B26" s="263"/>
      <c r="C26" s="264"/>
      <c r="D26" s="264"/>
      <c r="E26" s="264"/>
      <c r="F26" s="264"/>
      <c r="G26" s="264"/>
      <c r="I26" s="264"/>
      <c r="J26" s="264"/>
      <c r="K26" s="264"/>
      <c r="L26" s="264"/>
      <c r="M26" s="264"/>
      <c r="N26" s="264">
        <v>9.039548022598876</v>
      </c>
      <c r="O26" s="264">
        <v>6.994818652849744</v>
      </c>
      <c r="P26" s="264">
        <v>14.28571428571428</v>
      </c>
      <c r="Q26" s="264">
        <v>5.084745762711873</v>
      </c>
      <c r="R26" s="264">
        <v>12.7</v>
      </c>
      <c r="S26" s="264">
        <v>11</v>
      </c>
      <c r="T26" s="264">
        <v>9.999999999999986</v>
      </c>
      <c r="U26" s="264">
        <v>9.000000000000007</v>
      </c>
      <c r="V26" s="264">
        <v>7.999999999999985</v>
      </c>
      <c r="W26" s="264">
        <v>7.799999999999985</v>
      </c>
      <c r="X26" s="264">
        <v>8.000000000000007</v>
      </c>
    </row>
    <row r="27" spans="1:24" ht="12.75">
      <c r="A27" s="269" t="s">
        <v>169</v>
      </c>
      <c r="B27" s="270"/>
      <c r="C27" s="271">
        <v>6.962785114045622</v>
      </c>
      <c r="D27" s="271">
        <v>3.9955106621773373</v>
      </c>
      <c r="E27" s="271">
        <v>3.6477444420461858</v>
      </c>
      <c r="F27" s="271">
        <v>-10.07913369429404</v>
      </c>
      <c r="G27" s="271">
        <v>6.391848077813811</v>
      </c>
      <c r="H27" s="271">
        <v>5.768393556813245</v>
      </c>
      <c r="I27" s="271">
        <v>0.42914171656687206</v>
      </c>
      <c r="J27" s="271">
        <v>4.750074530458104</v>
      </c>
      <c r="K27" s="271">
        <v>6.858931790152734</v>
      </c>
      <c r="L27" s="271">
        <v>8.877840909090917</v>
      </c>
      <c r="M27" s="271">
        <v>8.3</v>
      </c>
      <c r="N27" s="271">
        <v>6.179637185979048</v>
      </c>
      <c r="O27" s="271">
        <v>4.560607463654032</v>
      </c>
      <c r="P27" s="271">
        <v>7.322246822831324</v>
      </c>
      <c r="Q27" s="272">
        <v>4.42306103906831</v>
      </c>
      <c r="R27" s="272">
        <v>6.7</v>
      </c>
      <c r="S27" s="272">
        <v>5.096448470266313</v>
      </c>
      <c r="T27" s="272">
        <v>5.2161627202243155</v>
      </c>
      <c r="U27" s="272">
        <v>5.751348720496563</v>
      </c>
      <c r="V27" s="272">
        <v>6.005098747445126</v>
      </c>
      <c r="W27" s="272">
        <v>5.63218679164712</v>
      </c>
      <c r="X27" s="272">
        <v>5.8002488671840435</v>
      </c>
    </row>
    <row r="28" spans="1:24" ht="12.75">
      <c r="A28" s="269" t="s">
        <v>229</v>
      </c>
      <c r="B28" s="270"/>
      <c r="C28" s="271">
        <v>3.3395176252319025</v>
      </c>
      <c r="D28" s="271">
        <v>2.5134649910233398</v>
      </c>
      <c r="E28" s="271">
        <v>2.4518388791593626</v>
      </c>
      <c r="F28" s="271">
        <v>-9.914529914529913</v>
      </c>
      <c r="G28" s="271">
        <v>1.7077798861480087</v>
      </c>
      <c r="H28" s="271">
        <v>3.171641791044766</v>
      </c>
      <c r="I28" s="271">
        <v>0.11730205278592809</v>
      </c>
      <c r="J28" s="271">
        <v>4.920913884007039</v>
      </c>
      <c r="K28" s="271">
        <v>6.979341150195428</v>
      </c>
      <c r="L28" s="271">
        <v>14.822546972860117</v>
      </c>
      <c r="M28" s="271">
        <v>20</v>
      </c>
      <c r="N28" s="264">
        <v>9.997423344498845</v>
      </c>
      <c r="O28" s="264">
        <v>3.98219723588662</v>
      </c>
      <c r="P28" s="264">
        <v>7.006082451002471</v>
      </c>
      <c r="Q28" s="265">
        <v>3.410526315789464</v>
      </c>
      <c r="R28" s="265">
        <v>4.193811074918563</v>
      </c>
      <c r="S28" s="272">
        <v>9.000000000000007</v>
      </c>
      <c r="T28" s="273">
        <v>-2.6999999999999913</v>
      </c>
      <c r="U28" s="274">
        <v>-4.999999999999993</v>
      </c>
      <c r="V28" s="274">
        <v>4.549999999999987</v>
      </c>
      <c r="W28" s="274">
        <v>7.000000000000006</v>
      </c>
      <c r="X28" s="274">
        <v>4</v>
      </c>
    </row>
    <row r="29" spans="1:24" ht="12.75">
      <c r="A29" s="269" t="s">
        <v>170</v>
      </c>
      <c r="B29" s="270"/>
      <c r="C29" s="271">
        <v>6.547619047619047</v>
      </c>
      <c r="D29" s="271">
        <v>3.8308060654429266</v>
      </c>
      <c r="E29" s="271">
        <v>3.516525749423516</v>
      </c>
      <c r="F29" s="271">
        <v>-10.061258585483568</v>
      </c>
      <c r="G29" s="271">
        <v>5.882352941176472</v>
      </c>
      <c r="H29" s="271">
        <v>5.4970760233918226</v>
      </c>
      <c r="I29" s="271">
        <v>0.3837953091684332</v>
      </c>
      <c r="J29" s="271">
        <v>4.7748513169074025</v>
      </c>
      <c r="K29" s="271">
        <v>6.876419072332141</v>
      </c>
      <c r="L29" s="271">
        <v>9.742033383915016</v>
      </c>
      <c r="M29" s="271">
        <v>10.4</v>
      </c>
      <c r="N29" s="271">
        <v>6.791346709602841</v>
      </c>
      <c r="O29" s="271">
        <v>4.465148644991679</v>
      </c>
      <c r="P29" s="271">
        <v>7.1867367330323395</v>
      </c>
      <c r="Q29" s="272">
        <v>4.257008700455733</v>
      </c>
      <c r="R29" s="272">
        <v>6.205914494817355</v>
      </c>
      <c r="S29" s="272">
        <v>5.67296769134884</v>
      </c>
      <c r="T29" s="273">
        <v>4.0121100653851105</v>
      </c>
      <c r="U29" s="274">
        <v>4.2172394206625</v>
      </c>
      <c r="V29" s="274">
        <v>5.816072588850862</v>
      </c>
      <c r="W29" s="274">
        <v>5.807748029240334</v>
      </c>
      <c r="X29" s="274">
        <v>5.566580085970152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E30" sqref="E30"/>
    </sheetView>
  </sheetViews>
  <sheetFormatPr defaultColWidth="9.140625" defaultRowHeight="12.75"/>
  <sheetData>
    <row r="1" spans="1:26" ht="12.75">
      <c r="A1" s="5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92"/>
      <c r="O2" s="92"/>
      <c r="P2" s="92"/>
      <c r="Q2" s="92"/>
      <c r="R2" s="92"/>
      <c r="S2" s="92"/>
      <c r="T2" s="92"/>
      <c r="U2" s="92"/>
      <c r="V2" s="277"/>
      <c r="W2" s="92"/>
      <c r="X2" s="277"/>
      <c r="Y2" s="4"/>
      <c r="Z2" s="1"/>
    </row>
    <row r="3" spans="1:26" ht="12.75">
      <c r="A3" s="278"/>
      <c r="B3" s="279" t="s">
        <v>231</v>
      </c>
      <c r="C3" s="280"/>
      <c r="D3" s="280"/>
      <c r="E3" s="280"/>
      <c r="F3" s="280"/>
      <c r="G3" s="280"/>
      <c r="H3" s="281"/>
      <c r="I3" s="280" t="s">
        <v>232</v>
      </c>
      <c r="J3" s="280"/>
      <c r="K3" s="280"/>
      <c r="L3" s="280"/>
      <c r="M3" s="280"/>
      <c r="N3" s="282"/>
      <c r="O3" s="283" t="s">
        <v>233</v>
      </c>
      <c r="P3" s="283"/>
      <c r="Q3" s="283"/>
      <c r="R3" s="283"/>
      <c r="S3" s="283"/>
      <c r="T3" s="282"/>
      <c r="U3" s="283" t="s">
        <v>234</v>
      </c>
      <c r="V3" s="283"/>
      <c r="W3" s="283"/>
      <c r="X3" s="283"/>
      <c r="Y3" s="283"/>
      <c r="Z3" s="282"/>
    </row>
    <row r="4" spans="1:26" ht="12.75">
      <c r="A4" s="284" t="s">
        <v>149</v>
      </c>
      <c r="B4" s="147" t="s">
        <v>181</v>
      </c>
      <c r="C4" s="147" t="s">
        <v>182</v>
      </c>
      <c r="D4" s="147" t="s">
        <v>183</v>
      </c>
      <c r="E4" s="147" t="s">
        <v>184</v>
      </c>
      <c r="F4" s="147" t="s">
        <v>185</v>
      </c>
      <c r="G4" s="147" t="s">
        <v>186</v>
      </c>
      <c r="H4" s="147" t="s">
        <v>187</v>
      </c>
      <c r="I4" s="285" t="s">
        <v>187</v>
      </c>
      <c r="J4" s="147" t="s">
        <v>188</v>
      </c>
      <c r="K4" s="147" t="s">
        <v>189</v>
      </c>
      <c r="L4" s="147" t="s">
        <v>190</v>
      </c>
      <c r="M4" s="147" t="s">
        <v>191</v>
      </c>
      <c r="N4" s="147" t="s">
        <v>192</v>
      </c>
      <c r="O4" s="285" t="s">
        <v>192</v>
      </c>
      <c r="P4" s="147" t="s">
        <v>193</v>
      </c>
      <c r="Q4" s="147" t="s">
        <v>194</v>
      </c>
      <c r="R4" s="147" t="s">
        <v>195</v>
      </c>
      <c r="S4" s="148" t="s">
        <v>196</v>
      </c>
      <c r="T4" s="286" t="s">
        <v>197</v>
      </c>
      <c r="U4" s="285" t="s">
        <v>197</v>
      </c>
      <c r="V4" s="147" t="s">
        <v>198</v>
      </c>
      <c r="W4" s="287" t="s">
        <v>199</v>
      </c>
      <c r="X4" s="287" t="s">
        <v>200</v>
      </c>
      <c r="Y4" s="149" t="s">
        <v>201</v>
      </c>
      <c r="Z4" s="288" t="s">
        <v>202</v>
      </c>
    </row>
    <row r="5" spans="1:26" ht="12.75">
      <c r="A5" s="114" t="s">
        <v>226</v>
      </c>
      <c r="B5" s="150">
        <v>951</v>
      </c>
      <c r="C5" s="150">
        <v>934.5</v>
      </c>
      <c r="D5" s="150">
        <v>938.5</v>
      </c>
      <c r="E5" s="150">
        <v>970</v>
      </c>
      <c r="F5" s="150">
        <v>650</v>
      </c>
      <c r="G5" s="150">
        <v>787.5</v>
      </c>
      <c r="H5" s="150">
        <v>944</v>
      </c>
      <c r="I5" s="289">
        <v>1544.5</v>
      </c>
      <c r="J5" s="150">
        <v>1354</v>
      </c>
      <c r="K5" s="150">
        <v>1350.5</v>
      </c>
      <c r="L5" s="150">
        <v>1506.5</v>
      </c>
      <c r="M5" s="150">
        <v>1651.5</v>
      </c>
      <c r="N5" s="150">
        <v>1619</v>
      </c>
      <c r="O5" s="289">
        <v>2970</v>
      </c>
      <c r="P5" s="150">
        <v>2816</v>
      </c>
      <c r="Q5" s="150">
        <v>2617.5</v>
      </c>
      <c r="R5" s="150">
        <v>2862</v>
      </c>
      <c r="S5" s="150">
        <v>2817</v>
      </c>
      <c r="T5" s="290">
        <v>3009</v>
      </c>
      <c r="U5" s="291">
        <v>4650.588</v>
      </c>
      <c r="V5" s="292">
        <v>4266.8218332</v>
      </c>
      <c r="W5" s="292">
        <v>4019.410656558</v>
      </c>
      <c r="X5" s="292">
        <v>4274.93836608884</v>
      </c>
      <c r="Y5" s="292">
        <v>4531.796613924188</v>
      </c>
      <c r="Z5" s="293">
        <v>4595.703181207875</v>
      </c>
    </row>
    <row r="6" spans="1:26" ht="12.75">
      <c r="A6" s="114" t="s">
        <v>151</v>
      </c>
      <c r="B6" s="151">
        <v>741</v>
      </c>
      <c r="C6" s="151">
        <v>715</v>
      </c>
      <c r="D6" s="151">
        <v>723</v>
      </c>
      <c r="E6" s="151">
        <v>762</v>
      </c>
      <c r="F6" s="151">
        <v>442</v>
      </c>
      <c r="G6" s="151">
        <v>569</v>
      </c>
      <c r="H6" s="151">
        <v>714</v>
      </c>
      <c r="I6" s="294">
        <v>1140</v>
      </c>
      <c r="J6" s="151">
        <v>912</v>
      </c>
      <c r="K6" s="151">
        <v>876</v>
      </c>
      <c r="L6" s="151">
        <v>1008</v>
      </c>
      <c r="M6" s="151">
        <v>1139</v>
      </c>
      <c r="N6" s="151">
        <v>1089</v>
      </c>
      <c r="O6" s="294">
        <v>2124</v>
      </c>
      <c r="P6" s="151">
        <v>1924</v>
      </c>
      <c r="Q6" s="151">
        <v>1684</v>
      </c>
      <c r="R6" s="151">
        <v>1884</v>
      </c>
      <c r="S6" s="151">
        <v>1792</v>
      </c>
      <c r="T6" s="295">
        <v>1919</v>
      </c>
      <c r="U6" s="296">
        <v>2907</v>
      </c>
      <c r="V6" s="28">
        <v>2471.5314</v>
      </c>
      <c r="W6" s="28">
        <v>2174.947632</v>
      </c>
      <c r="X6" s="28">
        <v>2392.4423951999997</v>
      </c>
      <c r="Y6" s="28">
        <v>2658.0035010671995</v>
      </c>
      <c r="Z6" s="297">
        <v>2793.5616796216264</v>
      </c>
    </row>
    <row r="7" spans="1:26" ht="12.75">
      <c r="A7" s="114" t="s">
        <v>152</v>
      </c>
      <c r="B7" s="152">
        <v>210</v>
      </c>
      <c r="C7" s="152">
        <v>219.5</v>
      </c>
      <c r="D7" s="152">
        <v>215.5</v>
      </c>
      <c r="E7" s="152">
        <v>208</v>
      </c>
      <c r="F7" s="152">
        <v>208</v>
      </c>
      <c r="G7" s="152">
        <v>218.5</v>
      </c>
      <c r="H7" s="152">
        <v>230</v>
      </c>
      <c r="I7" s="298">
        <v>404.5</v>
      </c>
      <c r="J7" s="152">
        <v>442</v>
      </c>
      <c r="K7" s="152">
        <v>474.5</v>
      </c>
      <c r="L7" s="152">
        <v>498.5</v>
      </c>
      <c r="M7" s="152">
        <v>512.5</v>
      </c>
      <c r="N7" s="152">
        <v>530</v>
      </c>
      <c r="O7" s="298">
        <v>846</v>
      </c>
      <c r="P7" s="152">
        <v>892</v>
      </c>
      <c r="Q7" s="152">
        <v>933.5</v>
      </c>
      <c r="R7" s="152">
        <v>978</v>
      </c>
      <c r="S7" s="152">
        <v>1025</v>
      </c>
      <c r="T7" s="299">
        <v>1090</v>
      </c>
      <c r="U7" s="296">
        <v>1743.5880000000002</v>
      </c>
      <c r="V7" s="28">
        <v>1795.2904332000003</v>
      </c>
      <c r="W7" s="28">
        <v>1844.4630245580001</v>
      </c>
      <c r="X7" s="28">
        <v>1883.49597088884</v>
      </c>
      <c r="Y7" s="28">
        <v>1873.7931128569883</v>
      </c>
      <c r="Z7" s="297">
        <v>1802.141501586248</v>
      </c>
    </row>
    <row r="8" spans="1:26" ht="12.75">
      <c r="A8" s="153" t="s">
        <v>153</v>
      </c>
      <c r="B8" s="154">
        <v>7</v>
      </c>
      <c r="C8" s="154">
        <v>7</v>
      </c>
      <c r="D8" s="154">
        <v>7</v>
      </c>
      <c r="E8" s="154">
        <v>7</v>
      </c>
      <c r="F8" s="154">
        <v>7</v>
      </c>
      <c r="G8" s="154">
        <v>7</v>
      </c>
      <c r="H8" s="154">
        <v>7</v>
      </c>
      <c r="I8" s="300">
        <v>17</v>
      </c>
      <c r="J8" s="154">
        <v>17</v>
      </c>
      <c r="K8" s="154">
        <v>17</v>
      </c>
      <c r="L8" s="154">
        <v>17.5</v>
      </c>
      <c r="M8" s="154">
        <v>18.5</v>
      </c>
      <c r="N8" s="154">
        <v>20</v>
      </c>
      <c r="O8" s="300">
        <v>27.5</v>
      </c>
      <c r="P8" s="154">
        <v>30</v>
      </c>
      <c r="Q8" s="154">
        <v>33</v>
      </c>
      <c r="R8" s="154">
        <v>36.5</v>
      </c>
      <c r="S8" s="154">
        <v>39.5</v>
      </c>
      <c r="T8" s="301">
        <v>43</v>
      </c>
      <c r="U8" s="291">
        <v>72.625</v>
      </c>
      <c r="V8" s="292">
        <v>77.88375</v>
      </c>
      <c r="W8" s="292">
        <v>83.3356125</v>
      </c>
      <c r="X8" s="292">
        <v>88.73833675</v>
      </c>
      <c r="Y8" s="292">
        <v>93.14940747</v>
      </c>
      <c r="Z8" s="293">
        <v>96.40050443659999</v>
      </c>
    </row>
    <row r="9" spans="1:26" ht="12.75">
      <c r="A9" s="153" t="s">
        <v>154</v>
      </c>
      <c r="B9" s="150">
        <v>652.5</v>
      </c>
      <c r="C9" s="150">
        <v>690.5</v>
      </c>
      <c r="D9" s="150">
        <v>731.5</v>
      </c>
      <c r="E9" s="150">
        <v>773.5</v>
      </c>
      <c r="F9" s="150">
        <v>717</v>
      </c>
      <c r="G9" s="150">
        <v>765.5</v>
      </c>
      <c r="H9" s="150">
        <v>822</v>
      </c>
      <c r="I9" s="289">
        <v>1600.5</v>
      </c>
      <c r="J9" s="150">
        <v>1676</v>
      </c>
      <c r="K9" s="150">
        <v>1878.5</v>
      </c>
      <c r="L9" s="150">
        <v>2225.5</v>
      </c>
      <c r="M9" s="150">
        <v>2636.5</v>
      </c>
      <c r="N9" s="150">
        <v>2944</v>
      </c>
      <c r="O9" s="289">
        <v>5209.5</v>
      </c>
      <c r="P9" s="150">
        <v>5544.5</v>
      </c>
      <c r="Q9" s="150">
        <v>5824</v>
      </c>
      <c r="R9" s="150">
        <v>6218</v>
      </c>
      <c r="S9" s="150">
        <v>6537.5</v>
      </c>
      <c r="T9" s="290">
        <v>6966</v>
      </c>
      <c r="U9" s="291">
        <v>10247.59</v>
      </c>
      <c r="V9" s="292">
        <v>10704.919880000001</v>
      </c>
      <c r="W9" s="292">
        <v>11188.998748240001</v>
      </c>
      <c r="X9" s="292">
        <v>11867.44894832676</v>
      </c>
      <c r="Y9" s="292">
        <v>12602.460344904912</v>
      </c>
      <c r="Z9" s="293">
        <v>13410.034134160234</v>
      </c>
    </row>
    <row r="10" spans="1:26" ht="12.75">
      <c r="A10" s="114" t="s">
        <v>151</v>
      </c>
      <c r="B10" s="151">
        <v>228</v>
      </c>
      <c r="C10" s="151">
        <v>220</v>
      </c>
      <c r="D10" s="151">
        <v>222</v>
      </c>
      <c r="E10" s="151">
        <v>230</v>
      </c>
      <c r="F10" s="151">
        <v>138</v>
      </c>
      <c r="G10" s="151">
        <v>167</v>
      </c>
      <c r="H10" s="151">
        <v>200</v>
      </c>
      <c r="I10" s="294">
        <v>313</v>
      </c>
      <c r="J10" s="151">
        <v>250</v>
      </c>
      <c r="K10" s="151">
        <v>244</v>
      </c>
      <c r="L10" s="151">
        <v>293</v>
      </c>
      <c r="M10" s="151">
        <v>330</v>
      </c>
      <c r="N10" s="151">
        <v>317</v>
      </c>
      <c r="O10" s="294">
        <v>676</v>
      </c>
      <c r="P10" s="151">
        <v>608</v>
      </c>
      <c r="Q10" s="151">
        <v>532</v>
      </c>
      <c r="R10" s="151">
        <v>597</v>
      </c>
      <c r="S10" s="151">
        <v>587</v>
      </c>
      <c r="T10" s="295">
        <v>635</v>
      </c>
      <c r="U10" s="296">
        <v>821</v>
      </c>
      <c r="V10" s="28">
        <v>700.313</v>
      </c>
      <c r="W10" s="28">
        <v>616.27544</v>
      </c>
      <c r="X10" s="28">
        <v>680.9843612</v>
      </c>
      <c r="Y10" s="28">
        <v>764.7454376275999</v>
      </c>
      <c r="Z10" s="297">
        <v>858.8091264557947</v>
      </c>
    </row>
    <row r="11" spans="1:26" ht="12.75">
      <c r="A11" s="114" t="s">
        <v>155</v>
      </c>
      <c r="B11" s="151">
        <v>113</v>
      </c>
      <c r="C11" s="151">
        <v>125</v>
      </c>
      <c r="D11" s="151">
        <v>149</v>
      </c>
      <c r="E11" s="151">
        <v>176.5</v>
      </c>
      <c r="F11" s="151">
        <v>197.5</v>
      </c>
      <c r="G11" s="151">
        <v>205</v>
      </c>
      <c r="H11" s="151">
        <v>211</v>
      </c>
      <c r="I11" s="294">
        <v>469</v>
      </c>
      <c r="J11" s="151">
        <v>569.5</v>
      </c>
      <c r="K11" s="151">
        <v>747.5</v>
      </c>
      <c r="L11" s="151">
        <v>992.5</v>
      </c>
      <c r="M11" s="151">
        <v>1265.5</v>
      </c>
      <c r="N11" s="151">
        <v>1475</v>
      </c>
      <c r="O11" s="294">
        <v>2740</v>
      </c>
      <c r="P11" s="151">
        <v>2981.5</v>
      </c>
      <c r="Q11" s="151">
        <v>3175.5</v>
      </c>
      <c r="R11" s="151">
        <v>3365.5</v>
      </c>
      <c r="S11" s="151">
        <v>3551.5</v>
      </c>
      <c r="T11" s="295">
        <v>3765</v>
      </c>
      <c r="U11" s="296">
        <v>5161.33</v>
      </c>
      <c r="V11" s="28">
        <v>5423.20486</v>
      </c>
      <c r="W11" s="28">
        <v>5673.118463</v>
      </c>
      <c r="X11" s="28">
        <v>6014.88925821</v>
      </c>
      <c r="Y11" s="28">
        <v>6404.8400497326</v>
      </c>
      <c r="Z11" s="297">
        <v>6818.791702267261</v>
      </c>
    </row>
    <row r="12" spans="1:26" ht="12.75">
      <c r="A12" s="114" t="s">
        <v>152</v>
      </c>
      <c r="B12" s="151">
        <v>311.5</v>
      </c>
      <c r="C12" s="151">
        <v>345.5</v>
      </c>
      <c r="D12" s="151">
        <v>360.5</v>
      </c>
      <c r="E12" s="151">
        <v>367</v>
      </c>
      <c r="F12" s="151">
        <v>381.5</v>
      </c>
      <c r="G12" s="151">
        <v>393.5</v>
      </c>
      <c r="H12" s="151">
        <v>410</v>
      </c>
      <c r="I12" s="294">
        <v>817.5</v>
      </c>
      <c r="J12" s="151">
        <v>855.5</v>
      </c>
      <c r="K12" s="151">
        <v>887</v>
      </c>
      <c r="L12" s="151">
        <v>940</v>
      </c>
      <c r="M12" s="151">
        <v>1041</v>
      </c>
      <c r="N12" s="151">
        <v>1152</v>
      </c>
      <c r="O12" s="294">
        <v>1792.5</v>
      </c>
      <c r="P12" s="151">
        <v>1954</v>
      </c>
      <c r="Q12" s="151">
        <v>2115.5</v>
      </c>
      <c r="R12" s="151">
        <v>2255.5</v>
      </c>
      <c r="S12" s="151">
        <v>2398</v>
      </c>
      <c r="T12" s="295">
        <v>2566</v>
      </c>
      <c r="U12" s="296">
        <v>4266.26</v>
      </c>
      <c r="V12" s="28">
        <v>4582.40202</v>
      </c>
      <c r="W12" s="28">
        <v>4899.604845240001</v>
      </c>
      <c r="X12" s="28">
        <v>5170.575328916761</v>
      </c>
      <c r="Y12" s="28">
        <v>5431.874857544712</v>
      </c>
      <c r="Z12" s="297">
        <v>5732.433305437178</v>
      </c>
    </row>
    <row r="13" spans="1:26" ht="12.75">
      <c r="A13" s="153" t="s">
        <v>156</v>
      </c>
      <c r="B13" s="155">
        <v>75.5</v>
      </c>
      <c r="C13" s="155">
        <v>85</v>
      </c>
      <c r="D13" s="155">
        <v>93</v>
      </c>
      <c r="E13" s="155">
        <v>97</v>
      </c>
      <c r="F13" s="155">
        <v>97</v>
      </c>
      <c r="G13" s="155">
        <v>107</v>
      </c>
      <c r="H13" s="155">
        <v>113</v>
      </c>
      <c r="I13" s="302">
        <v>251.5</v>
      </c>
      <c r="J13" s="155">
        <v>255</v>
      </c>
      <c r="K13" s="155">
        <v>291</v>
      </c>
      <c r="L13" s="155">
        <v>329</v>
      </c>
      <c r="M13" s="155">
        <v>351.5</v>
      </c>
      <c r="N13" s="155">
        <v>367</v>
      </c>
      <c r="O13" s="302">
        <v>499.5</v>
      </c>
      <c r="P13" s="155">
        <v>539</v>
      </c>
      <c r="Q13" s="155">
        <v>575</v>
      </c>
      <c r="R13" s="155">
        <v>608.5</v>
      </c>
      <c r="S13" s="155">
        <v>651.5</v>
      </c>
      <c r="T13" s="303">
        <v>703</v>
      </c>
      <c r="U13" s="291">
        <v>1000.35</v>
      </c>
      <c r="V13" s="292">
        <v>1090.6266</v>
      </c>
      <c r="W13" s="292">
        <v>1179.7322642</v>
      </c>
      <c r="X13" s="292">
        <v>1274.995503215</v>
      </c>
      <c r="Y13" s="292">
        <v>1375.904484668245</v>
      </c>
      <c r="Z13" s="293">
        <v>1475.081899336991</v>
      </c>
    </row>
    <row r="14" spans="1:26" ht="12.75">
      <c r="A14" s="153" t="s">
        <v>157</v>
      </c>
      <c r="B14" s="155">
        <v>357</v>
      </c>
      <c r="C14" s="155">
        <v>390.5</v>
      </c>
      <c r="D14" s="155">
        <v>385</v>
      </c>
      <c r="E14" s="155">
        <v>338.5</v>
      </c>
      <c r="F14" s="155">
        <v>299.5</v>
      </c>
      <c r="G14" s="155">
        <v>286</v>
      </c>
      <c r="H14" s="155">
        <v>282</v>
      </c>
      <c r="I14" s="302">
        <v>629</v>
      </c>
      <c r="J14" s="155">
        <v>639.5</v>
      </c>
      <c r="K14" s="155">
        <v>672</v>
      </c>
      <c r="L14" s="155">
        <v>733</v>
      </c>
      <c r="M14" s="155">
        <v>801</v>
      </c>
      <c r="N14" s="155">
        <v>901</v>
      </c>
      <c r="O14" s="302">
        <v>1177.5</v>
      </c>
      <c r="P14" s="155">
        <v>1335.5</v>
      </c>
      <c r="Q14" s="155">
        <v>1494</v>
      </c>
      <c r="R14" s="155">
        <v>1649</v>
      </c>
      <c r="S14" s="155">
        <v>1793.5</v>
      </c>
      <c r="T14" s="303">
        <v>1927</v>
      </c>
      <c r="U14" s="291">
        <v>3160.0150000000003</v>
      </c>
      <c r="V14" s="292">
        <v>3355.9359300000006</v>
      </c>
      <c r="W14" s="292">
        <v>3427.4587041900004</v>
      </c>
      <c r="X14" s="292">
        <v>3479.6293615411205</v>
      </c>
      <c r="Y14" s="292">
        <v>3552.280216765485</v>
      </c>
      <c r="Z14" s="293">
        <v>3653.22195385242</v>
      </c>
    </row>
    <row r="15" spans="1:26" ht="12.75">
      <c r="A15" s="111" t="s">
        <v>158</v>
      </c>
      <c r="B15" s="150">
        <v>502.5</v>
      </c>
      <c r="C15" s="150">
        <v>535.5</v>
      </c>
      <c r="D15" s="150">
        <v>560</v>
      </c>
      <c r="E15" s="150">
        <v>570</v>
      </c>
      <c r="F15" s="150">
        <v>563</v>
      </c>
      <c r="G15" s="150">
        <v>555</v>
      </c>
      <c r="H15" s="150">
        <v>560</v>
      </c>
      <c r="I15" s="289">
        <v>1331.5</v>
      </c>
      <c r="J15" s="150">
        <v>1414</v>
      </c>
      <c r="K15" s="150">
        <v>1491</v>
      </c>
      <c r="L15" s="150">
        <v>1603</v>
      </c>
      <c r="M15" s="150">
        <v>1846.5</v>
      </c>
      <c r="N15" s="150">
        <v>2133</v>
      </c>
      <c r="O15" s="289">
        <v>3178</v>
      </c>
      <c r="P15" s="150">
        <v>3476.5</v>
      </c>
      <c r="Q15" s="150">
        <v>3703.5</v>
      </c>
      <c r="R15" s="150">
        <v>3887</v>
      </c>
      <c r="S15" s="150">
        <v>4109.5</v>
      </c>
      <c r="T15" s="290">
        <v>4424</v>
      </c>
      <c r="U15" s="291">
        <v>7324.695</v>
      </c>
      <c r="V15" s="292">
        <v>7865.077045000001</v>
      </c>
      <c r="W15" s="292">
        <v>8348.861360070001</v>
      </c>
      <c r="X15" s="292">
        <v>8911.926231268852</v>
      </c>
      <c r="Y15" s="292">
        <v>9540.852505106843</v>
      </c>
      <c r="Z15" s="293">
        <v>10070.659909771533</v>
      </c>
    </row>
    <row r="16" spans="1:26" ht="12.75">
      <c r="A16" s="114" t="s">
        <v>159</v>
      </c>
      <c r="B16" s="151">
        <v>423</v>
      </c>
      <c r="C16" s="151">
        <v>446</v>
      </c>
      <c r="D16" s="151">
        <v>457.5</v>
      </c>
      <c r="E16" s="151">
        <v>466.5</v>
      </c>
      <c r="F16" s="151">
        <v>462</v>
      </c>
      <c r="G16" s="151">
        <v>448</v>
      </c>
      <c r="H16" s="151">
        <v>448</v>
      </c>
      <c r="I16" s="294">
        <v>1084</v>
      </c>
      <c r="J16" s="151">
        <v>1140.5</v>
      </c>
      <c r="K16" s="151">
        <v>1189</v>
      </c>
      <c r="L16" s="151">
        <v>1268.5</v>
      </c>
      <c r="M16" s="151">
        <v>1454</v>
      </c>
      <c r="N16" s="151">
        <v>1677</v>
      </c>
      <c r="O16" s="294">
        <v>2611</v>
      </c>
      <c r="P16" s="151">
        <v>2849</v>
      </c>
      <c r="Q16" s="151">
        <v>3011.5</v>
      </c>
      <c r="R16" s="151">
        <v>3147.5</v>
      </c>
      <c r="S16" s="151">
        <v>3313.5</v>
      </c>
      <c r="T16" s="295">
        <v>3530</v>
      </c>
      <c r="U16" s="296">
        <v>5788.755</v>
      </c>
      <c r="V16" s="28">
        <v>6161.053045000001</v>
      </c>
      <c r="W16" s="28">
        <v>6483.360800070001</v>
      </c>
      <c r="X16" s="28">
        <v>6811.426461668851</v>
      </c>
      <c r="Y16" s="28">
        <v>7168.570598527644</v>
      </c>
      <c r="Z16" s="297">
        <v>7508.640593994382</v>
      </c>
    </row>
    <row r="17" spans="1:26" ht="12.75">
      <c r="A17" s="114" t="s">
        <v>160</v>
      </c>
      <c r="B17" s="151">
        <v>79.5</v>
      </c>
      <c r="C17" s="151">
        <v>89.5</v>
      </c>
      <c r="D17" s="151">
        <v>102.5</v>
      </c>
      <c r="E17" s="151">
        <v>103.5</v>
      </c>
      <c r="F17" s="151">
        <v>101</v>
      </c>
      <c r="G17" s="151">
        <v>107</v>
      </c>
      <c r="H17" s="151">
        <v>112</v>
      </c>
      <c r="I17" s="294">
        <v>247.5</v>
      </c>
      <c r="J17" s="151">
        <v>273.5</v>
      </c>
      <c r="K17" s="151">
        <v>302</v>
      </c>
      <c r="L17" s="151">
        <v>333.5</v>
      </c>
      <c r="M17" s="151">
        <v>392.5</v>
      </c>
      <c r="N17" s="151">
        <v>456</v>
      </c>
      <c r="O17" s="294">
        <v>567</v>
      </c>
      <c r="P17" s="151">
        <v>627.5</v>
      </c>
      <c r="Q17" s="151">
        <v>692</v>
      </c>
      <c r="R17" s="151">
        <v>738.5</v>
      </c>
      <c r="S17" s="151">
        <v>796</v>
      </c>
      <c r="T17" s="295">
        <v>894</v>
      </c>
      <c r="U17" s="296">
        <v>1535.94</v>
      </c>
      <c r="V17" s="28">
        <v>1704.0240000000001</v>
      </c>
      <c r="W17" s="28">
        <v>1865.50056</v>
      </c>
      <c r="X17" s="28">
        <v>2101.4997696</v>
      </c>
      <c r="Y17" s="28">
        <v>2372.2819065792</v>
      </c>
      <c r="Z17" s="297">
        <v>2562.019315777152</v>
      </c>
    </row>
    <row r="18" spans="1:26" ht="12.75">
      <c r="A18" s="153" t="s">
        <v>204</v>
      </c>
      <c r="B18" s="155">
        <v>383</v>
      </c>
      <c r="C18" s="155">
        <v>420.5</v>
      </c>
      <c r="D18" s="155">
        <v>434</v>
      </c>
      <c r="E18" s="155">
        <v>430</v>
      </c>
      <c r="F18" s="155">
        <v>428.5</v>
      </c>
      <c r="G18" s="155">
        <v>444</v>
      </c>
      <c r="H18" s="155">
        <v>462</v>
      </c>
      <c r="I18" s="302">
        <v>1131.5</v>
      </c>
      <c r="J18" s="155">
        <v>1180</v>
      </c>
      <c r="K18" s="155">
        <v>1234.5</v>
      </c>
      <c r="L18" s="155">
        <v>1302.5</v>
      </c>
      <c r="M18" s="155">
        <v>1415.5</v>
      </c>
      <c r="N18" s="155">
        <v>1553</v>
      </c>
      <c r="O18" s="302">
        <v>2191.5</v>
      </c>
      <c r="P18" s="155">
        <v>2377.5</v>
      </c>
      <c r="Q18" s="155">
        <v>2538</v>
      </c>
      <c r="R18" s="155">
        <v>2673.5</v>
      </c>
      <c r="S18" s="155">
        <v>2836</v>
      </c>
      <c r="T18" s="303">
        <v>3028</v>
      </c>
      <c r="U18" s="291">
        <v>5057.52</v>
      </c>
      <c r="V18" s="292">
        <v>5509.38996</v>
      </c>
      <c r="W18" s="292">
        <v>5928.20863776</v>
      </c>
      <c r="X18" s="292">
        <v>6302.8160629632</v>
      </c>
      <c r="Y18" s="292">
        <v>6812.430712459891</v>
      </c>
      <c r="Z18" s="293">
        <v>7535.441053784185</v>
      </c>
    </row>
    <row r="19" spans="1:26" ht="12.75">
      <c r="A19" s="111" t="s">
        <v>162</v>
      </c>
      <c r="B19" s="150">
        <v>683</v>
      </c>
      <c r="C19" s="150">
        <v>718</v>
      </c>
      <c r="D19" s="150">
        <v>748.5</v>
      </c>
      <c r="E19" s="150">
        <v>763</v>
      </c>
      <c r="F19" s="150">
        <v>778.5</v>
      </c>
      <c r="G19" s="150">
        <v>813.5</v>
      </c>
      <c r="H19" s="150">
        <v>845</v>
      </c>
      <c r="I19" s="289">
        <v>1783.5</v>
      </c>
      <c r="J19" s="150">
        <v>1842</v>
      </c>
      <c r="K19" s="150">
        <v>1904.5</v>
      </c>
      <c r="L19" s="150">
        <v>1964</v>
      </c>
      <c r="M19" s="150">
        <v>2034.5</v>
      </c>
      <c r="N19" s="150">
        <v>2124</v>
      </c>
      <c r="O19" s="289">
        <v>3081</v>
      </c>
      <c r="P19" s="150">
        <v>3247.5</v>
      </c>
      <c r="Q19" s="150">
        <v>3477</v>
      </c>
      <c r="R19" s="150">
        <v>3720.5</v>
      </c>
      <c r="S19" s="150">
        <v>3945.5</v>
      </c>
      <c r="T19" s="290">
        <v>4201</v>
      </c>
      <c r="U19" s="291">
        <v>6812.6984999999995</v>
      </c>
      <c r="V19" s="292">
        <v>7312.56507</v>
      </c>
      <c r="W19" s="292">
        <v>7933.385666800001</v>
      </c>
      <c r="X19" s="292">
        <v>8534.304961994001</v>
      </c>
      <c r="Y19" s="292">
        <v>9069.136260678932</v>
      </c>
      <c r="Z19" s="293">
        <v>9643.86167884244</v>
      </c>
    </row>
    <row r="20" spans="1:26" ht="12.75">
      <c r="A20" s="114" t="s">
        <v>163</v>
      </c>
      <c r="B20" s="151">
        <v>440</v>
      </c>
      <c r="C20" s="151">
        <v>465.5</v>
      </c>
      <c r="D20" s="151">
        <v>490.5</v>
      </c>
      <c r="E20" s="151">
        <v>507</v>
      </c>
      <c r="F20" s="151">
        <v>523.5</v>
      </c>
      <c r="G20" s="151">
        <v>549.5</v>
      </c>
      <c r="H20" s="151">
        <v>570</v>
      </c>
      <c r="I20" s="294">
        <v>1286</v>
      </c>
      <c r="J20" s="151">
        <v>1318.5</v>
      </c>
      <c r="K20" s="151">
        <v>1350.5</v>
      </c>
      <c r="L20" s="151">
        <v>1378</v>
      </c>
      <c r="M20" s="151">
        <v>1403</v>
      </c>
      <c r="N20" s="151">
        <v>1431</v>
      </c>
      <c r="O20" s="294">
        <v>1661.5</v>
      </c>
      <c r="P20" s="151">
        <v>1700</v>
      </c>
      <c r="Q20" s="151">
        <v>1745</v>
      </c>
      <c r="R20" s="151">
        <v>1798</v>
      </c>
      <c r="S20" s="151">
        <v>1863.5</v>
      </c>
      <c r="T20" s="295">
        <v>1938</v>
      </c>
      <c r="U20" s="296">
        <v>2601</v>
      </c>
      <c r="V20" s="28">
        <v>2705.04</v>
      </c>
      <c r="W20" s="28">
        <v>2806.3464</v>
      </c>
      <c r="X20" s="28">
        <v>2904.568524</v>
      </c>
      <c r="Y20" s="28">
        <v>2998.8421117199996</v>
      </c>
      <c r="Z20" s="297">
        <v>3088.8073750716003</v>
      </c>
    </row>
    <row r="21" spans="1:26" ht="12.75">
      <c r="A21" s="111" t="s">
        <v>205</v>
      </c>
      <c r="B21" s="151"/>
      <c r="C21" s="151"/>
      <c r="D21" s="151"/>
      <c r="E21" s="151"/>
      <c r="F21" s="151"/>
      <c r="G21" s="151"/>
      <c r="H21" s="151"/>
      <c r="I21" s="294"/>
      <c r="J21" s="151"/>
      <c r="K21" s="151"/>
      <c r="L21" s="151"/>
      <c r="M21" s="152" t="s">
        <v>174</v>
      </c>
      <c r="N21" s="152" t="s">
        <v>174</v>
      </c>
      <c r="O21" s="294">
        <v>727.5</v>
      </c>
      <c r="P21" s="151">
        <v>785.5</v>
      </c>
      <c r="Q21" s="151">
        <v>856.5</v>
      </c>
      <c r="R21" s="151">
        <v>923.5</v>
      </c>
      <c r="S21" s="151">
        <v>984</v>
      </c>
      <c r="T21" s="295">
        <v>1066</v>
      </c>
      <c r="U21" s="296">
        <v>2283.178</v>
      </c>
      <c r="V21" s="28">
        <v>2485.38202</v>
      </c>
      <c r="W21" s="28">
        <v>2709.0664018</v>
      </c>
      <c r="X21" s="28">
        <v>2938.753754144</v>
      </c>
      <c r="Y21" s="28">
        <v>3170.802271730832</v>
      </c>
      <c r="Z21" s="297">
        <v>3421.4146707246105</v>
      </c>
    </row>
    <row r="22" spans="1:26" ht="12.75">
      <c r="A22" s="114" t="s">
        <v>152</v>
      </c>
      <c r="B22" s="151">
        <v>243</v>
      </c>
      <c r="C22" s="151">
        <v>252.5</v>
      </c>
      <c r="D22" s="151">
        <v>258</v>
      </c>
      <c r="E22" s="151">
        <v>255</v>
      </c>
      <c r="F22" s="151">
        <v>254</v>
      </c>
      <c r="G22" s="151">
        <v>263</v>
      </c>
      <c r="H22" s="151">
        <v>275</v>
      </c>
      <c r="I22" s="294">
        <v>497.5</v>
      </c>
      <c r="J22" s="151">
        <v>523.5</v>
      </c>
      <c r="K22" s="151">
        <v>553</v>
      </c>
      <c r="L22" s="151">
        <v>586</v>
      </c>
      <c r="M22" s="151">
        <v>631.5</v>
      </c>
      <c r="N22" s="151">
        <v>692</v>
      </c>
      <c r="O22" s="294">
        <v>691</v>
      </c>
      <c r="P22" s="151">
        <v>761</v>
      </c>
      <c r="Q22" s="151">
        <v>874.5</v>
      </c>
      <c r="R22" s="151">
        <v>999</v>
      </c>
      <c r="S22" s="151">
        <v>1097</v>
      </c>
      <c r="T22" s="295">
        <v>1196</v>
      </c>
      <c r="U22" s="296">
        <v>1928.5205</v>
      </c>
      <c r="V22" s="28">
        <v>2123.1430499999997</v>
      </c>
      <c r="W22" s="28">
        <v>2417.972865</v>
      </c>
      <c r="X22" s="28">
        <v>2689.9826838500003</v>
      </c>
      <c r="Y22" s="28">
        <v>2899.4918772281003</v>
      </c>
      <c r="Z22" s="297">
        <v>3133.6396330462308</v>
      </c>
    </row>
    <row r="23" spans="1:26" ht="12.75">
      <c r="A23" s="153" t="s">
        <v>166</v>
      </c>
      <c r="B23" s="155">
        <v>509.5</v>
      </c>
      <c r="C23" s="155">
        <v>534.5</v>
      </c>
      <c r="D23" s="155">
        <v>555</v>
      </c>
      <c r="E23" s="155">
        <v>566</v>
      </c>
      <c r="F23" s="155">
        <v>580</v>
      </c>
      <c r="G23" s="155">
        <v>597.5</v>
      </c>
      <c r="H23" s="155">
        <v>610</v>
      </c>
      <c r="I23" s="302">
        <v>1287.5</v>
      </c>
      <c r="J23" s="155">
        <v>1310</v>
      </c>
      <c r="K23" s="155">
        <v>1325</v>
      </c>
      <c r="L23" s="155">
        <v>1336.5</v>
      </c>
      <c r="M23" s="155">
        <v>1363</v>
      </c>
      <c r="N23" s="155">
        <v>1410</v>
      </c>
      <c r="O23" s="302">
        <v>2172.5</v>
      </c>
      <c r="P23" s="155">
        <v>2254</v>
      </c>
      <c r="Q23" s="155">
        <v>2344.5</v>
      </c>
      <c r="R23" s="155">
        <v>2438</v>
      </c>
      <c r="S23" s="155">
        <v>2528.5</v>
      </c>
      <c r="T23" s="303">
        <v>2642</v>
      </c>
      <c r="U23" s="291">
        <v>4264</v>
      </c>
      <c r="V23" s="292">
        <v>4468.464</v>
      </c>
      <c r="W23" s="292">
        <v>4651.168704</v>
      </c>
      <c r="X23" s="292">
        <v>4816.24407264</v>
      </c>
      <c r="Y23" s="292">
        <v>4984.8126151824</v>
      </c>
      <c r="Z23" s="293">
        <v>5159.281056713784</v>
      </c>
    </row>
    <row r="24" spans="1:26" ht="12.75">
      <c r="A24" s="153" t="s">
        <v>218</v>
      </c>
      <c r="B24" s="155">
        <v>206</v>
      </c>
      <c r="C24" s="155">
        <v>223</v>
      </c>
      <c r="D24" s="155">
        <v>241.5</v>
      </c>
      <c r="E24" s="155">
        <v>252</v>
      </c>
      <c r="F24" s="155">
        <v>258.5</v>
      </c>
      <c r="G24" s="155">
        <v>275.5</v>
      </c>
      <c r="H24" s="155">
        <v>294</v>
      </c>
      <c r="I24" s="302">
        <v>611.5</v>
      </c>
      <c r="J24" s="155">
        <v>636.5</v>
      </c>
      <c r="K24" s="155">
        <v>649</v>
      </c>
      <c r="L24" s="155">
        <v>663.5</v>
      </c>
      <c r="M24" s="155">
        <v>692</v>
      </c>
      <c r="N24" s="155">
        <v>730</v>
      </c>
      <c r="O24" s="302">
        <v>968.5</v>
      </c>
      <c r="P24" s="155">
        <v>1029.5</v>
      </c>
      <c r="Q24" s="155">
        <v>1104</v>
      </c>
      <c r="R24" s="155">
        <v>1192.5</v>
      </c>
      <c r="S24" s="155">
        <v>1302</v>
      </c>
      <c r="T24" s="303">
        <v>1423</v>
      </c>
      <c r="U24" s="291">
        <v>2483.235</v>
      </c>
      <c r="V24" s="292">
        <v>2713.6934999999994</v>
      </c>
      <c r="W24" s="292">
        <v>2923.9401344999997</v>
      </c>
      <c r="X24" s="292">
        <v>3072.5749425524996</v>
      </c>
      <c r="Y24" s="292">
        <v>3226.5417480478873</v>
      </c>
      <c r="Z24" s="293">
        <v>3425.535373910461</v>
      </c>
    </row>
    <row r="25" spans="1:26" ht="12.75">
      <c r="A25" s="153" t="s">
        <v>208</v>
      </c>
      <c r="B25" s="155" t="s">
        <v>174</v>
      </c>
      <c r="C25" s="155" t="s">
        <v>174</v>
      </c>
      <c r="D25" s="155" t="s">
        <v>174</v>
      </c>
      <c r="E25" s="155" t="s">
        <v>174</v>
      </c>
      <c r="F25" s="155" t="s">
        <v>174</v>
      </c>
      <c r="G25" s="155" t="s">
        <v>174</v>
      </c>
      <c r="H25" s="155" t="s">
        <v>174</v>
      </c>
      <c r="I25" s="302" t="s">
        <v>174</v>
      </c>
      <c r="J25" s="155" t="s">
        <v>174</v>
      </c>
      <c r="K25" s="155" t="s">
        <v>174</v>
      </c>
      <c r="L25" s="155" t="s">
        <v>235</v>
      </c>
      <c r="M25" s="155" t="s">
        <v>174</v>
      </c>
      <c r="N25" s="155" t="s">
        <v>174</v>
      </c>
      <c r="O25" s="302">
        <v>-370</v>
      </c>
      <c r="P25" s="155">
        <v>-399.5</v>
      </c>
      <c r="Q25" s="155">
        <v>-442.5</v>
      </c>
      <c r="R25" s="155">
        <v>-484</v>
      </c>
      <c r="S25" s="155">
        <v>-527</v>
      </c>
      <c r="T25" s="303">
        <v>-906</v>
      </c>
      <c r="U25" s="291">
        <v>-1322.97</v>
      </c>
      <c r="V25" s="292">
        <v>-1461.537</v>
      </c>
      <c r="W25" s="292">
        <v>-1600.03503</v>
      </c>
      <c r="X25" s="292">
        <v>-1735.6935024</v>
      </c>
      <c r="Y25" s="292">
        <v>-1872.7465316471998</v>
      </c>
      <c r="Z25" s="293">
        <v>-2020.7638032341758</v>
      </c>
    </row>
    <row r="26" spans="1:26" ht="12.75">
      <c r="A26" s="157" t="s">
        <v>169</v>
      </c>
      <c r="B26" s="158">
        <v>4330</v>
      </c>
      <c r="C26" s="158">
        <v>4541</v>
      </c>
      <c r="D26" s="158">
        <v>4697</v>
      </c>
      <c r="E26" s="158">
        <v>4770</v>
      </c>
      <c r="F26" s="158">
        <v>4382</v>
      </c>
      <c r="G26" s="158">
        <v>4641.5</v>
      </c>
      <c r="H26" s="158">
        <v>4941</v>
      </c>
      <c r="I26" s="304">
        <v>10191</v>
      </c>
      <c r="J26" s="158">
        <v>10327</v>
      </c>
      <c r="K26" s="158">
        <v>10816</v>
      </c>
      <c r="L26" s="158">
        <v>11684</v>
      </c>
      <c r="M26" s="158">
        <v>12810.5</v>
      </c>
      <c r="N26" s="158">
        <v>13803</v>
      </c>
      <c r="O26" s="304">
        <v>21106.5</v>
      </c>
      <c r="P26" s="158">
        <v>22251.5</v>
      </c>
      <c r="Q26" s="158">
        <v>23270</v>
      </c>
      <c r="R26" s="158">
        <v>24803.5</v>
      </c>
      <c r="S26" s="158">
        <v>26036.5</v>
      </c>
      <c r="T26" s="305">
        <v>27462</v>
      </c>
      <c r="U26" s="306">
        <v>43752.3465</v>
      </c>
      <c r="V26" s="307">
        <v>45903.8405682</v>
      </c>
      <c r="W26" s="307">
        <v>48083.465458818006</v>
      </c>
      <c r="X26" s="307">
        <v>50887.92328494027</v>
      </c>
      <c r="Y26" s="307">
        <v>53915.61837756158</v>
      </c>
      <c r="Z26" s="308">
        <v>57044.456942782344</v>
      </c>
    </row>
    <row r="27" spans="1:26" ht="12.75">
      <c r="A27" s="1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E13" sqref="E13"/>
    </sheetView>
  </sheetViews>
  <sheetFormatPr defaultColWidth="9.140625" defaultRowHeight="12.75"/>
  <sheetData>
    <row r="1" spans="1:26" ht="12.75">
      <c r="A1" s="309" t="s">
        <v>236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10"/>
      <c r="R1" s="310"/>
      <c r="S1" s="310"/>
      <c r="T1" s="4"/>
      <c r="U1" s="310"/>
      <c r="V1" s="177"/>
      <c r="W1" s="11"/>
      <c r="X1" s="178"/>
      <c r="Y1" s="102"/>
      <c r="Z1" s="179"/>
    </row>
    <row r="2" spans="1:26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10"/>
      <c r="R2" s="310"/>
      <c r="S2" s="310"/>
      <c r="T2" s="4"/>
      <c r="U2" s="310"/>
      <c r="V2" s="177"/>
      <c r="W2" s="11"/>
      <c r="X2" s="178"/>
      <c r="Y2" s="102"/>
      <c r="Z2" s="179"/>
    </row>
    <row r="3" spans="1:27" ht="12.75">
      <c r="A3" s="311"/>
      <c r="B3" s="312" t="s">
        <v>174</v>
      </c>
      <c r="C3" s="313"/>
      <c r="D3" s="314" t="s">
        <v>214</v>
      </c>
      <c r="E3" s="313"/>
      <c r="F3" s="315"/>
      <c r="G3" s="313"/>
      <c r="H3" s="316"/>
      <c r="I3" s="317"/>
      <c r="J3" s="318" t="s">
        <v>215</v>
      </c>
      <c r="K3" s="318"/>
      <c r="L3" s="318"/>
      <c r="M3" s="318"/>
      <c r="N3" s="319"/>
      <c r="O3" s="317"/>
      <c r="P3" s="318" t="s">
        <v>237</v>
      </c>
      <c r="Q3" s="320"/>
      <c r="R3" s="320"/>
      <c r="S3" s="321"/>
      <c r="T3" s="322"/>
      <c r="U3" s="323"/>
      <c r="V3" s="324" t="s">
        <v>217</v>
      </c>
      <c r="W3" s="193"/>
      <c r="X3" s="193"/>
      <c r="Y3" s="193"/>
      <c r="Z3" s="193"/>
      <c r="AA3" s="194"/>
    </row>
    <row r="4" spans="1:27" ht="12.75">
      <c r="A4" s="325" t="s">
        <v>238</v>
      </c>
      <c r="B4" s="326"/>
      <c r="C4" s="92"/>
      <c r="D4" s="92"/>
      <c r="E4" s="92"/>
      <c r="F4" s="92"/>
      <c r="G4" s="92"/>
      <c r="H4" s="327"/>
      <c r="I4" s="328"/>
      <c r="J4" s="329"/>
      <c r="K4" s="329"/>
      <c r="L4" s="329"/>
      <c r="M4" s="329"/>
      <c r="N4" s="330"/>
      <c r="O4" s="326"/>
      <c r="P4" s="92"/>
      <c r="Q4" s="277"/>
      <c r="R4" s="277"/>
      <c r="S4" s="277"/>
      <c r="T4" s="327"/>
      <c r="U4" s="331"/>
      <c r="V4" s="332"/>
      <c r="W4" s="332"/>
      <c r="X4" s="332"/>
      <c r="Y4" s="332"/>
      <c r="Z4" s="332"/>
      <c r="AA4" s="333"/>
    </row>
    <row r="5" spans="1:27" ht="12.75">
      <c r="A5" s="334"/>
      <c r="B5" s="335">
        <v>1976</v>
      </c>
      <c r="C5" s="336">
        <v>1977</v>
      </c>
      <c r="D5" s="336">
        <v>1978</v>
      </c>
      <c r="E5" s="336">
        <v>1979</v>
      </c>
      <c r="F5" s="336">
        <v>1980</v>
      </c>
      <c r="G5" s="336">
        <v>1981</v>
      </c>
      <c r="H5" s="337">
        <v>1982</v>
      </c>
      <c r="I5" s="335">
        <v>1982</v>
      </c>
      <c r="J5" s="336">
        <v>1983</v>
      </c>
      <c r="K5" s="336">
        <v>1984</v>
      </c>
      <c r="L5" s="336">
        <v>1985</v>
      </c>
      <c r="M5" s="336">
        <v>1986</v>
      </c>
      <c r="N5" s="337">
        <v>1987</v>
      </c>
      <c r="O5" s="335">
        <v>1987</v>
      </c>
      <c r="P5" s="336">
        <v>1988</v>
      </c>
      <c r="Q5" s="338">
        <v>1989</v>
      </c>
      <c r="R5" s="338">
        <v>1990</v>
      </c>
      <c r="S5" s="339">
        <v>1991</v>
      </c>
      <c r="T5" s="340">
        <v>1992</v>
      </c>
      <c r="U5" s="341">
        <v>1992</v>
      </c>
      <c r="V5" s="342">
        <v>1993</v>
      </c>
      <c r="W5" s="342">
        <v>1994</v>
      </c>
      <c r="X5" s="342">
        <v>1995</v>
      </c>
      <c r="Y5" s="342">
        <v>1996</v>
      </c>
      <c r="Z5" s="342">
        <v>1997</v>
      </c>
      <c r="AA5" s="343">
        <v>1998</v>
      </c>
    </row>
    <row r="6" spans="1:27" ht="12.75">
      <c r="A6" s="344" t="s">
        <v>175</v>
      </c>
      <c r="B6" s="345">
        <v>945</v>
      </c>
      <c r="C6" s="346">
        <v>945</v>
      </c>
      <c r="D6" s="346">
        <v>946</v>
      </c>
      <c r="E6" s="346">
        <v>984</v>
      </c>
      <c r="F6" s="346">
        <v>650</v>
      </c>
      <c r="G6" s="346">
        <v>791</v>
      </c>
      <c r="H6" s="297">
        <v>943</v>
      </c>
      <c r="I6" s="345">
        <v>1547</v>
      </c>
      <c r="J6" s="346">
        <v>1348</v>
      </c>
      <c r="K6" s="346">
        <v>1358</v>
      </c>
      <c r="L6" s="346">
        <v>1509</v>
      </c>
      <c r="M6" s="346">
        <v>1670</v>
      </c>
      <c r="N6" s="297">
        <v>1620</v>
      </c>
      <c r="O6" s="347">
        <v>2967</v>
      </c>
      <c r="P6" s="348">
        <v>2828</v>
      </c>
      <c r="Q6" s="348">
        <v>2624</v>
      </c>
      <c r="R6" s="348">
        <v>2877</v>
      </c>
      <c r="S6" s="348">
        <v>2828</v>
      </c>
      <c r="T6" s="349">
        <v>3012</v>
      </c>
      <c r="U6" s="347">
        <v>4660</v>
      </c>
      <c r="V6" s="348">
        <v>4350.9574</v>
      </c>
      <c r="W6" s="350">
        <v>4041.8699984</v>
      </c>
      <c r="X6" s="350">
        <v>4381.117302916</v>
      </c>
      <c r="Y6" s="350">
        <v>4612.79720862888</v>
      </c>
      <c r="Z6" s="350">
        <v>4771.653012713923</v>
      </c>
      <c r="AA6" s="351">
        <v>4682.3934005655665</v>
      </c>
    </row>
    <row r="7" spans="1:27" ht="12.75">
      <c r="A7" s="352" t="s">
        <v>176</v>
      </c>
      <c r="B7" s="345">
        <v>1034</v>
      </c>
      <c r="C7" s="346">
        <v>1128</v>
      </c>
      <c r="D7" s="346">
        <v>1206</v>
      </c>
      <c r="E7" s="346">
        <v>1221</v>
      </c>
      <c r="F7" s="346">
        <v>1105</v>
      </c>
      <c r="G7" s="346">
        <v>1151</v>
      </c>
      <c r="H7" s="297">
        <v>1199</v>
      </c>
      <c r="I7" s="345">
        <v>2445</v>
      </c>
      <c r="J7" s="346">
        <v>2452</v>
      </c>
      <c r="K7" s="346">
        <v>2681</v>
      </c>
      <c r="L7" s="346">
        <v>3051</v>
      </c>
      <c r="M7" s="346">
        <v>3561</v>
      </c>
      <c r="N7" s="297">
        <v>4004</v>
      </c>
      <c r="O7" s="345">
        <v>6556</v>
      </c>
      <c r="P7" s="346">
        <v>7147</v>
      </c>
      <c r="Q7" s="346">
        <v>7613</v>
      </c>
      <c r="R7" s="346">
        <v>8236</v>
      </c>
      <c r="S7" s="346">
        <v>8705</v>
      </c>
      <c r="T7" s="297">
        <v>9306</v>
      </c>
      <c r="U7" s="345">
        <v>13967</v>
      </c>
      <c r="V7" s="346">
        <v>14731.223000000002</v>
      </c>
      <c r="W7" s="353">
        <v>15490.70426</v>
      </c>
      <c r="X7" s="353">
        <v>16166.384094460002</v>
      </c>
      <c r="Y7" s="353">
        <v>17159.52460813336</v>
      </c>
      <c r="Z7" s="353">
        <v>17993.82917337212</v>
      </c>
      <c r="AA7" s="354">
        <v>19163.433668340473</v>
      </c>
    </row>
    <row r="8" spans="1:27" ht="12.75">
      <c r="A8" s="352" t="s">
        <v>177</v>
      </c>
      <c r="B8" s="345">
        <v>2186</v>
      </c>
      <c r="C8" s="346">
        <v>2382</v>
      </c>
      <c r="D8" s="346">
        <v>2481</v>
      </c>
      <c r="E8" s="346">
        <v>2597</v>
      </c>
      <c r="F8" s="346">
        <v>2563</v>
      </c>
      <c r="G8" s="346">
        <v>2652</v>
      </c>
      <c r="H8" s="297">
        <v>2717</v>
      </c>
      <c r="I8" s="345">
        <v>6028</v>
      </c>
      <c r="J8" s="346">
        <v>6263</v>
      </c>
      <c r="K8" s="346">
        <v>6502</v>
      </c>
      <c r="L8" s="346">
        <v>6704</v>
      </c>
      <c r="M8" s="346">
        <v>7033</v>
      </c>
      <c r="N8" s="297">
        <v>7670</v>
      </c>
      <c r="O8" s="345">
        <v>10818</v>
      </c>
      <c r="P8" s="346">
        <v>11623</v>
      </c>
      <c r="Q8" s="346">
        <v>12346</v>
      </c>
      <c r="R8" s="346">
        <v>13101</v>
      </c>
      <c r="S8" s="346">
        <v>13752</v>
      </c>
      <c r="T8" s="297">
        <v>14635</v>
      </c>
      <c r="U8" s="345">
        <v>23766</v>
      </c>
      <c r="V8" s="346">
        <v>25472.357000000004</v>
      </c>
      <c r="W8" s="353">
        <v>27344.948150000004</v>
      </c>
      <c r="X8" s="353">
        <v>29027.11079626</v>
      </c>
      <c r="Y8" s="353">
        <v>30778.2347417771</v>
      </c>
      <c r="Z8" s="353">
        <v>32743.819877880407</v>
      </c>
      <c r="AA8" s="354">
        <v>34885.21066169605</v>
      </c>
    </row>
    <row r="9" spans="1:27" ht="12.75">
      <c r="A9" s="355"/>
      <c r="B9" s="345"/>
      <c r="C9" s="346"/>
      <c r="D9" s="346"/>
      <c r="E9" s="346"/>
      <c r="F9" s="346"/>
      <c r="G9" s="346"/>
      <c r="H9" s="297"/>
      <c r="I9" s="356"/>
      <c r="J9" s="357"/>
      <c r="K9" s="357"/>
      <c r="L9" s="357"/>
      <c r="M9" s="357"/>
      <c r="N9" s="358"/>
      <c r="O9" s="356"/>
      <c r="P9" s="357"/>
      <c r="Q9" s="357"/>
      <c r="R9" s="357"/>
      <c r="S9" s="357"/>
      <c r="T9" s="358"/>
      <c r="U9" s="356"/>
      <c r="V9" s="357"/>
      <c r="W9" s="359"/>
      <c r="X9" s="359"/>
      <c r="Y9" s="359"/>
      <c r="Z9" s="359"/>
      <c r="AA9" s="360"/>
    </row>
    <row r="10" spans="1:27" ht="12.75">
      <c r="A10" s="361" t="s">
        <v>178</v>
      </c>
      <c r="B10" s="362">
        <v>4165</v>
      </c>
      <c r="C10" s="363">
        <v>4455</v>
      </c>
      <c r="D10" s="363">
        <v>4633</v>
      </c>
      <c r="E10" s="363">
        <v>4802</v>
      </c>
      <c r="F10" s="363">
        <v>4318</v>
      </c>
      <c r="G10" s="363">
        <v>4594</v>
      </c>
      <c r="H10" s="364">
        <v>4859</v>
      </c>
      <c r="I10" s="362">
        <v>10020</v>
      </c>
      <c r="J10" s="363">
        <v>10063</v>
      </c>
      <c r="K10" s="363">
        <v>10541</v>
      </c>
      <c r="L10" s="363">
        <v>11264</v>
      </c>
      <c r="M10" s="363">
        <v>12264</v>
      </c>
      <c r="N10" s="364">
        <v>13294</v>
      </c>
      <c r="O10" s="363">
        <v>20341</v>
      </c>
      <c r="P10" s="363">
        <v>21598</v>
      </c>
      <c r="Q10" s="363">
        <v>22583</v>
      </c>
      <c r="R10" s="363">
        <v>24214</v>
      </c>
      <c r="S10" s="363">
        <v>25285</v>
      </c>
      <c r="T10" s="364">
        <v>26953</v>
      </c>
      <c r="U10" s="362">
        <v>42393</v>
      </c>
      <c r="V10" s="363">
        <v>44553.5374</v>
      </c>
      <c r="W10" s="365">
        <v>46877.52240840001</v>
      </c>
      <c r="X10" s="365">
        <v>49573.612193636</v>
      </c>
      <c r="Y10" s="365">
        <v>52550.55655853934</v>
      </c>
      <c r="Z10" s="365">
        <v>55510.30206396645</v>
      </c>
      <c r="AA10" s="366">
        <v>58730.03773060209</v>
      </c>
    </row>
    <row r="11" spans="1:26" ht="12.75">
      <c r="A11" s="1" t="s">
        <v>239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96"/>
      <c r="R11" s="296"/>
      <c r="S11" s="296"/>
      <c r="T11" s="51"/>
      <c r="U11" s="296"/>
      <c r="V11" s="177"/>
      <c r="W11" s="11"/>
      <c r="X11" s="178"/>
      <c r="Y11" s="102"/>
      <c r="Z11" s="179"/>
    </row>
    <row r="12" ht="12.75">
      <c r="A12" t="s">
        <v>97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workbookViewId="0" topLeftCell="A16">
      <selection activeCell="D33" sqref="D33"/>
    </sheetView>
  </sheetViews>
  <sheetFormatPr defaultColWidth="9.140625" defaultRowHeight="12.75"/>
  <cols>
    <col min="1" max="1" width="34.7109375" style="9" customWidth="1"/>
    <col min="2" max="9" width="7.421875" style="9" customWidth="1"/>
    <col min="10" max="27" width="7.421875" style="74" customWidth="1"/>
    <col min="28" max="16384" width="9.140625" style="9" customWidth="1"/>
  </cols>
  <sheetData>
    <row r="1" spans="1:18" ht="27.75" customHeight="1">
      <c r="A1" s="104" t="s">
        <v>240</v>
      </c>
      <c r="B1" s="52"/>
      <c r="C1" s="52"/>
      <c r="D1" s="52"/>
      <c r="E1" s="52"/>
      <c r="F1" s="52"/>
      <c r="G1" s="52"/>
      <c r="H1" s="52"/>
      <c r="I1" s="52"/>
      <c r="J1" s="367"/>
      <c r="K1" s="367"/>
      <c r="L1" s="367"/>
      <c r="M1" s="367"/>
      <c r="N1" s="367"/>
      <c r="O1" s="367"/>
      <c r="P1" s="367"/>
      <c r="Q1" s="367"/>
      <c r="R1" s="367"/>
    </row>
    <row r="2" ht="28.5" customHeight="1"/>
    <row r="3" spans="1:27" ht="18.75" customHeight="1">
      <c r="A3" s="368"/>
      <c r="B3" s="369"/>
      <c r="C3" s="370" t="s">
        <v>241</v>
      </c>
      <c r="D3" s="371"/>
      <c r="E3" s="371"/>
      <c r="F3" s="371"/>
      <c r="G3" s="371"/>
      <c r="H3" s="372"/>
      <c r="I3" s="369"/>
      <c r="J3" s="373" t="s">
        <v>242</v>
      </c>
      <c r="K3" s="374"/>
      <c r="L3" s="374"/>
      <c r="M3" s="374"/>
      <c r="N3" s="375"/>
      <c r="O3" s="376" t="s">
        <v>243</v>
      </c>
      <c r="P3" s="377"/>
      <c r="Q3" s="377"/>
      <c r="R3" s="377"/>
      <c r="S3" s="377"/>
      <c r="T3" s="378"/>
      <c r="U3" s="379" t="s">
        <v>244</v>
      </c>
      <c r="V3" s="377"/>
      <c r="W3" s="377"/>
      <c r="X3" s="377"/>
      <c r="Y3" s="377"/>
      <c r="Z3" s="377"/>
      <c r="AA3" s="378"/>
    </row>
    <row r="4" spans="1:27" ht="12.75" customHeight="1">
      <c r="A4" s="380" t="s">
        <v>149</v>
      </c>
      <c r="B4" s="381"/>
      <c r="C4" s="382"/>
      <c r="D4" s="382"/>
      <c r="E4" s="382"/>
      <c r="F4" s="382"/>
      <c r="G4" s="382"/>
      <c r="H4" s="383"/>
      <c r="I4" s="381"/>
      <c r="J4" s="80"/>
      <c r="K4" s="80"/>
      <c r="L4" s="80"/>
      <c r="M4" s="80"/>
      <c r="N4" s="384"/>
      <c r="O4" s="385"/>
      <c r="P4" s="80"/>
      <c r="Q4" s="80"/>
      <c r="R4" s="80"/>
      <c r="S4" s="80"/>
      <c r="T4" s="384"/>
      <c r="U4" s="385"/>
      <c r="V4" s="80"/>
      <c r="W4" s="80"/>
      <c r="X4" s="80"/>
      <c r="Y4" s="80"/>
      <c r="Z4" s="80"/>
      <c r="AA4" s="384"/>
    </row>
    <row r="5" spans="1:27" s="145" customFormat="1" ht="19.5" customHeight="1">
      <c r="A5" s="386"/>
      <c r="B5" s="387">
        <v>1976</v>
      </c>
      <c r="C5" s="388">
        <v>1977</v>
      </c>
      <c r="D5" s="388">
        <v>1978</v>
      </c>
      <c r="E5" s="388">
        <v>1979</v>
      </c>
      <c r="F5" s="388">
        <v>1980</v>
      </c>
      <c r="G5" s="388">
        <v>1981</v>
      </c>
      <c r="H5" s="389">
        <v>1982</v>
      </c>
      <c r="I5" s="387">
        <v>1982</v>
      </c>
      <c r="J5" s="390">
        <v>1983</v>
      </c>
      <c r="K5" s="390">
        <v>1984</v>
      </c>
      <c r="L5" s="390">
        <v>1985</v>
      </c>
      <c r="M5" s="390">
        <v>1986</v>
      </c>
      <c r="N5" s="391">
        <v>1987</v>
      </c>
      <c r="O5" s="390">
        <v>1987</v>
      </c>
      <c r="P5" s="390">
        <v>1988</v>
      </c>
      <c r="Q5" s="390">
        <v>1989</v>
      </c>
      <c r="R5" s="390">
        <v>1990</v>
      </c>
      <c r="S5" s="392">
        <v>1991</v>
      </c>
      <c r="T5" s="393">
        <v>1992</v>
      </c>
      <c r="U5" s="394">
        <v>1992</v>
      </c>
      <c r="V5" s="395">
        <v>1993</v>
      </c>
      <c r="W5" s="395">
        <v>1994</v>
      </c>
      <c r="X5" s="395">
        <v>1995</v>
      </c>
      <c r="Y5" s="395">
        <v>1996</v>
      </c>
      <c r="Z5" s="395">
        <v>1997</v>
      </c>
      <c r="AA5" s="396">
        <v>1998</v>
      </c>
    </row>
    <row r="6" spans="1:27" ht="31.5" customHeight="1">
      <c r="A6" s="397" t="s">
        <v>211</v>
      </c>
      <c r="B6" s="398">
        <v>100</v>
      </c>
      <c r="C6" s="399">
        <v>100.10660980810235</v>
      </c>
      <c r="D6" s="399">
        <v>104.0468583599574</v>
      </c>
      <c r="E6" s="399">
        <v>125.28147389969293</v>
      </c>
      <c r="F6" s="399">
        <v>142.1461897356143</v>
      </c>
      <c r="G6" s="399">
        <v>160.33163265306123</v>
      </c>
      <c r="H6" s="400">
        <v>163.46153846153845</v>
      </c>
      <c r="I6" s="398">
        <v>100</v>
      </c>
      <c r="J6" s="401">
        <v>110.06761833208114</v>
      </c>
      <c r="K6" s="401">
        <v>129.45563012677107</v>
      </c>
      <c r="L6" s="401">
        <v>142.2922252010724</v>
      </c>
      <c r="M6" s="401">
        <v>151.9370460048426</v>
      </c>
      <c r="N6" s="402">
        <v>180.1</v>
      </c>
      <c r="O6" s="403">
        <v>100</v>
      </c>
      <c r="P6" s="401">
        <v>112.18292247231155</v>
      </c>
      <c r="Q6" s="401">
        <v>133.47473968376397</v>
      </c>
      <c r="R6" s="401">
        <v>140.6755805770584</v>
      </c>
      <c r="S6" s="401">
        <v>150.752688172043</v>
      </c>
      <c r="T6" s="402">
        <v>154.49343655334903</v>
      </c>
      <c r="U6" s="403">
        <v>100</v>
      </c>
      <c r="V6" s="401">
        <v>109.22545534570492</v>
      </c>
      <c r="W6" s="401">
        <v>125.19796301233679</v>
      </c>
      <c r="X6" s="401">
        <v>136.43314688499345</v>
      </c>
      <c r="Y6" s="401">
        <v>145.75578967389248</v>
      </c>
      <c r="Z6" s="401">
        <v>142.20397385059195</v>
      </c>
      <c r="AA6" s="402">
        <v>159.86745154250815</v>
      </c>
    </row>
    <row r="7" spans="1:27" ht="24.75" customHeight="1">
      <c r="A7" s="114" t="s">
        <v>151</v>
      </c>
      <c r="B7" s="398">
        <v>100</v>
      </c>
      <c r="C7" s="399">
        <v>98.04195804195804</v>
      </c>
      <c r="D7" s="399">
        <v>100.8298755186722</v>
      </c>
      <c r="E7" s="399">
        <v>125.06561679790028</v>
      </c>
      <c r="F7" s="399">
        <v>135.29411764705884</v>
      </c>
      <c r="G7" s="399">
        <v>157.99648506151144</v>
      </c>
      <c r="H7" s="400">
        <v>159.6638655462185</v>
      </c>
      <c r="I7" s="398">
        <v>100</v>
      </c>
      <c r="J7" s="401">
        <v>110.74561403508771</v>
      </c>
      <c r="K7" s="401">
        <v>133.10502283105023</v>
      </c>
      <c r="L7" s="401">
        <v>152.57936507936506</v>
      </c>
      <c r="M7" s="401">
        <v>167.2519754170325</v>
      </c>
      <c r="N7" s="402">
        <v>195</v>
      </c>
      <c r="O7" s="403">
        <v>100</v>
      </c>
      <c r="P7" s="401">
        <v>113.14968814968816</v>
      </c>
      <c r="Q7" s="401">
        <v>139.84560570071258</v>
      </c>
      <c r="R7" s="401">
        <v>141.98513800424627</v>
      </c>
      <c r="S7" s="401">
        <v>148.32589285714286</v>
      </c>
      <c r="T7" s="402">
        <v>151.4851485148515</v>
      </c>
      <c r="U7" s="403">
        <v>100</v>
      </c>
      <c r="V7" s="401">
        <v>110.85</v>
      </c>
      <c r="W7" s="401">
        <v>131.26857000000004</v>
      </c>
      <c r="X7" s="401">
        <v>149.3245618035001</v>
      </c>
      <c r="Y7" s="401">
        <v>158.65734691621887</v>
      </c>
      <c r="Z7" s="401">
        <v>149.59801240730275</v>
      </c>
      <c r="AA7" s="402">
        <v>169.16543243017796</v>
      </c>
    </row>
    <row r="8" spans="1:27" ht="24.75" customHeight="1">
      <c r="A8" s="114" t="s">
        <v>152</v>
      </c>
      <c r="B8" s="398">
        <v>100</v>
      </c>
      <c r="C8" s="399">
        <v>106.72645739910314</v>
      </c>
      <c r="D8" s="399">
        <v>114.81481481481481</v>
      </c>
      <c r="E8" s="399">
        <v>126.046511627907</v>
      </c>
      <c r="F8" s="399">
        <v>157.2139303482587</v>
      </c>
      <c r="G8" s="399">
        <v>166.51162790697674</v>
      </c>
      <c r="H8" s="400">
        <v>175.67567567567568</v>
      </c>
      <c r="I8" s="398">
        <v>100</v>
      </c>
      <c r="J8" s="401">
        <v>108.59188544152745</v>
      </c>
      <c r="K8" s="401">
        <v>122.58064516129032</v>
      </c>
      <c r="L8" s="401">
        <v>120.86776859504131</v>
      </c>
      <c r="M8" s="401">
        <v>117.93372319688109</v>
      </c>
      <c r="N8" s="402">
        <v>148.4</v>
      </c>
      <c r="O8" s="403">
        <v>100</v>
      </c>
      <c r="P8" s="401">
        <v>110.05714285714285</v>
      </c>
      <c r="Q8" s="401">
        <v>121.67216721672168</v>
      </c>
      <c r="R8" s="401">
        <v>138.10020876826724</v>
      </c>
      <c r="S8" s="401">
        <v>155.11022044088176</v>
      </c>
      <c r="T8" s="402">
        <v>159.9809885931559</v>
      </c>
      <c r="U8" s="403">
        <v>100</v>
      </c>
      <c r="V8" s="401">
        <v>107</v>
      </c>
      <c r="W8" s="401">
        <v>117.80699999999999</v>
      </c>
      <c r="X8" s="401">
        <v>120.22204350000001</v>
      </c>
      <c r="Y8" s="401">
        <v>127.3632328839</v>
      </c>
      <c r="Z8" s="401">
        <v>131.23507516357057</v>
      </c>
      <c r="AA8" s="402">
        <v>144.30608864986218</v>
      </c>
    </row>
    <row r="9" spans="1:27" ht="24.75" customHeight="1">
      <c r="A9" s="114" t="s">
        <v>153</v>
      </c>
      <c r="B9" s="398">
        <v>100</v>
      </c>
      <c r="C9" s="399">
        <v>128.57142857142858</v>
      </c>
      <c r="D9" s="399">
        <v>157.14285714285714</v>
      </c>
      <c r="E9" s="399">
        <v>171.42857142857142</v>
      </c>
      <c r="F9" s="399">
        <v>214.28571428571428</v>
      </c>
      <c r="G9" s="399">
        <v>228.57142857142856</v>
      </c>
      <c r="H9" s="400">
        <v>242.85714285714283</v>
      </c>
      <c r="I9" s="398">
        <v>100</v>
      </c>
      <c r="J9" s="401">
        <v>105.88235294117648</v>
      </c>
      <c r="K9" s="401">
        <v>111.76470588235294</v>
      </c>
      <c r="L9" s="401">
        <v>117.64705882352942</v>
      </c>
      <c r="M9" s="401">
        <v>122.22222222222223</v>
      </c>
      <c r="N9" s="402">
        <v>131.6</v>
      </c>
      <c r="O9" s="403">
        <v>100</v>
      </c>
      <c r="P9" s="401">
        <v>110.34482758620689</v>
      </c>
      <c r="Q9" s="401">
        <v>129.03225806451613</v>
      </c>
      <c r="R9" s="401">
        <v>142.85714285714286</v>
      </c>
      <c r="S9" s="401">
        <v>157.89473684210526</v>
      </c>
      <c r="T9" s="402">
        <v>170.73170731707316</v>
      </c>
      <c r="U9" s="403">
        <v>100</v>
      </c>
      <c r="V9" s="401">
        <v>106.8</v>
      </c>
      <c r="W9" s="401">
        <v>112.14</v>
      </c>
      <c r="X9" s="401">
        <v>116.62560000000003</v>
      </c>
      <c r="Y9" s="401">
        <v>120.00774240000003</v>
      </c>
      <c r="Z9" s="401">
        <v>124.80805209600005</v>
      </c>
      <c r="AA9" s="402">
        <v>129.80037417984005</v>
      </c>
    </row>
    <row r="10" spans="1:27" ht="24.75" customHeight="1">
      <c r="A10" s="114" t="s">
        <v>154</v>
      </c>
      <c r="B10" s="398">
        <v>100</v>
      </c>
      <c r="C10" s="399">
        <v>104.95495495495494</v>
      </c>
      <c r="D10" s="399">
        <v>111.71548117154812</v>
      </c>
      <c r="E10" s="399">
        <v>128.91246684350133</v>
      </c>
      <c r="F10" s="399">
        <v>160.7703281027104</v>
      </c>
      <c r="G10" s="399">
        <v>180.70866141732282</v>
      </c>
      <c r="H10" s="400">
        <v>194.5137157107232</v>
      </c>
      <c r="I10" s="398">
        <v>100</v>
      </c>
      <c r="J10" s="401">
        <v>106.47208121827411</v>
      </c>
      <c r="K10" s="401">
        <v>123.47285067873304</v>
      </c>
      <c r="L10" s="401">
        <v>140.52993130520116</v>
      </c>
      <c r="M10" s="401">
        <v>156.3265306122449</v>
      </c>
      <c r="N10" s="402">
        <v>172.3</v>
      </c>
      <c r="O10" s="403">
        <v>100</v>
      </c>
      <c r="P10" s="401">
        <v>108.82188721384702</v>
      </c>
      <c r="Q10" s="401">
        <v>117.91415395530329</v>
      </c>
      <c r="R10" s="401">
        <v>128.17388440638894</v>
      </c>
      <c r="S10" s="401">
        <v>137.98205572170627</v>
      </c>
      <c r="T10" s="402">
        <v>147.0449172576832</v>
      </c>
      <c r="U10" s="403">
        <v>100</v>
      </c>
      <c r="V10" s="401">
        <v>107.31187714576183</v>
      </c>
      <c r="W10" s="401">
        <v>116.35436195876183</v>
      </c>
      <c r="X10" s="401">
        <v>124.64555725449824</v>
      </c>
      <c r="Y10" s="401">
        <v>134.02702562688188</v>
      </c>
      <c r="Z10" s="401">
        <v>140.1475006448657</v>
      </c>
      <c r="AA10" s="402">
        <v>151.36900972274648</v>
      </c>
    </row>
    <row r="11" spans="1:27" ht="24.75" customHeight="1">
      <c r="A11" s="114" t="s">
        <v>151</v>
      </c>
      <c r="B11" s="398">
        <v>100</v>
      </c>
      <c r="C11" s="399">
        <v>95</v>
      </c>
      <c r="D11" s="399">
        <v>98.1981981981982</v>
      </c>
      <c r="E11" s="399">
        <v>120</v>
      </c>
      <c r="F11" s="399">
        <v>128.9855072463768</v>
      </c>
      <c r="G11" s="399">
        <v>150.2994011976048</v>
      </c>
      <c r="H11" s="400">
        <v>156.5</v>
      </c>
      <c r="I11" s="398">
        <v>100</v>
      </c>
      <c r="J11" s="401">
        <v>106</v>
      </c>
      <c r="K11" s="401">
        <v>133.60655737704917</v>
      </c>
      <c r="L11" s="401">
        <v>149.48805460750853</v>
      </c>
      <c r="M11" s="401">
        <v>183.33333333333331</v>
      </c>
      <c r="N11" s="402">
        <v>213.2</v>
      </c>
      <c r="O11" s="403">
        <v>100</v>
      </c>
      <c r="P11" s="401">
        <v>98.19078947368422</v>
      </c>
      <c r="Q11" s="401">
        <v>122.55639097744361</v>
      </c>
      <c r="R11" s="401">
        <v>120.60301507537687</v>
      </c>
      <c r="S11" s="401">
        <v>123.85008517887563</v>
      </c>
      <c r="T11" s="402">
        <v>139.86371379897787</v>
      </c>
      <c r="U11" s="403">
        <v>100</v>
      </c>
      <c r="V11" s="401">
        <v>110.4</v>
      </c>
      <c r="W11" s="401">
        <v>131.48640000000003</v>
      </c>
      <c r="X11" s="401">
        <v>148.3166592000001</v>
      </c>
      <c r="Y11" s="401">
        <v>157.8682520524801</v>
      </c>
      <c r="Z11" s="401">
        <v>145.2387918882817</v>
      </c>
      <c r="AA11" s="402">
        <v>164.1198348337583</v>
      </c>
    </row>
    <row r="12" spans="1:27" ht="24.75" customHeight="1">
      <c r="A12" s="114" t="s">
        <v>155</v>
      </c>
      <c r="B12" s="398">
        <v>100</v>
      </c>
      <c r="C12" s="399">
        <v>110.16949152542372</v>
      </c>
      <c r="D12" s="399">
        <v>118.18181818181819</v>
      </c>
      <c r="E12" s="399">
        <v>134.33734939759037</v>
      </c>
      <c r="F12" s="399">
        <v>171.6577540106952</v>
      </c>
      <c r="G12" s="399">
        <v>202.40384615384616</v>
      </c>
      <c r="H12" s="400">
        <v>222.2772277227723</v>
      </c>
      <c r="I12" s="398">
        <v>100</v>
      </c>
      <c r="J12" s="401">
        <v>112.06543967280163</v>
      </c>
      <c r="K12" s="401">
        <v>133.07692307692307</v>
      </c>
      <c r="L12" s="401">
        <v>157.75147928994082</v>
      </c>
      <c r="M12" s="401">
        <v>166.66666666666669</v>
      </c>
      <c r="N12" s="402">
        <v>185.8</v>
      </c>
      <c r="O12" s="403">
        <v>100</v>
      </c>
      <c r="P12" s="401">
        <v>107.9447322970639</v>
      </c>
      <c r="Q12" s="401">
        <v>110.82138200782268</v>
      </c>
      <c r="R12" s="401">
        <v>121.0782820590923</v>
      </c>
      <c r="S12" s="401">
        <v>127.78422273781902</v>
      </c>
      <c r="T12" s="402">
        <v>137.0998632010944</v>
      </c>
      <c r="U12" s="403">
        <v>100</v>
      </c>
      <c r="V12" s="401">
        <v>107.4</v>
      </c>
      <c r="W12" s="401">
        <v>115.14354000000002</v>
      </c>
      <c r="X12" s="401">
        <v>122.10972417000004</v>
      </c>
      <c r="Y12" s="401">
        <v>131.26795348275002</v>
      </c>
      <c r="Z12" s="401">
        <v>138.4876909243013</v>
      </c>
      <c r="AA12" s="402">
        <v>148.18182928900237</v>
      </c>
    </row>
    <row r="13" spans="1:27" ht="24.75" customHeight="1">
      <c r="A13" s="114" t="s">
        <v>152</v>
      </c>
      <c r="B13" s="398">
        <v>100</v>
      </c>
      <c r="C13" s="399">
        <v>109.75609756097562</v>
      </c>
      <c r="D13" s="399">
        <v>117.63085399449037</v>
      </c>
      <c r="E13" s="399">
        <v>132.12290502793294</v>
      </c>
      <c r="F13" s="399">
        <v>167.0212765957447</v>
      </c>
      <c r="G13" s="399">
        <v>182.1705426356589</v>
      </c>
      <c r="H13" s="400">
        <v>199.5</v>
      </c>
      <c r="I13" s="398">
        <v>100</v>
      </c>
      <c r="J13" s="401">
        <v>103.3452807646356</v>
      </c>
      <c r="K13" s="401">
        <v>113.50114416475972</v>
      </c>
      <c r="L13" s="401">
        <v>121.44444444444444</v>
      </c>
      <c r="M13" s="401">
        <v>135.20408163265304</v>
      </c>
      <c r="N13" s="402">
        <v>143.4</v>
      </c>
      <c r="O13" s="403">
        <v>100</v>
      </c>
      <c r="P13" s="401">
        <v>113.63636363636364</v>
      </c>
      <c r="Q13" s="401">
        <v>127.37978410206084</v>
      </c>
      <c r="R13" s="401">
        <v>140.85727314181486</v>
      </c>
      <c r="S13" s="401">
        <v>156.72993960310612</v>
      </c>
      <c r="T13" s="402">
        <v>166.26311541565778</v>
      </c>
      <c r="U13" s="403">
        <v>100</v>
      </c>
      <c r="V13" s="401">
        <v>106.74</v>
      </c>
      <c r="W13" s="401">
        <v>115.80222599999996</v>
      </c>
      <c r="X13" s="401">
        <v>124.37159072399999</v>
      </c>
      <c r="Y13" s="401">
        <v>133.823831619024</v>
      </c>
      <c r="Z13" s="401">
        <v>141.34473095601317</v>
      </c>
      <c r="AA13" s="402">
        <v>153.11874704464904</v>
      </c>
    </row>
    <row r="14" spans="1:27" ht="24.75" customHeight="1">
      <c r="A14" s="114" t="s">
        <v>156</v>
      </c>
      <c r="B14" s="398">
        <v>100</v>
      </c>
      <c r="C14" s="399">
        <v>122.22222222222223</v>
      </c>
      <c r="D14" s="399">
        <v>132.58426966292134</v>
      </c>
      <c r="E14" s="399">
        <v>165.979381443299</v>
      </c>
      <c r="F14" s="399">
        <v>215.46391752577318</v>
      </c>
      <c r="G14" s="399">
        <v>193.81443298969072</v>
      </c>
      <c r="H14" s="400">
        <v>100</v>
      </c>
      <c r="I14" s="398">
        <v>100</v>
      </c>
      <c r="J14" s="401">
        <v>100.8230452674897</v>
      </c>
      <c r="K14" s="401">
        <v>110.86142322097379</v>
      </c>
      <c r="L14" s="401">
        <v>126.03174603174602</v>
      </c>
      <c r="M14" s="401">
        <v>134.6938775510204</v>
      </c>
      <c r="N14" s="402">
        <v>136.1</v>
      </c>
      <c r="O14" s="403">
        <v>100</v>
      </c>
      <c r="P14" s="401">
        <v>101.57170923379175</v>
      </c>
      <c r="Q14" s="401">
        <v>101.40597539543057</v>
      </c>
      <c r="R14" s="401">
        <v>87.263339070568</v>
      </c>
      <c r="S14" s="401">
        <v>121.85534591194968</v>
      </c>
      <c r="T14" s="402">
        <v>142.4287856071964</v>
      </c>
      <c r="U14" s="403">
        <v>100</v>
      </c>
      <c r="V14" s="401">
        <v>114.7</v>
      </c>
      <c r="W14" s="401">
        <v>114.7</v>
      </c>
      <c r="X14" s="401">
        <v>123.18780000000001</v>
      </c>
      <c r="Y14" s="401">
        <v>116.22768930000002</v>
      </c>
      <c r="Z14" s="401">
        <v>96.81766518690002</v>
      </c>
      <c r="AA14" s="402">
        <v>82.48865073923882</v>
      </c>
    </row>
    <row r="15" spans="1:27" ht="24.75" customHeight="1">
      <c r="A15" s="114" t="s">
        <v>157</v>
      </c>
      <c r="B15" s="398">
        <v>100</v>
      </c>
      <c r="C15" s="399">
        <v>106.56167979002625</v>
      </c>
      <c r="D15" s="399">
        <v>126.5</v>
      </c>
      <c r="E15" s="399">
        <v>149.1891891891892</v>
      </c>
      <c r="F15" s="399">
        <v>182.73615635179152</v>
      </c>
      <c r="G15" s="399">
        <v>201.36986301369865</v>
      </c>
      <c r="H15" s="400">
        <v>223.21428571428572</v>
      </c>
      <c r="I15" s="398">
        <v>100</v>
      </c>
      <c r="J15" s="401">
        <v>103.47551342812007</v>
      </c>
      <c r="K15" s="401">
        <v>106.8111455108359</v>
      </c>
      <c r="L15" s="401">
        <v>111.03151862464182</v>
      </c>
      <c r="M15" s="401">
        <v>114.58333333333333</v>
      </c>
      <c r="N15" s="402">
        <v>125.3</v>
      </c>
      <c r="O15" s="403">
        <v>100</v>
      </c>
      <c r="P15" s="401">
        <v>111.46245059288538</v>
      </c>
      <c r="Q15" s="401">
        <v>127.31152204836415</v>
      </c>
      <c r="R15" s="401">
        <v>144.43742098609357</v>
      </c>
      <c r="S15" s="401">
        <v>156.17715617715618</v>
      </c>
      <c r="T15" s="402">
        <v>163.8161411010155</v>
      </c>
      <c r="U15" s="403">
        <v>100</v>
      </c>
      <c r="V15" s="401">
        <v>109</v>
      </c>
      <c r="W15" s="401">
        <v>116.63</v>
      </c>
      <c r="X15" s="401">
        <v>120.1289</v>
      </c>
      <c r="Y15" s="401">
        <v>125.27041692</v>
      </c>
      <c r="Z15" s="401">
        <v>130.25617951341601</v>
      </c>
      <c r="AA15" s="402">
        <v>135.46642669395266</v>
      </c>
    </row>
    <row r="16" spans="1:27" ht="30" customHeight="1">
      <c r="A16" s="397" t="s">
        <v>158</v>
      </c>
      <c r="B16" s="398">
        <v>100</v>
      </c>
      <c r="C16" s="399">
        <v>107.87992495309568</v>
      </c>
      <c r="D16" s="399">
        <v>117.10037174721191</v>
      </c>
      <c r="E16" s="399">
        <v>133.8487972508591</v>
      </c>
      <c r="F16" s="399">
        <v>188.1720430107527</v>
      </c>
      <c r="G16" s="399">
        <v>214.61267605633805</v>
      </c>
      <c r="H16" s="400">
        <v>238.00738007380073</v>
      </c>
      <c r="I16" s="398">
        <v>100</v>
      </c>
      <c r="J16" s="401">
        <v>105.97232337946103</v>
      </c>
      <c r="K16" s="401">
        <v>112.7147766323024</v>
      </c>
      <c r="L16" s="401">
        <v>120.10478061558612</v>
      </c>
      <c r="M16" s="401">
        <v>137.14967203339296</v>
      </c>
      <c r="N16" s="402">
        <v>146.9</v>
      </c>
      <c r="O16" s="403">
        <v>100</v>
      </c>
      <c r="P16" s="401">
        <v>114.4689737470167</v>
      </c>
      <c r="Q16" s="401">
        <v>127.79783393501805</v>
      </c>
      <c r="R16" s="401">
        <v>145.2706253284288</v>
      </c>
      <c r="S16" s="401">
        <v>156.95915279878972</v>
      </c>
      <c r="T16" s="402">
        <v>165.57723959557958</v>
      </c>
      <c r="U16" s="403">
        <v>100</v>
      </c>
      <c r="V16" s="401">
        <v>106.74874985377984</v>
      </c>
      <c r="W16" s="401">
        <v>113.26141846950874</v>
      </c>
      <c r="X16" s="401">
        <v>120.7041896197359</v>
      </c>
      <c r="Y16" s="401">
        <v>131.3357565257476</v>
      </c>
      <c r="Z16" s="401">
        <v>138.35824176016553</v>
      </c>
      <c r="AA16" s="402">
        <v>146.8890604556574</v>
      </c>
    </row>
    <row r="17" spans="1:27" ht="24.75" customHeight="1">
      <c r="A17" s="114" t="s">
        <v>159</v>
      </c>
      <c r="B17" s="398">
        <v>100</v>
      </c>
      <c r="C17" s="399">
        <v>108.03571428571428</v>
      </c>
      <c r="D17" s="399">
        <v>117.11711711711712</v>
      </c>
      <c r="E17" s="399">
        <v>133.97027600849256</v>
      </c>
      <c r="F17" s="399">
        <v>189.82683982683983</v>
      </c>
      <c r="G17" s="399">
        <v>217.3160173160173</v>
      </c>
      <c r="H17" s="400">
        <v>241.93548387096774</v>
      </c>
      <c r="I17" s="398">
        <v>100</v>
      </c>
      <c r="J17" s="401">
        <v>105.54561717352415</v>
      </c>
      <c r="K17" s="401">
        <v>115.21926053310405</v>
      </c>
      <c r="L17" s="401">
        <v>122.96296296296296</v>
      </c>
      <c r="M17" s="401">
        <v>142.58698940998485</v>
      </c>
      <c r="N17" s="402">
        <v>153</v>
      </c>
      <c r="O17" s="403">
        <v>100</v>
      </c>
      <c r="P17" s="401">
        <v>115.4013803123865</v>
      </c>
      <c r="Q17" s="401">
        <v>128.59083191850593</v>
      </c>
      <c r="R17" s="401">
        <v>145.35412605588044</v>
      </c>
      <c r="S17" s="401">
        <v>155.5175629468449</v>
      </c>
      <c r="T17" s="402">
        <v>164.01759530791787</v>
      </c>
      <c r="U17" s="403">
        <v>100</v>
      </c>
      <c r="V17" s="401">
        <v>105.79</v>
      </c>
      <c r="W17" s="401">
        <v>110.44476</v>
      </c>
      <c r="X17" s="401">
        <v>116.154754092</v>
      </c>
      <c r="Y17" s="401">
        <v>127.2591485831952</v>
      </c>
      <c r="Z17" s="401">
        <v>137.54168778871738</v>
      </c>
      <c r="AA17" s="402">
        <v>142.0393009794084</v>
      </c>
    </row>
    <row r="18" spans="1:27" ht="24.75" customHeight="1">
      <c r="A18" s="114" t="s">
        <v>160</v>
      </c>
      <c r="B18" s="398">
        <v>100</v>
      </c>
      <c r="C18" s="399">
        <v>107.05882352941177</v>
      </c>
      <c r="D18" s="399">
        <v>117.02127659574468</v>
      </c>
      <c r="E18" s="399">
        <v>133.33333333333331</v>
      </c>
      <c r="F18" s="399">
        <v>180.20833333333331</v>
      </c>
      <c r="G18" s="399">
        <v>202.83018867924528</v>
      </c>
      <c r="H18" s="400">
        <v>222.22222222222223</v>
      </c>
      <c r="I18" s="398">
        <v>100</v>
      </c>
      <c r="J18" s="401">
        <v>107.84313725490196</v>
      </c>
      <c r="K18" s="401">
        <v>102.73972602739727</v>
      </c>
      <c r="L18" s="401">
        <v>108.97435897435896</v>
      </c>
      <c r="M18" s="401">
        <v>116.90140845070422</v>
      </c>
      <c r="N18" s="402">
        <v>124.4</v>
      </c>
      <c r="O18" s="403">
        <v>100</v>
      </c>
      <c r="P18" s="401">
        <v>110.18363939899834</v>
      </c>
      <c r="Q18" s="401">
        <v>124.23780487804879</v>
      </c>
      <c r="R18" s="401">
        <v>144.91758241758242</v>
      </c>
      <c r="S18" s="401">
        <v>163.15086782376503</v>
      </c>
      <c r="T18" s="402">
        <v>171.88612099644126</v>
      </c>
      <c r="U18" s="403">
        <v>100</v>
      </c>
      <c r="V18" s="401">
        <v>110.35</v>
      </c>
      <c r="W18" s="401">
        <v>123.26095</v>
      </c>
      <c r="X18" s="401">
        <v>136.20334975</v>
      </c>
      <c r="Y18" s="401">
        <v>143.96694068575</v>
      </c>
      <c r="Z18" s="401">
        <v>140.71328782625204</v>
      </c>
      <c r="AA18" s="402">
        <v>161.00414393079762</v>
      </c>
    </row>
    <row r="19" spans="1:27" ht="24.75" customHeight="1">
      <c r="A19" s="404" t="s">
        <v>204</v>
      </c>
      <c r="B19" s="398">
        <v>100</v>
      </c>
      <c r="C19" s="399">
        <v>109.02439024390245</v>
      </c>
      <c r="D19" s="399">
        <v>130.6264501160093</v>
      </c>
      <c r="E19" s="399">
        <v>149.4279176201373</v>
      </c>
      <c r="F19" s="399">
        <v>197.87234042553192</v>
      </c>
      <c r="G19" s="399">
        <v>229.72350230414747</v>
      </c>
      <c r="H19" s="400">
        <v>244.9339207048458</v>
      </c>
      <c r="I19" s="398">
        <v>100</v>
      </c>
      <c r="J19" s="401">
        <v>106.86359687228497</v>
      </c>
      <c r="K19" s="401">
        <v>113.48221670802316</v>
      </c>
      <c r="L19" s="401">
        <v>119.84126984126983</v>
      </c>
      <c r="M19" s="401">
        <v>131.9702602230483</v>
      </c>
      <c r="N19" s="402">
        <v>139.6</v>
      </c>
      <c r="O19" s="403">
        <v>100</v>
      </c>
      <c r="P19" s="401">
        <v>104.54943132108487</v>
      </c>
      <c r="Q19" s="401">
        <v>120.73714054272986</v>
      </c>
      <c r="R19" s="401">
        <v>135.2512466436517</v>
      </c>
      <c r="S19" s="401">
        <v>154.96350364963502</v>
      </c>
      <c r="T19" s="402">
        <v>165.8594815825375</v>
      </c>
      <c r="U19" s="403">
        <v>100</v>
      </c>
      <c r="V19" s="401">
        <v>105.92</v>
      </c>
      <c r="W19" s="401">
        <v>110.98297600000002</v>
      </c>
      <c r="X19" s="401">
        <v>119.0514383552</v>
      </c>
      <c r="Y19" s="401">
        <v>118.48475350862925</v>
      </c>
      <c r="Z19" s="401">
        <v>129.8118959440542</v>
      </c>
      <c r="AA19" s="402">
        <v>133.18700523859965</v>
      </c>
    </row>
    <row r="20" spans="1:27" ht="30.75" customHeight="1">
      <c r="A20" s="397" t="s">
        <v>162</v>
      </c>
      <c r="B20" s="398">
        <v>100</v>
      </c>
      <c r="C20" s="399">
        <v>106.26780626780628</v>
      </c>
      <c r="D20" s="399">
        <v>121.66212534059946</v>
      </c>
      <c r="E20" s="399">
        <v>136.95937090432503</v>
      </c>
      <c r="F20" s="399">
        <v>172.01051248357425</v>
      </c>
      <c r="G20" s="399">
        <v>191.05793450881612</v>
      </c>
      <c r="H20" s="400">
        <v>211.1913357400722</v>
      </c>
      <c r="I20" s="398">
        <v>100</v>
      </c>
      <c r="J20" s="401">
        <v>104.30463576158941</v>
      </c>
      <c r="K20" s="401">
        <v>109.50854700854703</v>
      </c>
      <c r="L20" s="401">
        <v>113.17829457364341</v>
      </c>
      <c r="M20" s="401">
        <v>117.16006021073757</v>
      </c>
      <c r="N20" s="402">
        <v>119.6</v>
      </c>
      <c r="O20" s="403">
        <v>100</v>
      </c>
      <c r="P20" s="401">
        <v>109.27508705286483</v>
      </c>
      <c r="Q20" s="401">
        <v>123.48530293941211</v>
      </c>
      <c r="R20" s="401">
        <v>138.61249309010503</v>
      </c>
      <c r="S20" s="401">
        <v>149.0714098875229</v>
      </c>
      <c r="T20" s="402">
        <v>161.6576487948844</v>
      </c>
      <c r="U20" s="403">
        <v>100</v>
      </c>
      <c r="V20" s="401">
        <v>107.37444347503408</v>
      </c>
      <c r="W20" s="401">
        <v>115.49052255490122</v>
      </c>
      <c r="X20" s="401">
        <v>122.73160152086089</v>
      </c>
      <c r="Y20" s="401">
        <v>127.57901563921187</v>
      </c>
      <c r="Z20" s="401">
        <v>135.6271380865737</v>
      </c>
      <c r="AA20" s="402">
        <v>148.50091875300816</v>
      </c>
    </row>
    <row r="21" spans="1:27" ht="24.75" customHeight="1">
      <c r="A21" s="114" t="s">
        <v>163</v>
      </c>
      <c r="B21" s="398">
        <v>100</v>
      </c>
      <c r="C21" s="399">
        <v>113.68653421633555</v>
      </c>
      <c r="D21" s="399">
        <v>132.84518828451883</v>
      </c>
      <c r="E21" s="399">
        <v>150.89463220675944</v>
      </c>
      <c r="F21" s="399">
        <v>183.56164383561645</v>
      </c>
      <c r="G21" s="399">
        <v>202.42537313432837</v>
      </c>
      <c r="H21" s="400">
        <v>225.57726465364124</v>
      </c>
      <c r="I21" s="398">
        <v>100</v>
      </c>
      <c r="J21" s="401">
        <v>104.45468509984639</v>
      </c>
      <c r="K21" s="401">
        <v>109.36329588014982</v>
      </c>
      <c r="L21" s="401">
        <v>112.37188872620791</v>
      </c>
      <c r="M21" s="401">
        <v>113.66906474820144</v>
      </c>
      <c r="N21" s="402">
        <v>113.7</v>
      </c>
      <c r="O21" s="403">
        <v>100</v>
      </c>
      <c r="P21" s="401">
        <v>104.28826682549138</v>
      </c>
      <c r="Q21" s="401">
        <v>112.72515979081929</v>
      </c>
      <c r="R21" s="401">
        <v>121.82023742227246</v>
      </c>
      <c r="S21" s="401">
        <v>128.02408319649697</v>
      </c>
      <c r="T21" s="402">
        <v>134.21052631578948</v>
      </c>
      <c r="U21" s="403">
        <v>100</v>
      </c>
      <c r="V21" s="401">
        <v>105.99</v>
      </c>
      <c r="W21" s="401">
        <v>111.28950000000002</v>
      </c>
      <c r="X21" s="401">
        <v>115.68543525000004</v>
      </c>
      <c r="Y21" s="401">
        <v>120.31285266000002</v>
      </c>
      <c r="Z21" s="401">
        <v>125.04114776953801</v>
      </c>
      <c r="AA21" s="402">
        <v>130.16783482808904</v>
      </c>
    </row>
    <row r="22" spans="1:27" ht="24.75" customHeight="1">
      <c r="A22" s="114" t="s">
        <v>245</v>
      </c>
      <c r="B22" s="398"/>
      <c r="C22" s="399"/>
      <c r="D22" s="399"/>
      <c r="E22" s="399"/>
      <c r="F22" s="399"/>
      <c r="G22" s="399"/>
      <c r="H22" s="400"/>
      <c r="I22" s="398"/>
      <c r="J22" s="401"/>
      <c r="K22" s="401"/>
      <c r="L22" s="401"/>
      <c r="M22" s="401"/>
      <c r="N22" s="402"/>
      <c r="O22" s="403">
        <v>100</v>
      </c>
      <c r="P22" s="401">
        <v>119.23583662714097</v>
      </c>
      <c r="Q22" s="401">
        <v>149.26108374384236</v>
      </c>
      <c r="R22" s="401">
        <v>174.80577136514984</v>
      </c>
      <c r="S22" s="401">
        <v>194.29175475687103</v>
      </c>
      <c r="T22" s="402">
        <v>214.09001956947162</v>
      </c>
      <c r="U22" s="403">
        <v>100</v>
      </c>
      <c r="V22" s="401">
        <v>109.84</v>
      </c>
      <c r="W22" s="401">
        <v>116.48532</v>
      </c>
      <c r="X22" s="401">
        <v>123.94038048000002</v>
      </c>
      <c r="Y22" s="401">
        <v>125.99779079596803</v>
      </c>
      <c r="Z22" s="401">
        <v>134.06164940691002</v>
      </c>
      <c r="AA22" s="402">
        <v>155.2299838482611</v>
      </c>
    </row>
    <row r="23" spans="1:27" ht="24.75" customHeight="1">
      <c r="A23" s="114" t="s">
        <v>152</v>
      </c>
      <c r="H23" s="405"/>
      <c r="O23" s="403">
        <v>100</v>
      </c>
      <c r="P23" s="401">
        <v>110.40221914008322</v>
      </c>
      <c r="Q23" s="401">
        <v>120.47440699126093</v>
      </c>
      <c r="R23" s="401">
        <v>135.54852320675107</v>
      </c>
      <c r="S23" s="401">
        <v>144.95238095238093</v>
      </c>
      <c r="T23" s="402">
        <v>160.4020979020979</v>
      </c>
      <c r="U23" s="403">
        <v>100</v>
      </c>
      <c r="V23" s="401">
        <v>168.97798569069892</v>
      </c>
      <c r="W23" s="401">
        <v>189.96031260319208</v>
      </c>
      <c r="X23" s="401">
        <v>219.20698610176618</v>
      </c>
      <c r="Y23" s="401">
        <v>237.31167147612115</v>
      </c>
      <c r="Z23" s="401">
        <v>261.6532653907276</v>
      </c>
      <c r="AA23" s="402">
        <v>279.29873140661175</v>
      </c>
    </row>
    <row r="24" spans="1:27" ht="24.75" customHeight="1">
      <c r="A24" s="114" t="s">
        <v>166</v>
      </c>
      <c r="B24" s="398">
        <v>100</v>
      </c>
      <c r="C24" s="399">
        <v>117.81609195402298</v>
      </c>
      <c r="D24" s="399">
        <v>128.88482632541132</v>
      </c>
      <c r="E24" s="399">
        <v>140.8525754884547</v>
      </c>
      <c r="F24" s="399">
        <v>167.311072056239</v>
      </c>
      <c r="G24" s="399">
        <v>186.8020304568528</v>
      </c>
      <c r="H24" s="399">
        <v>211.09271523178808</v>
      </c>
      <c r="I24" s="398">
        <v>100</v>
      </c>
      <c r="J24" s="401">
        <v>102.0769230769231</v>
      </c>
      <c r="K24" s="401">
        <v>104.46969696969697</v>
      </c>
      <c r="L24" s="401">
        <v>108.796992481203</v>
      </c>
      <c r="M24" s="401">
        <v>116.1578555472822</v>
      </c>
      <c r="N24" s="401">
        <v>147.1</v>
      </c>
      <c r="O24" s="403">
        <v>100</v>
      </c>
      <c r="P24" s="401">
        <v>126.18510158013545</v>
      </c>
      <c r="Q24" s="401">
        <v>135.45573484518098</v>
      </c>
      <c r="R24" s="401">
        <v>141.8196994991653</v>
      </c>
      <c r="S24" s="401">
        <v>152.90322580645162</v>
      </c>
      <c r="T24" s="402">
        <v>161.42801707411718</v>
      </c>
      <c r="U24" s="403">
        <v>100</v>
      </c>
      <c r="V24" s="401">
        <v>114.94</v>
      </c>
      <c r="W24" s="401">
        <v>131.82468599999999</v>
      </c>
      <c r="X24" s="401">
        <v>135.72669670560003</v>
      </c>
      <c r="Y24" s="401">
        <v>148.1864074631741</v>
      </c>
      <c r="Z24" s="401">
        <v>156.82567501827717</v>
      </c>
      <c r="AA24" s="402">
        <v>167.88188510706567</v>
      </c>
    </row>
    <row r="25" spans="1:27" ht="24.75" customHeight="1">
      <c r="A25" s="114" t="s">
        <v>218</v>
      </c>
      <c r="B25" s="398">
        <v>100</v>
      </c>
      <c r="C25" s="399">
        <v>112.09302325581396</v>
      </c>
      <c r="D25" s="399">
        <v>125.54112554112552</v>
      </c>
      <c r="E25" s="399">
        <v>138.4920634920635</v>
      </c>
      <c r="F25" s="399">
        <v>164.68253968253967</v>
      </c>
      <c r="G25" s="399">
        <v>189.43396226415095</v>
      </c>
      <c r="H25" s="399">
        <v>208.39160839160837</v>
      </c>
      <c r="I25" s="398">
        <v>100</v>
      </c>
      <c r="J25" s="401">
        <v>103.6682615629984</v>
      </c>
      <c r="K25" s="401">
        <v>106.03715170278637</v>
      </c>
      <c r="L25" s="401">
        <v>110.42944785276075</v>
      </c>
      <c r="M25" s="401">
        <v>114.96296296296296</v>
      </c>
      <c r="N25" s="401">
        <v>120.7</v>
      </c>
      <c r="O25" s="403">
        <v>100</v>
      </c>
      <c r="P25" s="401">
        <v>112.3370110330993</v>
      </c>
      <c r="Q25" s="401">
        <v>130.3201506591337</v>
      </c>
      <c r="R25" s="401">
        <v>149.65095986038395</v>
      </c>
      <c r="S25" s="401">
        <v>166.34382566585955</v>
      </c>
      <c r="T25" s="402">
        <v>174.5054945054945</v>
      </c>
      <c r="U25" s="406">
        <v>100</v>
      </c>
      <c r="V25" s="407">
        <v>106.69</v>
      </c>
      <c r="W25" s="407">
        <v>115.59861500000001</v>
      </c>
      <c r="X25" s="407">
        <v>119.81796444750002</v>
      </c>
      <c r="Y25" s="407">
        <v>129.40340160329998</v>
      </c>
      <c r="Z25" s="407">
        <v>138.07342951072107</v>
      </c>
      <c r="AA25" s="408">
        <v>148.27705595156334</v>
      </c>
    </row>
    <row r="26" spans="1:27" ht="26.25" customHeight="1">
      <c r="A26" s="117" t="s">
        <v>169</v>
      </c>
      <c r="B26" s="409">
        <v>100</v>
      </c>
      <c r="C26" s="410">
        <v>107.20538720538721</v>
      </c>
      <c r="D26" s="410">
        <v>118.58407079646018</v>
      </c>
      <c r="E26" s="410">
        <v>136.19325281132862</v>
      </c>
      <c r="F26" s="410">
        <v>171.12088930060213</v>
      </c>
      <c r="G26" s="410">
        <v>190.79233783195474</v>
      </c>
      <c r="H26" s="410">
        <v>206.21527063181725</v>
      </c>
      <c r="I26" s="409">
        <v>100</v>
      </c>
      <c r="J26" s="411">
        <v>105.46556692835138</v>
      </c>
      <c r="K26" s="411">
        <v>114.31552983587896</v>
      </c>
      <c r="L26" s="411">
        <v>123.22443181818181</v>
      </c>
      <c r="M26" s="411">
        <v>134.1324200913242</v>
      </c>
      <c r="N26" s="411">
        <v>148.1</v>
      </c>
      <c r="O26" s="412">
        <v>100</v>
      </c>
      <c r="P26" s="411">
        <v>111.40383368830446</v>
      </c>
      <c r="Q26" s="411">
        <v>124.35460301997077</v>
      </c>
      <c r="R26" s="411">
        <v>136.408689188073</v>
      </c>
      <c r="S26" s="411">
        <v>148.51888471425747</v>
      </c>
      <c r="T26" s="413">
        <v>157.2849033502764</v>
      </c>
      <c r="U26" s="412">
        <v>100</v>
      </c>
      <c r="V26" s="411">
        <v>108.15194745299843</v>
      </c>
      <c r="W26" s="411">
        <v>117.00313580024569</v>
      </c>
      <c r="X26" s="411">
        <v>124.03588084641461</v>
      </c>
      <c r="Y26" s="411">
        <v>131.35849411256052</v>
      </c>
      <c r="Z26" s="411">
        <v>137.17941716850214</v>
      </c>
      <c r="AA26" s="413">
        <v>146.94968878977406</v>
      </c>
    </row>
    <row r="30" ht="12.75">
      <c r="A30" s="166" t="s">
        <v>97</v>
      </c>
    </row>
    <row r="33" spans="1:18" ht="11.25">
      <c r="A33" s="52"/>
      <c r="B33" s="52"/>
      <c r="C33" s="52"/>
      <c r="D33" s="52"/>
      <c r="E33" s="52"/>
      <c r="F33" s="52"/>
      <c r="G33" s="52"/>
      <c r="H33" s="52"/>
      <c r="I33" s="52"/>
      <c r="J33" s="367"/>
      <c r="K33" s="367"/>
      <c r="L33" s="367"/>
      <c r="M33" s="367"/>
      <c r="N33" s="367"/>
      <c r="O33" s="367"/>
      <c r="P33" s="367"/>
      <c r="Q33" s="367"/>
      <c r="R33" s="367"/>
    </row>
    <row r="34" spans="1:18" ht="11.25">
      <c r="A34" s="52"/>
      <c r="B34" s="52"/>
      <c r="C34" s="52"/>
      <c r="D34" s="52"/>
      <c r="E34" s="52"/>
      <c r="F34" s="52"/>
      <c r="G34" s="52"/>
      <c r="H34" s="52"/>
      <c r="I34" s="52"/>
      <c r="J34" s="367"/>
      <c r="K34" s="367"/>
      <c r="L34" s="367"/>
      <c r="M34" s="367"/>
      <c r="N34" s="367"/>
      <c r="O34" s="367"/>
      <c r="P34" s="367"/>
      <c r="Q34" s="367"/>
      <c r="R34" s="367"/>
    </row>
    <row r="35" spans="1:18" ht="11.25">
      <c r="A35" s="52"/>
      <c r="B35" s="52"/>
      <c r="C35" s="52"/>
      <c r="D35" s="52"/>
      <c r="E35" s="52"/>
      <c r="F35" s="52"/>
      <c r="G35" s="52"/>
      <c r="H35" s="52"/>
      <c r="I35" s="52"/>
      <c r="J35" s="367"/>
      <c r="K35" s="367"/>
      <c r="L35" s="367"/>
      <c r="M35" s="367"/>
      <c r="N35" s="367"/>
      <c r="O35" s="367"/>
      <c r="P35" s="367"/>
      <c r="Q35" s="367"/>
      <c r="R35" s="367"/>
    </row>
    <row r="36" spans="1:16" ht="11.25">
      <c r="A36" s="52"/>
      <c r="B36" s="52"/>
      <c r="C36" s="52"/>
      <c r="D36" s="52"/>
      <c r="E36" s="52"/>
      <c r="F36" s="52"/>
      <c r="G36" s="52"/>
      <c r="H36" s="52"/>
      <c r="I36" s="52"/>
      <c r="J36" s="367"/>
      <c r="K36" s="367"/>
      <c r="L36" s="367"/>
      <c r="M36" s="367"/>
      <c r="N36" s="367"/>
      <c r="O36" s="367"/>
      <c r="P36" s="367"/>
    </row>
    <row r="138" spans="1:17" ht="11.25">
      <c r="A138" s="52"/>
      <c r="B138" s="52"/>
      <c r="C138" s="52"/>
      <c r="D138" s="52"/>
      <c r="E138" s="52"/>
      <c r="F138" s="52"/>
      <c r="G138" s="52"/>
      <c r="H138" s="52"/>
      <c r="I138" s="52"/>
      <c r="J138" s="367"/>
      <c r="K138" s="367"/>
      <c r="L138" s="367"/>
      <c r="M138" s="367"/>
      <c r="N138" s="367"/>
      <c r="O138" s="367"/>
      <c r="P138" s="367"/>
      <c r="Q138" s="367"/>
    </row>
    <row r="139" spans="1:17" ht="11.25">
      <c r="A139" s="52"/>
      <c r="B139" s="52"/>
      <c r="C139" s="52"/>
      <c r="D139" s="52"/>
      <c r="E139" s="52"/>
      <c r="F139" s="52"/>
      <c r="G139" s="52"/>
      <c r="H139" s="52"/>
      <c r="I139" s="52"/>
      <c r="J139" s="367"/>
      <c r="K139" s="367"/>
      <c r="L139" s="367"/>
      <c r="M139" s="367"/>
      <c r="N139" s="367"/>
      <c r="O139" s="367"/>
      <c r="P139" s="367"/>
      <c r="Q139" s="367"/>
    </row>
    <row r="140" spans="1:17" ht="11.25">
      <c r="A140" s="52"/>
      <c r="B140" s="52"/>
      <c r="C140" s="52"/>
      <c r="D140" s="52"/>
      <c r="E140" s="52"/>
      <c r="F140" s="52"/>
      <c r="G140" s="52"/>
      <c r="H140" s="52"/>
      <c r="I140" s="52"/>
      <c r="J140" s="367"/>
      <c r="K140" s="367"/>
      <c r="L140" s="367"/>
      <c r="M140" s="367"/>
      <c r="N140" s="367"/>
      <c r="O140" s="367"/>
      <c r="P140" s="367"/>
      <c r="Q140" s="367"/>
    </row>
    <row r="141" spans="1:17" ht="11.25">
      <c r="A141" s="52"/>
      <c r="B141" s="52"/>
      <c r="C141" s="52"/>
      <c r="D141" s="52"/>
      <c r="E141" s="52"/>
      <c r="F141" s="52"/>
      <c r="G141" s="52"/>
      <c r="H141" s="52"/>
      <c r="I141" s="52"/>
      <c r="J141" s="367"/>
      <c r="K141" s="367"/>
      <c r="L141" s="367"/>
      <c r="M141" s="367"/>
      <c r="N141" s="367"/>
      <c r="O141" s="367"/>
      <c r="P141" s="367"/>
      <c r="Q141" s="367"/>
    </row>
    <row r="142" spans="1:17" ht="11.25">
      <c r="A142" s="52"/>
      <c r="B142" s="52"/>
      <c r="C142" s="52"/>
      <c r="D142" s="52"/>
      <c r="E142" s="52"/>
      <c r="F142" s="52"/>
      <c r="G142" s="52"/>
      <c r="H142" s="52"/>
      <c r="I142" s="52"/>
      <c r="J142" s="367"/>
      <c r="K142" s="367"/>
      <c r="L142" s="367"/>
      <c r="M142" s="367"/>
      <c r="N142" s="367"/>
      <c r="O142" s="367"/>
      <c r="P142" s="367"/>
      <c r="Q142" s="367"/>
    </row>
    <row r="143" spans="1:17" ht="11.25">
      <c r="A143" s="52"/>
      <c r="B143" s="52"/>
      <c r="C143" s="52"/>
      <c r="D143" s="52"/>
      <c r="E143" s="52"/>
      <c r="F143" s="52"/>
      <c r="G143" s="52"/>
      <c r="H143" s="52"/>
      <c r="I143" s="52"/>
      <c r="J143" s="367"/>
      <c r="K143" s="367"/>
      <c r="L143" s="367"/>
      <c r="M143" s="367"/>
      <c r="N143" s="367"/>
      <c r="O143" s="367"/>
      <c r="P143" s="367"/>
      <c r="Q143" s="367"/>
    </row>
    <row r="144" spans="1:17" ht="11.25">
      <c r="A144" s="52"/>
      <c r="B144" s="52"/>
      <c r="C144" s="52"/>
      <c r="D144" s="52"/>
      <c r="E144" s="52"/>
      <c r="F144" s="52"/>
      <c r="G144" s="52"/>
      <c r="H144" s="52"/>
      <c r="I144" s="52"/>
      <c r="J144" s="367"/>
      <c r="K144" s="367"/>
      <c r="L144" s="367"/>
      <c r="M144" s="367"/>
      <c r="N144" s="367"/>
      <c r="O144" s="367"/>
      <c r="P144" s="367"/>
      <c r="Q144" s="36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C5" sqref="C5"/>
    </sheetView>
  </sheetViews>
  <sheetFormatPr defaultColWidth="9.140625" defaultRowHeight="12.75"/>
  <cols>
    <col min="1" max="1" width="30.00390625" style="417" customWidth="1"/>
    <col min="2" max="18" width="7.57421875" style="416" customWidth="1"/>
    <col min="19" max="24" width="7.57421875" style="417" customWidth="1"/>
    <col min="25" max="16384" width="9.140625" style="417" customWidth="1"/>
  </cols>
  <sheetData>
    <row r="1" spans="1:17" ht="30" customHeight="1">
      <c r="A1" s="414" t="s">
        <v>246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24" s="105" customFormat="1" ht="24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U2" s="419"/>
      <c r="V2" s="419"/>
      <c r="W2" s="419"/>
      <c r="X2" s="420" t="s">
        <v>247</v>
      </c>
    </row>
    <row r="3" spans="1:24" s="105" customFormat="1" ht="29.25" customHeight="1">
      <c r="A3" s="421"/>
      <c r="B3" s="422">
        <v>1976</v>
      </c>
      <c r="C3" s="422">
        <v>1977</v>
      </c>
      <c r="D3" s="422">
        <v>1978</v>
      </c>
      <c r="E3" s="422">
        <v>1979</v>
      </c>
      <c r="F3" s="422">
        <v>1980</v>
      </c>
      <c r="G3" s="422">
        <v>1981</v>
      </c>
      <c r="H3" s="422">
        <v>1982</v>
      </c>
      <c r="I3" s="422">
        <v>1983</v>
      </c>
      <c r="J3" s="422">
        <v>1984</v>
      </c>
      <c r="K3" s="422">
        <v>1985</v>
      </c>
      <c r="L3" s="422">
        <v>1986</v>
      </c>
      <c r="M3" s="422">
        <v>1987</v>
      </c>
      <c r="N3" s="422">
        <v>1988</v>
      </c>
      <c r="O3" s="422">
        <v>1989</v>
      </c>
      <c r="P3" s="422">
        <v>1990</v>
      </c>
      <c r="Q3" s="422">
        <v>1991</v>
      </c>
      <c r="R3" s="422">
        <f>'[1]RESEMP'!$B$2</f>
        <v>1992</v>
      </c>
      <c r="S3" s="422">
        <f>'[1]RESEMP'!$F$2</f>
        <v>1993</v>
      </c>
      <c r="T3" s="422">
        <f>'[1]RESEMP'!$J$2</f>
        <v>1994</v>
      </c>
      <c r="U3" s="423" t="s">
        <v>248</v>
      </c>
      <c r="V3" s="423" t="s">
        <v>249</v>
      </c>
      <c r="W3" s="423" t="s">
        <v>250</v>
      </c>
      <c r="X3" s="424" t="s">
        <v>251</v>
      </c>
    </row>
    <row r="4" spans="1:24" s="105" customFormat="1" ht="34.5" customHeight="1">
      <c r="A4" s="425" t="s">
        <v>252</v>
      </c>
      <c r="B4" s="426">
        <v>2205</v>
      </c>
      <c r="C4" s="426">
        <v>2705</v>
      </c>
      <c r="D4" s="426">
        <v>3046</v>
      </c>
      <c r="E4" s="426">
        <v>3470</v>
      </c>
      <c r="F4" s="426">
        <v>3953</v>
      </c>
      <c r="G4" s="426">
        <v>4482</v>
      </c>
      <c r="H4" s="426">
        <v>4975</v>
      </c>
      <c r="I4" s="426">
        <v>5400</v>
      </c>
      <c r="J4" s="426">
        <v>5915</v>
      </c>
      <c r="K4" s="426">
        <v>6570</v>
      </c>
      <c r="L4" s="426">
        <v>7365</v>
      </c>
      <c r="M4" s="426">
        <v>9172</v>
      </c>
      <c r="N4" s="426">
        <v>11277</v>
      </c>
      <c r="O4" s="426">
        <v>13289</v>
      </c>
      <c r="P4" s="426">
        <v>15534</v>
      </c>
      <c r="Q4" s="427">
        <v>18183</v>
      </c>
      <c r="R4" s="428">
        <v>20354</v>
      </c>
      <c r="S4" s="428">
        <v>23045</v>
      </c>
      <c r="T4" s="428">
        <v>26652</v>
      </c>
      <c r="U4" s="428">
        <v>28846</v>
      </c>
      <c r="V4" s="428">
        <v>31805</v>
      </c>
      <c r="W4" s="428">
        <v>34523</v>
      </c>
      <c r="X4" s="429">
        <v>38798</v>
      </c>
    </row>
    <row r="5" spans="1:24" s="105" customFormat="1" ht="34.5" customHeight="1">
      <c r="A5" s="69" t="s">
        <v>78</v>
      </c>
      <c r="B5" s="34">
        <v>592</v>
      </c>
      <c r="C5" s="34">
        <v>719</v>
      </c>
      <c r="D5" s="34">
        <v>827</v>
      </c>
      <c r="E5" s="34">
        <v>927</v>
      </c>
      <c r="F5" s="34">
        <v>1103</v>
      </c>
      <c r="G5" s="34">
        <v>1314</v>
      </c>
      <c r="H5" s="34">
        <v>1494</v>
      </c>
      <c r="I5" s="34">
        <v>1547</v>
      </c>
      <c r="J5" s="34">
        <v>1604</v>
      </c>
      <c r="K5" s="34">
        <v>1680</v>
      </c>
      <c r="L5" s="34">
        <v>1812</v>
      </c>
      <c r="M5" s="34">
        <v>2470</v>
      </c>
      <c r="N5" s="34">
        <v>3173</v>
      </c>
      <c r="O5" s="34">
        <v>3491</v>
      </c>
      <c r="P5" s="34">
        <v>3792</v>
      </c>
      <c r="Q5" s="34">
        <v>4218</v>
      </c>
      <c r="R5" s="36">
        <v>4586</v>
      </c>
      <c r="S5" s="36">
        <v>5500</v>
      </c>
      <c r="T5" s="36">
        <v>6408</v>
      </c>
      <c r="U5" s="36">
        <v>6820</v>
      </c>
      <c r="V5" s="36">
        <v>7662</v>
      </c>
      <c r="W5" s="36">
        <v>8358</v>
      </c>
      <c r="X5" s="430">
        <v>9260</v>
      </c>
    </row>
    <row r="6" spans="1:24" s="105" customFormat="1" ht="34.5" customHeight="1">
      <c r="A6" s="425" t="s">
        <v>253</v>
      </c>
      <c r="B6" s="431">
        <v>1960</v>
      </c>
      <c r="C6" s="431">
        <v>2071</v>
      </c>
      <c r="D6" s="431">
        <v>2448</v>
      </c>
      <c r="E6" s="431">
        <v>3070</v>
      </c>
      <c r="F6" s="431">
        <v>3436</v>
      </c>
      <c r="G6" s="431">
        <v>4283</v>
      </c>
      <c r="H6" s="431">
        <v>5045</v>
      </c>
      <c r="I6" s="431">
        <v>5213</v>
      </c>
      <c r="J6" s="431">
        <v>6135</v>
      </c>
      <c r="K6" s="431">
        <v>7310</v>
      </c>
      <c r="L6" s="431">
        <v>9085</v>
      </c>
      <c r="M6" s="431">
        <v>11169</v>
      </c>
      <c r="N6" s="431">
        <v>12784</v>
      </c>
      <c r="O6" s="431">
        <v>14794</v>
      </c>
      <c r="P6" s="431">
        <v>17496</v>
      </c>
      <c r="Q6" s="431">
        <v>19370</v>
      </c>
      <c r="R6" s="432">
        <v>22039</v>
      </c>
      <c r="S6" s="432">
        <v>25140.518357299996</v>
      </c>
      <c r="T6" s="432">
        <v>28196.17120329086</v>
      </c>
      <c r="U6" s="432">
        <v>32643.066551762015</v>
      </c>
      <c r="V6" s="432">
        <v>37224.61974306668</v>
      </c>
      <c r="W6" s="432">
        <v>41625.708839824176</v>
      </c>
      <c r="X6" s="433">
        <v>47505.60767123665</v>
      </c>
    </row>
    <row r="7" spans="1:24" s="105" customFormat="1" ht="3" customHeight="1">
      <c r="A7" s="425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4"/>
      <c r="S7" s="434"/>
      <c r="T7" s="434"/>
      <c r="U7" s="434"/>
      <c r="V7" s="434"/>
      <c r="W7" s="434"/>
      <c r="X7" s="435"/>
    </row>
    <row r="8" spans="1:24" s="160" customFormat="1" ht="34.5" customHeight="1">
      <c r="A8" s="436" t="s">
        <v>254</v>
      </c>
      <c r="B8" s="426">
        <v>4165</v>
      </c>
      <c r="C8" s="426">
        <v>4776</v>
      </c>
      <c r="D8" s="426">
        <v>5494</v>
      </c>
      <c r="E8" s="426">
        <v>6540</v>
      </c>
      <c r="F8" s="426">
        <v>7389</v>
      </c>
      <c r="G8" s="426">
        <v>8765</v>
      </c>
      <c r="H8" s="426">
        <v>10020</v>
      </c>
      <c r="I8" s="426">
        <v>10613</v>
      </c>
      <c r="J8" s="426">
        <v>12050</v>
      </c>
      <c r="K8" s="426">
        <v>13880</v>
      </c>
      <c r="L8" s="426">
        <v>16450</v>
      </c>
      <c r="M8" s="426">
        <v>20341</v>
      </c>
      <c r="N8" s="426">
        <v>24061</v>
      </c>
      <c r="O8" s="426">
        <v>28083</v>
      </c>
      <c r="P8" s="426">
        <v>33030</v>
      </c>
      <c r="Q8" s="427">
        <v>37553</v>
      </c>
      <c r="R8" s="432">
        <v>42393</v>
      </c>
      <c r="S8" s="432">
        <v>48185.518357299996</v>
      </c>
      <c r="T8" s="432">
        <v>54848.17120329086</v>
      </c>
      <c r="U8" s="432">
        <v>61489.066551762015</v>
      </c>
      <c r="V8" s="432">
        <v>69029.61974306668</v>
      </c>
      <c r="W8" s="432">
        <v>76148.70883982418</v>
      </c>
      <c r="X8" s="433">
        <v>86303.60767123665</v>
      </c>
    </row>
    <row r="9" spans="1:24" s="105" customFormat="1" ht="34.5" customHeight="1">
      <c r="A9" s="425" t="s">
        <v>255</v>
      </c>
      <c r="B9" s="427">
        <v>539</v>
      </c>
      <c r="C9" s="427">
        <v>666</v>
      </c>
      <c r="D9" s="427">
        <v>764</v>
      </c>
      <c r="E9" s="427">
        <v>1100</v>
      </c>
      <c r="F9" s="427">
        <v>1308</v>
      </c>
      <c r="G9" s="427">
        <v>1444</v>
      </c>
      <c r="H9" s="427">
        <v>1705</v>
      </c>
      <c r="I9" s="427">
        <v>2150</v>
      </c>
      <c r="J9" s="427">
        <v>2310</v>
      </c>
      <c r="K9" s="427">
        <v>2738</v>
      </c>
      <c r="L9" s="427">
        <v>3250</v>
      </c>
      <c r="M9" s="427">
        <v>3881</v>
      </c>
      <c r="N9" s="427">
        <v>4622</v>
      </c>
      <c r="O9" s="427">
        <v>5191</v>
      </c>
      <c r="P9" s="427">
        <v>6245</v>
      </c>
      <c r="Q9" s="427">
        <v>6763</v>
      </c>
      <c r="R9" s="432">
        <v>7346</v>
      </c>
      <c r="S9" s="432">
        <v>8503.102251600001</v>
      </c>
      <c r="T9" s="432">
        <v>8671.474730214608</v>
      </c>
      <c r="U9" s="432">
        <v>8498.866245303661</v>
      </c>
      <c r="V9" s="432">
        <v>9329.940667438228</v>
      </c>
      <c r="W9" s="432">
        <v>11093.340747881959</v>
      </c>
      <c r="X9" s="433">
        <v>12836.302660174988</v>
      </c>
    </row>
    <row r="10" spans="1:24" s="105" customFormat="1" ht="34.5" customHeight="1">
      <c r="A10" s="69" t="s">
        <v>256</v>
      </c>
      <c r="B10" s="32">
        <v>581</v>
      </c>
      <c r="C10" s="32">
        <v>734</v>
      </c>
      <c r="D10" s="32">
        <v>825</v>
      </c>
      <c r="E10" s="32">
        <v>1136</v>
      </c>
      <c r="F10" s="32">
        <v>1326</v>
      </c>
      <c r="G10" s="32">
        <v>1455</v>
      </c>
      <c r="H10" s="32">
        <v>1717</v>
      </c>
      <c r="I10" s="32">
        <v>2180</v>
      </c>
      <c r="J10" s="32">
        <v>2355</v>
      </c>
      <c r="K10" s="32">
        <v>2784</v>
      </c>
      <c r="L10" s="32">
        <v>3348</v>
      </c>
      <c r="M10" s="32">
        <v>4071</v>
      </c>
      <c r="N10" s="32">
        <v>4890</v>
      </c>
      <c r="O10" s="32">
        <v>5535</v>
      </c>
      <c r="P10" s="32">
        <v>6634</v>
      </c>
      <c r="Q10" s="27">
        <v>7166</v>
      </c>
      <c r="R10" s="36">
        <v>7965</v>
      </c>
      <c r="S10" s="36">
        <v>8973.102251600001</v>
      </c>
      <c r="T10" s="36">
        <v>9033.474730214608</v>
      </c>
      <c r="U10" s="36">
        <v>8983.866245303661</v>
      </c>
      <c r="V10" s="36">
        <v>10077.940667438228</v>
      </c>
      <c r="W10" s="36">
        <v>11914.340747881959</v>
      </c>
      <c r="X10" s="430">
        <v>13642.302660174988</v>
      </c>
    </row>
    <row r="11" spans="1:24" s="105" customFormat="1" ht="34.5" customHeight="1">
      <c r="A11" s="69" t="s">
        <v>257</v>
      </c>
      <c r="B11" s="41">
        <v>42</v>
      </c>
      <c r="C11" s="41">
        <v>68</v>
      </c>
      <c r="D11" s="41">
        <v>61</v>
      </c>
      <c r="E11" s="41">
        <v>36</v>
      </c>
      <c r="F11" s="41">
        <v>18</v>
      </c>
      <c r="G11" s="41">
        <v>11</v>
      </c>
      <c r="H11" s="41">
        <v>12</v>
      </c>
      <c r="I11" s="41">
        <v>30</v>
      </c>
      <c r="J11" s="41">
        <v>45</v>
      </c>
      <c r="K11" s="41">
        <v>46</v>
      </c>
      <c r="L11" s="41">
        <v>98</v>
      </c>
      <c r="M11" s="41">
        <v>190</v>
      </c>
      <c r="N11" s="41">
        <v>268</v>
      </c>
      <c r="O11" s="41">
        <v>344</v>
      </c>
      <c r="P11" s="41">
        <v>389</v>
      </c>
      <c r="Q11" s="42">
        <v>403</v>
      </c>
      <c r="R11" s="44">
        <v>619</v>
      </c>
      <c r="S11" s="44">
        <v>470</v>
      </c>
      <c r="T11" s="44">
        <v>362</v>
      </c>
      <c r="U11" s="44">
        <v>485</v>
      </c>
      <c r="V11" s="44">
        <v>748</v>
      </c>
      <c r="W11" s="44">
        <v>821</v>
      </c>
      <c r="X11" s="437">
        <v>806</v>
      </c>
    </row>
    <row r="12" spans="1:24" s="105" customFormat="1" ht="4.5" customHeight="1">
      <c r="A12" s="438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40"/>
      <c r="S12" s="440"/>
      <c r="T12" s="440"/>
      <c r="U12" s="440"/>
      <c r="V12" s="440"/>
      <c r="W12" s="440"/>
      <c r="X12" s="441"/>
    </row>
    <row r="13" spans="1:24" s="160" customFormat="1" ht="34.5" customHeight="1">
      <c r="A13" s="442" t="s">
        <v>258</v>
      </c>
      <c r="B13" s="443">
        <v>4704</v>
      </c>
      <c r="C13" s="443">
        <v>5442</v>
      </c>
      <c r="D13" s="443">
        <v>6258</v>
      </c>
      <c r="E13" s="443">
        <v>7640</v>
      </c>
      <c r="F13" s="443">
        <v>8697</v>
      </c>
      <c r="G13" s="443">
        <v>10209</v>
      </c>
      <c r="H13" s="443">
        <v>11725</v>
      </c>
      <c r="I13" s="443">
        <v>12763</v>
      </c>
      <c r="J13" s="443">
        <v>14360</v>
      </c>
      <c r="K13" s="443">
        <v>16618</v>
      </c>
      <c r="L13" s="443">
        <v>19700</v>
      </c>
      <c r="M13" s="443">
        <v>24222</v>
      </c>
      <c r="N13" s="443">
        <v>28683</v>
      </c>
      <c r="O13" s="443">
        <v>33274</v>
      </c>
      <c r="P13" s="443">
        <v>39275</v>
      </c>
      <c r="Q13" s="443">
        <v>44316</v>
      </c>
      <c r="R13" s="444">
        <v>49739</v>
      </c>
      <c r="S13" s="444">
        <v>56688.6206089</v>
      </c>
      <c r="T13" s="444">
        <v>63518.64593350547</v>
      </c>
      <c r="U13" s="444">
        <v>69987.93279706567</v>
      </c>
      <c r="V13" s="444">
        <v>78359.56041050491</v>
      </c>
      <c r="W13" s="444">
        <v>87242.04958770613</v>
      </c>
      <c r="X13" s="445">
        <v>99139.91033141164</v>
      </c>
    </row>
    <row r="14" spans="1:24" s="449" customFormat="1" ht="34.5" customHeight="1">
      <c r="A14" s="446" t="s">
        <v>259</v>
      </c>
      <c r="B14" s="447">
        <v>39</v>
      </c>
      <c r="C14" s="447">
        <v>-17</v>
      </c>
      <c r="D14" s="447">
        <v>-48</v>
      </c>
      <c r="E14" s="447">
        <v>-106</v>
      </c>
      <c r="F14" s="447">
        <v>-178</v>
      </c>
      <c r="G14" s="447">
        <v>-408</v>
      </c>
      <c r="H14" s="447">
        <v>-498</v>
      </c>
      <c r="I14" s="447">
        <v>-485</v>
      </c>
      <c r="J14" s="447">
        <v>-626</v>
      </c>
      <c r="K14" s="447">
        <v>-700</v>
      </c>
      <c r="L14" s="447">
        <v>-729</v>
      </c>
      <c r="M14" s="447">
        <v>-533</v>
      </c>
      <c r="N14" s="447">
        <v>-593</v>
      </c>
      <c r="O14" s="447">
        <v>-303</v>
      </c>
      <c r="P14" s="447">
        <v>-339</v>
      </c>
      <c r="Q14" s="447">
        <v>89</v>
      </c>
      <c r="R14" s="448">
        <v>171</v>
      </c>
      <c r="S14" s="448">
        <v>63</v>
      </c>
      <c r="T14" s="444">
        <v>-443</v>
      </c>
      <c r="U14" s="444">
        <v>-332</v>
      </c>
      <c r="V14" s="444">
        <v>-789</v>
      </c>
      <c r="W14" s="444">
        <v>-372</v>
      </c>
      <c r="X14" s="445">
        <v>-637</v>
      </c>
    </row>
    <row r="15" spans="1:24" s="449" customFormat="1" ht="34.5" customHeight="1">
      <c r="A15" s="450" t="s">
        <v>260</v>
      </c>
      <c r="B15" s="451">
        <v>4704</v>
      </c>
      <c r="C15" s="451">
        <v>5442</v>
      </c>
      <c r="D15" s="451">
        <v>6258</v>
      </c>
      <c r="E15" s="451">
        <v>7640</v>
      </c>
      <c r="F15" s="451">
        <v>8697</v>
      </c>
      <c r="G15" s="451">
        <v>10209</v>
      </c>
      <c r="H15" s="451">
        <v>11725</v>
      </c>
      <c r="I15" s="451">
        <v>12763</v>
      </c>
      <c r="J15" s="451">
        <v>14360</v>
      </c>
      <c r="K15" s="451">
        <v>16618</v>
      </c>
      <c r="L15" s="451">
        <v>19700</v>
      </c>
      <c r="M15" s="451">
        <v>24222</v>
      </c>
      <c r="N15" s="451">
        <v>28683</v>
      </c>
      <c r="O15" s="451">
        <v>33274</v>
      </c>
      <c r="P15" s="451">
        <v>39275</v>
      </c>
      <c r="Q15" s="451">
        <v>44316</v>
      </c>
      <c r="R15" s="444">
        <v>49910</v>
      </c>
      <c r="S15" s="444">
        <v>56751.6206089</v>
      </c>
      <c r="T15" s="444">
        <v>63075.64593350547</v>
      </c>
      <c r="U15" s="444">
        <v>69655.93279706567</v>
      </c>
      <c r="V15" s="444">
        <v>77570.56041050491</v>
      </c>
      <c r="W15" s="444">
        <v>86870.04958770613</v>
      </c>
      <c r="X15" s="445">
        <v>98502.91033141164</v>
      </c>
    </row>
    <row r="16" spans="1:24" s="449" customFormat="1" ht="34.5" customHeight="1">
      <c r="A16" s="450" t="s">
        <v>261</v>
      </c>
      <c r="B16" s="452">
        <v>42</v>
      </c>
      <c r="C16" s="452">
        <v>84</v>
      </c>
      <c r="D16" s="452">
        <v>85</v>
      </c>
      <c r="E16" s="452">
        <v>78</v>
      </c>
      <c r="F16" s="452">
        <v>159</v>
      </c>
      <c r="G16" s="452">
        <v>147</v>
      </c>
      <c r="H16" s="452">
        <v>221</v>
      </c>
      <c r="I16" s="452">
        <v>210</v>
      </c>
      <c r="J16" s="452">
        <v>301</v>
      </c>
      <c r="K16" s="452">
        <v>354</v>
      </c>
      <c r="L16" s="452">
        <v>419</v>
      </c>
      <c r="M16" s="452">
        <v>534</v>
      </c>
      <c r="N16" s="452">
        <v>1003</v>
      </c>
      <c r="O16" s="452">
        <v>1093</v>
      </c>
      <c r="P16" s="452">
        <v>1248</v>
      </c>
      <c r="Q16" s="452">
        <v>1318</v>
      </c>
      <c r="R16" s="448">
        <v>1417</v>
      </c>
      <c r="S16" s="448">
        <v>1792</v>
      </c>
      <c r="T16" s="448">
        <v>1854</v>
      </c>
      <c r="U16" s="448">
        <v>1763</v>
      </c>
      <c r="V16" s="448">
        <v>2079</v>
      </c>
      <c r="W16" s="448">
        <v>2682</v>
      </c>
      <c r="X16" s="453">
        <v>2278</v>
      </c>
    </row>
    <row r="17" spans="1:24" s="449" customFormat="1" ht="34.5" customHeight="1">
      <c r="A17" s="446" t="s">
        <v>262</v>
      </c>
      <c r="B17" s="452">
        <v>4785</v>
      </c>
      <c r="C17" s="452">
        <v>5509</v>
      </c>
      <c r="D17" s="452">
        <v>6295</v>
      </c>
      <c r="E17" s="452">
        <v>7612</v>
      </c>
      <c r="F17" s="452">
        <v>8678</v>
      </c>
      <c r="G17" s="452">
        <v>9948</v>
      </c>
      <c r="H17" s="454">
        <v>11946</v>
      </c>
      <c r="I17" s="454">
        <v>12973</v>
      </c>
      <c r="J17" s="454">
        <v>14661</v>
      </c>
      <c r="K17" s="454">
        <v>16972</v>
      </c>
      <c r="L17" s="454">
        <v>20119</v>
      </c>
      <c r="M17" s="454">
        <v>24756</v>
      </c>
      <c r="N17" s="454">
        <v>29686</v>
      </c>
      <c r="O17" s="454">
        <v>34367</v>
      </c>
      <c r="P17" s="454">
        <v>40523</v>
      </c>
      <c r="Q17" s="454">
        <v>45634</v>
      </c>
      <c r="R17" s="444">
        <v>51327</v>
      </c>
      <c r="S17" s="444">
        <v>58543.6206089</v>
      </c>
      <c r="T17" s="444">
        <v>64929.64593350547</v>
      </c>
      <c r="U17" s="444">
        <v>71418.93279706567</v>
      </c>
      <c r="V17" s="444">
        <v>79649.56041050491</v>
      </c>
      <c r="W17" s="444">
        <v>89552.04958770613</v>
      </c>
      <c r="X17" s="445">
        <v>100780.91033141164</v>
      </c>
    </row>
    <row r="18" spans="1:24" s="105" customFormat="1" ht="34.5" customHeight="1">
      <c r="A18" s="455" t="s">
        <v>263</v>
      </c>
      <c r="B18" s="427">
        <v>3579</v>
      </c>
      <c r="C18" s="427">
        <v>4391</v>
      </c>
      <c r="D18" s="427">
        <v>5107</v>
      </c>
      <c r="E18" s="427">
        <v>6153</v>
      </c>
      <c r="F18" s="427">
        <v>7786</v>
      </c>
      <c r="G18" s="427">
        <v>8699</v>
      </c>
      <c r="H18" s="427">
        <v>9925</v>
      </c>
      <c r="I18" s="427">
        <v>10580</v>
      </c>
      <c r="J18" s="427">
        <v>11676</v>
      </c>
      <c r="K18" s="427">
        <v>13033</v>
      </c>
      <c r="L18" s="427">
        <v>14076</v>
      </c>
      <c r="M18" s="427">
        <v>17525</v>
      </c>
      <c r="N18" s="427">
        <v>21209</v>
      </c>
      <c r="O18" s="427">
        <v>25358</v>
      </c>
      <c r="P18" s="427">
        <v>29987</v>
      </c>
      <c r="Q18" s="427">
        <v>33275</v>
      </c>
      <c r="R18" s="432">
        <v>36694</v>
      </c>
      <c r="S18" s="432">
        <v>42736.75054470001</v>
      </c>
      <c r="T18" s="432">
        <v>48598.942949714066</v>
      </c>
      <c r="U18" s="432">
        <v>53548.431470504365</v>
      </c>
      <c r="V18" s="432">
        <v>59790.23015730822</v>
      </c>
      <c r="W18" s="432">
        <v>66525.93484374453</v>
      </c>
      <c r="X18" s="433">
        <v>75556.1776869534</v>
      </c>
    </row>
    <row r="19" spans="1:24" s="105" customFormat="1" ht="34.5" customHeight="1">
      <c r="A19" s="456" t="s">
        <v>264</v>
      </c>
      <c r="B19" s="457">
        <v>2943</v>
      </c>
      <c r="C19" s="457">
        <v>3593</v>
      </c>
      <c r="D19" s="457">
        <v>4174</v>
      </c>
      <c r="E19" s="457">
        <v>5144</v>
      </c>
      <c r="F19" s="457">
        <v>6562</v>
      </c>
      <c r="G19" s="457">
        <v>7277</v>
      </c>
      <c r="H19" s="457">
        <v>8301</v>
      </c>
      <c r="I19" s="457">
        <v>8874</v>
      </c>
      <c r="J19" s="457">
        <v>9841</v>
      </c>
      <c r="K19" s="457">
        <v>11118</v>
      </c>
      <c r="L19" s="457">
        <v>12000</v>
      </c>
      <c r="M19" s="457">
        <v>14690</v>
      </c>
      <c r="N19" s="457">
        <v>17565</v>
      </c>
      <c r="O19" s="457">
        <v>21280</v>
      </c>
      <c r="P19" s="457">
        <v>25370</v>
      </c>
      <c r="Q19" s="458">
        <v>28085</v>
      </c>
      <c r="R19" s="36">
        <v>30999</v>
      </c>
      <c r="S19" s="36">
        <v>35914.781460000006</v>
      </c>
      <c r="T19" s="36">
        <v>40735.908910116006</v>
      </c>
      <c r="U19" s="36">
        <v>45204.98492236856</v>
      </c>
      <c r="V19" s="36">
        <v>50385.81425921837</v>
      </c>
      <c r="W19" s="36">
        <v>56185.316236681</v>
      </c>
      <c r="X19" s="430">
        <v>64206.93657024696</v>
      </c>
    </row>
    <row r="20" spans="1:24" s="105" customFormat="1" ht="34.5" customHeight="1">
      <c r="A20" s="459" t="s">
        <v>265</v>
      </c>
      <c r="B20" s="460">
        <v>636</v>
      </c>
      <c r="C20" s="460">
        <v>798</v>
      </c>
      <c r="D20" s="460">
        <v>933</v>
      </c>
      <c r="E20" s="460">
        <v>1009</v>
      </c>
      <c r="F20" s="460">
        <v>1224</v>
      </c>
      <c r="G20" s="460">
        <v>1422</v>
      </c>
      <c r="H20" s="460">
        <v>1624</v>
      </c>
      <c r="I20" s="460">
        <v>1706</v>
      </c>
      <c r="J20" s="460">
        <v>1835</v>
      </c>
      <c r="K20" s="460">
        <v>1915</v>
      </c>
      <c r="L20" s="460">
        <v>2076</v>
      </c>
      <c r="M20" s="460">
        <v>2835</v>
      </c>
      <c r="N20" s="460">
        <v>3644</v>
      </c>
      <c r="O20" s="460">
        <v>4078</v>
      </c>
      <c r="P20" s="460">
        <v>4617</v>
      </c>
      <c r="Q20" s="461">
        <v>5190</v>
      </c>
      <c r="R20" s="462">
        <v>5695</v>
      </c>
      <c r="S20" s="462">
        <v>6821.9690847</v>
      </c>
      <c r="T20" s="462">
        <v>7863.034039598063</v>
      </c>
      <c r="U20" s="462">
        <v>8343.44654813581</v>
      </c>
      <c r="V20" s="462">
        <v>9404.415898089854</v>
      </c>
      <c r="W20" s="462">
        <v>10340.618607063536</v>
      </c>
      <c r="X20" s="463">
        <v>11349.241116706442</v>
      </c>
    </row>
    <row r="21" spans="1:24" s="105" customFormat="1" ht="34.5" customHeight="1">
      <c r="A21" s="446" t="s">
        <v>266</v>
      </c>
      <c r="B21" s="464">
        <v>1206</v>
      </c>
      <c r="C21" s="464">
        <v>1118</v>
      </c>
      <c r="D21" s="464">
        <v>1188</v>
      </c>
      <c r="E21" s="464">
        <v>1459</v>
      </c>
      <c r="F21" s="464">
        <v>892</v>
      </c>
      <c r="G21" s="464">
        <v>1249</v>
      </c>
      <c r="H21" s="464">
        <v>1523</v>
      </c>
      <c r="I21" s="464">
        <v>1908</v>
      </c>
      <c r="J21" s="464">
        <v>2359</v>
      </c>
      <c r="K21" s="464">
        <v>3239</v>
      </c>
      <c r="L21" s="464">
        <v>5314</v>
      </c>
      <c r="M21" s="464">
        <v>6698</v>
      </c>
      <c r="N21" s="464">
        <v>7884</v>
      </c>
      <c r="O21" s="464">
        <v>8706</v>
      </c>
      <c r="P21" s="464">
        <v>10197</v>
      </c>
      <c r="Q21" s="464">
        <v>12448</v>
      </c>
      <c r="R21" s="444">
        <v>14633</v>
      </c>
      <c r="S21" s="444">
        <v>15806.87006419999</v>
      </c>
      <c r="T21" s="444">
        <v>16330.702983791401</v>
      </c>
      <c r="U21" s="444">
        <v>17870.50132656131</v>
      </c>
      <c r="V21" s="444">
        <v>19860.33025319669</v>
      </c>
      <c r="W21" s="444">
        <v>23026.114743961603</v>
      </c>
      <c r="X21" s="445">
        <v>25224.732644458243</v>
      </c>
    </row>
    <row r="22" spans="1:24" s="105" customFormat="1" ht="34.5" customHeight="1">
      <c r="A22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126"/>
      <c r="T22" s="126"/>
      <c r="U22" s="126"/>
      <c r="V22" s="126"/>
      <c r="W22" s="126"/>
      <c r="X22" s="126"/>
    </row>
    <row r="23" spans="1:17" ht="16.5" customHeight="1">
      <c r="A23" s="166" t="s">
        <v>97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</row>
    <row r="24" spans="1:17" ht="18" customHeight="1">
      <c r="A24" s="466"/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</row>
    <row r="25" ht="30" customHeight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A7" sqref="A7"/>
    </sheetView>
  </sheetViews>
  <sheetFormatPr defaultColWidth="11.00390625" defaultRowHeight="12.75"/>
  <cols>
    <col min="1" max="1" width="53.140625" style="0" customWidth="1"/>
    <col min="2" max="6" width="7.57421875" style="503" customWidth="1"/>
    <col min="7" max="7" width="7.7109375" style="503" customWidth="1"/>
    <col min="8" max="18" width="7.57421875" style="503" customWidth="1"/>
    <col min="19" max="24" width="7.57421875" style="0" customWidth="1"/>
  </cols>
  <sheetData>
    <row r="1" spans="1:26" s="471" customFormat="1" ht="12.75">
      <c r="A1" s="467" t="s">
        <v>267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9"/>
      <c r="T1" s="469"/>
      <c r="U1" s="469"/>
      <c r="V1" s="469"/>
      <c r="W1" s="469"/>
      <c r="X1" s="469"/>
      <c r="Y1" s="470"/>
      <c r="Z1" s="470"/>
    </row>
    <row r="2" spans="1:24" s="471" customFormat="1" ht="12.75">
      <c r="A2" s="472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9"/>
      <c r="T2" s="469"/>
      <c r="U2" s="469"/>
      <c r="V2" s="469"/>
      <c r="W2" s="469"/>
      <c r="X2" s="473"/>
    </row>
    <row r="3" spans="1:24" ht="12.75">
      <c r="A3" s="474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6"/>
      <c r="T3" s="476"/>
      <c r="U3" s="476"/>
      <c r="V3" s="476"/>
      <c r="W3" s="477" t="s">
        <v>213</v>
      </c>
      <c r="X3" s="101"/>
    </row>
    <row r="4" spans="1:24" s="481" customFormat="1" ht="22.5" customHeight="1">
      <c r="A4" s="85"/>
      <c r="B4" s="478" t="s">
        <v>49</v>
      </c>
      <c r="C4" s="478" t="s">
        <v>50</v>
      </c>
      <c r="D4" s="478" t="s">
        <v>51</v>
      </c>
      <c r="E4" s="478" t="s">
        <v>52</v>
      </c>
      <c r="F4" s="478" t="s">
        <v>53</v>
      </c>
      <c r="G4" s="478" t="s">
        <v>54</v>
      </c>
      <c r="H4" s="478" t="s">
        <v>55</v>
      </c>
      <c r="I4" s="478" t="s">
        <v>56</v>
      </c>
      <c r="J4" s="478" t="s">
        <v>57</v>
      </c>
      <c r="K4" s="478" t="s">
        <v>58</v>
      </c>
      <c r="L4" s="478" t="s">
        <v>59</v>
      </c>
      <c r="M4" s="479">
        <v>1987</v>
      </c>
      <c r="N4" s="478" t="s">
        <v>61</v>
      </c>
      <c r="O4" s="479">
        <v>1989</v>
      </c>
      <c r="P4" s="478" t="s">
        <v>63</v>
      </c>
      <c r="Q4" s="478">
        <v>1991</v>
      </c>
      <c r="R4" s="478">
        <v>1992</v>
      </c>
      <c r="S4" s="478">
        <v>1993</v>
      </c>
      <c r="T4" s="478">
        <v>1994</v>
      </c>
      <c r="U4" s="478">
        <v>1995</v>
      </c>
      <c r="V4" s="478">
        <v>1996</v>
      </c>
      <c r="W4" s="478">
        <v>1997</v>
      </c>
      <c r="X4" s="480">
        <v>1998</v>
      </c>
    </row>
    <row r="5" spans="1:24" s="481" customFormat="1" ht="22.5" customHeight="1">
      <c r="A5" s="85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2"/>
      <c r="O5" s="483"/>
      <c r="P5" s="482"/>
      <c r="Q5" s="482"/>
      <c r="R5" s="482"/>
      <c r="S5" s="484"/>
      <c r="T5" s="484"/>
      <c r="U5" s="484"/>
      <c r="V5" s="484"/>
      <c r="W5" s="484"/>
      <c r="X5" s="485"/>
    </row>
    <row r="6" spans="1:27" s="471" customFormat="1" ht="33.75" customHeight="1">
      <c r="A6" s="91" t="s">
        <v>268</v>
      </c>
      <c r="B6" s="486">
        <f aca="true" t="shared" si="0" ref="B6:Q6">SUM(B7:B8)</f>
        <v>3579</v>
      </c>
      <c r="C6" s="486">
        <f t="shared" si="0"/>
        <v>4391</v>
      </c>
      <c r="D6" s="486">
        <f t="shared" si="0"/>
        <v>5107</v>
      </c>
      <c r="E6" s="486">
        <f t="shared" si="0"/>
        <v>6153</v>
      </c>
      <c r="F6" s="486">
        <f t="shared" si="0"/>
        <v>7786</v>
      </c>
      <c r="G6" s="486">
        <f t="shared" si="0"/>
        <v>8699</v>
      </c>
      <c r="H6" s="486">
        <f t="shared" si="0"/>
        <v>9925</v>
      </c>
      <c r="I6" s="486">
        <f t="shared" si="0"/>
        <v>10580</v>
      </c>
      <c r="J6" s="486">
        <f t="shared" si="0"/>
        <v>11676</v>
      </c>
      <c r="K6" s="486">
        <f t="shared" si="0"/>
        <v>13033</v>
      </c>
      <c r="L6" s="486">
        <f t="shared" si="0"/>
        <v>14068</v>
      </c>
      <c r="M6" s="486">
        <f t="shared" si="0"/>
        <v>17525</v>
      </c>
      <c r="N6" s="486">
        <f t="shared" si="0"/>
        <v>21209</v>
      </c>
      <c r="O6" s="486">
        <f t="shared" si="0"/>
        <v>25358</v>
      </c>
      <c r="P6" s="486">
        <f t="shared" si="0"/>
        <v>29987</v>
      </c>
      <c r="Q6" s="486">
        <f t="shared" si="0"/>
        <v>33275</v>
      </c>
      <c r="R6" s="486">
        <v>36694</v>
      </c>
      <c r="S6" s="486">
        <v>42736.75054470001</v>
      </c>
      <c r="T6" s="486">
        <v>48598.942949714066</v>
      </c>
      <c r="U6" s="486">
        <v>53548.431470504365</v>
      </c>
      <c r="V6" s="486">
        <v>59790.23015730822</v>
      </c>
      <c r="W6" s="486">
        <v>66525.93484374453</v>
      </c>
      <c r="X6" s="293">
        <v>75556.1776869534</v>
      </c>
      <c r="Y6" s="487"/>
      <c r="Z6" s="487"/>
      <c r="AA6" s="487"/>
    </row>
    <row r="7" spans="1:27" ht="33.75" customHeight="1">
      <c r="A7" s="93" t="s">
        <v>269</v>
      </c>
      <c r="B7" s="488">
        <v>2943</v>
      </c>
      <c r="C7" s="488">
        <v>3593</v>
      </c>
      <c r="D7" s="488">
        <v>4174</v>
      </c>
      <c r="E7" s="488">
        <v>5144</v>
      </c>
      <c r="F7" s="488">
        <v>6562</v>
      </c>
      <c r="G7" s="488">
        <v>7277</v>
      </c>
      <c r="H7" s="488">
        <v>8301</v>
      </c>
      <c r="I7" s="488">
        <v>8874</v>
      </c>
      <c r="J7" s="488">
        <v>9841</v>
      </c>
      <c r="K7" s="488">
        <v>11118</v>
      </c>
      <c r="L7" s="488">
        <v>12000</v>
      </c>
      <c r="M7" s="488">
        <v>14690</v>
      </c>
      <c r="N7" s="488">
        <v>17565</v>
      </c>
      <c r="O7" s="488">
        <v>21280</v>
      </c>
      <c r="P7" s="488">
        <v>25370</v>
      </c>
      <c r="Q7" s="489">
        <v>28085</v>
      </c>
      <c r="R7" s="489">
        <v>30999</v>
      </c>
      <c r="S7" s="346">
        <v>35914.781460000006</v>
      </c>
      <c r="T7" s="346">
        <v>40735.908910116006</v>
      </c>
      <c r="U7" s="346">
        <v>45204.98492236856</v>
      </c>
      <c r="V7" s="346">
        <v>50385.81425921837</v>
      </c>
      <c r="W7" s="346">
        <v>56185.316236681</v>
      </c>
      <c r="X7" s="297">
        <v>64206.93657024696</v>
      </c>
      <c r="Y7" s="179"/>
      <c r="Z7" s="179"/>
      <c r="AA7" s="179"/>
    </row>
    <row r="8" spans="1:27" ht="33.75" customHeight="1">
      <c r="A8" s="93" t="s">
        <v>270</v>
      </c>
      <c r="B8" s="488">
        <v>636</v>
      </c>
      <c r="C8" s="488">
        <v>798</v>
      </c>
      <c r="D8" s="488">
        <v>933</v>
      </c>
      <c r="E8" s="488">
        <v>1009</v>
      </c>
      <c r="F8" s="488">
        <v>1224</v>
      </c>
      <c r="G8" s="488">
        <v>1422</v>
      </c>
      <c r="H8" s="488">
        <v>1624</v>
      </c>
      <c r="I8" s="488">
        <v>1706</v>
      </c>
      <c r="J8" s="488">
        <v>1835</v>
      </c>
      <c r="K8" s="488">
        <v>1915</v>
      </c>
      <c r="L8" s="488">
        <v>2068</v>
      </c>
      <c r="M8" s="488">
        <v>2835</v>
      </c>
      <c r="N8" s="488">
        <v>3644</v>
      </c>
      <c r="O8" s="488">
        <v>4078</v>
      </c>
      <c r="P8" s="488">
        <v>4617</v>
      </c>
      <c r="Q8" s="489">
        <v>5190</v>
      </c>
      <c r="R8" s="489">
        <v>5695</v>
      </c>
      <c r="S8" s="346">
        <v>6821.9690847</v>
      </c>
      <c r="T8" s="346">
        <v>7863.034039598063</v>
      </c>
      <c r="U8" s="346">
        <v>8343.44654813581</v>
      </c>
      <c r="V8" s="346">
        <v>9404.415898089854</v>
      </c>
      <c r="W8" s="346">
        <v>10340.618607063536</v>
      </c>
      <c r="X8" s="297">
        <v>11349.241116706442</v>
      </c>
      <c r="Y8" s="179"/>
      <c r="Z8" s="179"/>
      <c r="AA8" s="179"/>
    </row>
    <row r="9" spans="1:24" s="179" customFormat="1" ht="33.75" customHeight="1">
      <c r="A9" s="490" t="s">
        <v>271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9"/>
      <c r="R9" s="489">
        <v>2075</v>
      </c>
      <c r="S9" s="346">
        <v>2399.9564955</v>
      </c>
      <c r="T9" s="346">
        <v>2734.844144923399</v>
      </c>
      <c r="U9" s="346">
        <v>3038.0773188740895</v>
      </c>
      <c r="V9" s="346">
        <v>3399.7300429128613</v>
      </c>
      <c r="W9" s="346">
        <v>3502.2305438146673</v>
      </c>
      <c r="X9" s="297">
        <v>4092.077696949684</v>
      </c>
    </row>
    <row r="10" spans="1:24" s="179" customFormat="1" ht="33.75" customHeight="1">
      <c r="A10" s="490" t="s">
        <v>272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9"/>
      <c r="R10" s="489">
        <v>3620</v>
      </c>
      <c r="S10" s="346">
        <v>4422.0125892</v>
      </c>
      <c r="T10" s="346">
        <v>5128.189894674664</v>
      </c>
      <c r="U10" s="346">
        <v>5305.36922926172</v>
      </c>
      <c r="V10" s="346">
        <v>6003.685855176993</v>
      </c>
      <c r="W10" s="346">
        <v>6839.388063248869</v>
      </c>
      <c r="X10" s="297">
        <v>7257.163419756758</v>
      </c>
    </row>
    <row r="11" spans="1:27" s="471" customFormat="1" ht="33.75" customHeight="1">
      <c r="A11" s="91" t="s">
        <v>273</v>
      </c>
      <c r="B11" s="486">
        <f aca="true" t="shared" si="1" ref="B11:Q11">SUM(B12:B13)</f>
        <v>1287</v>
      </c>
      <c r="C11" s="486">
        <f t="shared" si="1"/>
        <v>1510</v>
      </c>
      <c r="D11" s="486">
        <f t="shared" si="1"/>
        <v>1770</v>
      </c>
      <c r="E11" s="486">
        <f t="shared" si="1"/>
        <v>1965</v>
      </c>
      <c r="F11" s="486">
        <f t="shared" si="1"/>
        <v>2028</v>
      </c>
      <c r="G11" s="486">
        <f t="shared" si="1"/>
        <v>2240</v>
      </c>
      <c r="H11" s="486">
        <f t="shared" si="1"/>
        <v>2100</v>
      </c>
      <c r="I11" s="486">
        <f t="shared" si="1"/>
        <v>2300</v>
      </c>
      <c r="J11" s="486">
        <f t="shared" si="1"/>
        <v>2595</v>
      </c>
      <c r="K11" s="486">
        <f t="shared" si="1"/>
        <v>3100</v>
      </c>
      <c r="L11" s="486">
        <f t="shared" si="1"/>
        <v>3890</v>
      </c>
      <c r="M11" s="486">
        <f t="shared" si="1"/>
        <v>5175</v>
      </c>
      <c r="N11" s="486">
        <f t="shared" si="1"/>
        <v>8090</v>
      </c>
      <c r="O11" s="486">
        <f t="shared" si="1"/>
        <v>8680</v>
      </c>
      <c r="P11" s="486">
        <f t="shared" si="1"/>
        <v>12030</v>
      </c>
      <c r="Q11" s="486">
        <f t="shared" si="1"/>
        <v>12680</v>
      </c>
      <c r="R11" s="491">
        <v>13810</v>
      </c>
      <c r="S11" s="486">
        <v>16064.88232712</v>
      </c>
      <c r="T11" s="486">
        <v>19350.030276398586</v>
      </c>
      <c r="U11" s="486">
        <v>16750.16020846167</v>
      </c>
      <c r="V11" s="486">
        <v>20124.68935945888</v>
      </c>
      <c r="W11" s="486">
        <v>23430.15147452958</v>
      </c>
      <c r="X11" s="293">
        <v>23074.844942494077</v>
      </c>
      <c r="Y11" s="487"/>
      <c r="Z11" s="487"/>
      <c r="AA11" s="487"/>
    </row>
    <row r="12" spans="1:27" ht="33.75" customHeight="1">
      <c r="A12" s="93" t="s">
        <v>274</v>
      </c>
      <c r="B12" s="488">
        <v>882</v>
      </c>
      <c r="C12" s="488">
        <v>1035</v>
      </c>
      <c r="D12" s="488">
        <v>1130</v>
      </c>
      <c r="E12" s="488">
        <v>1355</v>
      </c>
      <c r="F12" s="488">
        <v>1298</v>
      </c>
      <c r="G12" s="488">
        <v>1375</v>
      </c>
      <c r="H12" s="488">
        <v>1345</v>
      </c>
      <c r="I12" s="488">
        <v>1485</v>
      </c>
      <c r="J12" s="488">
        <v>1770</v>
      </c>
      <c r="K12" s="488">
        <v>2100</v>
      </c>
      <c r="L12" s="488">
        <v>2515</v>
      </c>
      <c r="M12" s="488">
        <v>3415</v>
      </c>
      <c r="N12" s="488">
        <v>4655</v>
      </c>
      <c r="O12" s="488">
        <v>6330</v>
      </c>
      <c r="P12" s="488">
        <v>7560</v>
      </c>
      <c r="Q12" s="489">
        <v>9030</v>
      </c>
      <c r="R12" s="489">
        <v>9060</v>
      </c>
      <c r="S12" s="346">
        <v>11630</v>
      </c>
      <c r="T12" s="346">
        <v>13655</v>
      </c>
      <c r="U12" s="346">
        <v>11235</v>
      </c>
      <c r="V12" s="346">
        <v>12925</v>
      </c>
      <c r="W12" s="346">
        <v>17840</v>
      </c>
      <c r="X12" s="297">
        <v>17085</v>
      </c>
      <c r="Y12" s="179"/>
      <c r="Z12" s="179"/>
      <c r="AA12" s="179"/>
    </row>
    <row r="13" spans="1:27" ht="33.75" customHeight="1">
      <c r="A13" s="72" t="s">
        <v>275</v>
      </c>
      <c r="B13" s="488">
        <v>405</v>
      </c>
      <c r="C13" s="488">
        <v>475</v>
      </c>
      <c r="D13" s="488">
        <v>640</v>
      </c>
      <c r="E13" s="488">
        <v>610</v>
      </c>
      <c r="F13" s="488">
        <v>730</v>
      </c>
      <c r="G13" s="488">
        <v>865</v>
      </c>
      <c r="H13" s="488">
        <v>755</v>
      </c>
      <c r="I13" s="488">
        <v>815</v>
      </c>
      <c r="J13" s="488">
        <v>825</v>
      </c>
      <c r="K13" s="488">
        <v>1000</v>
      </c>
      <c r="L13" s="488">
        <v>1375</v>
      </c>
      <c r="M13" s="488">
        <v>1760</v>
      </c>
      <c r="N13" s="488">
        <v>3435</v>
      </c>
      <c r="O13" s="488">
        <v>2350</v>
      </c>
      <c r="P13" s="488">
        <v>4470</v>
      </c>
      <c r="Q13" s="489">
        <v>3650</v>
      </c>
      <c r="R13" s="489">
        <v>4750</v>
      </c>
      <c r="S13" s="346">
        <v>4435</v>
      </c>
      <c r="T13" s="346">
        <v>5695</v>
      </c>
      <c r="U13" s="346">
        <v>5515</v>
      </c>
      <c r="V13" s="346">
        <v>7200</v>
      </c>
      <c r="W13" s="346">
        <v>5590</v>
      </c>
      <c r="X13" s="297">
        <v>5990</v>
      </c>
      <c r="Y13" s="179"/>
      <c r="Z13" s="179"/>
      <c r="AA13" s="179"/>
    </row>
    <row r="14" spans="1:27" s="471" customFormat="1" ht="33.75" customHeight="1">
      <c r="A14" s="91" t="s">
        <v>276</v>
      </c>
      <c r="B14" s="492">
        <v>162</v>
      </c>
      <c r="C14" s="492">
        <v>120</v>
      </c>
      <c r="D14" s="492">
        <v>153</v>
      </c>
      <c r="E14" s="492">
        <v>420</v>
      </c>
      <c r="F14" s="492">
        <v>-225</v>
      </c>
      <c r="G14" s="492">
        <v>338</v>
      </c>
      <c r="H14" s="492">
        <v>30</v>
      </c>
      <c r="I14" s="492">
        <v>-71</v>
      </c>
      <c r="J14" s="492">
        <v>570</v>
      </c>
      <c r="K14" s="492">
        <v>800</v>
      </c>
      <c r="L14" s="492">
        <v>430</v>
      </c>
      <c r="M14" s="492">
        <v>1024</v>
      </c>
      <c r="N14" s="492">
        <v>807</v>
      </c>
      <c r="O14" s="492">
        <v>1674</v>
      </c>
      <c r="P14" s="492">
        <v>97</v>
      </c>
      <c r="Q14" s="491">
        <v>35</v>
      </c>
      <c r="R14" s="491">
        <v>862</v>
      </c>
      <c r="S14" s="486">
        <v>1364.9877370799877</v>
      </c>
      <c r="T14" s="486">
        <v>1153.6727073928196</v>
      </c>
      <c r="U14" s="486">
        <v>1393.3411180996336</v>
      </c>
      <c r="V14" s="486">
        <v>-1010.3591062621854</v>
      </c>
      <c r="W14" s="486">
        <v>1589.9632694320171</v>
      </c>
      <c r="X14" s="293">
        <v>1340.8877019641805</v>
      </c>
      <c r="Y14" s="487"/>
      <c r="Z14" s="487"/>
      <c r="AA14" s="487"/>
    </row>
    <row r="15" spans="1:27" s="471" customFormat="1" ht="33.75" customHeight="1">
      <c r="A15" s="91" t="s">
        <v>277</v>
      </c>
      <c r="B15" s="491">
        <f aca="true" t="shared" si="2" ref="B15:Q15">SUM(B16:B18)</f>
        <v>2388</v>
      </c>
      <c r="C15" s="491">
        <f t="shared" si="2"/>
        <v>2656</v>
      </c>
      <c r="D15" s="491">
        <f t="shared" si="2"/>
        <v>2705</v>
      </c>
      <c r="E15" s="491">
        <f t="shared" si="2"/>
        <v>3260</v>
      </c>
      <c r="F15" s="491">
        <f t="shared" si="2"/>
        <v>4450</v>
      </c>
      <c r="G15" s="491">
        <f t="shared" si="2"/>
        <v>4566</v>
      </c>
      <c r="H15" s="491">
        <f t="shared" si="2"/>
        <v>5529</v>
      </c>
      <c r="I15" s="491">
        <f t="shared" si="2"/>
        <v>5953</v>
      </c>
      <c r="J15" s="491">
        <f t="shared" si="2"/>
        <v>6989</v>
      </c>
      <c r="K15" s="491">
        <f t="shared" si="2"/>
        <v>8895</v>
      </c>
      <c r="L15" s="491">
        <f t="shared" si="2"/>
        <v>11919</v>
      </c>
      <c r="M15" s="491">
        <f t="shared" si="2"/>
        <v>15639</v>
      </c>
      <c r="N15" s="491">
        <f t="shared" si="2"/>
        <v>18565</v>
      </c>
      <c r="O15" s="491">
        <f t="shared" si="2"/>
        <v>21363</v>
      </c>
      <c r="P15" s="491">
        <f t="shared" si="2"/>
        <v>25619</v>
      </c>
      <c r="Q15" s="491">
        <f t="shared" si="2"/>
        <v>27861</v>
      </c>
      <c r="R15" s="491">
        <v>29759</v>
      </c>
      <c r="S15" s="486">
        <v>33543</v>
      </c>
      <c r="T15" s="486">
        <v>36249</v>
      </c>
      <c r="U15" s="486">
        <v>41205</v>
      </c>
      <c r="V15" s="486">
        <v>50465</v>
      </c>
      <c r="W15" s="486">
        <v>54194</v>
      </c>
      <c r="X15" s="293">
        <v>65711</v>
      </c>
      <c r="Y15" s="487"/>
      <c r="Z15" s="487"/>
      <c r="AA15" s="487"/>
    </row>
    <row r="16" spans="1:27" ht="33.75" customHeight="1">
      <c r="A16" s="93" t="s">
        <v>278</v>
      </c>
      <c r="B16" s="488">
        <v>1768</v>
      </c>
      <c r="C16" s="488">
        <v>2030</v>
      </c>
      <c r="D16" s="488">
        <v>1969</v>
      </c>
      <c r="E16" s="488">
        <v>2427</v>
      </c>
      <c r="F16" s="488">
        <v>3332</v>
      </c>
      <c r="G16" s="488">
        <v>2999</v>
      </c>
      <c r="H16" s="488">
        <v>3985</v>
      </c>
      <c r="I16" s="488">
        <v>4346</v>
      </c>
      <c r="J16" s="488">
        <v>5201</v>
      </c>
      <c r="K16" s="488">
        <v>6639</v>
      </c>
      <c r="L16" s="488">
        <v>9056</v>
      </c>
      <c r="M16" s="488">
        <v>11493</v>
      </c>
      <c r="N16" s="488">
        <v>13455</v>
      </c>
      <c r="O16" s="488">
        <v>15166</v>
      </c>
      <c r="P16" s="488">
        <v>17855</v>
      </c>
      <c r="Q16" s="489">
        <v>18992</v>
      </c>
      <c r="R16" s="489">
        <v>20772</v>
      </c>
      <c r="S16" s="346">
        <v>23550</v>
      </c>
      <c r="T16" s="346">
        <v>24730</v>
      </c>
      <c r="U16" s="346">
        <v>27326</v>
      </c>
      <c r="V16" s="346">
        <v>32496</v>
      </c>
      <c r="W16" s="346">
        <v>33694</v>
      </c>
      <c r="X16" s="297">
        <v>40051</v>
      </c>
      <c r="Y16" s="179"/>
      <c r="Z16" s="179"/>
      <c r="AA16" s="179"/>
    </row>
    <row r="17" spans="1:27" ht="33.75" customHeight="1">
      <c r="A17" s="97" t="s">
        <v>279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9"/>
      <c r="R17" s="489">
        <v>0</v>
      </c>
      <c r="S17" s="346">
        <v>0</v>
      </c>
      <c r="T17" s="346">
        <v>155</v>
      </c>
      <c r="U17" s="346">
        <v>358</v>
      </c>
      <c r="V17" s="346">
        <v>725</v>
      </c>
      <c r="W17" s="346">
        <v>1683</v>
      </c>
      <c r="X17" s="297">
        <v>3660</v>
      </c>
      <c r="Y17" s="179"/>
      <c r="Z17" s="179"/>
      <c r="AA17" s="179"/>
    </row>
    <row r="18" spans="1:27" ht="33.75" customHeight="1">
      <c r="A18" s="93" t="s">
        <v>280</v>
      </c>
      <c r="B18" s="488">
        <v>620</v>
      </c>
      <c r="C18" s="488">
        <v>626</v>
      </c>
      <c r="D18" s="488">
        <v>736</v>
      </c>
      <c r="E18" s="488">
        <v>833</v>
      </c>
      <c r="F18" s="488">
        <v>1118</v>
      </c>
      <c r="G18" s="488">
        <v>1567</v>
      </c>
      <c r="H18" s="488">
        <v>1544</v>
      </c>
      <c r="I18" s="488">
        <v>1607</v>
      </c>
      <c r="J18" s="488">
        <v>1788</v>
      </c>
      <c r="K18" s="488">
        <v>2256</v>
      </c>
      <c r="L18" s="488">
        <v>2863</v>
      </c>
      <c r="M18" s="488">
        <v>4146</v>
      </c>
      <c r="N18" s="488">
        <v>5110</v>
      </c>
      <c r="O18" s="488">
        <v>6197</v>
      </c>
      <c r="P18" s="488">
        <v>7764</v>
      </c>
      <c r="Q18" s="489">
        <v>8869</v>
      </c>
      <c r="R18" s="493">
        <v>8987</v>
      </c>
      <c r="S18" s="38">
        <v>9993</v>
      </c>
      <c r="T18" s="38">
        <v>11364</v>
      </c>
      <c r="U18" s="38">
        <v>13521</v>
      </c>
      <c r="V18" s="38">
        <v>17244</v>
      </c>
      <c r="W18" s="38">
        <v>18817</v>
      </c>
      <c r="X18" s="494">
        <v>22000</v>
      </c>
      <c r="Y18" s="179"/>
      <c r="Z18" s="179"/>
      <c r="AA18" s="179"/>
    </row>
    <row r="19" spans="1:27" s="471" customFormat="1" ht="33.75" customHeight="1">
      <c r="A19" s="91" t="s">
        <v>281</v>
      </c>
      <c r="B19" s="491">
        <f aca="true" t="shared" si="3" ref="B19:Q19">B20+B22</f>
        <v>2712</v>
      </c>
      <c r="C19" s="491">
        <f t="shared" si="3"/>
        <v>3235</v>
      </c>
      <c r="D19" s="491">
        <f t="shared" si="3"/>
        <v>3477</v>
      </c>
      <c r="E19" s="491">
        <f t="shared" si="3"/>
        <v>4158</v>
      </c>
      <c r="F19" s="491">
        <f t="shared" si="3"/>
        <v>5342</v>
      </c>
      <c r="G19" s="491">
        <f t="shared" si="3"/>
        <v>5634</v>
      </c>
      <c r="H19" s="491">
        <f t="shared" si="3"/>
        <v>5859</v>
      </c>
      <c r="I19" s="491">
        <f t="shared" si="3"/>
        <v>5999</v>
      </c>
      <c r="J19" s="491">
        <f t="shared" si="3"/>
        <v>7470</v>
      </c>
      <c r="K19" s="491">
        <f t="shared" si="3"/>
        <v>9210</v>
      </c>
      <c r="L19" s="491">
        <f t="shared" si="3"/>
        <v>10607</v>
      </c>
      <c r="M19" s="491">
        <f t="shared" si="3"/>
        <v>15141</v>
      </c>
      <c r="N19" s="491">
        <f t="shared" si="3"/>
        <v>19988</v>
      </c>
      <c r="O19" s="491">
        <f t="shared" si="3"/>
        <v>23801</v>
      </c>
      <c r="P19" s="491">
        <f t="shared" si="3"/>
        <v>28458</v>
      </c>
      <c r="Q19" s="491">
        <f t="shared" si="3"/>
        <v>29535</v>
      </c>
      <c r="R19" s="489">
        <v>31386</v>
      </c>
      <c r="S19" s="346">
        <v>37021</v>
      </c>
      <c r="T19" s="346">
        <v>41833</v>
      </c>
      <c r="U19" s="346">
        <v>42908</v>
      </c>
      <c r="V19" s="346">
        <v>51010</v>
      </c>
      <c r="W19" s="346">
        <v>58498</v>
      </c>
      <c r="X19" s="297">
        <v>66543</v>
      </c>
      <c r="Y19" s="487"/>
      <c r="Z19" s="487"/>
      <c r="AA19" s="487"/>
    </row>
    <row r="20" spans="1:27" ht="33.75" customHeight="1">
      <c r="A20" s="93" t="s">
        <v>278</v>
      </c>
      <c r="B20" s="488">
        <v>2055</v>
      </c>
      <c r="C20" s="488">
        <v>2430</v>
      </c>
      <c r="D20" s="488">
        <v>2580</v>
      </c>
      <c r="E20" s="488">
        <v>3055</v>
      </c>
      <c r="F20" s="488">
        <v>3965</v>
      </c>
      <c r="G20" s="488">
        <v>4260</v>
      </c>
      <c r="H20" s="488">
        <v>4313</v>
      </c>
      <c r="I20" s="488">
        <v>4516</v>
      </c>
      <c r="J20" s="488">
        <v>5727</v>
      </c>
      <c r="K20" s="488">
        <v>7056</v>
      </c>
      <c r="L20" s="488">
        <v>8294</v>
      </c>
      <c r="M20" s="488">
        <v>11701</v>
      </c>
      <c r="N20" s="488">
        <v>15628</v>
      </c>
      <c r="O20" s="488">
        <v>18384</v>
      </c>
      <c r="P20" s="488">
        <v>21841</v>
      </c>
      <c r="Q20" s="489">
        <v>22209</v>
      </c>
      <c r="R20" s="489">
        <v>23250</v>
      </c>
      <c r="S20" s="346">
        <v>27814</v>
      </c>
      <c r="T20" s="346">
        <v>31860</v>
      </c>
      <c r="U20" s="346">
        <v>31508</v>
      </c>
      <c r="V20" s="346">
        <v>38342</v>
      </c>
      <c r="W20" s="346">
        <v>42875</v>
      </c>
      <c r="X20" s="297">
        <v>46386</v>
      </c>
      <c r="Y20" s="495"/>
      <c r="Z20" s="179"/>
      <c r="AA20" s="179"/>
    </row>
    <row r="21" spans="1:27" ht="33.75" customHeight="1">
      <c r="A21" s="97" t="s">
        <v>279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>
        <v>0</v>
      </c>
      <c r="S21" s="346">
        <v>0</v>
      </c>
      <c r="T21" s="346">
        <v>160</v>
      </c>
      <c r="U21" s="346">
        <v>250</v>
      </c>
      <c r="V21" s="346">
        <v>590</v>
      </c>
      <c r="W21" s="346">
        <v>1803</v>
      </c>
      <c r="X21" s="297">
        <v>2930</v>
      </c>
      <c r="Y21" s="495"/>
      <c r="Z21" s="179"/>
      <c r="AA21" s="179"/>
    </row>
    <row r="22" spans="1:27" ht="33.75" customHeight="1">
      <c r="A22" s="93" t="s">
        <v>280</v>
      </c>
      <c r="B22" s="488">
        <v>657</v>
      </c>
      <c r="C22" s="488">
        <v>805</v>
      </c>
      <c r="D22" s="488">
        <v>897</v>
      </c>
      <c r="E22" s="488">
        <v>1103</v>
      </c>
      <c r="F22" s="488">
        <v>1377</v>
      </c>
      <c r="G22" s="488">
        <v>1374</v>
      </c>
      <c r="H22" s="488">
        <v>1546</v>
      </c>
      <c r="I22" s="488">
        <v>1483</v>
      </c>
      <c r="J22" s="488">
        <v>1743</v>
      </c>
      <c r="K22" s="488">
        <v>2154</v>
      </c>
      <c r="L22" s="488">
        <v>2313</v>
      </c>
      <c r="M22" s="488">
        <v>3440</v>
      </c>
      <c r="N22" s="488">
        <v>4360</v>
      </c>
      <c r="O22" s="488">
        <v>5417</v>
      </c>
      <c r="P22" s="488">
        <v>6617</v>
      </c>
      <c r="Q22" s="489">
        <v>7326</v>
      </c>
      <c r="R22" s="493">
        <v>8136</v>
      </c>
      <c r="S22" s="38">
        <v>9207</v>
      </c>
      <c r="T22" s="38">
        <v>9813</v>
      </c>
      <c r="U22" s="38">
        <v>11150</v>
      </c>
      <c r="V22" s="38">
        <v>12078</v>
      </c>
      <c r="W22" s="38">
        <v>13820</v>
      </c>
      <c r="X22" s="494">
        <v>17227</v>
      </c>
      <c r="Y22" s="179"/>
      <c r="Z22" s="179"/>
      <c r="AA22" s="179"/>
    </row>
    <row r="23" spans="1:27" ht="33.75" customHeight="1">
      <c r="A23" s="496"/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5"/>
      <c r="T23" s="495"/>
      <c r="U23" s="495"/>
      <c r="V23" s="495"/>
      <c r="W23" s="495"/>
      <c r="X23" s="498"/>
      <c r="Y23" s="179"/>
      <c r="Z23" s="179"/>
      <c r="AA23" s="179"/>
    </row>
    <row r="24" spans="1:27" s="471" customFormat="1" ht="33.75" customHeight="1">
      <c r="A24" s="499" t="s">
        <v>282</v>
      </c>
      <c r="B24" s="451">
        <f aca="true" t="shared" si="4" ref="B24:Q24">B7+B8+B12+B13+B14+B15-B19</f>
        <v>4704</v>
      </c>
      <c r="C24" s="451">
        <f t="shared" si="4"/>
        <v>5442</v>
      </c>
      <c r="D24" s="451">
        <f t="shared" si="4"/>
        <v>6258</v>
      </c>
      <c r="E24" s="451">
        <f t="shared" si="4"/>
        <v>7640</v>
      </c>
      <c r="F24" s="451">
        <f t="shared" si="4"/>
        <v>8697</v>
      </c>
      <c r="G24" s="451">
        <f t="shared" si="4"/>
        <v>10209</v>
      </c>
      <c r="H24" s="451">
        <f t="shared" si="4"/>
        <v>11725</v>
      </c>
      <c r="I24" s="451">
        <f t="shared" si="4"/>
        <v>12763</v>
      </c>
      <c r="J24" s="451">
        <f t="shared" si="4"/>
        <v>14360</v>
      </c>
      <c r="K24" s="451">
        <f t="shared" si="4"/>
        <v>16618</v>
      </c>
      <c r="L24" s="451">
        <f t="shared" si="4"/>
        <v>19700</v>
      </c>
      <c r="M24" s="451">
        <f t="shared" si="4"/>
        <v>24222</v>
      </c>
      <c r="N24" s="451">
        <f t="shared" si="4"/>
        <v>28683</v>
      </c>
      <c r="O24" s="451">
        <f t="shared" si="4"/>
        <v>33274</v>
      </c>
      <c r="P24" s="451">
        <f t="shared" si="4"/>
        <v>39275</v>
      </c>
      <c r="Q24" s="451">
        <f t="shared" si="4"/>
        <v>44316</v>
      </c>
      <c r="R24" s="500">
        <v>49739</v>
      </c>
      <c r="S24" s="500">
        <v>56688.6206089</v>
      </c>
      <c r="T24" s="500">
        <v>63518.64593350547</v>
      </c>
      <c r="U24" s="500">
        <v>69987.93279706567</v>
      </c>
      <c r="V24" s="500">
        <v>78359.56041050491</v>
      </c>
      <c r="W24" s="500">
        <v>87242.04958770613</v>
      </c>
      <c r="X24" s="501">
        <v>99139.91033141164</v>
      </c>
      <c r="Y24" s="105"/>
      <c r="Z24" s="487"/>
      <c r="AA24" s="487"/>
    </row>
    <row r="25" spans="1:27" ht="12.75">
      <c r="A25" s="496"/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495"/>
      <c r="T25" s="495"/>
      <c r="U25" s="495"/>
      <c r="V25" s="495"/>
      <c r="W25" s="495"/>
      <c r="X25" s="495"/>
      <c r="Y25" s="179"/>
      <c r="Z25" s="179"/>
      <c r="AA25" s="179"/>
    </row>
    <row r="26" spans="1:27" ht="12.75">
      <c r="A26" t="s">
        <v>97</v>
      </c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19:27" ht="12.75">
      <c r="S27" s="179"/>
      <c r="T27" s="179"/>
      <c r="U27" s="179"/>
      <c r="V27" s="179"/>
      <c r="W27" s="179"/>
      <c r="X27" s="179"/>
      <c r="Y27" s="179"/>
      <c r="Z27" s="179"/>
      <c r="AA27" s="179"/>
    </row>
    <row r="29" ht="12.75">
      <c r="A29" s="504"/>
    </row>
    <row r="30" ht="12.75">
      <c r="A30" s="504"/>
    </row>
    <row r="32" ht="12.75">
      <c r="A32" s="504"/>
    </row>
    <row r="33" ht="12.75">
      <c r="A33" s="504"/>
    </row>
    <row r="34" ht="12.75">
      <c r="A34" s="504"/>
    </row>
    <row r="35" ht="12.75">
      <c r="A35" s="504"/>
    </row>
    <row r="36" ht="12.75">
      <c r="A36" s="504"/>
    </row>
    <row r="37" ht="12.75">
      <c r="A37" s="504"/>
    </row>
    <row r="38" ht="12.75">
      <c r="A38" s="504"/>
    </row>
    <row r="39" ht="12.75">
      <c r="A39" s="504"/>
    </row>
    <row r="40" ht="12.75">
      <c r="A40" s="504"/>
    </row>
    <row r="41" ht="12.75">
      <c r="A41" s="50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8"/>
  <sheetViews>
    <sheetView workbookViewId="0" topLeftCell="A7">
      <selection activeCell="I21" sqref="I21"/>
    </sheetView>
  </sheetViews>
  <sheetFormatPr defaultColWidth="11.00390625" defaultRowHeight="12.75"/>
  <cols>
    <col min="1" max="1" width="22.00390625" style="543" customWidth="1"/>
    <col min="2" max="8" width="7.57421875" style="544" customWidth="1"/>
    <col min="9" max="20" width="8.140625" style="544" customWidth="1"/>
    <col min="21" max="27" width="8.140625" style="46" customWidth="1"/>
  </cols>
  <sheetData>
    <row r="1" spans="1:27" s="471" customFormat="1" ht="24.75" customHeight="1">
      <c r="A1" s="505" t="s">
        <v>283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7"/>
      <c r="V1" s="507"/>
      <c r="W1" s="507"/>
      <c r="X1" s="507"/>
      <c r="Y1" s="507"/>
      <c r="Z1" s="507"/>
      <c r="AA1" s="507"/>
    </row>
    <row r="2" spans="1:27" s="471" customFormat="1" ht="12.75">
      <c r="A2" s="508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7"/>
      <c r="V2" s="507"/>
      <c r="W2" s="507"/>
      <c r="X2" s="507"/>
      <c r="Y2" s="507"/>
      <c r="Z2" s="507"/>
      <c r="AA2" s="507"/>
    </row>
    <row r="3" spans="1:27" ht="12.75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</row>
    <row r="4" spans="1:28" s="471" customFormat="1" ht="23.25" customHeight="1">
      <c r="A4" s="512"/>
      <c r="B4" s="193"/>
      <c r="C4" s="193"/>
      <c r="D4" s="513" t="s">
        <v>284</v>
      </c>
      <c r="E4" s="365"/>
      <c r="F4" s="365"/>
      <c r="G4" s="365"/>
      <c r="H4" s="514"/>
      <c r="I4" s="332"/>
      <c r="J4" s="365"/>
      <c r="K4" s="515" t="s">
        <v>285</v>
      </c>
      <c r="L4" s="365"/>
      <c r="M4" s="365"/>
      <c r="N4" s="365"/>
      <c r="O4" s="191"/>
      <c r="P4" s="365"/>
      <c r="Q4" s="515" t="s">
        <v>286</v>
      </c>
      <c r="R4" s="365"/>
      <c r="S4" s="365"/>
      <c r="T4" s="366"/>
      <c r="U4" s="516"/>
      <c r="V4" s="517" t="s">
        <v>217</v>
      </c>
      <c r="W4" s="518"/>
      <c r="X4" s="518"/>
      <c r="Y4" s="518"/>
      <c r="Z4" s="518"/>
      <c r="AA4" s="514"/>
      <c r="AB4"/>
    </row>
    <row r="5" spans="1:27" s="471" customFormat="1" ht="18.75" customHeight="1">
      <c r="A5" s="519"/>
      <c r="B5" s="520">
        <v>1976</v>
      </c>
      <c r="C5" s="520">
        <v>1977</v>
      </c>
      <c r="D5" s="520">
        <v>1978</v>
      </c>
      <c r="E5" s="520">
        <v>1979</v>
      </c>
      <c r="F5" s="520">
        <v>1980</v>
      </c>
      <c r="G5" s="520">
        <v>1981</v>
      </c>
      <c r="H5" s="520">
        <v>1982</v>
      </c>
      <c r="I5" s="521">
        <v>1982</v>
      </c>
      <c r="J5" s="520">
        <v>1983</v>
      </c>
      <c r="K5" s="520">
        <v>1984</v>
      </c>
      <c r="L5" s="520">
        <v>1985</v>
      </c>
      <c r="M5" s="520">
        <v>1986</v>
      </c>
      <c r="N5" s="520">
        <v>1987</v>
      </c>
      <c r="O5" s="522">
        <v>1987</v>
      </c>
      <c r="P5" s="520">
        <v>1988</v>
      </c>
      <c r="Q5" s="520">
        <v>1989</v>
      </c>
      <c r="R5" s="520">
        <v>1990</v>
      </c>
      <c r="S5" s="520">
        <v>1991</v>
      </c>
      <c r="T5" s="523">
        <v>1992</v>
      </c>
      <c r="U5" s="521">
        <v>1992</v>
      </c>
      <c r="V5" s="524">
        <v>1993</v>
      </c>
      <c r="W5" s="524">
        <v>1994</v>
      </c>
      <c r="X5" s="524">
        <v>1995</v>
      </c>
      <c r="Y5" s="524">
        <v>1996</v>
      </c>
      <c r="Z5" s="524">
        <v>1997</v>
      </c>
      <c r="AA5" s="525">
        <v>1998</v>
      </c>
    </row>
    <row r="6" spans="1:27" ht="15.75" customHeight="1">
      <c r="A6" s="526"/>
      <c r="B6" s="353"/>
      <c r="C6" s="353"/>
      <c r="D6" s="353"/>
      <c r="E6" s="353"/>
      <c r="F6" s="353"/>
      <c r="G6" s="353"/>
      <c r="H6" s="353"/>
      <c r="I6" s="527"/>
      <c r="J6" s="353"/>
      <c r="K6" s="353"/>
      <c r="L6" s="353"/>
      <c r="M6" s="353"/>
      <c r="N6" s="353"/>
      <c r="O6" s="528"/>
      <c r="P6" s="350"/>
      <c r="Q6" s="350"/>
      <c r="R6" s="350"/>
      <c r="S6" s="350"/>
      <c r="T6" s="351"/>
      <c r="U6" s="528"/>
      <c r="V6" s="350"/>
      <c r="W6" s="350"/>
      <c r="X6" s="350"/>
      <c r="Y6" s="350"/>
      <c r="Z6" s="350"/>
      <c r="AA6" s="351"/>
    </row>
    <row r="7" spans="1:27" s="532" customFormat="1" ht="30.75" customHeight="1">
      <c r="A7" s="529" t="s">
        <v>287</v>
      </c>
      <c r="B7" s="489">
        <v>3579</v>
      </c>
      <c r="C7" s="489">
        <v>3789</v>
      </c>
      <c r="D7" s="489">
        <v>3905</v>
      </c>
      <c r="E7" s="489">
        <v>3922</v>
      </c>
      <c r="F7" s="489">
        <v>3747</v>
      </c>
      <c r="G7" s="489">
        <v>3678</v>
      </c>
      <c r="H7" s="489">
        <v>3798</v>
      </c>
      <c r="I7" s="530">
        <v>9925</v>
      </c>
      <c r="J7" s="489">
        <v>10128</v>
      </c>
      <c r="K7" s="489">
        <v>10571</v>
      </c>
      <c r="L7" s="489">
        <v>11022</v>
      </c>
      <c r="M7" s="489">
        <v>11594</v>
      </c>
      <c r="N7" s="489">
        <v>13654</v>
      </c>
      <c r="O7" s="530">
        <v>17525</v>
      </c>
      <c r="P7" s="489">
        <v>18935</v>
      </c>
      <c r="Q7" s="489">
        <v>20192</v>
      </c>
      <c r="R7" s="489">
        <v>21251</v>
      </c>
      <c r="S7" s="489">
        <v>21992</v>
      </c>
      <c r="T7" s="531">
        <v>23081</v>
      </c>
      <c r="U7" s="345">
        <v>36694</v>
      </c>
      <c r="V7" s="346">
        <v>38632.869</v>
      </c>
      <c r="W7" s="346">
        <v>40751.6921309679</v>
      </c>
      <c r="X7" s="346">
        <v>42637.528694223365</v>
      </c>
      <c r="Y7" s="346">
        <v>44755.91771073177</v>
      </c>
      <c r="Z7" s="346">
        <v>46945.26122119364</v>
      </c>
      <c r="AA7" s="297">
        <v>49601.64139266493</v>
      </c>
    </row>
    <row r="8" spans="1:27" ht="24.75" customHeight="1">
      <c r="A8" s="533" t="s">
        <v>288</v>
      </c>
      <c r="B8" s="489">
        <v>2943</v>
      </c>
      <c r="C8" s="489">
        <v>3121</v>
      </c>
      <c r="D8" s="489">
        <v>3210</v>
      </c>
      <c r="E8" s="489">
        <v>3240</v>
      </c>
      <c r="F8" s="489">
        <v>3059</v>
      </c>
      <c r="G8" s="489">
        <v>2965</v>
      </c>
      <c r="H8" s="489">
        <v>3071</v>
      </c>
      <c r="I8" s="530">
        <v>8301</v>
      </c>
      <c r="J8" s="489">
        <v>8463</v>
      </c>
      <c r="K8" s="489">
        <v>8844</v>
      </c>
      <c r="L8" s="489">
        <v>9295</v>
      </c>
      <c r="M8" s="489">
        <v>9839</v>
      </c>
      <c r="N8" s="489">
        <v>11776</v>
      </c>
      <c r="O8" s="530">
        <v>14690</v>
      </c>
      <c r="P8" s="489">
        <v>15953</v>
      </c>
      <c r="Q8" s="489">
        <v>17102</v>
      </c>
      <c r="R8" s="489">
        <v>17957</v>
      </c>
      <c r="S8" s="489">
        <v>18586</v>
      </c>
      <c r="T8" s="531">
        <v>19515</v>
      </c>
      <c r="U8" s="345">
        <v>30999</v>
      </c>
      <c r="V8" s="346">
        <v>32629.2</v>
      </c>
      <c r="W8" s="346">
        <v>34526.887377967905</v>
      </c>
      <c r="X8" s="346">
        <v>36207.30538437436</v>
      </c>
      <c r="Y8" s="346">
        <v>37970.977118841074</v>
      </c>
      <c r="Z8" s="346">
        <v>39806.50371852463</v>
      </c>
      <c r="AA8" s="297">
        <v>42242.613407413184</v>
      </c>
    </row>
    <row r="9" spans="1:27" ht="24.75" customHeight="1">
      <c r="A9" s="533" t="s">
        <v>289</v>
      </c>
      <c r="B9" s="489">
        <v>636</v>
      </c>
      <c r="C9" s="489">
        <v>668</v>
      </c>
      <c r="D9" s="489">
        <v>695</v>
      </c>
      <c r="E9" s="489">
        <v>682</v>
      </c>
      <c r="F9" s="489">
        <v>688</v>
      </c>
      <c r="G9" s="489">
        <v>713</v>
      </c>
      <c r="H9" s="489">
        <v>727</v>
      </c>
      <c r="I9" s="530">
        <v>1624</v>
      </c>
      <c r="J9" s="489">
        <v>1665</v>
      </c>
      <c r="K9" s="489">
        <v>1727</v>
      </c>
      <c r="L9" s="489">
        <v>1727</v>
      </c>
      <c r="M9" s="489">
        <v>1755</v>
      </c>
      <c r="N9" s="489">
        <v>1878</v>
      </c>
      <c r="O9" s="530">
        <v>2835</v>
      </c>
      <c r="P9" s="489">
        <v>2982</v>
      </c>
      <c r="Q9" s="489">
        <v>3090</v>
      </c>
      <c r="R9" s="489">
        <v>3294</v>
      </c>
      <c r="S9" s="489">
        <v>3406</v>
      </c>
      <c r="T9" s="531">
        <v>3566</v>
      </c>
      <c r="U9" s="345">
        <v>5695</v>
      </c>
      <c r="V9" s="346">
        <v>6003.669</v>
      </c>
      <c r="W9" s="346">
        <v>6224.804753</v>
      </c>
      <c r="X9" s="346">
        <v>6431.223309849</v>
      </c>
      <c r="Y9" s="346">
        <v>6784.940591890694</v>
      </c>
      <c r="Z9" s="346">
        <v>7137.75750266901</v>
      </c>
      <c r="AA9" s="297">
        <v>7359.027985251749</v>
      </c>
    </row>
    <row r="10" spans="1:27" s="534" customFormat="1" ht="24.75" customHeight="1">
      <c r="A10" s="533" t="s">
        <v>290</v>
      </c>
      <c r="B10" s="489"/>
      <c r="C10" s="489"/>
      <c r="D10" s="489"/>
      <c r="E10" s="489"/>
      <c r="F10" s="489"/>
      <c r="G10" s="489"/>
      <c r="H10" s="489"/>
      <c r="I10" s="530"/>
      <c r="J10" s="489"/>
      <c r="K10" s="489"/>
      <c r="L10" s="489"/>
      <c r="M10" s="489"/>
      <c r="N10" s="489"/>
      <c r="O10" s="530"/>
      <c r="P10" s="489"/>
      <c r="Q10" s="489"/>
      <c r="R10" s="489"/>
      <c r="S10" s="489"/>
      <c r="T10" s="531"/>
      <c r="U10" s="345">
        <v>2075</v>
      </c>
      <c r="V10" s="346">
        <v>2179.995</v>
      </c>
      <c r="W10" s="346">
        <v>2219.0169105</v>
      </c>
      <c r="X10" s="346">
        <v>2396.9820667220997</v>
      </c>
      <c r="Y10" s="346">
        <v>2492.861349390984</v>
      </c>
      <c r="Z10" s="346">
        <v>2699.7688413904357</v>
      </c>
      <c r="AA10" s="297">
        <v>2739.725420243014</v>
      </c>
    </row>
    <row r="11" spans="1:27" s="534" customFormat="1" ht="24.75" customHeight="1">
      <c r="A11" s="533" t="s">
        <v>291</v>
      </c>
      <c r="B11" s="489"/>
      <c r="C11" s="489"/>
      <c r="D11" s="489"/>
      <c r="E11" s="489"/>
      <c r="F11" s="489"/>
      <c r="G11" s="489"/>
      <c r="H11" s="489"/>
      <c r="I11" s="530"/>
      <c r="J11" s="489"/>
      <c r="K11" s="489"/>
      <c r="L11" s="489"/>
      <c r="M11" s="489"/>
      <c r="N11" s="489"/>
      <c r="O11" s="530"/>
      <c r="P11" s="489"/>
      <c r="Q11" s="489"/>
      <c r="R11" s="489"/>
      <c r="S11" s="489"/>
      <c r="T11" s="531"/>
      <c r="U11" s="345">
        <v>3620</v>
      </c>
      <c r="V11" s="346">
        <v>3823.674</v>
      </c>
      <c r="W11" s="346">
        <v>4005.7878425000004</v>
      </c>
      <c r="X11" s="346">
        <v>4034.2412431269</v>
      </c>
      <c r="Y11" s="346">
        <v>4292.079242499711</v>
      </c>
      <c r="Z11" s="346">
        <v>4437.988661278574</v>
      </c>
      <c r="AA11" s="297">
        <v>4619.302565008735</v>
      </c>
    </row>
    <row r="12" spans="1:27" s="532" customFormat="1" ht="24.75" customHeight="1">
      <c r="A12" s="533" t="s">
        <v>273</v>
      </c>
      <c r="B12" s="489">
        <v>1287</v>
      </c>
      <c r="C12" s="489">
        <v>1370</v>
      </c>
      <c r="D12" s="489">
        <v>1470</v>
      </c>
      <c r="E12" s="489">
        <v>1377</v>
      </c>
      <c r="F12" s="489">
        <v>1120</v>
      </c>
      <c r="G12" s="489">
        <v>1040</v>
      </c>
      <c r="H12" s="489">
        <v>894</v>
      </c>
      <c r="I12" s="530">
        <v>2100</v>
      </c>
      <c r="J12" s="489">
        <v>2167</v>
      </c>
      <c r="K12" s="489">
        <v>2300</v>
      </c>
      <c r="L12" s="489">
        <v>2530</v>
      </c>
      <c r="M12" s="489">
        <v>3035</v>
      </c>
      <c r="N12" s="489">
        <v>3812</v>
      </c>
      <c r="O12" s="530">
        <v>5175</v>
      </c>
      <c r="P12" s="489">
        <v>7260</v>
      </c>
      <c r="Q12" s="489">
        <v>6805</v>
      </c>
      <c r="R12" s="489">
        <v>8390</v>
      </c>
      <c r="S12" s="489">
        <v>8230</v>
      </c>
      <c r="T12" s="531">
        <v>8570</v>
      </c>
      <c r="U12" s="345">
        <v>13810</v>
      </c>
      <c r="V12" s="346">
        <v>14475</v>
      </c>
      <c r="W12" s="346">
        <v>16285</v>
      </c>
      <c r="X12" s="346">
        <v>13890</v>
      </c>
      <c r="Y12" s="346">
        <v>15980</v>
      </c>
      <c r="Z12" s="346">
        <v>17705</v>
      </c>
      <c r="AA12" s="297">
        <v>16705</v>
      </c>
    </row>
    <row r="13" spans="1:27" ht="24.75" customHeight="1">
      <c r="A13" s="533" t="s">
        <v>292</v>
      </c>
      <c r="B13" s="489">
        <v>882</v>
      </c>
      <c r="C13" s="489">
        <v>939</v>
      </c>
      <c r="D13" s="489">
        <v>939</v>
      </c>
      <c r="E13" s="489">
        <v>950</v>
      </c>
      <c r="F13" s="489">
        <v>717</v>
      </c>
      <c r="G13" s="489">
        <v>639</v>
      </c>
      <c r="H13" s="489">
        <v>573</v>
      </c>
      <c r="I13" s="530">
        <v>1345</v>
      </c>
      <c r="J13" s="489">
        <v>1401</v>
      </c>
      <c r="K13" s="489">
        <v>1573</v>
      </c>
      <c r="L13" s="489">
        <v>1715</v>
      </c>
      <c r="M13" s="489">
        <v>1960</v>
      </c>
      <c r="N13" s="489">
        <v>2515</v>
      </c>
      <c r="O13" s="530">
        <v>3415</v>
      </c>
      <c r="P13" s="489">
        <v>4180</v>
      </c>
      <c r="Q13" s="489">
        <v>4965</v>
      </c>
      <c r="R13" s="489">
        <v>5275</v>
      </c>
      <c r="S13" s="489">
        <v>5860</v>
      </c>
      <c r="T13" s="531">
        <v>5620</v>
      </c>
      <c r="U13" s="345">
        <v>9060</v>
      </c>
      <c r="V13" s="346">
        <v>10475</v>
      </c>
      <c r="W13" s="346">
        <v>11545</v>
      </c>
      <c r="X13" s="346">
        <v>9325</v>
      </c>
      <c r="Y13" s="346">
        <v>10260</v>
      </c>
      <c r="Z13" s="346">
        <v>13480</v>
      </c>
      <c r="AA13" s="297">
        <v>12360</v>
      </c>
    </row>
    <row r="14" spans="1:27" ht="24.75" customHeight="1">
      <c r="A14" s="535" t="s">
        <v>293</v>
      </c>
      <c r="B14" s="346">
        <v>405</v>
      </c>
      <c r="C14" s="346">
        <v>431</v>
      </c>
      <c r="D14" s="346">
        <v>531</v>
      </c>
      <c r="E14" s="346">
        <v>427</v>
      </c>
      <c r="F14" s="346">
        <v>403</v>
      </c>
      <c r="G14" s="346">
        <v>401</v>
      </c>
      <c r="H14" s="346">
        <v>321</v>
      </c>
      <c r="I14" s="345">
        <v>755</v>
      </c>
      <c r="J14" s="346">
        <v>766</v>
      </c>
      <c r="K14" s="346">
        <v>727</v>
      </c>
      <c r="L14" s="346">
        <v>815</v>
      </c>
      <c r="M14" s="346">
        <v>1075</v>
      </c>
      <c r="N14" s="346">
        <v>1297</v>
      </c>
      <c r="O14" s="345">
        <v>1760</v>
      </c>
      <c r="P14" s="346">
        <v>3080</v>
      </c>
      <c r="Q14" s="346">
        <v>1840</v>
      </c>
      <c r="R14" s="346">
        <v>3115</v>
      </c>
      <c r="S14" s="346">
        <v>2370</v>
      </c>
      <c r="T14" s="297">
        <v>2950</v>
      </c>
      <c r="U14" s="345">
        <v>4750</v>
      </c>
      <c r="V14" s="346">
        <v>4000</v>
      </c>
      <c r="W14" s="346">
        <v>4740</v>
      </c>
      <c r="X14" s="346">
        <v>4565</v>
      </c>
      <c r="Y14" s="346">
        <v>5720</v>
      </c>
      <c r="Z14" s="346">
        <v>4225</v>
      </c>
      <c r="AA14" s="297">
        <v>4345</v>
      </c>
    </row>
    <row r="15" spans="1:27" s="532" customFormat="1" ht="24.75" customHeight="1">
      <c r="A15" s="533" t="s">
        <v>276</v>
      </c>
      <c r="B15" s="489">
        <v>162</v>
      </c>
      <c r="C15" s="489">
        <v>110</v>
      </c>
      <c r="D15" s="489">
        <v>138</v>
      </c>
      <c r="E15" s="489">
        <v>308</v>
      </c>
      <c r="F15" s="489">
        <v>-132</v>
      </c>
      <c r="G15" s="489">
        <v>173</v>
      </c>
      <c r="H15" s="489">
        <v>14</v>
      </c>
      <c r="I15" s="530">
        <v>30</v>
      </c>
      <c r="J15" s="489">
        <v>-70</v>
      </c>
      <c r="K15" s="489">
        <v>220</v>
      </c>
      <c r="L15" s="489">
        <v>155</v>
      </c>
      <c r="M15" s="489">
        <v>577</v>
      </c>
      <c r="N15" s="489">
        <v>902</v>
      </c>
      <c r="O15" s="530">
        <v>1024</v>
      </c>
      <c r="P15" s="489">
        <v>295</v>
      </c>
      <c r="Q15" s="489">
        <v>376</v>
      </c>
      <c r="R15" s="489">
        <v>275</v>
      </c>
      <c r="S15" s="489">
        <v>-243</v>
      </c>
      <c r="T15" s="531">
        <v>96</v>
      </c>
      <c r="U15" s="345">
        <v>862</v>
      </c>
      <c r="V15" s="346">
        <v>1341.2623846026254</v>
      </c>
      <c r="W15" s="346">
        <v>389.34163579702</v>
      </c>
      <c r="X15" s="346">
        <v>90.45034881847096</v>
      </c>
      <c r="Y15" s="346">
        <v>-1010.0571251307338</v>
      </c>
      <c r="Z15" s="346">
        <v>999.1980806835636</v>
      </c>
      <c r="AA15" s="297">
        <v>2703.948378043904</v>
      </c>
    </row>
    <row r="16" spans="1:27" s="532" customFormat="1" ht="24.75" customHeight="1">
      <c r="A16" s="529" t="s">
        <v>294</v>
      </c>
      <c r="B16" s="489">
        <v>2388</v>
      </c>
      <c r="C16" s="489">
        <v>2710</v>
      </c>
      <c r="D16" s="489">
        <v>2701</v>
      </c>
      <c r="E16" s="489">
        <v>2790</v>
      </c>
      <c r="F16" s="489">
        <v>2843</v>
      </c>
      <c r="G16" s="489">
        <v>2701</v>
      </c>
      <c r="H16" s="489">
        <v>2971</v>
      </c>
      <c r="I16" s="530">
        <v>5529</v>
      </c>
      <c r="J16" s="489">
        <v>5580</v>
      </c>
      <c r="K16" s="489">
        <v>5810</v>
      </c>
      <c r="L16" s="489">
        <v>6504</v>
      </c>
      <c r="M16" s="489">
        <v>8258</v>
      </c>
      <c r="N16" s="489">
        <v>9761</v>
      </c>
      <c r="O16" s="530">
        <v>15639</v>
      </c>
      <c r="P16" s="489">
        <v>17531</v>
      </c>
      <c r="Q16" s="489">
        <v>18075</v>
      </c>
      <c r="R16" s="489">
        <v>19557</v>
      </c>
      <c r="S16" s="489">
        <v>20398</v>
      </c>
      <c r="T16" s="531">
        <v>21090</v>
      </c>
      <c r="U16" s="345">
        <v>29759</v>
      </c>
      <c r="V16" s="346">
        <v>31773.169488903648</v>
      </c>
      <c r="W16" s="346">
        <v>32708.615819808067</v>
      </c>
      <c r="X16" s="346">
        <v>34914.85076261828</v>
      </c>
      <c r="Y16" s="346">
        <v>38570.60972302302</v>
      </c>
      <c r="Z16" s="346">
        <v>39921.84960525404</v>
      </c>
      <c r="AA16" s="297">
        <v>43243.13103850845</v>
      </c>
    </row>
    <row r="17" spans="1:27" s="532" customFormat="1" ht="24.75" customHeight="1">
      <c r="A17" s="536" t="s">
        <v>295</v>
      </c>
      <c r="B17" s="537"/>
      <c r="C17" s="537"/>
      <c r="D17" s="537"/>
      <c r="E17" s="537"/>
      <c r="F17" s="537"/>
      <c r="G17" s="537"/>
      <c r="H17" s="537"/>
      <c r="I17" s="538"/>
      <c r="J17" s="537"/>
      <c r="K17" s="537"/>
      <c r="L17" s="537"/>
      <c r="M17" s="537"/>
      <c r="N17" s="537"/>
      <c r="O17" s="538"/>
      <c r="P17" s="537"/>
      <c r="Q17" s="537"/>
      <c r="R17" s="537"/>
      <c r="S17" s="537"/>
      <c r="T17" s="539"/>
      <c r="U17" s="345">
        <v>20772</v>
      </c>
      <c r="V17" s="346">
        <v>22071.22774133083</v>
      </c>
      <c r="W17" s="346">
        <v>22371.749175872887</v>
      </c>
      <c r="X17" s="346">
        <v>23498.284052554754</v>
      </c>
      <c r="Y17" s="346">
        <v>25129.578497585353</v>
      </c>
      <c r="Z17" s="346">
        <v>25102.126631908006</v>
      </c>
      <c r="AA17" s="297">
        <v>26105.08299502656</v>
      </c>
    </row>
    <row r="18" spans="1:27" s="532" customFormat="1" ht="24.75" customHeight="1">
      <c r="A18" s="536" t="s">
        <v>296</v>
      </c>
      <c r="B18" s="537"/>
      <c r="C18" s="537"/>
      <c r="D18" s="537"/>
      <c r="E18" s="537"/>
      <c r="F18" s="537"/>
      <c r="G18" s="537"/>
      <c r="H18" s="537"/>
      <c r="I18" s="538"/>
      <c r="J18" s="537"/>
      <c r="K18" s="537"/>
      <c r="L18" s="537"/>
      <c r="M18" s="537"/>
      <c r="N18" s="537"/>
      <c r="O18" s="538"/>
      <c r="P18" s="537"/>
      <c r="Q18" s="537"/>
      <c r="R18" s="537"/>
      <c r="S18" s="537"/>
      <c r="T18" s="539"/>
      <c r="U18" s="345">
        <v>0</v>
      </c>
      <c r="V18" s="346">
        <v>0</v>
      </c>
      <c r="W18" s="346">
        <v>140</v>
      </c>
      <c r="X18" s="346">
        <v>307.3715196860052</v>
      </c>
      <c r="Y18" s="346">
        <v>559.7754103843137</v>
      </c>
      <c r="Z18" s="346">
        <v>1251.8796301598566</v>
      </c>
      <c r="AA18" s="297">
        <v>2381.8439899926007</v>
      </c>
    </row>
    <row r="19" spans="1:27" s="532" customFormat="1" ht="24.75" customHeight="1">
      <c r="A19" s="536" t="s">
        <v>297</v>
      </c>
      <c r="B19" s="537"/>
      <c r="C19" s="537"/>
      <c r="D19" s="537"/>
      <c r="E19" s="537"/>
      <c r="F19" s="537"/>
      <c r="G19" s="537"/>
      <c r="H19" s="537"/>
      <c r="I19" s="538"/>
      <c r="J19" s="537"/>
      <c r="K19" s="537"/>
      <c r="L19" s="537"/>
      <c r="M19" s="537"/>
      <c r="N19" s="537"/>
      <c r="O19" s="538"/>
      <c r="P19" s="537"/>
      <c r="Q19" s="537"/>
      <c r="R19" s="537"/>
      <c r="S19" s="537"/>
      <c r="T19" s="539"/>
      <c r="U19" s="345">
        <v>8987</v>
      </c>
      <c r="V19" s="346">
        <v>9701.941747572819</v>
      </c>
      <c r="W19" s="346">
        <v>10196.866643935182</v>
      </c>
      <c r="X19" s="346">
        <v>11110.195190377524</v>
      </c>
      <c r="Y19" s="346">
        <v>12881.255815053353</v>
      </c>
      <c r="Z19" s="346">
        <v>13567.843343186181</v>
      </c>
      <c r="AA19" s="297">
        <v>14756.204053489284</v>
      </c>
    </row>
    <row r="20" spans="1:27" s="532" customFormat="1" ht="24.75" customHeight="1">
      <c r="A20" s="529" t="s">
        <v>298</v>
      </c>
      <c r="B20" s="489">
        <v>2712</v>
      </c>
      <c r="C20" s="489">
        <v>2967</v>
      </c>
      <c r="D20" s="489">
        <v>3010</v>
      </c>
      <c r="E20" s="489">
        <v>3010</v>
      </c>
      <c r="F20" s="489">
        <v>2733</v>
      </c>
      <c r="G20" s="489">
        <v>2462</v>
      </c>
      <c r="H20" s="489">
        <v>2265</v>
      </c>
      <c r="I20" s="530">
        <v>5859</v>
      </c>
      <c r="J20" s="489">
        <v>6035</v>
      </c>
      <c r="K20" s="489">
        <v>6578</v>
      </c>
      <c r="L20" s="489">
        <v>7031</v>
      </c>
      <c r="M20" s="489">
        <v>9000</v>
      </c>
      <c r="N20" s="489">
        <v>12195</v>
      </c>
      <c r="O20" s="530">
        <v>15141</v>
      </c>
      <c r="P20" s="489">
        <v>18154</v>
      </c>
      <c r="Q20" s="489">
        <v>18426</v>
      </c>
      <c r="R20" s="489">
        <v>20509</v>
      </c>
      <c r="S20" s="489">
        <v>20180</v>
      </c>
      <c r="T20" s="531">
        <v>20766</v>
      </c>
      <c r="U20" s="345">
        <v>31386</v>
      </c>
      <c r="V20" s="346">
        <v>33660.62347350628</v>
      </c>
      <c r="W20" s="346">
        <v>35466.17995817298</v>
      </c>
      <c r="X20" s="346">
        <v>34557.81775302412</v>
      </c>
      <c r="Y20" s="346">
        <v>38007.750197500216</v>
      </c>
      <c r="Z20" s="346">
        <v>41781.1718418994</v>
      </c>
      <c r="AA20" s="297">
        <v>44912.65467729916</v>
      </c>
    </row>
    <row r="21" spans="1:27" s="532" customFormat="1" ht="24.75" customHeight="1">
      <c r="A21" s="536" t="s">
        <v>299</v>
      </c>
      <c r="B21" s="537"/>
      <c r="C21" s="537"/>
      <c r="D21" s="537"/>
      <c r="E21" s="537"/>
      <c r="F21" s="537"/>
      <c r="G21" s="537"/>
      <c r="H21" s="537"/>
      <c r="I21" s="538"/>
      <c r="J21" s="537"/>
      <c r="K21" s="537"/>
      <c r="L21" s="537"/>
      <c r="M21" s="537"/>
      <c r="N21" s="537"/>
      <c r="O21" s="538"/>
      <c r="P21" s="537"/>
      <c r="Q21" s="537"/>
      <c r="R21" s="537"/>
      <c r="S21" s="537"/>
      <c r="T21" s="539"/>
      <c r="U21" s="345">
        <v>23250</v>
      </c>
      <c r="V21" s="346">
        <v>25331.51183970856</v>
      </c>
      <c r="W21" s="346">
        <v>26699.413479052822</v>
      </c>
      <c r="X21" s="346">
        <v>25099.267467043202</v>
      </c>
      <c r="Y21" s="346">
        <v>28228.494187004897</v>
      </c>
      <c r="Z21" s="346">
        <v>30148.82565899601</v>
      </c>
      <c r="AA21" s="297">
        <v>31005.40804172951</v>
      </c>
    </row>
    <row r="22" spans="1:27" s="532" customFormat="1" ht="24.75" customHeight="1">
      <c r="A22" s="536" t="s">
        <v>300</v>
      </c>
      <c r="B22" s="537"/>
      <c r="C22" s="537"/>
      <c r="D22" s="537"/>
      <c r="E22" s="537"/>
      <c r="F22" s="537"/>
      <c r="G22" s="537"/>
      <c r="H22" s="537"/>
      <c r="I22" s="538"/>
      <c r="J22" s="537"/>
      <c r="K22" s="537"/>
      <c r="L22" s="537"/>
      <c r="M22" s="537"/>
      <c r="N22" s="537"/>
      <c r="O22" s="538"/>
      <c r="P22" s="537"/>
      <c r="Q22" s="537"/>
      <c r="R22" s="537"/>
      <c r="S22" s="537"/>
      <c r="T22" s="539"/>
      <c r="U22" s="345">
        <v>0</v>
      </c>
      <c r="V22" s="346">
        <v>0</v>
      </c>
      <c r="W22" s="346">
        <v>148</v>
      </c>
      <c r="X22" s="346">
        <v>219.81939163498097</v>
      </c>
      <c r="Y22" s="346">
        <v>479.45819247555926</v>
      </c>
      <c r="Z22" s="346">
        <v>1399.419035878836</v>
      </c>
      <c r="AA22" s="297">
        <v>2161.74235121702</v>
      </c>
    </row>
    <row r="23" spans="1:27" s="532" customFormat="1" ht="24.75" customHeight="1">
      <c r="A23" s="536" t="s">
        <v>301</v>
      </c>
      <c r="B23" s="537"/>
      <c r="C23" s="537"/>
      <c r="D23" s="537"/>
      <c r="E23" s="537"/>
      <c r="F23" s="537"/>
      <c r="G23" s="537"/>
      <c r="H23" s="537"/>
      <c r="I23" s="538"/>
      <c r="J23" s="537"/>
      <c r="K23" s="537"/>
      <c r="L23" s="537"/>
      <c r="M23" s="537"/>
      <c r="N23" s="537"/>
      <c r="O23" s="538"/>
      <c r="P23" s="537"/>
      <c r="Q23" s="537"/>
      <c r="R23" s="537"/>
      <c r="S23" s="537"/>
      <c r="T23" s="539"/>
      <c r="U23" s="345">
        <v>8136</v>
      </c>
      <c r="V23" s="346">
        <v>8329.111633797722</v>
      </c>
      <c r="W23" s="346">
        <v>8618.766479120155</v>
      </c>
      <c r="X23" s="346">
        <v>9238.730894345941</v>
      </c>
      <c r="Y23" s="346">
        <v>9300.79781801976</v>
      </c>
      <c r="Z23" s="346">
        <v>10232.927147024555</v>
      </c>
      <c r="AA23" s="297">
        <v>11745.50428435262</v>
      </c>
    </row>
    <row r="24" spans="1:27" s="532" customFormat="1" ht="15" customHeight="1">
      <c r="A24" s="535"/>
      <c r="B24" s="346"/>
      <c r="C24" s="346"/>
      <c r="D24" s="346"/>
      <c r="E24" s="346"/>
      <c r="F24" s="346"/>
      <c r="G24" s="346"/>
      <c r="H24" s="346"/>
      <c r="I24" s="356"/>
      <c r="J24" s="346"/>
      <c r="K24" s="346"/>
      <c r="L24" s="346"/>
      <c r="M24" s="346"/>
      <c r="N24" s="346"/>
      <c r="O24" s="356"/>
      <c r="P24" s="357"/>
      <c r="Q24" s="357"/>
      <c r="R24" s="357"/>
      <c r="S24" s="357"/>
      <c r="T24" s="358"/>
      <c r="U24" s="356"/>
      <c r="V24" s="357"/>
      <c r="W24" s="357"/>
      <c r="X24" s="357"/>
      <c r="Y24" s="357"/>
      <c r="Z24" s="357"/>
      <c r="AA24" s="358"/>
    </row>
    <row r="25" spans="1:27" s="532" customFormat="1" ht="24.75" customHeight="1">
      <c r="A25" s="540" t="s">
        <v>282</v>
      </c>
      <c r="B25" s="541">
        <v>4704</v>
      </c>
      <c r="C25" s="541">
        <v>5012</v>
      </c>
      <c r="D25" s="541">
        <v>5204</v>
      </c>
      <c r="E25" s="541">
        <v>5387</v>
      </c>
      <c r="F25" s="541">
        <v>4845</v>
      </c>
      <c r="G25" s="541">
        <v>5130</v>
      </c>
      <c r="H25" s="542">
        <v>5412</v>
      </c>
      <c r="I25" s="541">
        <v>11725</v>
      </c>
      <c r="J25" s="541">
        <v>11770</v>
      </c>
      <c r="K25" s="541">
        <v>12323</v>
      </c>
      <c r="L25" s="541">
        <v>13180</v>
      </c>
      <c r="M25" s="541">
        <v>14464</v>
      </c>
      <c r="N25" s="542">
        <v>15934</v>
      </c>
      <c r="O25" s="541">
        <v>24222</v>
      </c>
      <c r="P25" s="541">
        <v>25867</v>
      </c>
      <c r="Q25" s="541">
        <v>27022</v>
      </c>
      <c r="R25" s="541">
        <v>28964</v>
      </c>
      <c r="S25" s="541">
        <v>30197</v>
      </c>
      <c r="T25" s="542">
        <v>32071</v>
      </c>
      <c r="U25" s="362">
        <v>49739</v>
      </c>
      <c r="V25" s="363">
        <v>52560.67739999999</v>
      </c>
      <c r="W25" s="363">
        <v>54669.46962840001</v>
      </c>
      <c r="X25" s="363">
        <v>56975.012052636</v>
      </c>
      <c r="Y25" s="363">
        <v>60288.72011112384</v>
      </c>
      <c r="Z25" s="363">
        <v>63790.13706523186</v>
      </c>
      <c r="AA25" s="364">
        <v>67341.06613191812</v>
      </c>
    </row>
    <row r="26" spans="1:27" ht="12.75">
      <c r="A26" s="51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2.75">
      <c r="A27" t="s">
        <v>97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45"/>
      <c r="V27" s="45"/>
      <c r="W27" s="45"/>
      <c r="X27" s="45"/>
      <c r="Y27" s="45"/>
      <c r="Z27" s="45"/>
      <c r="AA27" s="45"/>
    </row>
    <row r="36" spans="1:20" ht="12.75">
      <c r="A36" s="545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</row>
    <row r="68" spans="1:20" ht="12.75">
      <c r="A68" s="545"/>
      <c r="B68" s="546"/>
      <c r="C68" s="546"/>
      <c r="D68" s="546"/>
      <c r="E68" s="546"/>
      <c r="F68" s="546"/>
      <c r="G68" s="546"/>
      <c r="H68" s="546"/>
      <c r="I68" s="546"/>
      <c r="J68" s="546"/>
      <c r="K68" s="546"/>
      <c r="L68" s="546"/>
      <c r="M68" s="546"/>
      <c r="N68" s="546"/>
      <c r="O68" s="546"/>
      <c r="P68" s="546"/>
      <c r="Q68" s="546"/>
      <c r="R68" s="546"/>
      <c r="S68" s="546"/>
      <c r="T68" s="54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A3" sqref="A3"/>
    </sheetView>
  </sheetViews>
  <sheetFormatPr defaultColWidth="11.00390625" defaultRowHeight="12.75"/>
  <cols>
    <col min="1" max="1" width="42.421875" style="573" customWidth="1"/>
    <col min="2" max="10" width="7.421875" style="573" customWidth="1"/>
    <col min="11" max="11" width="9.00390625" style="573" customWidth="1"/>
    <col min="12" max="12" width="9.140625" style="573" customWidth="1"/>
    <col min="13" max="16" width="7.421875" style="573" customWidth="1"/>
    <col min="17" max="19" width="7.57421875" style="573" customWidth="1"/>
    <col min="20" max="25" width="7.57421875" style="0" customWidth="1"/>
  </cols>
  <sheetData>
    <row r="1" spans="1:29" s="8" customFormat="1" ht="15.75">
      <c r="A1" s="547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48"/>
      <c r="U1" s="548"/>
      <c r="V1" s="548"/>
      <c r="W1" s="548"/>
      <c r="X1" s="548"/>
      <c r="Y1" s="548"/>
      <c r="Z1" s="548"/>
      <c r="AA1" s="548"/>
      <c r="AB1" s="548"/>
      <c r="AC1" s="548"/>
    </row>
    <row r="2" spans="1:29" ht="12.75">
      <c r="A2" s="54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.75" customHeight="1">
      <c r="A3" s="368"/>
      <c r="B3" s="550" t="s">
        <v>49</v>
      </c>
      <c r="C3" s="478" t="s">
        <v>50</v>
      </c>
      <c r="D3" s="478" t="s">
        <v>51</v>
      </c>
      <c r="E3" s="478" t="s">
        <v>52</v>
      </c>
      <c r="F3" s="478" t="s">
        <v>53</v>
      </c>
      <c r="G3" s="478" t="s">
        <v>54</v>
      </c>
      <c r="H3" s="478" t="s">
        <v>55</v>
      </c>
      <c r="I3" s="478" t="s">
        <v>56</v>
      </c>
      <c r="J3" s="478" t="s">
        <v>57</v>
      </c>
      <c r="K3" s="478" t="s">
        <v>58</v>
      </c>
      <c r="L3" s="478">
        <v>1986</v>
      </c>
      <c r="M3" s="478" t="s">
        <v>303</v>
      </c>
      <c r="N3" s="478" t="s">
        <v>60</v>
      </c>
      <c r="O3" s="478" t="s">
        <v>61</v>
      </c>
      <c r="P3" s="478" t="s">
        <v>62</v>
      </c>
      <c r="Q3" s="478" t="s">
        <v>63</v>
      </c>
      <c r="R3" s="551">
        <v>1991</v>
      </c>
      <c r="S3" s="551">
        <v>1992</v>
      </c>
      <c r="T3" s="551">
        <v>1993</v>
      </c>
      <c r="U3" s="551">
        <v>1994</v>
      </c>
      <c r="V3" s="551">
        <v>1995</v>
      </c>
      <c r="W3" s="551">
        <v>1996</v>
      </c>
      <c r="X3" s="551">
        <v>1997</v>
      </c>
      <c r="Y3" s="551">
        <v>1998</v>
      </c>
      <c r="Z3" s="1"/>
      <c r="AA3" s="1"/>
      <c r="AB3" s="1"/>
      <c r="AC3" s="1"/>
    </row>
    <row r="4" spans="1:29" s="471" customFormat="1" ht="24.75" customHeight="1">
      <c r="A4" s="91" t="s">
        <v>304</v>
      </c>
      <c r="B4" s="552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71" customFormat="1" ht="24.75" customHeight="1">
      <c r="A5" s="93" t="s">
        <v>305</v>
      </c>
      <c r="B5" s="554">
        <f aca="true" t="shared" si="0" ref="B5:K5">SUM(B6:B8)</f>
        <v>725</v>
      </c>
      <c r="C5" s="555">
        <f t="shared" si="0"/>
        <v>918</v>
      </c>
      <c r="D5" s="555">
        <f t="shared" si="0"/>
        <v>1171</v>
      </c>
      <c r="E5" s="555">
        <f t="shared" si="0"/>
        <v>1298</v>
      </c>
      <c r="F5" s="555">
        <f t="shared" si="0"/>
        <v>1235</v>
      </c>
      <c r="G5" s="555">
        <f t="shared" si="0"/>
        <v>1380</v>
      </c>
      <c r="H5" s="555">
        <f t="shared" si="0"/>
        <v>1460</v>
      </c>
      <c r="I5" s="555">
        <f t="shared" si="0"/>
        <v>1504</v>
      </c>
      <c r="J5" s="555">
        <f t="shared" si="0"/>
        <v>1585</v>
      </c>
      <c r="K5" s="555">
        <f t="shared" si="0"/>
        <v>1790</v>
      </c>
      <c r="L5" s="555">
        <v>2070</v>
      </c>
      <c r="M5" s="555">
        <f aca="true" t="shared" si="1" ref="M5:R5">SUM(M6:M8)</f>
        <v>2105</v>
      </c>
      <c r="N5" s="555">
        <f t="shared" si="1"/>
        <v>2450</v>
      </c>
      <c r="O5" s="555">
        <f t="shared" si="1"/>
        <v>3300</v>
      </c>
      <c r="P5" s="555">
        <f t="shared" si="1"/>
        <v>4250</v>
      </c>
      <c r="Q5" s="555">
        <f t="shared" si="1"/>
        <v>5730</v>
      </c>
      <c r="R5" s="555">
        <f t="shared" si="1"/>
        <v>6860</v>
      </c>
      <c r="S5" s="555">
        <v>7915</v>
      </c>
      <c r="T5" s="556">
        <v>9105</v>
      </c>
      <c r="U5" s="556">
        <v>10375</v>
      </c>
      <c r="V5" s="556">
        <v>10225</v>
      </c>
      <c r="W5" s="556">
        <v>11060</v>
      </c>
      <c r="X5" s="556">
        <v>11000</v>
      </c>
      <c r="Y5" s="556">
        <v>12025</v>
      </c>
      <c r="Z5" s="2"/>
      <c r="AA5" s="2"/>
      <c r="AB5" s="2"/>
      <c r="AC5" s="2"/>
    </row>
    <row r="6" spans="1:29" ht="24.75" customHeight="1">
      <c r="A6" s="93" t="s">
        <v>306</v>
      </c>
      <c r="B6" s="557">
        <v>327</v>
      </c>
      <c r="C6" s="558">
        <v>476</v>
      </c>
      <c r="D6" s="558">
        <v>588</v>
      </c>
      <c r="E6" s="558">
        <v>718</v>
      </c>
      <c r="F6" s="558">
        <v>685</v>
      </c>
      <c r="G6" s="558">
        <v>730</v>
      </c>
      <c r="H6" s="558">
        <v>735</v>
      </c>
      <c r="I6" s="558">
        <v>700</v>
      </c>
      <c r="J6" s="558">
        <v>740</v>
      </c>
      <c r="K6" s="558">
        <v>730</v>
      </c>
      <c r="L6" s="558">
        <v>775</v>
      </c>
      <c r="M6" s="558">
        <v>805</v>
      </c>
      <c r="N6" s="558">
        <v>890</v>
      </c>
      <c r="O6" s="558">
        <v>1120</v>
      </c>
      <c r="P6" s="558">
        <v>1545</v>
      </c>
      <c r="Q6" s="558">
        <v>2115</v>
      </c>
      <c r="R6" s="559">
        <v>2765</v>
      </c>
      <c r="S6" s="559">
        <v>3820</v>
      </c>
      <c r="T6" s="113">
        <v>4510</v>
      </c>
      <c r="U6" s="113">
        <v>4825</v>
      </c>
      <c r="V6" s="113">
        <v>4650</v>
      </c>
      <c r="W6" s="113">
        <v>4915</v>
      </c>
      <c r="X6" s="113">
        <v>4650</v>
      </c>
      <c r="Y6" s="113">
        <v>5080</v>
      </c>
      <c r="Z6" s="1"/>
      <c r="AA6" s="1"/>
      <c r="AB6" s="1"/>
      <c r="AC6" s="1"/>
    </row>
    <row r="7" spans="1:29" ht="24.75" customHeight="1">
      <c r="A7" s="93" t="s">
        <v>307</v>
      </c>
      <c r="B7" s="557">
        <v>243</v>
      </c>
      <c r="C7" s="558">
        <v>281</v>
      </c>
      <c r="D7" s="558">
        <v>264</v>
      </c>
      <c r="E7" s="558">
        <v>235</v>
      </c>
      <c r="F7" s="558">
        <v>223</v>
      </c>
      <c r="G7" s="558">
        <v>248</v>
      </c>
      <c r="H7" s="558">
        <v>245</v>
      </c>
      <c r="I7" s="558">
        <v>277</v>
      </c>
      <c r="J7" s="558">
        <v>350</v>
      </c>
      <c r="K7" s="558">
        <v>635</v>
      </c>
      <c r="L7" s="558">
        <v>660</v>
      </c>
      <c r="M7" s="558">
        <v>660</v>
      </c>
      <c r="N7" s="558">
        <v>805</v>
      </c>
      <c r="O7" s="558">
        <v>1220</v>
      </c>
      <c r="P7" s="558">
        <v>1625</v>
      </c>
      <c r="Q7" s="558">
        <v>2155</v>
      </c>
      <c r="R7" s="559">
        <v>2550</v>
      </c>
      <c r="S7" s="559">
        <v>2405</v>
      </c>
      <c r="T7" s="113">
        <v>2780</v>
      </c>
      <c r="U7" s="113">
        <v>3370</v>
      </c>
      <c r="V7" s="113">
        <v>3510</v>
      </c>
      <c r="W7" s="113">
        <v>3875</v>
      </c>
      <c r="X7" s="113">
        <v>3700</v>
      </c>
      <c r="Y7" s="113">
        <v>3865</v>
      </c>
      <c r="Z7" s="1"/>
      <c r="AA7" s="1"/>
      <c r="AB7" s="1"/>
      <c r="AC7" s="1"/>
    </row>
    <row r="8" spans="1:29" ht="24.75" customHeight="1">
      <c r="A8" s="93" t="s">
        <v>308</v>
      </c>
      <c r="B8" s="557">
        <v>155</v>
      </c>
      <c r="C8" s="558">
        <v>161</v>
      </c>
      <c r="D8" s="558">
        <v>319</v>
      </c>
      <c r="E8" s="558">
        <v>345</v>
      </c>
      <c r="F8" s="558">
        <v>327</v>
      </c>
      <c r="G8" s="558">
        <v>402</v>
      </c>
      <c r="H8" s="558">
        <v>480</v>
      </c>
      <c r="I8" s="558">
        <v>527</v>
      </c>
      <c r="J8" s="558">
        <v>495</v>
      </c>
      <c r="K8" s="558">
        <v>425</v>
      </c>
      <c r="L8" s="558">
        <v>635</v>
      </c>
      <c r="M8" s="558">
        <v>640</v>
      </c>
      <c r="N8" s="558">
        <v>755</v>
      </c>
      <c r="O8" s="558">
        <v>960</v>
      </c>
      <c r="P8" s="558">
        <v>1080</v>
      </c>
      <c r="Q8" s="558">
        <v>1460</v>
      </c>
      <c r="R8" s="559">
        <v>1545</v>
      </c>
      <c r="S8" s="559">
        <v>1690</v>
      </c>
      <c r="T8" s="113">
        <v>1815</v>
      </c>
      <c r="U8" s="113">
        <v>2180</v>
      </c>
      <c r="V8" s="113">
        <v>2065</v>
      </c>
      <c r="W8" s="113">
        <v>2270</v>
      </c>
      <c r="X8" s="113">
        <v>2650</v>
      </c>
      <c r="Y8" s="113">
        <v>3080</v>
      </c>
      <c r="Z8" s="1"/>
      <c r="AA8" s="1"/>
      <c r="AB8" s="1"/>
      <c r="AC8" s="1"/>
    </row>
    <row r="9" spans="1:29" ht="24.75" customHeight="1">
      <c r="A9" s="93" t="s">
        <v>309</v>
      </c>
      <c r="B9" s="560">
        <f aca="true" t="shared" si="2" ref="B9:R9">SUM(B10:B12)</f>
        <v>562</v>
      </c>
      <c r="C9" s="561">
        <f t="shared" si="2"/>
        <v>592</v>
      </c>
      <c r="D9" s="561">
        <f t="shared" si="2"/>
        <v>599</v>
      </c>
      <c r="E9" s="561">
        <f t="shared" si="2"/>
        <v>667</v>
      </c>
      <c r="F9" s="561">
        <f t="shared" si="2"/>
        <v>793</v>
      </c>
      <c r="G9" s="561">
        <f t="shared" si="2"/>
        <v>860</v>
      </c>
      <c r="H9" s="561">
        <f t="shared" si="2"/>
        <v>640</v>
      </c>
      <c r="I9" s="561">
        <f t="shared" si="2"/>
        <v>796</v>
      </c>
      <c r="J9" s="561">
        <f t="shared" si="2"/>
        <v>1010</v>
      </c>
      <c r="K9" s="561">
        <f t="shared" si="2"/>
        <v>1310</v>
      </c>
      <c r="L9" s="561">
        <f t="shared" si="2"/>
        <v>1820</v>
      </c>
      <c r="M9" s="561">
        <f t="shared" si="2"/>
        <v>1860</v>
      </c>
      <c r="N9" s="561">
        <f t="shared" si="2"/>
        <v>2725</v>
      </c>
      <c r="O9" s="561">
        <f t="shared" si="2"/>
        <v>4790</v>
      </c>
      <c r="P9" s="561">
        <f t="shared" si="2"/>
        <v>4430</v>
      </c>
      <c r="Q9" s="561">
        <f t="shared" si="2"/>
        <v>6300</v>
      </c>
      <c r="R9" s="561">
        <f t="shared" si="2"/>
        <v>5820</v>
      </c>
      <c r="S9" s="561">
        <v>5895</v>
      </c>
      <c r="T9" s="113">
        <v>6960</v>
      </c>
      <c r="U9" s="113">
        <v>8975</v>
      </c>
      <c r="V9" s="113">
        <v>6525</v>
      </c>
      <c r="W9" s="113">
        <v>9065</v>
      </c>
      <c r="X9" s="113">
        <v>12430</v>
      </c>
      <c r="Y9" s="113">
        <v>11050</v>
      </c>
      <c r="Z9" s="1"/>
      <c r="AA9" s="1"/>
      <c r="AB9" s="1"/>
      <c r="AC9" s="1"/>
    </row>
    <row r="10" spans="1:29" ht="24.75" customHeight="1">
      <c r="A10" s="93" t="s">
        <v>310</v>
      </c>
      <c r="B10" s="557">
        <v>70</v>
      </c>
      <c r="C10" s="558">
        <v>73</v>
      </c>
      <c r="D10" s="558">
        <v>32</v>
      </c>
      <c r="E10" s="558">
        <v>36</v>
      </c>
      <c r="F10" s="558">
        <v>46</v>
      </c>
      <c r="G10" s="558">
        <v>52</v>
      </c>
      <c r="H10" s="558">
        <v>45</v>
      </c>
      <c r="I10" s="558">
        <v>40</v>
      </c>
      <c r="J10" s="558">
        <v>56</v>
      </c>
      <c r="K10" s="558">
        <v>85</v>
      </c>
      <c r="L10" s="558">
        <v>155</v>
      </c>
      <c r="M10" s="558">
        <v>155</v>
      </c>
      <c r="N10" s="558">
        <v>255</v>
      </c>
      <c r="O10" s="558">
        <v>295</v>
      </c>
      <c r="P10" s="558">
        <v>380</v>
      </c>
      <c r="Q10" s="558">
        <v>475</v>
      </c>
      <c r="R10" s="559">
        <v>490</v>
      </c>
      <c r="S10" s="559">
        <v>575</v>
      </c>
      <c r="T10" s="113">
        <v>640</v>
      </c>
      <c r="U10" s="113">
        <v>890</v>
      </c>
      <c r="V10" s="113">
        <v>860</v>
      </c>
      <c r="W10" s="113">
        <v>915</v>
      </c>
      <c r="X10" s="113">
        <v>1155</v>
      </c>
      <c r="Y10" s="113">
        <v>1295</v>
      </c>
      <c r="Z10" s="1"/>
      <c r="AA10" s="1"/>
      <c r="AB10" s="1"/>
      <c r="AC10" s="1"/>
    </row>
    <row r="11" spans="1:29" ht="24.75" customHeight="1">
      <c r="A11" s="93" t="s">
        <v>311</v>
      </c>
      <c r="B11" s="557">
        <v>78</v>
      </c>
      <c r="C11" s="558">
        <v>98</v>
      </c>
      <c r="D11" s="558">
        <v>92</v>
      </c>
      <c r="E11" s="558">
        <v>132</v>
      </c>
      <c r="F11" s="558">
        <v>200</v>
      </c>
      <c r="G11" s="558">
        <v>190</v>
      </c>
      <c r="H11" s="558">
        <v>75</v>
      </c>
      <c r="I11" s="558">
        <v>111</v>
      </c>
      <c r="J11" s="558">
        <v>145</v>
      </c>
      <c r="K11" s="558">
        <v>185</v>
      </c>
      <c r="L11" s="558">
        <v>315</v>
      </c>
      <c r="M11" s="558">
        <v>350</v>
      </c>
      <c r="N11" s="558">
        <v>470</v>
      </c>
      <c r="O11" s="558">
        <v>1970</v>
      </c>
      <c r="P11" s="558">
        <v>815</v>
      </c>
      <c r="Q11" s="558">
        <v>2120</v>
      </c>
      <c r="R11" s="559">
        <v>785</v>
      </c>
      <c r="S11" s="559">
        <v>1200</v>
      </c>
      <c r="T11" s="113">
        <v>1205</v>
      </c>
      <c r="U11" s="113">
        <v>2720</v>
      </c>
      <c r="V11" s="113">
        <v>635</v>
      </c>
      <c r="W11" s="113">
        <v>1050</v>
      </c>
      <c r="X11" s="113">
        <v>4315</v>
      </c>
      <c r="Y11" s="113">
        <v>1370</v>
      </c>
      <c r="Z11" s="1"/>
      <c r="AA11" s="1"/>
      <c r="AB11" s="1"/>
      <c r="AC11" s="1"/>
    </row>
    <row r="12" spans="1:29" ht="24.75" customHeight="1">
      <c r="A12" s="93" t="s">
        <v>312</v>
      </c>
      <c r="B12" s="557">
        <v>414</v>
      </c>
      <c r="C12" s="558">
        <v>421</v>
      </c>
      <c r="D12" s="558">
        <v>475</v>
      </c>
      <c r="E12" s="558">
        <v>499</v>
      </c>
      <c r="F12" s="558">
        <v>547</v>
      </c>
      <c r="G12" s="558">
        <v>618</v>
      </c>
      <c r="H12" s="558">
        <v>520</v>
      </c>
      <c r="I12" s="558">
        <v>645</v>
      </c>
      <c r="J12" s="558">
        <v>809</v>
      </c>
      <c r="K12" s="558">
        <v>1040</v>
      </c>
      <c r="L12" s="558">
        <v>1350</v>
      </c>
      <c r="M12" s="558">
        <v>1355</v>
      </c>
      <c r="N12" s="558">
        <v>2000</v>
      </c>
      <c r="O12" s="558">
        <v>2525</v>
      </c>
      <c r="P12" s="558">
        <v>3235</v>
      </c>
      <c r="Q12" s="558">
        <v>3705</v>
      </c>
      <c r="R12" s="559">
        <v>4545</v>
      </c>
      <c r="S12" s="559">
        <v>4120</v>
      </c>
      <c r="T12" s="113">
        <v>5115</v>
      </c>
      <c r="U12" s="113">
        <v>5365</v>
      </c>
      <c r="V12" s="113">
        <v>5030</v>
      </c>
      <c r="W12" s="113">
        <v>7100</v>
      </c>
      <c r="X12" s="113">
        <v>6960</v>
      </c>
      <c r="Y12" s="113">
        <v>8385</v>
      </c>
      <c r="Z12" s="1"/>
      <c r="AA12" s="1"/>
      <c r="AB12" s="1"/>
      <c r="AC12" s="1"/>
    </row>
    <row r="13" spans="1:29" ht="24.75" customHeight="1">
      <c r="A13" s="98"/>
      <c r="B13" s="562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113"/>
      <c r="U13" s="113"/>
      <c r="V13" s="113"/>
      <c r="W13" s="113"/>
      <c r="X13" s="113"/>
      <c r="Y13" s="113"/>
      <c r="Z13" s="1"/>
      <c r="AA13" s="1"/>
      <c r="AB13" s="1"/>
      <c r="AC13" s="1"/>
    </row>
    <row r="14" spans="1:29" s="568" customFormat="1" ht="27.75" customHeight="1">
      <c r="A14" s="564" t="s">
        <v>313</v>
      </c>
      <c r="B14" s="565">
        <f aca="true" t="shared" si="3" ref="B14:R14">SUM(B5,B9)</f>
        <v>1287</v>
      </c>
      <c r="C14" s="566">
        <f t="shared" si="3"/>
        <v>1510</v>
      </c>
      <c r="D14" s="566">
        <f t="shared" si="3"/>
        <v>1770</v>
      </c>
      <c r="E14" s="566">
        <f t="shared" si="3"/>
        <v>1965</v>
      </c>
      <c r="F14" s="566">
        <f t="shared" si="3"/>
        <v>2028</v>
      </c>
      <c r="G14" s="566">
        <f t="shared" si="3"/>
        <v>2240</v>
      </c>
      <c r="H14" s="566">
        <f t="shared" si="3"/>
        <v>2100</v>
      </c>
      <c r="I14" s="566">
        <f t="shared" si="3"/>
        <v>2300</v>
      </c>
      <c r="J14" s="566">
        <f t="shared" si="3"/>
        <v>2595</v>
      </c>
      <c r="K14" s="566">
        <f t="shared" si="3"/>
        <v>3100</v>
      </c>
      <c r="L14" s="566">
        <f t="shared" si="3"/>
        <v>3890</v>
      </c>
      <c r="M14" s="566">
        <f t="shared" si="3"/>
        <v>3965</v>
      </c>
      <c r="N14" s="566">
        <f t="shared" si="3"/>
        <v>5175</v>
      </c>
      <c r="O14" s="566">
        <f t="shared" si="3"/>
        <v>8090</v>
      </c>
      <c r="P14" s="566">
        <f t="shared" si="3"/>
        <v>8680</v>
      </c>
      <c r="Q14" s="566">
        <f t="shared" si="3"/>
        <v>12030</v>
      </c>
      <c r="R14" s="566">
        <f t="shared" si="3"/>
        <v>12680</v>
      </c>
      <c r="S14" s="566">
        <v>13810</v>
      </c>
      <c r="T14" s="118">
        <v>16065</v>
      </c>
      <c r="U14" s="118">
        <v>19350</v>
      </c>
      <c r="V14" s="118">
        <v>16750</v>
      </c>
      <c r="W14" s="118">
        <v>20125</v>
      </c>
      <c r="X14" s="118">
        <v>23430</v>
      </c>
      <c r="Y14" s="118">
        <v>23075</v>
      </c>
      <c r="Z14" s="567"/>
      <c r="AA14" s="567"/>
      <c r="AB14" s="567"/>
      <c r="AC14" s="567"/>
    </row>
    <row r="15" spans="1:29" ht="24.75" customHeight="1">
      <c r="A15" s="91" t="s">
        <v>314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113"/>
      <c r="U15" s="113"/>
      <c r="V15" s="113"/>
      <c r="W15" s="113"/>
      <c r="X15" s="113"/>
      <c r="Y15" s="113"/>
      <c r="Z15" s="1"/>
      <c r="AA15" s="1"/>
      <c r="AB15" s="1"/>
      <c r="AC15" s="1"/>
    </row>
    <row r="16" spans="1:29" ht="24.75" customHeight="1">
      <c r="A16" s="93" t="s">
        <v>315</v>
      </c>
      <c r="B16" s="558">
        <v>143</v>
      </c>
      <c r="C16" s="558">
        <v>116</v>
      </c>
      <c r="D16" s="558">
        <v>119</v>
      </c>
      <c r="E16" s="558">
        <v>135</v>
      </c>
      <c r="F16" s="558">
        <v>102</v>
      </c>
      <c r="G16" s="558">
        <v>127</v>
      </c>
      <c r="H16" s="558">
        <v>135</v>
      </c>
      <c r="I16" s="558">
        <v>102</v>
      </c>
      <c r="J16" s="558">
        <v>123</v>
      </c>
      <c r="K16" s="558">
        <v>130</v>
      </c>
      <c r="L16" s="558">
        <v>130</v>
      </c>
      <c r="M16" s="558">
        <v>160</v>
      </c>
      <c r="N16" s="558">
        <v>320</v>
      </c>
      <c r="O16" s="558">
        <v>270</v>
      </c>
      <c r="P16" s="558">
        <v>245</v>
      </c>
      <c r="Q16" s="558">
        <v>315</v>
      </c>
      <c r="R16" s="559">
        <v>520</v>
      </c>
      <c r="S16" s="559">
        <v>630</v>
      </c>
      <c r="T16" s="113">
        <v>625</v>
      </c>
      <c r="U16" s="113">
        <v>610</v>
      </c>
      <c r="V16" s="113">
        <v>660</v>
      </c>
      <c r="W16" s="113">
        <v>630</v>
      </c>
      <c r="X16" s="113">
        <v>675</v>
      </c>
      <c r="Y16" s="113">
        <v>790</v>
      </c>
      <c r="Z16" s="1"/>
      <c r="AA16" s="1"/>
      <c r="AB16" s="1"/>
      <c r="AC16" s="1"/>
    </row>
    <row r="17" spans="1:29" ht="24.75" customHeight="1">
      <c r="A17" s="93" t="s">
        <v>316</v>
      </c>
      <c r="B17" s="558">
        <v>0</v>
      </c>
      <c r="C17" s="558">
        <v>0</v>
      </c>
      <c r="D17" s="558">
        <v>0</v>
      </c>
      <c r="E17" s="558">
        <v>0</v>
      </c>
      <c r="F17" s="558">
        <v>0</v>
      </c>
      <c r="G17" s="558">
        <v>0</v>
      </c>
      <c r="H17" s="558">
        <v>0</v>
      </c>
      <c r="I17" s="558">
        <v>0</v>
      </c>
      <c r="J17" s="558">
        <v>0</v>
      </c>
      <c r="K17" s="558">
        <v>0</v>
      </c>
      <c r="L17" s="558">
        <v>0</v>
      </c>
      <c r="M17" s="558">
        <v>0</v>
      </c>
      <c r="N17" s="558">
        <v>0</v>
      </c>
      <c r="O17" s="558">
        <v>0</v>
      </c>
      <c r="P17" s="558">
        <v>0</v>
      </c>
      <c r="Q17" s="558">
        <v>0</v>
      </c>
      <c r="R17" s="559">
        <v>0</v>
      </c>
      <c r="S17" s="559" t="s">
        <v>317</v>
      </c>
      <c r="T17" s="113" t="s">
        <v>317</v>
      </c>
      <c r="U17" s="113" t="s">
        <v>317</v>
      </c>
      <c r="V17" s="113" t="s">
        <v>317</v>
      </c>
      <c r="W17" s="113" t="s">
        <v>317</v>
      </c>
      <c r="X17" s="113" t="s">
        <v>317</v>
      </c>
      <c r="Y17" s="113" t="s">
        <v>317</v>
      </c>
      <c r="Z17" s="1"/>
      <c r="AA17" s="1"/>
      <c r="AB17" s="1"/>
      <c r="AC17" s="1"/>
    </row>
    <row r="18" spans="1:29" ht="24.75" customHeight="1">
      <c r="A18" s="93" t="s">
        <v>318</v>
      </c>
      <c r="B18" s="558">
        <v>325</v>
      </c>
      <c r="C18" s="558">
        <v>271</v>
      </c>
      <c r="D18" s="558">
        <v>268</v>
      </c>
      <c r="E18" s="558">
        <v>296</v>
      </c>
      <c r="F18" s="558">
        <v>279</v>
      </c>
      <c r="G18" s="558">
        <v>302</v>
      </c>
      <c r="H18" s="558">
        <v>315</v>
      </c>
      <c r="I18" s="558">
        <v>337</v>
      </c>
      <c r="J18" s="558">
        <v>503</v>
      </c>
      <c r="K18" s="558">
        <v>740</v>
      </c>
      <c r="L18" s="558">
        <v>1070</v>
      </c>
      <c r="M18" s="558">
        <v>1070</v>
      </c>
      <c r="N18" s="558">
        <v>1460</v>
      </c>
      <c r="O18" s="558">
        <v>1875</v>
      </c>
      <c r="P18" s="558">
        <v>2130</v>
      </c>
      <c r="Q18" s="558">
        <v>2070</v>
      </c>
      <c r="R18" s="559">
        <v>2300</v>
      </c>
      <c r="S18" s="559">
        <v>1900</v>
      </c>
      <c r="T18" s="113">
        <v>2640</v>
      </c>
      <c r="U18" s="113">
        <v>2475</v>
      </c>
      <c r="V18" s="113">
        <v>2245</v>
      </c>
      <c r="W18" s="113">
        <v>2745</v>
      </c>
      <c r="X18" s="113">
        <v>3345</v>
      </c>
      <c r="Y18" s="113">
        <v>4530</v>
      </c>
      <c r="Z18" s="1"/>
      <c r="AA18" s="1"/>
      <c r="AB18" s="1"/>
      <c r="AC18" s="1"/>
    </row>
    <row r="19" spans="1:29" ht="20.25" customHeight="1">
      <c r="A19" s="93" t="s">
        <v>117</v>
      </c>
      <c r="B19" s="558"/>
      <c r="C19" s="558"/>
      <c r="D19" s="558"/>
      <c r="E19" s="558">
        <v>62</v>
      </c>
      <c r="F19" s="558">
        <v>75</v>
      </c>
      <c r="G19" s="558">
        <v>65</v>
      </c>
      <c r="H19" s="558">
        <v>39</v>
      </c>
      <c r="I19" s="558">
        <v>74</v>
      </c>
      <c r="J19" s="558">
        <v>210</v>
      </c>
      <c r="K19" s="558">
        <v>340</v>
      </c>
      <c r="L19" s="558">
        <v>560</v>
      </c>
      <c r="M19" s="558">
        <v>560</v>
      </c>
      <c r="N19" s="558">
        <v>655</v>
      </c>
      <c r="O19" s="558">
        <v>870</v>
      </c>
      <c r="P19" s="558">
        <v>900</v>
      </c>
      <c r="Q19" s="558">
        <v>690</v>
      </c>
      <c r="R19" s="559">
        <v>648</v>
      </c>
      <c r="S19" s="559">
        <v>560</v>
      </c>
      <c r="T19" s="113">
        <v>900</v>
      </c>
      <c r="U19" s="113">
        <v>900</v>
      </c>
      <c r="V19" s="113">
        <v>815</v>
      </c>
      <c r="W19" s="113">
        <v>930</v>
      </c>
      <c r="X19" s="113">
        <v>1245</v>
      </c>
      <c r="Y19" s="113">
        <v>1445</v>
      </c>
      <c r="Z19" s="1"/>
      <c r="AA19" s="1"/>
      <c r="AB19" s="1"/>
      <c r="AC19" s="1"/>
    </row>
    <row r="20" spans="1:29" ht="24.75" customHeight="1">
      <c r="A20" s="93" t="s">
        <v>319</v>
      </c>
      <c r="B20" s="558">
        <v>43</v>
      </c>
      <c r="C20" s="558">
        <v>83</v>
      </c>
      <c r="D20" s="558">
        <v>144</v>
      </c>
      <c r="E20" s="558">
        <v>100</v>
      </c>
      <c r="F20" s="558">
        <v>170</v>
      </c>
      <c r="G20" s="558">
        <v>243</v>
      </c>
      <c r="H20" s="558">
        <v>350</v>
      </c>
      <c r="I20" s="558">
        <v>467</v>
      </c>
      <c r="J20" s="558">
        <v>316</v>
      </c>
      <c r="K20" s="558">
        <v>285</v>
      </c>
      <c r="L20" s="558">
        <v>230</v>
      </c>
      <c r="M20" s="558">
        <v>240</v>
      </c>
      <c r="N20" s="558">
        <v>320</v>
      </c>
      <c r="O20" s="558">
        <v>460</v>
      </c>
      <c r="P20" s="558">
        <v>615</v>
      </c>
      <c r="Q20" s="558">
        <v>395</v>
      </c>
      <c r="R20" s="559">
        <v>1315</v>
      </c>
      <c r="S20" s="559">
        <v>1220</v>
      </c>
      <c r="T20" s="113">
        <v>565</v>
      </c>
      <c r="U20" s="113">
        <v>1115</v>
      </c>
      <c r="V20" s="113">
        <v>1210</v>
      </c>
      <c r="W20" s="113">
        <v>1935</v>
      </c>
      <c r="X20" s="113">
        <v>1000</v>
      </c>
      <c r="Y20" s="113">
        <v>1500</v>
      </c>
      <c r="Z20" s="1"/>
      <c r="AA20" s="1"/>
      <c r="AB20" s="1"/>
      <c r="AC20" s="1"/>
    </row>
    <row r="21" spans="1:29" ht="24.75" customHeight="1">
      <c r="A21" s="569" t="s">
        <v>320</v>
      </c>
      <c r="B21" s="558">
        <v>42</v>
      </c>
      <c r="C21" s="558">
        <v>38</v>
      </c>
      <c r="D21" s="558">
        <v>45</v>
      </c>
      <c r="E21" s="558">
        <v>48</v>
      </c>
      <c r="F21" s="558">
        <v>62</v>
      </c>
      <c r="G21" s="558">
        <v>74</v>
      </c>
      <c r="H21" s="558">
        <v>45</v>
      </c>
      <c r="I21" s="558">
        <v>36</v>
      </c>
      <c r="J21" s="558">
        <v>29</v>
      </c>
      <c r="K21" s="558">
        <v>80</v>
      </c>
      <c r="L21" s="558">
        <v>135</v>
      </c>
      <c r="M21" s="558">
        <v>135</v>
      </c>
      <c r="N21" s="558">
        <v>115</v>
      </c>
      <c r="O21" s="558">
        <v>170</v>
      </c>
      <c r="P21" s="558">
        <v>250</v>
      </c>
      <c r="Q21" s="558">
        <v>615</v>
      </c>
      <c r="R21" s="559">
        <v>210</v>
      </c>
      <c r="S21" s="559">
        <v>300</v>
      </c>
      <c r="T21" s="113">
        <v>425</v>
      </c>
      <c r="U21" s="113">
        <v>425</v>
      </c>
      <c r="V21" s="113">
        <v>375</v>
      </c>
      <c r="W21" s="113">
        <v>425</v>
      </c>
      <c r="X21" s="113">
        <v>495</v>
      </c>
      <c r="Y21" s="113">
        <v>535</v>
      </c>
      <c r="Z21" s="1"/>
      <c r="AA21" s="1"/>
      <c r="AB21" s="1"/>
      <c r="AC21" s="1"/>
    </row>
    <row r="22" spans="1:29" ht="24.75" customHeight="1">
      <c r="A22" s="93" t="s">
        <v>321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"/>
      <c r="T22" s="55"/>
      <c r="U22" s="55"/>
      <c r="V22" s="55"/>
      <c r="W22" s="55"/>
      <c r="X22" s="55"/>
      <c r="Y22" s="55"/>
      <c r="Z22" s="1"/>
      <c r="AA22" s="1"/>
      <c r="AB22" s="1"/>
      <c r="AC22" s="1"/>
    </row>
    <row r="23" spans="1:29" ht="24.75" customHeight="1">
      <c r="A23" s="97" t="s">
        <v>322</v>
      </c>
      <c r="B23" s="558">
        <v>56</v>
      </c>
      <c r="C23" s="558">
        <v>70</v>
      </c>
      <c r="D23" s="558">
        <v>80</v>
      </c>
      <c r="E23" s="558">
        <v>85</v>
      </c>
      <c r="F23" s="558">
        <v>101</v>
      </c>
      <c r="G23" s="558">
        <v>111</v>
      </c>
      <c r="H23" s="558">
        <v>90</v>
      </c>
      <c r="I23" s="558">
        <v>131</v>
      </c>
      <c r="J23" s="558">
        <v>184</v>
      </c>
      <c r="K23" s="558">
        <v>330</v>
      </c>
      <c r="L23" s="558">
        <v>300</v>
      </c>
      <c r="M23" s="558">
        <v>300</v>
      </c>
      <c r="N23" s="558">
        <v>485</v>
      </c>
      <c r="O23" s="558">
        <v>755</v>
      </c>
      <c r="P23" s="558">
        <v>1310</v>
      </c>
      <c r="Q23" s="558">
        <v>1935</v>
      </c>
      <c r="R23" s="559">
        <v>2100</v>
      </c>
      <c r="S23" s="555">
        <v>1595</v>
      </c>
      <c r="T23" s="113">
        <v>1820</v>
      </c>
      <c r="U23" s="113">
        <v>2290</v>
      </c>
      <c r="V23" s="113">
        <v>2430</v>
      </c>
      <c r="W23" s="113">
        <v>2925</v>
      </c>
      <c r="X23" s="113">
        <v>2895</v>
      </c>
      <c r="Y23" s="113">
        <v>3325</v>
      </c>
      <c r="Z23" s="1"/>
      <c r="AA23" s="1"/>
      <c r="AB23" s="1"/>
      <c r="AC23" s="1"/>
    </row>
    <row r="24" spans="1:29" ht="24.75" customHeight="1">
      <c r="A24" s="93" t="s">
        <v>323</v>
      </c>
      <c r="B24" s="558">
        <v>181</v>
      </c>
      <c r="C24" s="558">
        <v>254</v>
      </c>
      <c r="D24" s="558">
        <v>308</v>
      </c>
      <c r="E24" s="558">
        <v>405</v>
      </c>
      <c r="F24" s="558">
        <v>380</v>
      </c>
      <c r="G24" s="558">
        <v>374</v>
      </c>
      <c r="H24" s="558">
        <v>235</v>
      </c>
      <c r="I24" s="558">
        <v>330</v>
      </c>
      <c r="J24" s="558">
        <v>453</v>
      </c>
      <c r="K24" s="558">
        <v>435</v>
      </c>
      <c r="L24" s="558">
        <v>930</v>
      </c>
      <c r="M24" s="558">
        <v>930</v>
      </c>
      <c r="N24" s="558">
        <v>1180</v>
      </c>
      <c r="O24" s="558">
        <v>2860</v>
      </c>
      <c r="P24" s="558">
        <v>1855</v>
      </c>
      <c r="Q24" s="558">
        <v>3235</v>
      </c>
      <c r="R24" s="559">
        <v>2020</v>
      </c>
      <c r="S24" s="559">
        <v>2265</v>
      </c>
      <c r="T24" s="113">
        <v>2915</v>
      </c>
      <c r="U24" s="113">
        <v>4535</v>
      </c>
      <c r="V24" s="113">
        <v>2635</v>
      </c>
      <c r="W24" s="113">
        <v>3215</v>
      </c>
      <c r="X24" s="113">
        <v>6575</v>
      </c>
      <c r="Y24" s="113">
        <v>3750</v>
      </c>
      <c r="Z24" s="1"/>
      <c r="AA24" s="1"/>
      <c r="AB24" s="1"/>
      <c r="AC24" s="1"/>
    </row>
    <row r="25" spans="1:29" ht="24.75" customHeight="1">
      <c r="A25" s="97" t="s">
        <v>324</v>
      </c>
      <c r="B25" s="558">
        <v>341</v>
      </c>
      <c r="C25" s="558">
        <v>497</v>
      </c>
      <c r="D25" s="558">
        <v>611</v>
      </c>
      <c r="E25" s="558">
        <v>748</v>
      </c>
      <c r="F25" s="558">
        <v>760</v>
      </c>
      <c r="G25" s="558">
        <v>767</v>
      </c>
      <c r="H25" s="558">
        <v>780</v>
      </c>
      <c r="I25" s="558">
        <v>744</v>
      </c>
      <c r="J25" s="558">
        <v>788</v>
      </c>
      <c r="K25" s="558">
        <v>815</v>
      </c>
      <c r="L25" s="558">
        <v>875</v>
      </c>
      <c r="M25" s="558">
        <v>905</v>
      </c>
      <c r="N25" s="558">
        <v>1000</v>
      </c>
      <c r="O25" s="558">
        <v>1245</v>
      </c>
      <c r="P25" s="558">
        <v>1740</v>
      </c>
      <c r="Q25" s="558">
        <v>2355</v>
      </c>
      <c r="R25" s="559">
        <v>3100</v>
      </c>
      <c r="S25" s="559">
        <v>4405</v>
      </c>
      <c r="T25" s="113">
        <v>5395</v>
      </c>
      <c r="U25" s="113">
        <v>6120</v>
      </c>
      <c r="V25" s="113">
        <v>5425</v>
      </c>
      <c r="W25" s="113">
        <v>5880</v>
      </c>
      <c r="X25" s="113">
        <v>5525</v>
      </c>
      <c r="Y25" s="113">
        <v>6360</v>
      </c>
      <c r="Z25" s="1"/>
      <c r="AA25" s="1"/>
      <c r="AB25" s="1"/>
      <c r="AC25" s="1"/>
    </row>
    <row r="26" spans="1:29" ht="24.75" customHeight="1">
      <c r="A26" s="93" t="s">
        <v>325</v>
      </c>
      <c r="B26" s="570">
        <v>327</v>
      </c>
      <c r="C26" s="570">
        <v>476</v>
      </c>
      <c r="D26" s="570">
        <v>588</v>
      </c>
      <c r="E26" s="570">
        <v>718</v>
      </c>
      <c r="F26" s="570">
        <v>685</v>
      </c>
      <c r="G26" s="570">
        <v>730</v>
      </c>
      <c r="H26" s="570">
        <v>735</v>
      </c>
      <c r="I26" s="570">
        <v>700</v>
      </c>
      <c r="J26" s="570">
        <v>740</v>
      </c>
      <c r="K26" s="570">
        <v>730</v>
      </c>
      <c r="L26" s="570">
        <v>775</v>
      </c>
      <c r="M26" s="570">
        <v>805</v>
      </c>
      <c r="N26" s="570">
        <v>890</v>
      </c>
      <c r="O26" s="570">
        <v>1120</v>
      </c>
      <c r="P26" s="570">
        <v>1545</v>
      </c>
      <c r="Q26" s="570">
        <v>2115</v>
      </c>
      <c r="R26" s="571">
        <v>2765</v>
      </c>
      <c r="S26" s="555">
        <v>3820</v>
      </c>
      <c r="T26" s="113">
        <v>4510</v>
      </c>
      <c r="U26" s="113">
        <v>4825</v>
      </c>
      <c r="V26" s="113">
        <v>4650</v>
      </c>
      <c r="W26" s="113">
        <v>4915</v>
      </c>
      <c r="X26" s="113">
        <v>4650</v>
      </c>
      <c r="Y26" s="113">
        <v>5080</v>
      </c>
      <c r="Z26" s="1"/>
      <c r="AA26" s="1"/>
      <c r="AB26" s="1"/>
      <c r="AC26" s="1"/>
    </row>
    <row r="27" spans="1:29" ht="24.75" customHeight="1">
      <c r="A27" s="93" t="s">
        <v>326</v>
      </c>
      <c r="B27" s="558">
        <v>126</v>
      </c>
      <c r="C27" s="558">
        <v>143</v>
      </c>
      <c r="D27" s="558">
        <v>167</v>
      </c>
      <c r="E27" s="558">
        <v>115</v>
      </c>
      <c r="F27" s="558">
        <v>134</v>
      </c>
      <c r="G27" s="558">
        <v>186</v>
      </c>
      <c r="H27" s="558">
        <v>80</v>
      </c>
      <c r="I27" s="558">
        <v>90</v>
      </c>
      <c r="J27" s="558">
        <v>104</v>
      </c>
      <c r="K27" s="558">
        <v>150</v>
      </c>
      <c r="L27" s="558">
        <v>145</v>
      </c>
      <c r="M27" s="558">
        <v>150</v>
      </c>
      <c r="N27" s="558">
        <v>205</v>
      </c>
      <c r="O27" s="558">
        <v>280</v>
      </c>
      <c r="P27" s="558">
        <v>330</v>
      </c>
      <c r="Q27" s="558">
        <v>895</v>
      </c>
      <c r="R27" s="559">
        <v>795</v>
      </c>
      <c r="S27" s="559">
        <v>1105</v>
      </c>
      <c r="T27" s="113">
        <v>1220</v>
      </c>
      <c r="U27" s="113">
        <v>1275</v>
      </c>
      <c r="V27" s="113">
        <v>1235</v>
      </c>
      <c r="W27" s="113">
        <v>1760</v>
      </c>
      <c r="X27" s="113">
        <v>2170</v>
      </c>
      <c r="Y27" s="113">
        <v>1795</v>
      </c>
      <c r="Z27" s="1"/>
      <c r="AA27" s="1"/>
      <c r="AB27" s="1"/>
      <c r="AC27" s="1"/>
    </row>
    <row r="28" spans="1:29" ht="24.75" customHeight="1">
      <c r="A28" s="93" t="s">
        <v>327</v>
      </c>
      <c r="B28" s="558">
        <v>30</v>
      </c>
      <c r="C28" s="558">
        <v>38</v>
      </c>
      <c r="D28" s="558">
        <v>28</v>
      </c>
      <c r="E28" s="558">
        <v>33</v>
      </c>
      <c r="F28" s="558">
        <v>40</v>
      </c>
      <c r="G28" s="558">
        <v>56</v>
      </c>
      <c r="H28" s="558">
        <v>70</v>
      </c>
      <c r="I28" s="558">
        <v>63</v>
      </c>
      <c r="J28" s="558">
        <v>95</v>
      </c>
      <c r="K28" s="558">
        <v>135</v>
      </c>
      <c r="L28" s="558">
        <v>75</v>
      </c>
      <c r="M28" s="558">
        <v>75</v>
      </c>
      <c r="N28" s="558">
        <v>90</v>
      </c>
      <c r="O28" s="558">
        <v>175</v>
      </c>
      <c r="P28" s="558">
        <v>205</v>
      </c>
      <c r="Q28" s="558">
        <v>215</v>
      </c>
      <c r="R28" s="559">
        <v>320</v>
      </c>
      <c r="S28" s="571">
        <v>390</v>
      </c>
      <c r="T28" s="113">
        <v>460</v>
      </c>
      <c r="U28" s="113">
        <v>505</v>
      </c>
      <c r="V28" s="113">
        <v>535</v>
      </c>
      <c r="W28" s="113">
        <v>610</v>
      </c>
      <c r="X28" s="113">
        <v>750</v>
      </c>
      <c r="Y28" s="113">
        <v>490</v>
      </c>
      <c r="Z28" s="1"/>
      <c r="AA28" s="1"/>
      <c r="AB28" s="1"/>
      <c r="AC28" s="1"/>
    </row>
    <row r="29" spans="1:29" s="471" customFormat="1" ht="27.75" customHeight="1">
      <c r="A29" s="564" t="s">
        <v>313</v>
      </c>
      <c r="B29" s="566">
        <v>1287</v>
      </c>
      <c r="C29" s="566">
        <v>1510</v>
      </c>
      <c r="D29" s="566">
        <v>1770</v>
      </c>
      <c r="E29" s="566">
        <v>1965</v>
      </c>
      <c r="F29" s="566">
        <v>2028</v>
      </c>
      <c r="G29" s="566">
        <v>2240</v>
      </c>
      <c r="H29" s="566">
        <v>2100</v>
      </c>
      <c r="I29" s="566">
        <v>2300</v>
      </c>
      <c r="J29" s="566">
        <v>2595</v>
      </c>
      <c r="K29" s="566">
        <v>3100</v>
      </c>
      <c r="L29" s="566">
        <v>3890</v>
      </c>
      <c r="M29" s="566">
        <v>3965</v>
      </c>
      <c r="N29" s="566">
        <v>5175</v>
      </c>
      <c r="O29" s="566">
        <v>8090</v>
      </c>
      <c r="P29" s="566">
        <v>8680</v>
      </c>
      <c r="Q29" s="566">
        <v>12030</v>
      </c>
      <c r="R29" s="566">
        <v>12680</v>
      </c>
      <c r="S29" s="566">
        <v>13810</v>
      </c>
      <c r="T29" s="566">
        <v>16065</v>
      </c>
      <c r="U29" s="566">
        <v>19350</v>
      </c>
      <c r="V29" s="566">
        <v>16750</v>
      </c>
      <c r="W29" s="566">
        <v>20125</v>
      </c>
      <c r="X29" s="566">
        <v>23430</v>
      </c>
      <c r="Y29" s="566">
        <v>23075</v>
      </c>
      <c r="Z29" s="2"/>
      <c r="AA29" s="2"/>
      <c r="AB29" s="2"/>
      <c r="AC29" s="2"/>
    </row>
    <row r="30" spans="1:29" ht="12.75">
      <c r="A30" s="9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"/>
      <c r="AA30" s="1"/>
      <c r="AB30" s="1"/>
      <c r="AC30" s="1"/>
    </row>
    <row r="31" spans="1:29" ht="12.75">
      <c r="A31" s="1" t="s">
        <v>328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"/>
      <c r="AA31" s="1"/>
      <c r="AB31" s="1"/>
      <c r="AC31" s="1"/>
    </row>
    <row r="32" spans="1:29" ht="12.75">
      <c r="A32" s="1"/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1"/>
      <c r="AA32" s="1"/>
      <c r="AB32" s="1"/>
      <c r="AC32" s="1"/>
    </row>
    <row r="33" ht="12.75">
      <c r="A33" t="s">
        <v>97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1">
      <selection activeCell="A32" sqref="A32"/>
    </sheetView>
  </sheetViews>
  <sheetFormatPr defaultColWidth="11.00390625" defaultRowHeight="12.75"/>
  <cols>
    <col min="1" max="1" width="55.7109375" style="179" customWidth="1"/>
    <col min="2" max="24" width="6.421875" style="102" customWidth="1"/>
    <col min="25" max="27" width="6.421875" style="503" customWidth="1"/>
  </cols>
  <sheetData>
    <row r="1" spans="1:27" s="8" customFormat="1" ht="15.75">
      <c r="A1" s="309" t="s">
        <v>329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7"/>
      <c r="W1" s="7"/>
      <c r="X1" s="7"/>
      <c r="Y1" s="6"/>
      <c r="Z1" s="6"/>
      <c r="AA1" s="6"/>
    </row>
    <row r="2" spans="1:21" ht="12.75">
      <c r="A2" s="50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1" ht="12.75">
      <c r="A3" s="50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7" s="471" customFormat="1" ht="24.75" customHeight="1">
      <c r="A4" s="575"/>
      <c r="B4" s="576" t="s">
        <v>174</v>
      </c>
      <c r="C4" s="577"/>
      <c r="D4" s="578" t="s">
        <v>330</v>
      </c>
      <c r="E4" s="579"/>
      <c r="F4" s="579"/>
      <c r="G4" s="579"/>
      <c r="H4" s="580"/>
      <c r="I4" s="581" t="s">
        <v>174</v>
      </c>
      <c r="J4" s="579"/>
      <c r="K4" s="582" t="s">
        <v>331</v>
      </c>
      <c r="L4" s="579"/>
      <c r="M4" s="579"/>
      <c r="N4" s="580"/>
      <c r="O4" s="579"/>
      <c r="P4" s="579"/>
      <c r="Q4" s="582" t="s">
        <v>332</v>
      </c>
      <c r="R4" s="579"/>
      <c r="S4" s="583"/>
      <c r="T4" s="583"/>
      <c r="U4" s="584"/>
      <c r="V4" s="585" t="s">
        <v>174</v>
      </c>
      <c r="W4" s="578" t="s">
        <v>333</v>
      </c>
      <c r="X4" s="585"/>
      <c r="Y4" s="586"/>
      <c r="Z4" s="587"/>
      <c r="AA4" s="588"/>
    </row>
    <row r="5" spans="1:27" s="471" customFormat="1" ht="24.75" customHeight="1">
      <c r="A5" s="589"/>
      <c r="B5" s="590" t="s">
        <v>49</v>
      </c>
      <c r="C5" s="591" t="s">
        <v>50</v>
      </c>
      <c r="D5" s="591" t="s">
        <v>51</v>
      </c>
      <c r="E5" s="591" t="s">
        <v>52</v>
      </c>
      <c r="F5" s="591" t="s">
        <v>53</v>
      </c>
      <c r="G5" s="591" t="s">
        <v>54</v>
      </c>
      <c r="H5" s="592" t="s">
        <v>55</v>
      </c>
      <c r="I5" s="590" t="s">
        <v>55</v>
      </c>
      <c r="J5" s="591" t="s">
        <v>56</v>
      </c>
      <c r="K5" s="591" t="s">
        <v>57</v>
      </c>
      <c r="L5" s="591" t="s">
        <v>58</v>
      </c>
      <c r="M5" s="591" t="s">
        <v>59</v>
      </c>
      <c r="N5" s="592" t="s">
        <v>60</v>
      </c>
      <c r="O5" s="591">
        <v>1987</v>
      </c>
      <c r="P5" s="591" t="s">
        <v>61</v>
      </c>
      <c r="Q5" s="591" t="s">
        <v>62</v>
      </c>
      <c r="R5" s="591" t="s">
        <v>63</v>
      </c>
      <c r="S5" s="591">
        <v>1991</v>
      </c>
      <c r="T5" s="592">
        <v>1992</v>
      </c>
      <c r="U5" s="591">
        <v>1992</v>
      </c>
      <c r="V5" s="582">
        <v>1993</v>
      </c>
      <c r="W5" s="582">
        <v>1994</v>
      </c>
      <c r="X5" s="582">
        <v>1995</v>
      </c>
      <c r="Y5" s="593">
        <v>1996</v>
      </c>
      <c r="Z5" s="593">
        <v>1997</v>
      </c>
      <c r="AA5" s="594">
        <v>1998</v>
      </c>
    </row>
    <row r="6" spans="1:27" ht="24.75" customHeight="1">
      <c r="A6" s="595" t="s">
        <v>304</v>
      </c>
      <c r="B6" s="596"/>
      <c r="C6" s="597"/>
      <c r="D6" s="597"/>
      <c r="E6" s="597"/>
      <c r="F6" s="597"/>
      <c r="G6" s="597"/>
      <c r="H6" s="598"/>
      <c r="I6" s="596"/>
      <c r="J6" s="597"/>
      <c r="K6" s="597"/>
      <c r="L6" s="597"/>
      <c r="M6" s="597"/>
      <c r="N6" s="598"/>
      <c r="O6" s="597"/>
      <c r="P6" s="597"/>
      <c r="Q6" s="597"/>
      <c r="R6" s="597"/>
      <c r="S6" s="597"/>
      <c r="T6" s="598"/>
      <c r="U6" s="584"/>
      <c r="V6" s="583"/>
      <c r="W6" s="583"/>
      <c r="X6" s="583"/>
      <c r="Y6" s="599"/>
      <c r="Z6" s="600"/>
      <c r="AA6" s="601"/>
    </row>
    <row r="7" spans="1:27" ht="24.75" customHeight="1">
      <c r="A7" s="602" t="s">
        <v>305</v>
      </c>
      <c r="B7" s="603">
        <v>725</v>
      </c>
      <c r="C7" s="604">
        <v>853</v>
      </c>
      <c r="D7" s="604">
        <v>985</v>
      </c>
      <c r="E7" s="604">
        <v>920</v>
      </c>
      <c r="F7" s="604">
        <v>733</v>
      </c>
      <c r="G7" s="604">
        <v>691</v>
      </c>
      <c r="H7" s="605">
        <v>659</v>
      </c>
      <c r="I7" s="603">
        <v>1460</v>
      </c>
      <c r="J7" s="604">
        <v>1432</v>
      </c>
      <c r="K7" s="604">
        <v>1418</v>
      </c>
      <c r="L7" s="604">
        <v>1535</v>
      </c>
      <c r="M7" s="604">
        <v>1715</v>
      </c>
      <c r="N7" s="605">
        <v>1875</v>
      </c>
      <c r="O7" s="604">
        <v>2450</v>
      </c>
      <c r="P7" s="604">
        <v>2980</v>
      </c>
      <c r="Q7" s="604">
        <v>3410</v>
      </c>
      <c r="R7" s="604">
        <v>3990</v>
      </c>
      <c r="S7" s="604">
        <v>4410</v>
      </c>
      <c r="T7" s="605">
        <v>4815</v>
      </c>
      <c r="U7" s="603">
        <v>7915</v>
      </c>
      <c r="V7" s="604">
        <v>8345</v>
      </c>
      <c r="W7" s="604">
        <v>8845</v>
      </c>
      <c r="X7" s="604">
        <v>8445</v>
      </c>
      <c r="Y7" s="606">
        <v>8770</v>
      </c>
      <c r="Z7" s="606">
        <v>8395</v>
      </c>
      <c r="AA7" s="607">
        <v>8825</v>
      </c>
    </row>
    <row r="8" spans="1:27" ht="24.75" customHeight="1">
      <c r="A8" s="602" t="s">
        <v>306</v>
      </c>
      <c r="B8" s="608">
        <v>327</v>
      </c>
      <c r="C8" s="609">
        <v>445</v>
      </c>
      <c r="D8" s="609">
        <v>500</v>
      </c>
      <c r="E8" s="609">
        <v>517</v>
      </c>
      <c r="F8" s="609">
        <v>418</v>
      </c>
      <c r="G8" s="609">
        <v>382</v>
      </c>
      <c r="H8" s="610">
        <v>348</v>
      </c>
      <c r="I8" s="608">
        <v>735</v>
      </c>
      <c r="J8" s="609">
        <v>667</v>
      </c>
      <c r="K8" s="609">
        <v>662</v>
      </c>
      <c r="L8" s="609">
        <v>631</v>
      </c>
      <c r="M8" s="609">
        <v>650</v>
      </c>
      <c r="N8" s="610">
        <v>685</v>
      </c>
      <c r="O8" s="609">
        <v>890</v>
      </c>
      <c r="P8" s="609">
        <v>1015</v>
      </c>
      <c r="Q8" s="609">
        <v>1230</v>
      </c>
      <c r="R8" s="609">
        <v>1480</v>
      </c>
      <c r="S8" s="611">
        <v>1810</v>
      </c>
      <c r="T8" s="612">
        <v>2380</v>
      </c>
      <c r="U8" s="613">
        <v>3820</v>
      </c>
      <c r="V8" s="604">
        <v>4140</v>
      </c>
      <c r="W8" s="604">
        <v>4140</v>
      </c>
      <c r="X8" s="604">
        <v>3875</v>
      </c>
      <c r="Y8" s="606">
        <v>3935</v>
      </c>
      <c r="Z8" s="606">
        <v>3580</v>
      </c>
      <c r="AA8" s="607">
        <v>3760</v>
      </c>
    </row>
    <row r="9" spans="1:27" ht="24.75" customHeight="1">
      <c r="A9" s="602" t="s">
        <v>307</v>
      </c>
      <c r="B9" s="608">
        <v>243</v>
      </c>
      <c r="C9" s="609">
        <v>262</v>
      </c>
      <c r="D9" s="609">
        <v>220</v>
      </c>
      <c r="E9" s="609">
        <v>165</v>
      </c>
      <c r="F9" s="609">
        <v>130</v>
      </c>
      <c r="G9" s="609">
        <v>120</v>
      </c>
      <c r="H9" s="610">
        <v>107</v>
      </c>
      <c r="I9" s="608">
        <v>245</v>
      </c>
      <c r="J9" s="609">
        <v>263</v>
      </c>
      <c r="K9" s="609">
        <v>311</v>
      </c>
      <c r="L9" s="609">
        <v>540</v>
      </c>
      <c r="M9" s="609">
        <v>545</v>
      </c>
      <c r="N9" s="610">
        <v>630</v>
      </c>
      <c r="O9" s="609">
        <v>805</v>
      </c>
      <c r="P9" s="609">
        <v>1105</v>
      </c>
      <c r="Q9" s="609">
        <v>1325</v>
      </c>
      <c r="R9" s="609">
        <v>1510</v>
      </c>
      <c r="S9" s="611">
        <v>1640</v>
      </c>
      <c r="T9" s="612">
        <v>1445</v>
      </c>
      <c r="U9" s="613">
        <v>2405</v>
      </c>
      <c r="V9" s="604">
        <v>2525</v>
      </c>
      <c r="W9" s="604">
        <v>2835</v>
      </c>
      <c r="X9" s="604">
        <v>2850</v>
      </c>
      <c r="Y9" s="606">
        <v>3010</v>
      </c>
      <c r="Z9" s="606">
        <v>2765</v>
      </c>
      <c r="AA9" s="607">
        <v>2775</v>
      </c>
    </row>
    <row r="10" spans="1:27" ht="24.75" customHeight="1">
      <c r="A10" s="602" t="s">
        <v>308</v>
      </c>
      <c r="B10" s="608">
        <v>155</v>
      </c>
      <c r="C10" s="609">
        <v>146</v>
      </c>
      <c r="D10" s="609">
        <v>265</v>
      </c>
      <c r="E10" s="609">
        <v>238</v>
      </c>
      <c r="F10" s="609">
        <v>185</v>
      </c>
      <c r="G10" s="609">
        <v>189</v>
      </c>
      <c r="H10" s="610">
        <v>204</v>
      </c>
      <c r="I10" s="608">
        <v>480</v>
      </c>
      <c r="J10" s="609">
        <v>502</v>
      </c>
      <c r="K10" s="609">
        <v>445</v>
      </c>
      <c r="L10" s="609">
        <v>364</v>
      </c>
      <c r="M10" s="609">
        <v>520</v>
      </c>
      <c r="N10" s="610">
        <v>560</v>
      </c>
      <c r="O10" s="609">
        <v>755</v>
      </c>
      <c r="P10" s="609">
        <v>860</v>
      </c>
      <c r="Q10" s="609">
        <v>855</v>
      </c>
      <c r="R10" s="609">
        <v>1000</v>
      </c>
      <c r="S10" s="611">
        <v>960</v>
      </c>
      <c r="T10" s="612">
        <v>990</v>
      </c>
      <c r="U10" s="613">
        <v>1690</v>
      </c>
      <c r="V10" s="604">
        <v>1680</v>
      </c>
      <c r="W10" s="604">
        <v>1870</v>
      </c>
      <c r="X10" s="604">
        <v>1720</v>
      </c>
      <c r="Y10" s="606">
        <v>1825</v>
      </c>
      <c r="Z10" s="606">
        <v>2050</v>
      </c>
      <c r="AA10" s="607">
        <v>2290</v>
      </c>
    </row>
    <row r="11" spans="1:27" ht="24.75" customHeight="1">
      <c r="A11" s="602" t="s">
        <v>309</v>
      </c>
      <c r="B11" s="603">
        <f aca="true" t="shared" si="0" ref="B11:T11">SUM(B12:B14)</f>
        <v>562</v>
      </c>
      <c r="C11" s="604">
        <f t="shared" si="0"/>
        <v>517</v>
      </c>
      <c r="D11" s="604">
        <f t="shared" si="0"/>
        <v>485</v>
      </c>
      <c r="E11" s="604">
        <f t="shared" si="0"/>
        <v>457</v>
      </c>
      <c r="F11" s="604">
        <f t="shared" si="0"/>
        <v>387</v>
      </c>
      <c r="G11" s="604">
        <f t="shared" si="0"/>
        <v>349</v>
      </c>
      <c r="H11" s="605">
        <f t="shared" si="0"/>
        <v>235</v>
      </c>
      <c r="I11" s="603">
        <f t="shared" si="0"/>
        <v>640</v>
      </c>
      <c r="J11" s="604">
        <f t="shared" si="0"/>
        <v>735</v>
      </c>
      <c r="K11" s="604">
        <f t="shared" si="0"/>
        <v>882</v>
      </c>
      <c r="L11" s="604">
        <f t="shared" si="0"/>
        <v>995</v>
      </c>
      <c r="M11" s="604">
        <f t="shared" si="0"/>
        <v>1320</v>
      </c>
      <c r="N11" s="605">
        <f t="shared" si="0"/>
        <v>1910</v>
      </c>
      <c r="O11" s="604">
        <f t="shared" si="0"/>
        <v>2725</v>
      </c>
      <c r="P11" s="604">
        <f t="shared" si="0"/>
        <v>4280</v>
      </c>
      <c r="Q11" s="604">
        <f t="shared" si="0"/>
        <v>3395</v>
      </c>
      <c r="R11" s="604">
        <f t="shared" si="0"/>
        <v>4400</v>
      </c>
      <c r="S11" s="604">
        <f t="shared" si="0"/>
        <v>3820</v>
      </c>
      <c r="T11" s="605">
        <f t="shared" si="0"/>
        <v>3755</v>
      </c>
      <c r="U11" s="603">
        <v>5895</v>
      </c>
      <c r="V11" s="604">
        <v>6130</v>
      </c>
      <c r="W11" s="604">
        <v>7440</v>
      </c>
      <c r="X11" s="604">
        <v>5445</v>
      </c>
      <c r="Y11" s="606">
        <v>7210</v>
      </c>
      <c r="Z11" s="606">
        <v>9310</v>
      </c>
      <c r="AA11" s="607">
        <v>7880</v>
      </c>
    </row>
    <row r="12" spans="1:27" ht="24.75" customHeight="1">
      <c r="A12" s="602" t="s">
        <v>310</v>
      </c>
      <c r="B12" s="608">
        <v>70</v>
      </c>
      <c r="C12" s="609">
        <v>65</v>
      </c>
      <c r="D12" s="609">
        <v>26</v>
      </c>
      <c r="E12" s="609">
        <v>24</v>
      </c>
      <c r="F12" s="609">
        <v>21</v>
      </c>
      <c r="G12" s="609">
        <v>20</v>
      </c>
      <c r="H12" s="610">
        <v>15</v>
      </c>
      <c r="I12" s="608">
        <v>45</v>
      </c>
      <c r="J12" s="609">
        <v>35</v>
      </c>
      <c r="K12" s="609">
        <v>42</v>
      </c>
      <c r="L12" s="609">
        <v>55</v>
      </c>
      <c r="M12" s="609">
        <v>100</v>
      </c>
      <c r="N12" s="610">
        <v>155</v>
      </c>
      <c r="O12" s="609">
        <v>255</v>
      </c>
      <c r="P12" s="609">
        <v>270</v>
      </c>
      <c r="Q12" s="609">
        <v>300</v>
      </c>
      <c r="R12" s="609">
        <v>340</v>
      </c>
      <c r="S12" s="611">
        <v>330</v>
      </c>
      <c r="T12" s="612">
        <v>375</v>
      </c>
      <c r="U12" s="613">
        <v>575</v>
      </c>
      <c r="V12" s="604">
        <v>570</v>
      </c>
      <c r="W12" s="604">
        <v>720</v>
      </c>
      <c r="X12" s="604">
        <v>665</v>
      </c>
      <c r="Y12" s="606">
        <v>685</v>
      </c>
      <c r="Z12" s="606">
        <v>825</v>
      </c>
      <c r="AA12" s="607">
        <v>890</v>
      </c>
    </row>
    <row r="13" spans="1:27" ht="24.75" customHeight="1">
      <c r="A13" s="602" t="s">
        <v>311</v>
      </c>
      <c r="B13" s="608">
        <v>78</v>
      </c>
      <c r="C13" s="609">
        <v>85</v>
      </c>
      <c r="D13" s="609">
        <v>72</v>
      </c>
      <c r="E13" s="609">
        <v>88</v>
      </c>
      <c r="F13" s="609">
        <v>93</v>
      </c>
      <c r="G13" s="609">
        <v>73</v>
      </c>
      <c r="H13" s="610">
        <v>26</v>
      </c>
      <c r="I13" s="608">
        <v>75</v>
      </c>
      <c r="J13" s="609">
        <v>101</v>
      </c>
      <c r="K13" s="609">
        <v>125</v>
      </c>
      <c r="L13" s="609">
        <v>130</v>
      </c>
      <c r="M13" s="609">
        <v>205</v>
      </c>
      <c r="N13" s="610">
        <v>290</v>
      </c>
      <c r="O13" s="609">
        <v>470</v>
      </c>
      <c r="P13" s="609">
        <v>1760</v>
      </c>
      <c r="Q13" s="609">
        <v>630</v>
      </c>
      <c r="R13" s="609">
        <v>1490</v>
      </c>
      <c r="S13" s="611">
        <v>515</v>
      </c>
      <c r="T13" s="612">
        <v>765</v>
      </c>
      <c r="U13" s="613">
        <v>1200</v>
      </c>
      <c r="V13" s="604">
        <v>1075</v>
      </c>
      <c r="W13" s="604">
        <v>2205</v>
      </c>
      <c r="X13" s="604">
        <v>490</v>
      </c>
      <c r="Y13" s="606">
        <v>785</v>
      </c>
      <c r="Z13" s="606">
        <v>3070</v>
      </c>
      <c r="AA13" s="607">
        <v>945</v>
      </c>
    </row>
    <row r="14" spans="1:27" ht="24.75" customHeight="1">
      <c r="A14" s="602" t="s">
        <v>312</v>
      </c>
      <c r="B14" s="608">
        <v>414</v>
      </c>
      <c r="C14" s="609">
        <v>367</v>
      </c>
      <c r="D14" s="609">
        <v>387</v>
      </c>
      <c r="E14" s="609">
        <v>345</v>
      </c>
      <c r="F14" s="609">
        <v>273</v>
      </c>
      <c r="G14" s="609">
        <v>256</v>
      </c>
      <c r="H14" s="610">
        <v>194</v>
      </c>
      <c r="I14" s="608">
        <v>520</v>
      </c>
      <c r="J14" s="609">
        <v>599</v>
      </c>
      <c r="K14" s="609">
        <v>715</v>
      </c>
      <c r="L14" s="609">
        <v>810</v>
      </c>
      <c r="M14" s="609">
        <v>1015</v>
      </c>
      <c r="N14" s="610">
        <v>1465</v>
      </c>
      <c r="O14" s="609">
        <v>2000</v>
      </c>
      <c r="P14" s="609">
        <v>2250</v>
      </c>
      <c r="Q14" s="609">
        <v>2465</v>
      </c>
      <c r="R14" s="609">
        <v>2570</v>
      </c>
      <c r="S14" s="611">
        <v>2975</v>
      </c>
      <c r="T14" s="612">
        <v>2615</v>
      </c>
      <c r="U14" s="613">
        <v>4120</v>
      </c>
      <c r="V14" s="604">
        <v>4485</v>
      </c>
      <c r="W14" s="604">
        <v>4515</v>
      </c>
      <c r="X14" s="604">
        <v>4290</v>
      </c>
      <c r="Y14" s="606">
        <v>5740</v>
      </c>
      <c r="Z14" s="606">
        <v>5415</v>
      </c>
      <c r="AA14" s="607">
        <v>6045</v>
      </c>
    </row>
    <row r="15" spans="1:27" ht="24.75" customHeight="1">
      <c r="A15" s="614"/>
      <c r="B15" s="603"/>
      <c r="C15" s="604"/>
      <c r="D15" s="604"/>
      <c r="E15" s="604"/>
      <c r="F15" s="604"/>
      <c r="G15" s="604"/>
      <c r="H15" s="605"/>
      <c r="I15" s="603"/>
      <c r="J15" s="604"/>
      <c r="K15" s="604"/>
      <c r="L15" s="604"/>
      <c r="M15" s="604"/>
      <c r="N15" s="605"/>
      <c r="O15" s="604"/>
      <c r="P15" s="604"/>
      <c r="Q15" s="604"/>
      <c r="R15" s="604"/>
      <c r="S15" s="604"/>
      <c r="T15" s="605"/>
      <c r="U15" s="603"/>
      <c r="V15" s="604"/>
      <c r="W15" s="604"/>
      <c r="X15" s="604"/>
      <c r="Y15" s="606"/>
      <c r="Z15" s="606"/>
      <c r="AA15" s="607"/>
    </row>
    <row r="16" spans="1:27" ht="36.75" customHeight="1">
      <c r="A16" s="615" t="s">
        <v>313</v>
      </c>
      <c r="B16" s="616">
        <v>1287</v>
      </c>
      <c r="C16" s="617">
        <v>1370</v>
      </c>
      <c r="D16" s="617">
        <v>1470</v>
      </c>
      <c r="E16" s="617">
        <v>1377</v>
      </c>
      <c r="F16" s="617">
        <v>1120</v>
      </c>
      <c r="G16" s="617">
        <v>1040</v>
      </c>
      <c r="H16" s="618">
        <v>894</v>
      </c>
      <c r="I16" s="616">
        <v>2100</v>
      </c>
      <c r="J16" s="617">
        <v>2167</v>
      </c>
      <c r="K16" s="617">
        <v>2300</v>
      </c>
      <c r="L16" s="617">
        <v>2530</v>
      </c>
      <c r="M16" s="617">
        <v>3035</v>
      </c>
      <c r="N16" s="618">
        <v>3785</v>
      </c>
      <c r="O16" s="617">
        <v>5175</v>
      </c>
      <c r="P16" s="617">
        <v>7260</v>
      </c>
      <c r="Q16" s="617">
        <v>6805</v>
      </c>
      <c r="R16" s="617">
        <v>8390</v>
      </c>
      <c r="S16" s="617">
        <v>8230</v>
      </c>
      <c r="T16" s="618">
        <v>8570</v>
      </c>
      <c r="U16" s="616">
        <v>13810</v>
      </c>
      <c r="V16" s="619">
        <v>14475</v>
      </c>
      <c r="W16" s="619">
        <v>16285</v>
      </c>
      <c r="X16" s="619">
        <v>13890</v>
      </c>
      <c r="Y16" s="620">
        <v>15980</v>
      </c>
      <c r="Z16" s="620">
        <v>17705</v>
      </c>
      <c r="AA16" s="621">
        <v>16705</v>
      </c>
    </row>
    <row r="17" spans="1:27" ht="24.75" customHeight="1">
      <c r="A17" s="595" t="s">
        <v>314</v>
      </c>
      <c r="B17" s="603"/>
      <c r="C17" s="604"/>
      <c r="D17" s="604"/>
      <c r="E17" s="604"/>
      <c r="F17" s="604"/>
      <c r="G17" s="604"/>
      <c r="H17" s="605"/>
      <c r="I17" s="603"/>
      <c r="J17" s="604"/>
      <c r="K17" s="604"/>
      <c r="L17" s="604"/>
      <c r="M17" s="604"/>
      <c r="N17" s="605"/>
      <c r="O17" s="604"/>
      <c r="P17" s="604"/>
      <c r="Q17" s="604"/>
      <c r="R17" s="604"/>
      <c r="S17" s="604"/>
      <c r="T17" s="605"/>
      <c r="U17" s="584"/>
      <c r="V17" s="583"/>
      <c r="W17" s="583"/>
      <c r="X17" s="583"/>
      <c r="Y17" s="599"/>
      <c r="Z17" s="599"/>
      <c r="AA17" s="622"/>
    </row>
    <row r="18" spans="1:27" ht="24.75" customHeight="1">
      <c r="A18" s="602" t="s">
        <v>334</v>
      </c>
      <c r="B18" s="608">
        <v>143</v>
      </c>
      <c r="C18" s="609">
        <v>105</v>
      </c>
      <c r="D18" s="609">
        <v>100</v>
      </c>
      <c r="E18" s="609">
        <v>95</v>
      </c>
      <c r="F18" s="609">
        <v>58</v>
      </c>
      <c r="G18" s="609">
        <v>60</v>
      </c>
      <c r="H18" s="610">
        <v>53</v>
      </c>
      <c r="I18" s="608">
        <v>135</v>
      </c>
      <c r="J18" s="609">
        <v>107</v>
      </c>
      <c r="K18" s="609">
        <v>122</v>
      </c>
      <c r="L18" s="609">
        <v>120</v>
      </c>
      <c r="M18" s="609">
        <v>115</v>
      </c>
      <c r="N18" s="610">
        <v>250</v>
      </c>
      <c r="O18" s="609">
        <v>320</v>
      </c>
      <c r="P18" s="609">
        <v>245</v>
      </c>
      <c r="Q18" s="609">
        <v>200</v>
      </c>
      <c r="R18" s="609">
        <v>230</v>
      </c>
      <c r="S18" s="611">
        <v>360</v>
      </c>
      <c r="T18" s="612">
        <v>420</v>
      </c>
      <c r="U18" s="613">
        <v>630</v>
      </c>
      <c r="V18" s="604">
        <v>560</v>
      </c>
      <c r="W18" s="604">
        <v>510</v>
      </c>
      <c r="X18" s="604">
        <v>540</v>
      </c>
      <c r="Y18" s="606">
        <v>480</v>
      </c>
      <c r="Z18" s="606">
        <v>490</v>
      </c>
      <c r="AA18" s="607">
        <v>545</v>
      </c>
    </row>
    <row r="19" spans="1:27" ht="24.75" customHeight="1">
      <c r="A19" s="602" t="s">
        <v>316</v>
      </c>
      <c r="B19" s="623" t="s">
        <v>335</v>
      </c>
      <c r="C19" s="609" t="s">
        <v>335</v>
      </c>
      <c r="D19" s="609" t="s">
        <v>335</v>
      </c>
      <c r="E19" s="609" t="s">
        <v>335</v>
      </c>
      <c r="F19" s="609" t="s">
        <v>335</v>
      </c>
      <c r="G19" s="609" t="s">
        <v>335</v>
      </c>
      <c r="H19" s="610" t="s">
        <v>335</v>
      </c>
      <c r="I19" s="608" t="s">
        <v>335</v>
      </c>
      <c r="J19" s="609" t="s">
        <v>335</v>
      </c>
      <c r="K19" s="609" t="s">
        <v>335</v>
      </c>
      <c r="L19" s="609" t="s">
        <v>335</v>
      </c>
      <c r="M19" s="609" t="s">
        <v>335</v>
      </c>
      <c r="N19" s="610" t="s">
        <v>335</v>
      </c>
      <c r="O19" s="609" t="s">
        <v>335</v>
      </c>
      <c r="P19" s="609" t="s">
        <v>335</v>
      </c>
      <c r="Q19" s="609" t="s">
        <v>335</v>
      </c>
      <c r="R19" s="609" t="s">
        <v>335</v>
      </c>
      <c r="S19" s="611" t="s">
        <v>335</v>
      </c>
      <c r="T19" s="612" t="s">
        <v>335</v>
      </c>
      <c r="U19" s="613" t="s">
        <v>335</v>
      </c>
      <c r="V19" s="604" t="s">
        <v>335</v>
      </c>
      <c r="W19" s="604" t="s">
        <v>335</v>
      </c>
      <c r="X19" s="604" t="s">
        <v>335</v>
      </c>
      <c r="Y19" s="624" t="s">
        <v>335</v>
      </c>
      <c r="Z19" s="624" t="s">
        <v>335</v>
      </c>
      <c r="AA19" s="625" t="s">
        <v>335</v>
      </c>
    </row>
    <row r="20" spans="1:27" ht="24.75" customHeight="1">
      <c r="A20" s="602" t="s">
        <v>318</v>
      </c>
      <c r="B20" s="608">
        <v>325</v>
      </c>
      <c r="C20" s="609">
        <v>240</v>
      </c>
      <c r="D20" s="609">
        <v>220</v>
      </c>
      <c r="E20" s="609">
        <v>205</v>
      </c>
      <c r="F20" s="609">
        <v>141</v>
      </c>
      <c r="G20" s="609">
        <v>127</v>
      </c>
      <c r="H20" s="610">
        <v>117</v>
      </c>
      <c r="I20" s="608">
        <v>315</v>
      </c>
      <c r="J20" s="609">
        <v>314</v>
      </c>
      <c r="K20" s="609">
        <v>442</v>
      </c>
      <c r="L20" s="609">
        <v>580</v>
      </c>
      <c r="M20" s="609">
        <v>805</v>
      </c>
      <c r="N20" s="610">
        <v>1060</v>
      </c>
      <c r="O20" s="609">
        <v>1460</v>
      </c>
      <c r="P20" s="609">
        <v>1680</v>
      </c>
      <c r="Q20" s="609">
        <v>1645</v>
      </c>
      <c r="R20" s="609">
        <v>1445</v>
      </c>
      <c r="S20" s="611">
        <v>1505</v>
      </c>
      <c r="T20" s="612">
        <v>1205</v>
      </c>
      <c r="U20" s="613">
        <v>1900</v>
      </c>
      <c r="V20" s="604">
        <v>2330</v>
      </c>
      <c r="W20" s="604">
        <v>2100</v>
      </c>
      <c r="X20" s="604">
        <v>1910</v>
      </c>
      <c r="Y20" s="606">
        <v>2195</v>
      </c>
      <c r="Z20" s="606">
        <v>2555</v>
      </c>
      <c r="AA20" s="607">
        <v>3245</v>
      </c>
    </row>
    <row r="21" spans="1:27" ht="24.75" customHeight="1">
      <c r="A21" s="602" t="s">
        <v>336</v>
      </c>
      <c r="B21" s="608"/>
      <c r="C21" s="609"/>
      <c r="D21" s="609"/>
      <c r="E21" s="609"/>
      <c r="F21" s="609"/>
      <c r="G21" s="609"/>
      <c r="H21" s="610"/>
      <c r="I21" s="608">
        <v>39</v>
      </c>
      <c r="J21" s="609">
        <v>69</v>
      </c>
      <c r="K21" s="609">
        <v>186</v>
      </c>
      <c r="L21" s="609">
        <v>271</v>
      </c>
      <c r="M21" s="609">
        <v>429</v>
      </c>
      <c r="N21" s="610">
        <v>487</v>
      </c>
      <c r="O21" s="609">
        <v>655</v>
      </c>
      <c r="P21" s="609">
        <v>780</v>
      </c>
      <c r="Q21" s="609">
        <v>690</v>
      </c>
      <c r="R21" s="609">
        <v>480</v>
      </c>
      <c r="S21" s="611">
        <v>410</v>
      </c>
      <c r="T21" s="612">
        <v>355</v>
      </c>
      <c r="U21" s="613">
        <v>560</v>
      </c>
      <c r="V21" s="604">
        <v>805</v>
      </c>
      <c r="W21" s="604">
        <v>740</v>
      </c>
      <c r="X21" s="604">
        <v>665</v>
      </c>
      <c r="Y21" s="606">
        <v>720</v>
      </c>
      <c r="Z21" s="606">
        <v>925</v>
      </c>
      <c r="AA21" s="607">
        <v>1000</v>
      </c>
    </row>
    <row r="22" spans="1:27" ht="24.75" customHeight="1">
      <c r="A22" s="602" t="s">
        <v>319</v>
      </c>
      <c r="B22" s="608">
        <v>43</v>
      </c>
      <c r="C22" s="609">
        <v>73</v>
      </c>
      <c r="D22" s="609">
        <v>116</v>
      </c>
      <c r="E22" s="609">
        <v>68</v>
      </c>
      <c r="F22" s="609">
        <v>88</v>
      </c>
      <c r="G22" s="609">
        <v>104</v>
      </c>
      <c r="H22" s="610">
        <v>136</v>
      </c>
      <c r="I22" s="608">
        <v>350</v>
      </c>
      <c r="J22" s="609">
        <v>438</v>
      </c>
      <c r="K22" s="609">
        <v>280</v>
      </c>
      <c r="L22" s="609">
        <v>231</v>
      </c>
      <c r="M22" s="609">
        <v>180</v>
      </c>
      <c r="N22" s="610">
        <v>235</v>
      </c>
      <c r="O22" s="609">
        <v>315</v>
      </c>
      <c r="P22" s="609">
        <v>410</v>
      </c>
      <c r="Q22" s="609">
        <v>475</v>
      </c>
      <c r="R22" s="609">
        <v>265</v>
      </c>
      <c r="S22" s="611">
        <v>825</v>
      </c>
      <c r="T22" s="612">
        <v>730</v>
      </c>
      <c r="U22" s="613">
        <v>1220</v>
      </c>
      <c r="V22" s="604">
        <v>510</v>
      </c>
      <c r="W22" s="604">
        <v>930</v>
      </c>
      <c r="X22" s="604">
        <v>1000</v>
      </c>
      <c r="Y22" s="606">
        <v>1510</v>
      </c>
      <c r="Z22" s="606">
        <v>750</v>
      </c>
      <c r="AA22" s="607">
        <v>1065</v>
      </c>
    </row>
    <row r="23" spans="1:27" ht="24.75" customHeight="1">
      <c r="A23" s="626" t="s">
        <v>320</v>
      </c>
      <c r="B23" s="608">
        <v>42</v>
      </c>
      <c r="C23" s="609">
        <v>33</v>
      </c>
      <c r="D23" s="609">
        <v>36</v>
      </c>
      <c r="E23" s="609">
        <v>33</v>
      </c>
      <c r="F23" s="609">
        <v>30</v>
      </c>
      <c r="G23" s="609">
        <v>30</v>
      </c>
      <c r="H23" s="610">
        <v>18</v>
      </c>
      <c r="I23" s="608">
        <v>45</v>
      </c>
      <c r="J23" s="609">
        <v>33</v>
      </c>
      <c r="K23" s="609">
        <v>25</v>
      </c>
      <c r="L23" s="609">
        <v>60</v>
      </c>
      <c r="M23" s="609">
        <v>95</v>
      </c>
      <c r="N23" s="610">
        <v>60</v>
      </c>
      <c r="O23" s="609">
        <v>120</v>
      </c>
      <c r="P23" s="609">
        <v>150</v>
      </c>
      <c r="Q23" s="609">
        <v>195</v>
      </c>
      <c r="R23" s="609">
        <v>430</v>
      </c>
      <c r="S23" s="611">
        <v>135</v>
      </c>
      <c r="T23" s="612">
        <v>190</v>
      </c>
      <c r="U23" s="613">
        <v>300</v>
      </c>
      <c r="V23" s="604">
        <v>370</v>
      </c>
      <c r="W23" s="604">
        <v>355</v>
      </c>
      <c r="X23" s="604">
        <v>315</v>
      </c>
      <c r="Y23" s="606">
        <v>335</v>
      </c>
      <c r="Z23" s="606">
        <v>370</v>
      </c>
      <c r="AA23" s="607">
        <v>380</v>
      </c>
    </row>
    <row r="24" spans="1:27" ht="24.75" customHeight="1">
      <c r="A24" s="627" t="s">
        <v>337</v>
      </c>
      <c r="B24" s="608">
        <v>56</v>
      </c>
      <c r="C24" s="609">
        <v>64</v>
      </c>
      <c r="D24" s="609">
        <v>66</v>
      </c>
      <c r="E24" s="609">
        <v>59</v>
      </c>
      <c r="F24" s="609">
        <v>56</v>
      </c>
      <c r="G24" s="609">
        <v>50</v>
      </c>
      <c r="H24" s="610">
        <v>40</v>
      </c>
      <c r="I24" s="608">
        <v>90</v>
      </c>
      <c r="J24" s="609">
        <v>123</v>
      </c>
      <c r="K24" s="609">
        <v>162</v>
      </c>
      <c r="L24" s="609">
        <v>269</v>
      </c>
      <c r="M24" s="609">
        <v>235</v>
      </c>
      <c r="N24" s="610">
        <v>350</v>
      </c>
      <c r="O24" s="609">
        <v>485</v>
      </c>
      <c r="P24" s="609">
        <v>680</v>
      </c>
      <c r="Q24" s="609">
        <v>1030</v>
      </c>
      <c r="R24" s="609">
        <v>1330</v>
      </c>
      <c r="S24" s="611">
        <v>1335</v>
      </c>
      <c r="T24" s="612">
        <v>960</v>
      </c>
      <c r="U24" s="613">
        <v>1595</v>
      </c>
      <c r="V24" s="604">
        <v>1635</v>
      </c>
      <c r="W24" s="604">
        <v>1910</v>
      </c>
      <c r="X24" s="604">
        <v>1990</v>
      </c>
      <c r="Y24" s="606">
        <v>2270</v>
      </c>
      <c r="Z24" s="606">
        <v>2155</v>
      </c>
      <c r="AA24" s="607">
        <v>2370</v>
      </c>
    </row>
    <row r="25" spans="1:27" ht="24.75" customHeight="1">
      <c r="A25" s="602" t="s">
        <v>323</v>
      </c>
      <c r="B25" s="608">
        <v>181</v>
      </c>
      <c r="C25" s="609">
        <v>225</v>
      </c>
      <c r="D25" s="609">
        <v>248</v>
      </c>
      <c r="E25" s="609">
        <v>274</v>
      </c>
      <c r="F25" s="609">
        <v>192</v>
      </c>
      <c r="G25" s="609">
        <v>158</v>
      </c>
      <c r="H25" s="610">
        <v>92</v>
      </c>
      <c r="I25" s="608">
        <v>235</v>
      </c>
      <c r="J25" s="609">
        <v>300</v>
      </c>
      <c r="K25" s="609">
        <v>388</v>
      </c>
      <c r="L25" s="609">
        <v>341</v>
      </c>
      <c r="M25" s="609">
        <v>705</v>
      </c>
      <c r="N25" s="610">
        <v>855</v>
      </c>
      <c r="O25" s="609">
        <v>1180</v>
      </c>
      <c r="P25" s="609">
        <v>2560</v>
      </c>
      <c r="Q25" s="609">
        <v>1465</v>
      </c>
      <c r="R25" s="609">
        <v>2285</v>
      </c>
      <c r="S25" s="611">
        <v>1335</v>
      </c>
      <c r="T25" s="612">
        <v>1430</v>
      </c>
      <c r="U25" s="613">
        <v>2265</v>
      </c>
      <c r="V25" s="604">
        <v>2625</v>
      </c>
      <c r="W25" s="604">
        <v>3775</v>
      </c>
      <c r="X25" s="604">
        <v>2160</v>
      </c>
      <c r="Y25" s="606">
        <v>2500</v>
      </c>
      <c r="Z25" s="606">
        <v>4865</v>
      </c>
      <c r="AA25" s="607">
        <v>2630</v>
      </c>
    </row>
    <row r="26" spans="1:27" ht="24.75" customHeight="1">
      <c r="A26" s="627" t="s">
        <v>324</v>
      </c>
      <c r="B26" s="608">
        <v>341</v>
      </c>
      <c r="C26" s="609">
        <v>464</v>
      </c>
      <c r="D26" s="609">
        <v>519</v>
      </c>
      <c r="E26" s="609">
        <v>538</v>
      </c>
      <c r="F26" s="609">
        <v>458</v>
      </c>
      <c r="G26" s="609">
        <v>401</v>
      </c>
      <c r="H26" s="610">
        <v>367</v>
      </c>
      <c r="I26" s="608">
        <v>780</v>
      </c>
      <c r="J26" s="609">
        <v>708</v>
      </c>
      <c r="K26" s="609">
        <v>704</v>
      </c>
      <c r="L26" s="609">
        <v>697</v>
      </c>
      <c r="M26" s="609">
        <v>725</v>
      </c>
      <c r="N26" s="610">
        <v>750</v>
      </c>
      <c r="O26" s="609">
        <v>1000</v>
      </c>
      <c r="P26" s="609">
        <v>1130</v>
      </c>
      <c r="Q26" s="609">
        <v>1380</v>
      </c>
      <c r="R26" s="609">
        <v>1645</v>
      </c>
      <c r="S26" s="611">
        <v>2020</v>
      </c>
      <c r="T26" s="612">
        <v>2725</v>
      </c>
      <c r="U26" s="613">
        <v>4405</v>
      </c>
      <c r="V26" s="604">
        <v>4930</v>
      </c>
      <c r="W26" s="604">
        <v>5215</v>
      </c>
      <c r="X26" s="604">
        <v>4510</v>
      </c>
      <c r="Y26" s="606">
        <v>4850</v>
      </c>
      <c r="Z26" s="606">
        <v>4370</v>
      </c>
      <c r="AA26" s="607">
        <v>4850</v>
      </c>
    </row>
    <row r="27" spans="1:27" ht="24.75" customHeight="1">
      <c r="A27" s="602" t="s">
        <v>325</v>
      </c>
      <c r="B27" s="608">
        <v>327</v>
      </c>
      <c r="C27" s="609">
        <v>445</v>
      </c>
      <c r="D27" s="609">
        <v>500</v>
      </c>
      <c r="E27" s="609">
        <v>517</v>
      </c>
      <c r="F27" s="609">
        <v>418</v>
      </c>
      <c r="G27" s="609">
        <v>382</v>
      </c>
      <c r="H27" s="610">
        <v>348</v>
      </c>
      <c r="I27" s="608">
        <v>735</v>
      </c>
      <c r="J27" s="609">
        <v>667</v>
      </c>
      <c r="K27" s="609">
        <v>662</v>
      </c>
      <c r="L27" s="609">
        <v>631</v>
      </c>
      <c r="M27" s="609">
        <v>650</v>
      </c>
      <c r="N27" s="610">
        <v>685</v>
      </c>
      <c r="O27" s="609">
        <v>890</v>
      </c>
      <c r="P27" s="609">
        <v>1015</v>
      </c>
      <c r="Q27" s="609">
        <v>1230</v>
      </c>
      <c r="R27" s="609">
        <v>1480</v>
      </c>
      <c r="S27" s="611">
        <v>1810</v>
      </c>
      <c r="T27" s="612">
        <v>2380</v>
      </c>
      <c r="U27" s="613">
        <v>3820</v>
      </c>
      <c r="V27" s="604">
        <v>4140</v>
      </c>
      <c r="W27" s="604">
        <v>4140</v>
      </c>
      <c r="X27" s="604">
        <v>3875</v>
      </c>
      <c r="Y27" s="606">
        <v>3935</v>
      </c>
      <c r="Z27" s="606">
        <v>3580</v>
      </c>
      <c r="AA27" s="607">
        <v>3760</v>
      </c>
    </row>
    <row r="28" spans="1:27" ht="24.75" customHeight="1">
      <c r="A28" s="602" t="s">
        <v>326</v>
      </c>
      <c r="B28" s="608">
        <v>126</v>
      </c>
      <c r="C28" s="609">
        <v>131</v>
      </c>
      <c r="D28" s="609">
        <v>141</v>
      </c>
      <c r="E28" s="609">
        <v>81</v>
      </c>
      <c r="F28" s="609">
        <v>75</v>
      </c>
      <c r="G28" s="609">
        <v>84</v>
      </c>
      <c r="H28" s="610">
        <v>37</v>
      </c>
      <c r="I28" s="608">
        <v>80</v>
      </c>
      <c r="J28" s="609">
        <v>84</v>
      </c>
      <c r="K28" s="609">
        <v>91</v>
      </c>
      <c r="L28" s="609">
        <v>122</v>
      </c>
      <c r="M28" s="609">
        <v>115</v>
      </c>
      <c r="N28" s="610">
        <v>155</v>
      </c>
      <c r="O28" s="609">
        <v>205</v>
      </c>
      <c r="P28" s="609">
        <v>250</v>
      </c>
      <c r="Q28" s="609">
        <v>255</v>
      </c>
      <c r="R28" s="609">
        <v>610</v>
      </c>
      <c r="S28" s="611">
        <v>510</v>
      </c>
      <c r="T28" s="612">
        <v>670</v>
      </c>
      <c r="U28" s="613">
        <v>1105</v>
      </c>
      <c r="V28" s="604">
        <v>1105</v>
      </c>
      <c r="W28" s="604">
        <v>1065</v>
      </c>
      <c r="X28" s="604">
        <v>1020</v>
      </c>
      <c r="Y28" s="606">
        <v>1390</v>
      </c>
      <c r="Z28" s="606">
        <v>1635</v>
      </c>
      <c r="AA28" s="607">
        <v>1295</v>
      </c>
    </row>
    <row r="29" spans="1:27" ht="24.75" customHeight="1">
      <c r="A29" s="602" t="s">
        <v>327</v>
      </c>
      <c r="B29" s="608">
        <v>30</v>
      </c>
      <c r="C29" s="609">
        <v>35</v>
      </c>
      <c r="D29" s="609">
        <v>24</v>
      </c>
      <c r="E29" s="609">
        <v>24</v>
      </c>
      <c r="F29" s="609">
        <v>22</v>
      </c>
      <c r="G29" s="609">
        <v>26</v>
      </c>
      <c r="H29" s="610">
        <v>34</v>
      </c>
      <c r="I29" s="608">
        <v>70</v>
      </c>
      <c r="J29" s="609">
        <v>60</v>
      </c>
      <c r="K29" s="609">
        <v>86</v>
      </c>
      <c r="L29" s="609">
        <v>110</v>
      </c>
      <c r="M29" s="609">
        <v>60</v>
      </c>
      <c r="N29" s="610">
        <v>70</v>
      </c>
      <c r="O29" s="609">
        <v>90</v>
      </c>
      <c r="P29" s="609">
        <v>155</v>
      </c>
      <c r="Q29" s="609">
        <v>160</v>
      </c>
      <c r="R29" s="609">
        <v>150</v>
      </c>
      <c r="S29" s="611">
        <v>205</v>
      </c>
      <c r="T29" s="612">
        <v>240</v>
      </c>
      <c r="U29" s="628">
        <v>390</v>
      </c>
      <c r="V29" s="629">
        <v>410</v>
      </c>
      <c r="W29" s="629">
        <v>425</v>
      </c>
      <c r="X29" s="629">
        <v>445</v>
      </c>
      <c r="Y29" s="630">
        <v>450</v>
      </c>
      <c r="Z29" s="630">
        <v>515</v>
      </c>
      <c r="AA29" s="631">
        <v>325</v>
      </c>
    </row>
    <row r="30" spans="1:27" ht="34.5" customHeight="1">
      <c r="A30" s="615" t="s">
        <v>313</v>
      </c>
      <c r="B30" s="616">
        <v>1287</v>
      </c>
      <c r="C30" s="617">
        <v>1370</v>
      </c>
      <c r="D30" s="617">
        <v>1470</v>
      </c>
      <c r="E30" s="617">
        <v>1377</v>
      </c>
      <c r="F30" s="617">
        <v>1120</v>
      </c>
      <c r="G30" s="617">
        <v>1040</v>
      </c>
      <c r="H30" s="618">
        <v>894</v>
      </c>
      <c r="I30" s="616">
        <v>2100</v>
      </c>
      <c r="J30" s="617">
        <v>2167</v>
      </c>
      <c r="K30" s="617">
        <v>2300</v>
      </c>
      <c r="L30" s="617">
        <v>2530</v>
      </c>
      <c r="M30" s="617">
        <v>3035</v>
      </c>
      <c r="N30" s="618">
        <v>3785</v>
      </c>
      <c r="O30" s="617">
        <v>5175</v>
      </c>
      <c r="P30" s="617">
        <v>7260</v>
      </c>
      <c r="Q30" s="617">
        <v>6805</v>
      </c>
      <c r="R30" s="617">
        <v>8390</v>
      </c>
      <c r="S30" s="617">
        <v>8230</v>
      </c>
      <c r="T30" s="618">
        <v>8570</v>
      </c>
      <c r="U30" s="632">
        <v>13810</v>
      </c>
      <c r="V30" s="633">
        <v>14475</v>
      </c>
      <c r="W30" s="633">
        <v>16285</v>
      </c>
      <c r="X30" s="633">
        <v>13890</v>
      </c>
      <c r="Y30" s="634">
        <v>15980</v>
      </c>
      <c r="Z30" s="634">
        <v>17705</v>
      </c>
      <c r="AA30" s="635">
        <v>16705</v>
      </c>
    </row>
    <row r="31" spans="1:27" ht="12.75">
      <c r="A31" s="636"/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8"/>
      <c r="T31" s="638"/>
      <c r="U31" s="638"/>
      <c r="V31" s="638"/>
      <c r="W31" s="638"/>
      <c r="X31" s="638"/>
      <c r="Y31" s="639"/>
      <c r="Z31" s="640"/>
      <c r="AA31" s="640"/>
    </row>
    <row r="32" spans="1:3" s="471" customFormat="1" ht="25.5" customHeight="1">
      <c r="A32" s="642"/>
      <c r="B32" s="643"/>
      <c r="C32" s="643"/>
    </row>
    <row r="33" spans="1:27" ht="12.75">
      <c r="A33" s="644"/>
      <c r="B33" s="503"/>
      <c r="C33" s="50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3" s="481" customFormat="1" ht="21.75" customHeight="1">
      <c r="A34" s="650"/>
      <c r="B34" s="651"/>
      <c r="C34" s="651"/>
    </row>
    <row r="35" spans="1:27" ht="12.75">
      <c r="A35" s="644"/>
      <c r="B35" s="503"/>
      <c r="C35" s="50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3" s="471" customFormat="1" ht="24.75" customHeight="1">
      <c r="A36" s="642"/>
      <c r="B36" s="643"/>
      <c r="C36" s="643"/>
    </row>
    <row r="37" spans="1:27" ht="24.75" customHeight="1">
      <c r="A37" s="644"/>
      <c r="B37" s="503"/>
      <c r="C37" s="50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24.75" customHeight="1">
      <c r="A38" s="644"/>
      <c r="B38" s="503"/>
      <c r="C38" s="50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4.75" customHeight="1">
      <c r="A39" s="644"/>
      <c r="B39" s="503"/>
      <c r="C39" s="50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21.75" customHeight="1">
      <c r="A40" s="644"/>
      <c r="B40" s="503"/>
      <c r="C40" s="50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4.75" customHeight="1">
      <c r="A41" s="644"/>
      <c r="B41" s="503"/>
      <c r="C41" s="50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24.75" customHeight="1">
      <c r="A42" s="644"/>
      <c r="B42" s="503"/>
      <c r="C42" s="50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24.75" customHeight="1">
      <c r="A43" s="644"/>
      <c r="B43" s="503"/>
      <c r="C43" s="50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24.75" customHeight="1">
      <c r="A44" s="644"/>
      <c r="B44" s="503"/>
      <c r="C44" s="50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24.75" customHeight="1">
      <c r="A45" s="644"/>
      <c r="B45" s="503"/>
      <c r="C45" s="50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3" s="481" customFormat="1" ht="30" customHeight="1">
      <c r="A46" s="650"/>
      <c r="B46" s="651"/>
      <c r="C46" s="651"/>
    </row>
    <row r="47" spans="1:27" ht="10.5" customHeight="1">
      <c r="A47" s="644"/>
      <c r="B47" s="503"/>
      <c r="C47" s="50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24.75" customHeight="1">
      <c r="A48" s="644"/>
      <c r="B48" s="503"/>
      <c r="C48" s="50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24.75" customHeight="1">
      <c r="A49" s="644"/>
      <c r="B49" s="503"/>
      <c r="C49" s="50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7.25" customHeight="1">
      <c r="A50" s="644"/>
      <c r="B50" s="503"/>
      <c r="C50" s="50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24.75" customHeight="1">
      <c r="A51" s="644"/>
      <c r="B51" s="503"/>
      <c r="C51" s="503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24.75" customHeight="1">
      <c r="A52" s="644"/>
      <c r="B52" s="503"/>
      <c r="C52" s="50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24.75" customHeight="1">
      <c r="A53" s="644"/>
      <c r="B53" s="503"/>
      <c r="C53" s="50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24.75" customHeight="1">
      <c r="A54" s="644"/>
      <c r="B54" s="503"/>
      <c r="C54" s="50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24.75" customHeight="1">
      <c r="A55" s="644"/>
      <c r="B55" s="503"/>
      <c r="C55" s="50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24.75" customHeight="1">
      <c r="A56" s="644"/>
      <c r="B56" s="503"/>
      <c r="C56" s="503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24.75" customHeight="1">
      <c r="A57" s="644"/>
      <c r="B57" s="503"/>
      <c r="C57" s="50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24.75" customHeight="1">
      <c r="A58" s="644"/>
      <c r="B58" s="503"/>
      <c r="C58" s="50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24.75" customHeight="1">
      <c r="A59" s="644"/>
      <c r="B59" s="503"/>
      <c r="C59" s="503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24.75" customHeight="1">
      <c r="A60" s="644"/>
      <c r="B60" s="503"/>
      <c r="C60" s="50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24.75" customHeight="1">
      <c r="A61" s="644"/>
      <c r="B61" s="503"/>
      <c r="C61" s="503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24.75" customHeight="1">
      <c r="A62" s="644"/>
      <c r="B62" s="503"/>
      <c r="C62" s="50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24.75" customHeight="1">
      <c r="A63" s="644"/>
      <c r="B63" s="503"/>
      <c r="C63" s="50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3" s="471" customFormat="1" ht="33" customHeight="1">
      <c r="A64" s="642"/>
      <c r="B64" s="643"/>
      <c r="C64" s="643"/>
    </row>
    <row r="65" spans="1:27" ht="12.75">
      <c r="A65" s="644"/>
      <c r="B65" s="503"/>
      <c r="C65" s="50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>
      <c r="A66" s="644"/>
      <c r="B66" s="503"/>
      <c r="C66" s="50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5" ht="12.75">
      <c r="A67" s="52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1"/>
      <c r="T67" s="51"/>
      <c r="U67" s="51"/>
      <c r="V67" s="51"/>
      <c r="W67" s="51"/>
      <c r="X67" s="51"/>
      <c r="Y67" s="644"/>
    </row>
    <row r="68" spans="1:21" ht="12.75">
      <c r="A68" s="673"/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574"/>
      <c r="T68" s="574"/>
      <c r="U68" s="574"/>
    </row>
    <row r="69" spans="1:21" ht="12.75">
      <c r="A69" s="673"/>
      <c r="B69" s="674"/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574"/>
      <c r="T69" s="574"/>
      <c r="U69" s="574"/>
    </row>
    <row r="70" spans="1:21" ht="12.75">
      <c r="A70" s="673"/>
      <c r="B70" s="674"/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574"/>
      <c r="T70" s="574"/>
      <c r="U70" s="574"/>
    </row>
    <row r="71" spans="1:18" ht="12.75">
      <c r="A71" s="675"/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D17" sqref="D17"/>
    </sheetView>
  </sheetViews>
  <sheetFormatPr defaultColWidth="9.140625" defaultRowHeight="12.75"/>
  <sheetData>
    <row r="1" spans="1:24" ht="12.75">
      <c r="A1" s="547" t="s">
        <v>338</v>
      </c>
      <c r="B1" s="126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126"/>
      <c r="T1" s="126"/>
      <c r="U1" s="126"/>
      <c r="V1" s="126"/>
      <c r="W1" s="126"/>
      <c r="X1" s="126"/>
    </row>
    <row r="2" spans="1:24" ht="12.75">
      <c r="A2" s="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75">
      <c r="A3" s="645"/>
      <c r="B3" s="646" t="s">
        <v>49</v>
      </c>
      <c r="C3" s="647" t="s">
        <v>50</v>
      </c>
      <c r="D3" s="647" t="s">
        <v>51</v>
      </c>
      <c r="E3" s="647" t="s">
        <v>52</v>
      </c>
      <c r="F3" s="647" t="s">
        <v>53</v>
      </c>
      <c r="G3" s="647" t="s">
        <v>54</v>
      </c>
      <c r="H3" s="647" t="s">
        <v>55</v>
      </c>
      <c r="I3" s="647" t="s">
        <v>56</v>
      </c>
      <c r="J3" s="647" t="s">
        <v>57</v>
      </c>
      <c r="K3" s="647" t="s">
        <v>58</v>
      </c>
      <c r="L3" s="647" t="s">
        <v>59</v>
      </c>
      <c r="M3" s="647" t="s">
        <v>60</v>
      </c>
      <c r="N3" s="647" t="s">
        <v>61</v>
      </c>
      <c r="O3" s="647" t="s">
        <v>62</v>
      </c>
      <c r="P3" s="647" t="s">
        <v>63</v>
      </c>
      <c r="Q3" s="648" t="s">
        <v>133</v>
      </c>
      <c r="R3" s="647" t="s">
        <v>134</v>
      </c>
      <c r="S3" s="649">
        <v>1993</v>
      </c>
      <c r="T3" s="649">
        <v>1994</v>
      </c>
      <c r="U3" s="649">
        <v>1995</v>
      </c>
      <c r="V3" s="649">
        <v>1996</v>
      </c>
      <c r="W3" s="649">
        <v>1997</v>
      </c>
      <c r="X3" s="649">
        <v>1998</v>
      </c>
    </row>
    <row r="4" spans="1:24" ht="12.75">
      <c r="A4" s="40"/>
      <c r="B4" s="65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653" t="s">
        <v>174</v>
      </c>
      <c r="T4" s="653"/>
      <c r="U4" s="653"/>
      <c r="V4" s="653"/>
      <c r="W4" s="653"/>
      <c r="X4" s="653"/>
    </row>
    <row r="5" spans="1:24" ht="12.75">
      <c r="A5" s="654" t="s">
        <v>339</v>
      </c>
      <c r="B5" s="655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7"/>
      <c r="R5" s="658"/>
      <c r="S5" s="659"/>
      <c r="T5" s="659"/>
      <c r="U5" s="659"/>
      <c r="V5" s="659"/>
      <c r="W5" s="659"/>
      <c r="X5" s="659"/>
    </row>
    <row r="6" spans="1:24" ht="12.75">
      <c r="A6" s="18" t="s">
        <v>340</v>
      </c>
      <c r="B6" s="660"/>
      <c r="C6" s="661">
        <v>36.08562691131498</v>
      </c>
      <c r="D6" s="661">
        <v>12.35955056179776</v>
      </c>
      <c r="E6" s="661">
        <v>3.4</v>
      </c>
      <c r="F6" s="661">
        <v>-19.14893617021277</v>
      </c>
      <c r="G6" s="661">
        <v>-8.61244019138756</v>
      </c>
      <c r="H6" s="661">
        <v>-8.900523560209429</v>
      </c>
      <c r="I6" s="661">
        <v>-9.251700680272112</v>
      </c>
      <c r="J6" s="661">
        <v>-0.7496251874062998</v>
      </c>
      <c r="K6" s="661">
        <v>-4.682779456193353</v>
      </c>
      <c r="L6" s="661">
        <v>3.0110935023771823</v>
      </c>
      <c r="M6" s="661">
        <v>6.6</v>
      </c>
      <c r="N6" s="661">
        <v>14.04494382022472</v>
      </c>
      <c r="O6" s="661">
        <v>21.182266009852224</v>
      </c>
      <c r="P6" s="661">
        <v>20.32520325203253</v>
      </c>
      <c r="Q6" s="661">
        <v>22.297297297297302</v>
      </c>
      <c r="R6" s="661">
        <v>31.491712707182316</v>
      </c>
      <c r="S6" s="661">
        <v>8.37696335078535</v>
      </c>
      <c r="T6" s="662">
        <v>0</v>
      </c>
      <c r="U6" s="662">
        <v>-6.400966183574875</v>
      </c>
      <c r="V6" s="662">
        <v>1.5483870967741842</v>
      </c>
      <c r="W6" s="662">
        <v>-9.02160101651842</v>
      </c>
      <c r="X6" s="662">
        <v>5.027932960893855</v>
      </c>
    </row>
    <row r="7" spans="1:24" ht="12.75">
      <c r="A7" s="18" t="s">
        <v>341</v>
      </c>
      <c r="B7" s="660"/>
      <c r="C7" s="661">
        <v>7.818930041152261</v>
      </c>
      <c r="D7" s="661">
        <v>-16.030534351145043</v>
      </c>
      <c r="E7" s="661">
        <v>-25</v>
      </c>
      <c r="F7" s="661">
        <v>-21.212121212121215</v>
      </c>
      <c r="G7" s="661">
        <v>-7.692307692307687</v>
      </c>
      <c r="H7" s="661">
        <v>-10.833333333333329</v>
      </c>
      <c r="I7" s="661">
        <v>7.346938775510203</v>
      </c>
      <c r="J7" s="661">
        <v>18.250950570342205</v>
      </c>
      <c r="K7" s="661">
        <v>73.63344051446946</v>
      </c>
      <c r="L7" s="661">
        <v>0.92592592592593</v>
      </c>
      <c r="M7" s="661">
        <v>16.7</v>
      </c>
      <c r="N7" s="661">
        <v>37.267080745341616</v>
      </c>
      <c r="O7" s="661">
        <v>19.909502262443436</v>
      </c>
      <c r="P7" s="661">
        <v>13.962264150943394</v>
      </c>
      <c r="Q7" s="661">
        <v>8.609271523178808</v>
      </c>
      <c r="R7" s="661">
        <v>-11.890243902439025</v>
      </c>
      <c r="S7" s="661">
        <v>4.98960498960499</v>
      </c>
      <c r="T7" s="662">
        <v>12.277227722772288</v>
      </c>
      <c r="U7" s="662">
        <v>0.5291005291005346</v>
      </c>
      <c r="V7" s="662">
        <v>5.6140350877192935</v>
      </c>
      <c r="W7" s="662">
        <v>-8.139534883720934</v>
      </c>
      <c r="X7" s="662">
        <v>0.3616636528029016</v>
      </c>
    </row>
    <row r="8" spans="1:24" ht="12.75">
      <c r="A8" s="74"/>
      <c r="B8" s="660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 t="s">
        <v>174</v>
      </c>
      <c r="N8" s="661" t="s">
        <v>174</v>
      </c>
      <c r="O8" s="661" t="s">
        <v>174</v>
      </c>
      <c r="P8" s="661"/>
      <c r="Q8" s="663"/>
      <c r="R8" s="661"/>
      <c r="S8" s="664"/>
      <c r="T8" s="664"/>
      <c r="U8" s="664"/>
      <c r="V8" s="664"/>
      <c r="W8" s="664"/>
      <c r="X8" s="664"/>
    </row>
    <row r="9" spans="1:24" ht="12.75">
      <c r="A9" s="665" t="s">
        <v>342</v>
      </c>
      <c r="B9" s="660"/>
      <c r="C9" s="661">
        <v>-5.8064516129032295</v>
      </c>
      <c r="D9" s="661">
        <v>81.50684931506848</v>
      </c>
      <c r="E9" s="661">
        <v>-10.188679245283016</v>
      </c>
      <c r="F9" s="661">
        <v>-22.26890756302521</v>
      </c>
      <c r="G9" s="661">
        <v>2.1621621621621623</v>
      </c>
      <c r="H9" s="661">
        <v>7.9365079365079305</v>
      </c>
      <c r="I9" s="661">
        <v>4.583333333333339</v>
      </c>
      <c r="J9" s="661">
        <v>-11.354581673306773</v>
      </c>
      <c r="K9" s="661">
        <v>-18.202247191011235</v>
      </c>
      <c r="L9" s="661">
        <v>42.85714285714286</v>
      </c>
      <c r="M9" s="661">
        <v>11.9</v>
      </c>
      <c r="N9" s="661">
        <v>13.907284768211925</v>
      </c>
      <c r="O9" s="661">
        <v>-0.5813953488372103</v>
      </c>
      <c r="P9" s="661">
        <v>16.959064327485372</v>
      </c>
      <c r="Q9" s="661">
        <v>-4</v>
      </c>
      <c r="R9" s="661">
        <v>3.125</v>
      </c>
      <c r="S9" s="661">
        <v>-0.591715976331364</v>
      </c>
      <c r="T9" s="662">
        <v>11.309523809523814</v>
      </c>
      <c r="U9" s="662">
        <v>-8.021390374331549</v>
      </c>
      <c r="V9" s="662">
        <v>6.1046511627907085</v>
      </c>
      <c r="W9" s="662">
        <v>12.328767123287676</v>
      </c>
      <c r="X9" s="662">
        <v>11.707317073170742</v>
      </c>
    </row>
    <row r="10" spans="1:24" ht="12.75">
      <c r="A10" s="18" t="s">
        <v>343</v>
      </c>
      <c r="B10" s="660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 t="s">
        <v>174</v>
      </c>
      <c r="O10" s="661" t="s">
        <v>174</v>
      </c>
      <c r="P10" s="661" t="s">
        <v>174</v>
      </c>
      <c r="Q10" s="663"/>
      <c r="R10" s="661"/>
      <c r="S10" s="661" t="s">
        <v>174</v>
      </c>
      <c r="T10" s="662" t="s">
        <v>174</v>
      </c>
      <c r="U10" s="662" t="s">
        <v>174</v>
      </c>
      <c r="V10" s="662" t="s">
        <v>174</v>
      </c>
      <c r="W10" s="662" t="s">
        <v>174</v>
      </c>
      <c r="X10" s="662" t="s">
        <v>174</v>
      </c>
    </row>
    <row r="11" spans="1:24" ht="12.75">
      <c r="A11" s="18" t="s">
        <v>344</v>
      </c>
      <c r="B11" s="660"/>
      <c r="C11" s="661">
        <v>-7.14285714285714</v>
      </c>
      <c r="D11" s="661">
        <v>-60</v>
      </c>
      <c r="E11" s="661">
        <v>-7.692307692307687</v>
      </c>
      <c r="F11" s="661">
        <v>-12.5</v>
      </c>
      <c r="G11" s="661">
        <v>-4.761904761904767</v>
      </c>
      <c r="H11" s="661">
        <v>-25</v>
      </c>
      <c r="I11" s="661">
        <v>-22.22222222222222</v>
      </c>
      <c r="J11" s="661">
        <v>20</v>
      </c>
      <c r="K11" s="661">
        <v>30.952380952380953</v>
      </c>
      <c r="L11" s="661">
        <v>81.81818181818181</v>
      </c>
      <c r="M11" s="661">
        <v>59.4</v>
      </c>
      <c r="N11" s="661">
        <v>5.882352941176472</v>
      </c>
      <c r="O11" s="661">
        <v>11.111111111111116</v>
      </c>
      <c r="P11" s="661">
        <v>13.33333333333333</v>
      </c>
      <c r="Q11" s="661">
        <v>-2.941176470588236</v>
      </c>
      <c r="R11" s="661">
        <v>13.636363636363647</v>
      </c>
      <c r="S11" s="661">
        <v>-0.8695652173912993</v>
      </c>
      <c r="T11" s="662">
        <v>26.315789473684205</v>
      </c>
      <c r="U11" s="662">
        <v>-7.638888888888884</v>
      </c>
      <c r="V11" s="662">
        <v>3.007518796992481</v>
      </c>
      <c r="W11" s="662">
        <v>20.43795620437956</v>
      </c>
      <c r="X11" s="662">
        <v>7.878787878787885</v>
      </c>
    </row>
    <row r="12" spans="1:24" ht="12.75">
      <c r="A12" s="18" t="s">
        <v>345</v>
      </c>
      <c r="B12" s="660"/>
      <c r="C12" s="661">
        <v>8.974358974358964</v>
      </c>
      <c r="D12" s="661">
        <v>-15.294117647058824</v>
      </c>
      <c r="E12" s="661">
        <v>22.222222222222232</v>
      </c>
      <c r="F12" s="661">
        <v>5.681818181818188</v>
      </c>
      <c r="G12" s="661">
        <v>-21.505376344086024</v>
      </c>
      <c r="H12" s="661">
        <v>-64.38356164383562</v>
      </c>
      <c r="I12" s="661">
        <v>34.66666666666667</v>
      </c>
      <c r="J12" s="661">
        <v>23.762376237623762</v>
      </c>
      <c r="K12" s="661">
        <v>4</v>
      </c>
      <c r="L12" s="661">
        <v>57.692307692307686</v>
      </c>
      <c r="M12" s="661">
        <v>28.8</v>
      </c>
      <c r="N12" s="661">
        <v>274.468085106383</v>
      </c>
      <c r="O12" s="661">
        <v>-64.20454545454545</v>
      </c>
      <c r="P12" s="661">
        <v>136.5079365079365</v>
      </c>
      <c r="Q12" s="661">
        <v>-65.43624161073825</v>
      </c>
      <c r="R12" s="661">
        <v>48.54368932038835</v>
      </c>
      <c r="S12" s="661">
        <v>-10.416666666666663</v>
      </c>
      <c r="T12" s="662">
        <v>105.11627906976746</v>
      </c>
      <c r="U12" s="662">
        <v>-77.77777777777779</v>
      </c>
      <c r="V12" s="662">
        <v>60.20408163265305</v>
      </c>
      <c r="W12" s="662">
        <v>291.0828025477707</v>
      </c>
      <c r="X12" s="662">
        <v>-69.21824104234527</v>
      </c>
    </row>
    <row r="13" spans="1:24" ht="12.75">
      <c r="A13" s="18" t="s">
        <v>346</v>
      </c>
      <c r="B13" s="660"/>
      <c r="C13" s="661">
        <v>-11.352657004830913</v>
      </c>
      <c r="D13" s="661">
        <v>5.449591280653943</v>
      </c>
      <c r="E13" s="661">
        <v>-10.852713178294572</v>
      </c>
      <c r="F13" s="661">
        <v>-20.869565217391305</v>
      </c>
      <c r="G13" s="661">
        <v>-6.227106227106227</v>
      </c>
      <c r="H13" s="661">
        <v>-24.21875</v>
      </c>
      <c r="I13" s="661">
        <v>15.192307692307683</v>
      </c>
      <c r="J13" s="661">
        <v>19.365609348914848</v>
      </c>
      <c r="K13" s="661">
        <v>13.286713286713292</v>
      </c>
      <c r="L13" s="661">
        <v>25.308641975308642</v>
      </c>
      <c r="M13" s="661">
        <v>43.4</v>
      </c>
      <c r="N13" s="661">
        <v>12.5</v>
      </c>
      <c r="O13" s="661">
        <v>9.55555555555556</v>
      </c>
      <c r="P13" s="661">
        <v>4.259634888438124</v>
      </c>
      <c r="Q13" s="661">
        <v>15.758754863813241</v>
      </c>
      <c r="R13" s="661">
        <v>-12.100840336134455</v>
      </c>
      <c r="S13" s="661">
        <v>8.859223300970864</v>
      </c>
      <c r="T13" s="662">
        <v>0.6688963210702337</v>
      </c>
      <c r="U13" s="662">
        <v>-4.983388704318936</v>
      </c>
      <c r="V13" s="662">
        <v>33.7995337995338</v>
      </c>
      <c r="W13" s="662">
        <v>-5.662020905923349</v>
      </c>
      <c r="X13" s="662">
        <v>11.634349030470915</v>
      </c>
    </row>
    <row r="14" spans="1:24" ht="12.75">
      <c r="A14" s="40"/>
      <c r="B14" s="652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661" t="s">
        <v>174</v>
      </c>
      <c r="O14" s="661" t="s">
        <v>174</v>
      </c>
      <c r="P14" s="77"/>
      <c r="Q14" s="77"/>
      <c r="R14" s="77"/>
      <c r="S14" s="661" t="s">
        <v>174</v>
      </c>
      <c r="T14" s="662" t="s">
        <v>174</v>
      </c>
      <c r="U14" s="662" t="s">
        <v>174</v>
      </c>
      <c r="V14" s="662" t="s">
        <v>174</v>
      </c>
      <c r="W14" s="662" t="s">
        <v>174</v>
      </c>
      <c r="X14" s="662" t="s">
        <v>174</v>
      </c>
    </row>
    <row r="15" spans="1:24" ht="12.75">
      <c r="A15" s="666" t="s">
        <v>313</v>
      </c>
      <c r="B15" s="667"/>
      <c r="C15" s="668">
        <v>6.4491064491064565</v>
      </c>
      <c r="D15" s="668">
        <v>7.299270072992692</v>
      </c>
      <c r="E15" s="668">
        <v>-6.3265306122448965</v>
      </c>
      <c r="F15" s="668">
        <v>-18.663761801016697</v>
      </c>
      <c r="G15" s="668">
        <v>-7.14285714285714</v>
      </c>
      <c r="H15" s="668">
        <v>-14.038461538461533</v>
      </c>
      <c r="I15" s="668">
        <v>3.190476190476188</v>
      </c>
      <c r="J15" s="668">
        <v>6.137517305030005</v>
      </c>
      <c r="K15" s="668">
        <v>10</v>
      </c>
      <c r="L15" s="668">
        <v>19.96047430830039</v>
      </c>
      <c r="M15" s="668">
        <v>25.6</v>
      </c>
      <c r="N15" s="668">
        <v>40.289855072463766</v>
      </c>
      <c r="O15" s="668">
        <v>-6.2672176308539935</v>
      </c>
      <c r="P15" s="668">
        <v>23.291697281410716</v>
      </c>
      <c r="Q15" s="668">
        <v>-1.9070321811680557</v>
      </c>
      <c r="R15" s="668">
        <v>4.131227217496969</v>
      </c>
      <c r="S15" s="669">
        <v>4.815351194786377</v>
      </c>
      <c r="T15" s="670">
        <v>12.504317789291886</v>
      </c>
      <c r="U15" s="670">
        <v>-14.706785385323917</v>
      </c>
      <c r="V15" s="670">
        <v>15.0467962562995</v>
      </c>
      <c r="W15" s="670">
        <v>10.794743429286612</v>
      </c>
      <c r="X15" s="670">
        <v>-5.648121999435185</v>
      </c>
    </row>
    <row r="16" spans="1:24" ht="12.75">
      <c r="A16" s="40"/>
      <c r="B16" s="652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661" t="s">
        <v>174</v>
      </c>
      <c r="T16" s="662" t="s">
        <v>174</v>
      </c>
      <c r="U16" s="662" t="s">
        <v>174</v>
      </c>
      <c r="V16" s="662" t="s">
        <v>174</v>
      </c>
      <c r="W16" s="662" t="s">
        <v>174</v>
      </c>
      <c r="X16" s="662" t="s">
        <v>174</v>
      </c>
    </row>
    <row r="17" spans="1:24" ht="12.75">
      <c r="A17" s="18" t="s">
        <v>347</v>
      </c>
      <c r="B17" s="660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1"/>
      <c r="S17" s="661" t="s">
        <v>174</v>
      </c>
      <c r="T17" s="662" t="s">
        <v>174</v>
      </c>
      <c r="U17" s="662" t="s">
        <v>174</v>
      </c>
      <c r="V17" s="662" t="s">
        <v>174</v>
      </c>
      <c r="W17" s="662" t="s">
        <v>174</v>
      </c>
      <c r="X17" s="662" t="s">
        <v>174</v>
      </c>
    </row>
    <row r="18" spans="1:24" ht="12.75">
      <c r="A18" s="18" t="s">
        <v>348</v>
      </c>
      <c r="B18" s="660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1"/>
      <c r="S18" s="661" t="s">
        <v>174</v>
      </c>
      <c r="T18" s="662" t="s">
        <v>174</v>
      </c>
      <c r="U18" s="662" t="s">
        <v>174</v>
      </c>
      <c r="V18" s="662" t="s">
        <v>174</v>
      </c>
      <c r="W18" s="662" t="s">
        <v>174</v>
      </c>
      <c r="X18" s="662" t="s">
        <v>174</v>
      </c>
    </row>
    <row r="19" spans="1:24" ht="12.75">
      <c r="A19" s="18" t="s">
        <v>349</v>
      </c>
      <c r="B19" s="660"/>
      <c r="C19" s="661">
        <v>-26.573426573426573</v>
      </c>
      <c r="D19" s="661">
        <v>-4.761904761904767</v>
      </c>
      <c r="E19" s="661">
        <v>-5</v>
      </c>
      <c r="F19" s="661">
        <v>-38.94736842105263</v>
      </c>
      <c r="G19" s="661">
        <v>3.4482758620689724</v>
      </c>
      <c r="H19" s="661">
        <v>-11.66666666666667</v>
      </c>
      <c r="I19" s="661">
        <v>-20.740740740740737</v>
      </c>
      <c r="J19" s="661">
        <v>14.018691588785037</v>
      </c>
      <c r="K19" s="661">
        <v>-1.6393442622950838</v>
      </c>
      <c r="L19" s="661">
        <v>-4.1666666666666625</v>
      </c>
      <c r="M19" s="661">
        <v>93.9</v>
      </c>
      <c r="N19" s="661">
        <v>-29.3</v>
      </c>
      <c r="O19" s="661">
        <v>-18.36734693877551</v>
      </c>
      <c r="P19" s="661">
        <v>15</v>
      </c>
      <c r="Q19" s="661">
        <v>56.52173913043479</v>
      </c>
      <c r="R19" s="661">
        <v>16.666666666666675</v>
      </c>
      <c r="S19" s="661">
        <v>-11.111111111111116</v>
      </c>
      <c r="T19" s="662">
        <v>-8.92857142857143</v>
      </c>
      <c r="U19" s="662">
        <v>5.882352941176472</v>
      </c>
      <c r="V19" s="662">
        <v>-11.111111111111116</v>
      </c>
      <c r="W19" s="662">
        <v>2.083333333333326</v>
      </c>
      <c r="X19" s="662">
        <v>11.22448979591837</v>
      </c>
    </row>
    <row r="20" spans="1:24" ht="12.75">
      <c r="A20" s="18" t="s">
        <v>350</v>
      </c>
      <c r="B20" s="660"/>
      <c r="C20" s="661">
        <v>0</v>
      </c>
      <c r="D20" s="661">
        <v>0</v>
      </c>
      <c r="E20" s="661">
        <v>0</v>
      </c>
      <c r="F20" s="661">
        <v>0</v>
      </c>
      <c r="G20" s="661">
        <v>0</v>
      </c>
      <c r="H20" s="661">
        <v>0</v>
      </c>
      <c r="I20" s="661">
        <v>0</v>
      </c>
      <c r="J20" s="661">
        <v>0</v>
      </c>
      <c r="K20" s="661">
        <v>0</v>
      </c>
      <c r="L20" s="661">
        <v>0</v>
      </c>
      <c r="M20" s="661">
        <v>0</v>
      </c>
      <c r="N20" s="661">
        <v>0</v>
      </c>
      <c r="O20" s="661">
        <v>0</v>
      </c>
      <c r="P20" s="661">
        <v>0</v>
      </c>
      <c r="Q20" s="663">
        <v>0</v>
      </c>
      <c r="R20" s="661">
        <v>0</v>
      </c>
      <c r="S20" s="661">
        <v>0</v>
      </c>
      <c r="T20" s="662">
        <v>0</v>
      </c>
      <c r="U20" s="662">
        <v>0</v>
      </c>
      <c r="V20" s="662">
        <v>0</v>
      </c>
      <c r="W20" s="662">
        <v>0</v>
      </c>
      <c r="X20" s="662">
        <v>0</v>
      </c>
    </row>
    <row r="21" spans="1:24" ht="12.75">
      <c r="A21" s="18" t="s">
        <v>351</v>
      </c>
      <c r="B21" s="660"/>
      <c r="C21" s="661">
        <v>-26.15384615384615</v>
      </c>
      <c r="D21" s="661">
        <v>-8.333333333333337</v>
      </c>
      <c r="E21" s="661">
        <v>-6.818181818181824</v>
      </c>
      <c r="F21" s="661">
        <v>-31.219512195121958</v>
      </c>
      <c r="G21" s="661">
        <v>-9.9290780141844</v>
      </c>
      <c r="H21" s="661">
        <v>-7.874015748031493</v>
      </c>
      <c r="I21" s="661">
        <v>-0.31746031746031633</v>
      </c>
      <c r="J21" s="661">
        <v>40.764331210191074</v>
      </c>
      <c r="K21" s="661">
        <v>31.221719457013574</v>
      </c>
      <c r="L21" s="661">
        <v>38.793103448275865</v>
      </c>
      <c r="M21" s="661">
        <v>32.7</v>
      </c>
      <c r="N21" s="661">
        <v>15.1</v>
      </c>
      <c r="O21" s="661">
        <v>-2.083333333333337</v>
      </c>
      <c r="P21" s="661">
        <v>-12.158054711246201</v>
      </c>
      <c r="Q21" s="661">
        <v>4.152249134948094</v>
      </c>
      <c r="R21" s="661">
        <v>-19.933554817275745</v>
      </c>
      <c r="S21" s="661">
        <v>22.631578947368425</v>
      </c>
      <c r="T21" s="662">
        <v>-9.871244635193133</v>
      </c>
      <c r="U21" s="662">
        <v>-9.04761904761905</v>
      </c>
      <c r="V21" s="662">
        <v>14.92146596858639</v>
      </c>
      <c r="W21" s="662">
        <v>16.400911161731212</v>
      </c>
      <c r="X21" s="662">
        <v>27.00587084148729</v>
      </c>
    </row>
    <row r="22" spans="1:24" ht="12.75">
      <c r="A22" s="18" t="s">
        <v>352</v>
      </c>
      <c r="B22" s="660"/>
      <c r="C22" s="661">
        <v>69.76744186046511</v>
      </c>
      <c r="D22" s="661">
        <v>58.904109589041084</v>
      </c>
      <c r="E22" s="661">
        <v>-41.379310344827594</v>
      </c>
      <c r="F22" s="661">
        <v>29.41176470588236</v>
      </c>
      <c r="G22" s="661">
        <v>18.181818181818187</v>
      </c>
      <c r="H22" s="661">
        <v>30.76923076923077</v>
      </c>
      <c r="I22" s="661">
        <v>25.14285714285713</v>
      </c>
      <c r="J22" s="661">
        <v>-36.073059360730596</v>
      </c>
      <c r="K22" s="661">
        <v>-17.5</v>
      </c>
      <c r="L22" s="661">
        <v>-22.077922077922075</v>
      </c>
      <c r="M22" s="661">
        <v>26</v>
      </c>
      <c r="N22" s="661">
        <v>30.6</v>
      </c>
      <c r="O22" s="661">
        <v>15.853658536585357</v>
      </c>
      <c r="P22" s="661">
        <v>-44.21052631578948</v>
      </c>
      <c r="Q22" s="661">
        <v>211.32075471698113</v>
      </c>
      <c r="R22" s="661">
        <v>-11.515151515151512</v>
      </c>
      <c r="S22" s="661">
        <v>-58.19672131147541</v>
      </c>
      <c r="T22" s="662">
        <v>82.35294117647058</v>
      </c>
      <c r="U22" s="662">
        <v>7.526881720430101</v>
      </c>
      <c r="V22" s="662">
        <v>51</v>
      </c>
      <c r="W22" s="662">
        <v>-50.331125827814574</v>
      </c>
      <c r="X22" s="662">
        <v>42</v>
      </c>
    </row>
    <row r="23" spans="1:24" ht="12.75">
      <c r="A23" s="18" t="s">
        <v>353</v>
      </c>
      <c r="B23" s="660"/>
      <c r="C23" s="661">
        <v>-21.42857142857143</v>
      </c>
      <c r="D23" s="661">
        <v>9.090909090909083</v>
      </c>
      <c r="E23" s="661">
        <v>-8.333333333333337</v>
      </c>
      <c r="F23" s="661">
        <v>-9.090909090909093</v>
      </c>
      <c r="G23" s="661">
        <v>0</v>
      </c>
      <c r="H23" s="661">
        <v>-40</v>
      </c>
      <c r="I23" s="661">
        <v>-26.66666666666667</v>
      </c>
      <c r="J23" s="661">
        <v>-24.242424242424242</v>
      </c>
      <c r="K23" s="661">
        <v>140</v>
      </c>
      <c r="L23" s="661">
        <v>58.33333333333333</v>
      </c>
      <c r="M23" s="661">
        <v>-27.3</v>
      </c>
      <c r="N23" s="661">
        <v>30.4</v>
      </c>
      <c r="O23" s="661">
        <v>30</v>
      </c>
      <c r="P23" s="661">
        <v>120.51282051282053</v>
      </c>
      <c r="Q23" s="661">
        <v>-68.6046511627907</v>
      </c>
      <c r="R23" s="661">
        <v>40.74074074074075</v>
      </c>
      <c r="S23" s="661">
        <v>23.33333333333334</v>
      </c>
      <c r="T23" s="662">
        <v>-4.054054054054057</v>
      </c>
      <c r="U23" s="662">
        <v>-11.267605633802813</v>
      </c>
      <c r="V23" s="662">
        <v>6.349206349206349</v>
      </c>
      <c r="W23" s="662">
        <v>10.447761194029859</v>
      </c>
      <c r="X23" s="662">
        <v>2.7027027027026973</v>
      </c>
    </row>
    <row r="24" spans="1:24" ht="12.75">
      <c r="A24" s="18" t="s">
        <v>354</v>
      </c>
      <c r="B24" s="660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3" t="s">
        <v>174</v>
      </c>
      <c r="R24" s="661"/>
      <c r="S24" s="661" t="s">
        <v>174</v>
      </c>
      <c r="T24" s="662" t="s">
        <v>174</v>
      </c>
      <c r="U24" s="662" t="s">
        <v>174</v>
      </c>
      <c r="V24" s="662" t="s">
        <v>174</v>
      </c>
      <c r="W24" s="662" t="s">
        <v>174</v>
      </c>
      <c r="X24" s="662" t="s">
        <v>174</v>
      </c>
    </row>
    <row r="25" spans="1:24" ht="12.75">
      <c r="A25" s="18" t="s">
        <v>355</v>
      </c>
      <c r="B25" s="660"/>
      <c r="C25" s="661">
        <v>14.28571428571428</v>
      </c>
      <c r="D25" s="661">
        <v>3.125</v>
      </c>
      <c r="E25" s="661">
        <v>-10.606060606060607</v>
      </c>
      <c r="F25" s="661">
        <v>-5.0847457627118615</v>
      </c>
      <c r="G25" s="661">
        <v>-10.71428571428571</v>
      </c>
      <c r="H25" s="661">
        <v>-20</v>
      </c>
      <c r="I25" s="661">
        <v>36.66666666666667</v>
      </c>
      <c r="J25" s="661">
        <v>31.70731707317074</v>
      </c>
      <c r="K25" s="661">
        <v>66.0493827160494</v>
      </c>
      <c r="L25" s="661">
        <v>-12.639405204460964</v>
      </c>
      <c r="M25" s="661">
        <v>56.5</v>
      </c>
      <c r="N25" s="661">
        <v>40.2</v>
      </c>
      <c r="O25" s="661">
        <v>51.470588235294116</v>
      </c>
      <c r="P25" s="661">
        <v>29.126213592233018</v>
      </c>
      <c r="Q25" s="661">
        <v>0.3759398496240518</v>
      </c>
      <c r="R25" s="661">
        <v>-28.08988764044944</v>
      </c>
      <c r="S25" s="661">
        <v>2.507836990595602</v>
      </c>
      <c r="T25" s="662">
        <v>16.81957186544343</v>
      </c>
      <c r="U25" s="662">
        <v>4.188481675392675</v>
      </c>
      <c r="V25" s="662">
        <v>14.070351758793965</v>
      </c>
      <c r="W25" s="662">
        <v>-5.06607929515418</v>
      </c>
      <c r="X25" s="662">
        <v>9.976798143851507</v>
      </c>
    </row>
    <row r="26" spans="1:24" ht="12.75">
      <c r="A26" s="18" t="s">
        <v>356</v>
      </c>
      <c r="B26" s="660"/>
      <c r="C26" s="661">
        <v>24.309392265193374</v>
      </c>
      <c r="D26" s="661">
        <v>10.222222222222221</v>
      </c>
      <c r="E26" s="661">
        <v>10.483870967741925</v>
      </c>
      <c r="F26" s="661">
        <v>-29.92700729927007</v>
      </c>
      <c r="G26" s="661">
        <v>-17.708333333333336</v>
      </c>
      <c r="H26" s="661">
        <v>-41.77215189873418</v>
      </c>
      <c r="I26" s="661">
        <v>27.65957446808511</v>
      </c>
      <c r="J26" s="661">
        <v>29.33333333333332</v>
      </c>
      <c r="K26" s="661">
        <v>-12.113402061855671</v>
      </c>
      <c r="L26" s="661">
        <v>106.7448680351906</v>
      </c>
      <c r="M26" s="661">
        <v>22.9</v>
      </c>
      <c r="N26" s="661">
        <v>117</v>
      </c>
      <c r="O26" s="661">
        <v>-42.7734375</v>
      </c>
      <c r="P26" s="661">
        <v>55.97269624573378</v>
      </c>
      <c r="Q26" s="661">
        <v>-41.57549234135668</v>
      </c>
      <c r="R26" s="661">
        <v>7.116104868913853</v>
      </c>
      <c r="S26" s="661">
        <v>15.89403973509933</v>
      </c>
      <c r="T26" s="662">
        <v>43.80952380952381</v>
      </c>
      <c r="U26" s="662">
        <v>-42.78145695364238</v>
      </c>
      <c r="V26" s="662">
        <v>15.740740740740744</v>
      </c>
      <c r="W26" s="662">
        <v>94.6</v>
      </c>
      <c r="X26" s="662">
        <v>-45.940390544707085</v>
      </c>
    </row>
    <row r="27" spans="1:24" ht="12.75">
      <c r="A27" s="18" t="s">
        <v>174</v>
      </c>
      <c r="B27" s="660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3"/>
      <c r="R27" s="661"/>
      <c r="S27" s="661" t="s">
        <v>174</v>
      </c>
      <c r="T27" s="662" t="s">
        <v>174</v>
      </c>
      <c r="U27" s="662" t="s">
        <v>174</v>
      </c>
      <c r="V27" s="662" t="s">
        <v>174</v>
      </c>
      <c r="W27" s="662" t="s">
        <v>174</v>
      </c>
      <c r="X27" s="662" t="s">
        <v>174</v>
      </c>
    </row>
    <row r="28" spans="1:24" ht="12.75">
      <c r="A28" s="665" t="s">
        <v>357</v>
      </c>
      <c r="B28" s="660"/>
      <c r="C28" s="661">
        <v>36.07038123167155</v>
      </c>
      <c r="D28" s="661">
        <v>11.853448275862078</v>
      </c>
      <c r="E28" s="661">
        <v>3.6608863198458463</v>
      </c>
      <c r="F28" s="661">
        <v>-14.869888475836435</v>
      </c>
      <c r="G28" s="661">
        <v>-12.445414847161572</v>
      </c>
      <c r="H28" s="661">
        <v>-8.478802992518709</v>
      </c>
      <c r="I28" s="661">
        <v>-9.230769230769232</v>
      </c>
      <c r="J28" s="661">
        <v>-0.5649717514124242</v>
      </c>
      <c r="K28" s="661">
        <v>-0.9943181818181768</v>
      </c>
      <c r="L28" s="661">
        <v>4.017216642754673</v>
      </c>
      <c r="M28" s="661">
        <v>6.4</v>
      </c>
      <c r="N28" s="661">
        <v>14.1</v>
      </c>
      <c r="O28" s="661">
        <v>22.123893805309724</v>
      </c>
      <c r="P28" s="661">
        <v>19.202898550724633</v>
      </c>
      <c r="Q28" s="661">
        <v>22.796352583586632</v>
      </c>
      <c r="R28" s="661">
        <v>34.90099009900991</v>
      </c>
      <c r="S28" s="661">
        <v>11.918274687854712</v>
      </c>
      <c r="T28" s="662">
        <v>5.780933062880322</v>
      </c>
      <c r="U28" s="662">
        <v>-13.518696069031645</v>
      </c>
      <c r="V28" s="662">
        <v>7.538802660753885</v>
      </c>
      <c r="W28" s="662">
        <v>-9.896907216494844</v>
      </c>
      <c r="X28" s="662">
        <v>10.983981693363853</v>
      </c>
    </row>
    <row r="29" spans="1:24" ht="12.75">
      <c r="A29" s="18" t="s">
        <v>358</v>
      </c>
      <c r="B29" s="660"/>
      <c r="C29" s="661">
        <v>36.08562691131498</v>
      </c>
      <c r="D29" s="661">
        <v>12.35955056179776</v>
      </c>
      <c r="E29" s="661">
        <v>3.4</v>
      </c>
      <c r="F29" s="661">
        <v>-19.14893617021277</v>
      </c>
      <c r="G29" s="661">
        <v>-8.61244019138756</v>
      </c>
      <c r="H29" s="661">
        <v>-8.900523560209429</v>
      </c>
      <c r="I29" s="661">
        <v>-9.251700680272112</v>
      </c>
      <c r="J29" s="661">
        <v>-0.7496251874062998</v>
      </c>
      <c r="K29" s="661">
        <v>-4.682779456193353</v>
      </c>
      <c r="L29" s="661">
        <v>3.0110935023771823</v>
      </c>
      <c r="M29" s="661">
        <v>6.6</v>
      </c>
      <c r="N29" s="661">
        <v>14</v>
      </c>
      <c r="O29" s="661">
        <v>21.182266009852224</v>
      </c>
      <c r="P29" s="661">
        <v>20.32520325203253</v>
      </c>
      <c r="Q29" s="661">
        <v>22.297297297297302</v>
      </c>
      <c r="R29" s="661">
        <v>31.491712707182316</v>
      </c>
      <c r="S29" s="661">
        <v>8.37696335078535</v>
      </c>
      <c r="T29" s="662">
        <v>0</v>
      </c>
      <c r="U29" s="662">
        <v>-6.400966183574875</v>
      </c>
      <c r="V29" s="662">
        <v>1.5483870967741842</v>
      </c>
      <c r="W29" s="662">
        <v>-9.02160101651842</v>
      </c>
      <c r="X29" s="662">
        <v>5.027932960893855</v>
      </c>
    </row>
    <row r="30" spans="1:24" ht="12.75">
      <c r="A30" s="18" t="s">
        <v>359</v>
      </c>
      <c r="B30" s="660"/>
      <c r="C30" s="661">
        <v>3.9682539682539764</v>
      </c>
      <c r="D30" s="661">
        <v>7.6335877862595325</v>
      </c>
      <c r="E30" s="661">
        <v>-42.553191489361694</v>
      </c>
      <c r="F30" s="661">
        <v>-7.4074074074074066</v>
      </c>
      <c r="G30" s="661">
        <v>12</v>
      </c>
      <c r="H30" s="661">
        <v>-55.952380952380956</v>
      </c>
      <c r="I30" s="661">
        <v>5</v>
      </c>
      <c r="J30" s="661">
        <v>8.333333333333325</v>
      </c>
      <c r="K30" s="661">
        <v>34.06593406593406</v>
      </c>
      <c r="L30" s="661">
        <v>-5.737704918032782</v>
      </c>
      <c r="M30" s="661">
        <v>32.3</v>
      </c>
      <c r="N30" s="661">
        <v>22.5</v>
      </c>
      <c r="O30" s="661">
        <v>2</v>
      </c>
      <c r="P30" s="661">
        <v>139.2156862745098</v>
      </c>
      <c r="Q30" s="661">
        <v>-16.393442622950815</v>
      </c>
      <c r="R30" s="661">
        <v>31.372549019607842</v>
      </c>
      <c r="S30" s="661">
        <v>0</v>
      </c>
      <c r="T30" s="662">
        <v>-3.6199095022624417</v>
      </c>
      <c r="U30" s="662">
        <v>-4.225352112676061</v>
      </c>
      <c r="V30" s="662">
        <v>36.274509803921575</v>
      </c>
      <c r="W30" s="662">
        <v>17.625899280575542</v>
      </c>
      <c r="X30" s="662">
        <v>-20.795107033639148</v>
      </c>
    </row>
    <row r="31" spans="1:24" ht="12.75">
      <c r="A31" s="18" t="s">
        <v>360</v>
      </c>
      <c r="B31" s="660"/>
      <c r="C31" s="661">
        <v>16.666666666666675</v>
      </c>
      <c r="D31" s="661">
        <v>-31.428571428571427</v>
      </c>
      <c r="E31" s="661">
        <v>0</v>
      </c>
      <c r="F31" s="661">
        <v>-8.333333333333337</v>
      </c>
      <c r="G31" s="661">
        <v>18.181818181818187</v>
      </c>
      <c r="H31" s="661">
        <v>30.76923076923077</v>
      </c>
      <c r="I31" s="661">
        <v>-14.28571428571429</v>
      </c>
      <c r="J31" s="661">
        <v>43.333333333333336</v>
      </c>
      <c r="K31" s="661">
        <v>27.906976744186053</v>
      </c>
      <c r="L31" s="661">
        <v>-45.45454545454546</v>
      </c>
      <c r="M31" s="661">
        <v>20</v>
      </c>
      <c r="N31" s="661">
        <v>72.2</v>
      </c>
      <c r="O31" s="661">
        <v>3.2258064516129004</v>
      </c>
      <c r="P31" s="661">
        <v>-6.25</v>
      </c>
      <c r="Q31" s="661">
        <v>36.66666666666667</v>
      </c>
      <c r="R31" s="661">
        <v>17.07317073170731</v>
      </c>
      <c r="S31" s="661">
        <v>5.128205128205132</v>
      </c>
      <c r="T31" s="662">
        <v>3.658536585365857</v>
      </c>
      <c r="U31" s="662">
        <v>4.705882352941182</v>
      </c>
      <c r="V31" s="662">
        <v>1.1235955056179803</v>
      </c>
      <c r="W31" s="662">
        <v>14.444444444444438</v>
      </c>
      <c r="X31" s="662">
        <v>-36.89320388349514</v>
      </c>
    </row>
    <row r="32" spans="1:24" ht="12.75">
      <c r="A32" s="40"/>
      <c r="B32" s="652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661" t="s">
        <v>174</v>
      </c>
      <c r="T32" s="662" t="s">
        <v>174</v>
      </c>
      <c r="U32" s="662" t="s">
        <v>174</v>
      </c>
      <c r="V32" s="662" t="s">
        <v>174</v>
      </c>
      <c r="W32" s="662" t="s">
        <v>174</v>
      </c>
      <c r="X32" s="662" t="s">
        <v>174</v>
      </c>
    </row>
    <row r="33" spans="1:24" ht="12.75">
      <c r="A33" s="666" t="s">
        <v>313</v>
      </c>
      <c r="B33" s="667"/>
      <c r="C33" s="668">
        <v>6.4491064491064565</v>
      </c>
      <c r="D33" s="668">
        <v>7.299270072992692</v>
      </c>
      <c r="E33" s="668">
        <v>-6.3265306122448965</v>
      </c>
      <c r="F33" s="668">
        <v>-18.663761801016697</v>
      </c>
      <c r="G33" s="668">
        <v>-7.14285714285714</v>
      </c>
      <c r="H33" s="668">
        <v>-14.038461538461533</v>
      </c>
      <c r="I33" s="668">
        <v>3.190476190476188</v>
      </c>
      <c r="J33" s="668">
        <v>6.137517305030005</v>
      </c>
      <c r="K33" s="668">
        <v>10</v>
      </c>
      <c r="L33" s="668">
        <v>19.96047430830039</v>
      </c>
      <c r="M33" s="668">
        <v>25.6</v>
      </c>
      <c r="N33" s="668">
        <v>40.3</v>
      </c>
      <c r="O33" s="668">
        <v>-6.2672176308539935</v>
      </c>
      <c r="P33" s="668">
        <v>23.291697281410716</v>
      </c>
      <c r="Q33" s="668">
        <v>-1.9070321811680557</v>
      </c>
      <c r="R33" s="668">
        <v>4.131227217496969</v>
      </c>
      <c r="S33" s="669">
        <v>4.815351194786377</v>
      </c>
      <c r="T33" s="670">
        <v>12.504317789291886</v>
      </c>
      <c r="U33" s="670">
        <v>-14.706785385323917</v>
      </c>
      <c r="V33" s="670">
        <v>15.0467962562995</v>
      </c>
      <c r="W33" s="670">
        <v>10.794743429286612</v>
      </c>
      <c r="X33" s="670">
        <v>-5.648121999435185</v>
      </c>
    </row>
    <row r="34" spans="1:24" ht="12.75">
      <c r="A34" s="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t="s">
        <v>97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671"/>
      <c r="S35" s="672"/>
      <c r="T35" s="51"/>
      <c r="U35" s="51"/>
      <c r="V35" s="51"/>
      <c r="W35" s="51"/>
      <c r="X35" s="5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workbookViewId="0" topLeftCell="A1">
      <selection activeCell="C3" sqref="C3"/>
    </sheetView>
  </sheetViews>
  <sheetFormatPr defaultColWidth="11.00390625" defaultRowHeight="12.75"/>
  <cols>
    <col min="1" max="1" width="27.140625" style="9" customWidth="1"/>
    <col min="2" max="2" width="5.57421875" style="10" customWidth="1"/>
    <col min="3" max="14" width="8.7109375" style="11" customWidth="1"/>
    <col min="15" max="19" width="8.140625" style="11" customWidth="1"/>
    <col min="20" max="24" width="8.140625" style="0" customWidth="1"/>
    <col min="25" max="25" width="9.421875" style="0" customWidth="1"/>
  </cols>
  <sheetData>
    <row r="1" spans="1:19" s="8" customFormat="1" ht="17.25" customHeight="1">
      <c r="A1" s="5" t="s">
        <v>46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17.25" customHeight="1"/>
    <row r="3" spans="1:30" s="17" customFormat="1" ht="15" customHeight="1">
      <c r="A3" s="12" t="s">
        <v>47</v>
      </c>
      <c r="B3" s="13" t="s">
        <v>48</v>
      </c>
      <c r="C3" s="14" t="s">
        <v>49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  <c r="O3" s="14" t="s">
        <v>61</v>
      </c>
      <c r="P3" s="14" t="s">
        <v>62</v>
      </c>
      <c r="Q3" s="14" t="s">
        <v>63</v>
      </c>
      <c r="R3" s="14">
        <v>1991</v>
      </c>
      <c r="S3" s="14">
        <v>1992</v>
      </c>
      <c r="T3" s="15">
        <v>1993</v>
      </c>
      <c r="U3" s="15">
        <v>1994</v>
      </c>
      <c r="V3" s="15">
        <v>1995</v>
      </c>
      <c r="W3" s="15">
        <v>1996</v>
      </c>
      <c r="X3" s="15">
        <v>1997</v>
      </c>
      <c r="Y3" s="15">
        <v>1998</v>
      </c>
      <c r="Z3" s="16"/>
      <c r="AA3" s="16"/>
      <c r="AB3" s="16"/>
      <c r="AC3" s="16"/>
      <c r="AD3" s="16"/>
    </row>
    <row r="4" spans="1:44" ht="24.75" customHeight="1">
      <c r="A4" s="18" t="s">
        <v>64</v>
      </c>
      <c r="B4" s="18" t="s">
        <v>65</v>
      </c>
      <c r="C4" s="19">
        <v>4165</v>
      </c>
      <c r="D4" s="19">
        <v>4776</v>
      </c>
      <c r="E4" s="19">
        <v>5494</v>
      </c>
      <c r="F4" s="19">
        <v>6540</v>
      </c>
      <c r="G4" s="19">
        <v>7389</v>
      </c>
      <c r="H4" s="19">
        <v>8765</v>
      </c>
      <c r="I4" s="19">
        <v>10020</v>
      </c>
      <c r="J4" s="19">
        <v>10613</v>
      </c>
      <c r="K4" s="19">
        <v>12050</v>
      </c>
      <c r="L4" s="19">
        <v>13880</v>
      </c>
      <c r="M4" s="19">
        <v>16450</v>
      </c>
      <c r="N4" s="19">
        <v>20341</v>
      </c>
      <c r="O4" s="19">
        <v>24061</v>
      </c>
      <c r="P4" s="19">
        <v>28083</v>
      </c>
      <c r="Q4" s="19">
        <v>33030</v>
      </c>
      <c r="R4" s="20">
        <v>37553</v>
      </c>
      <c r="S4" s="21">
        <v>42393</v>
      </c>
      <c r="T4" s="21">
        <v>48185.518357299996</v>
      </c>
      <c r="U4" s="21">
        <v>54848.17120329086</v>
      </c>
      <c r="V4" s="21">
        <v>61489.066551762015</v>
      </c>
      <c r="W4" s="21">
        <v>69029.61974306668</v>
      </c>
      <c r="X4" s="21">
        <v>76148.70883982418</v>
      </c>
      <c r="Y4" s="21">
        <v>86303.60767123665</v>
      </c>
      <c r="Z4" s="22"/>
      <c r="AA4" s="22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24"/>
      <c r="AP4" s="24"/>
      <c r="AQ4" s="24"/>
      <c r="AR4" s="24"/>
    </row>
    <row r="5" spans="1:44" ht="24.75" customHeight="1">
      <c r="A5" s="18" t="s">
        <v>66</v>
      </c>
      <c r="B5" s="18" t="s">
        <v>65</v>
      </c>
      <c r="C5" s="20">
        <v>4704</v>
      </c>
      <c r="D5" s="20">
        <v>5442</v>
      </c>
      <c r="E5" s="20">
        <v>6258</v>
      </c>
      <c r="F5" s="20">
        <v>7640</v>
      </c>
      <c r="G5" s="20">
        <v>8697</v>
      </c>
      <c r="H5" s="20">
        <v>10209</v>
      </c>
      <c r="I5" s="20">
        <v>11725</v>
      </c>
      <c r="J5" s="20">
        <v>12763</v>
      </c>
      <c r="K5" s="20">
        <v>14360</v>
      </c>
      <c r="L5" s="20">
        <v>16618</v>
      </c>
      <c r="M5" s="20">
        <v>19700</v>
      </c>
      <c r="N5" s="20">
        <v>24222</v>
      </c>
      <c r="O5" s="20">
        <v>28683</v>
      </c>
      <c r="P5" s="20">
        <v>33274</v>
      </c>
      <c r="Q5" s="20">
        <v>39275</v>
      </c>
      <c r="R5" s="20">
        <v>44316</v>
      </c>
      <c r="S5" s="21">
        <v>49739</v>
      </c>
      <c r="T5" s="21">
        <v>56688.6206089</v>
      </c>
      <c r="U5" s="21">
        <v>63518.64593350547</v>
      </c>
      <c r="V5" s="21">
        <v>69987.93279706567</v>
      </c>
      <c r="W5" s="21">
        <v>78359.56041050491</v>
      </c>
      <c r="X5" s="21">
        <v>87242.04958770613</v>
      </c>
      <c r="Y5" s="21">
        <v>99139.91033141164</v>
      </c>
      <c r="Z5" s="22"/>
      <c r="AA5" s="22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24"/>
      <c r="AP5" s="24"/>
      <c r="AQ5" s="24"/>
      <c r="AR5" s="24"/>
    </row>
    <row r="6" spans="1:44" ht="24.75" customHeight="1">
      <c r="A6" s="18" t="s">
        <v>67</v>
      </c>
      <c r="B6" s="18" t="s">
        <v>65</v>
      </c>
      <c r="C6" s="25">
        <v>39</v>
      </c>
      <c r="D6" s="25">
        <v>-17</v>
      </c>
      <c r="E6" s="25">
        <v>-48</v>
      </c>
      <c r="F6" s="25">
        <v>-106</v>
      </c>
      <c r="G6" s="25">
        <v>-178</v>
      </c>
      <c r="H6" s="25">
        <v>-408</v>
      </c>
      <c r="I6" s="25">
        <v>-498</v>
      </c>
      <c r="J6" s="25">
        <v>-485</v>
      </c>
      <c r="K6" s="25">
        <v>-626</v>
      </c>
      <c r="L6" s="25">
        <v>-700</v>
      </c>
      <c r="M6" s="25">
        <v>-729</v>
      </c>
      <c r="N6" s="25">
        <v>-533</v>
      </c>
      <c r="O6" s="25">
        <v>-593</v>
      </c>
      <c r="P6" s="25">
        <v>-303</v>
      </c>
      <c r="Q6" s="25">
        <v>-339</v>
      </c>
      <c r="R6" s="26">
        <v>89</v>
      </c>
      <c r="S6" s="21">
        <v>171</v>
      </c>
      <c r="T6" s="21">
        <v>63</v>
      </c>
      <c r="U6" s="21">
        <v>-443</v>
      </c>
      <c r="V6" s="21">
        <v>-332</v>
      </c>
      <c r="W6" s="21">
        <v>-789</v>
      </c>
      <c r="X6" s="21">
        <v>-372</v>
      </c>
      <c r="Y6" s="21">
        <v>-637</v>
      </c>
      <c r="Z6" s="22"/>
      <c r="AA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4"/>
      <c r="AP6" s="24"/>
      <c r="AQ6" s="24"/>
      <c r="AR6" s="24"/>
    </row>
    <row r="7" spans="1:44" ht="24.75" customHeight="1">
      <c r="A7" s="18" t="s">
        <v>68</v>
      </c>
      <c r="B7" s="18" t="s">
        <v>65</v>
      </c>
      <c r="C7" s="27">
        <v>4204</v>
      </c>
      <c r="D7" s="27">
        <v>4759</v>
      </c>
      <c r="E7" s="27">
        <v>5446</v>
      </c>
      <c r="F7" s="27">
        <v>6434</v>
      </c>
      <c r="G7" s="27">
        <v>7211</v>
      </c>
      <c r="H7" s="27">
        <v>8357</v>
      </c>
      <c r="I7" s="27">
        <v>9522</v>
      </c>
      <c r="J7" s="27">
        <v>10128</v>
      </c>
      <c r="K7" s="27">
        <v>11424</v>
      </c>
      <c r="L7" s="27">
        <v>13180</v>
      </c>
      <c r="M7" s="27">
        <v>15721</v>
      </c>
      <c r="N7" s="27">
        <v>19808</v>
      </c>
      <c r="O7" s="27">
        <v>23468</v>
      </c>
      <c r="P7" s="27">
        <v>27780</v>
      </c>
      <c r="Q7" s="27">
        <v>32691</v>
      </c>
      <c r="R7" s="27">
        <v>37642</v>
      </c>
      <c r="S7" s="28">
        <v>42564</v>
      </c>
      <c r="T7" s="28">
        <v>48248.518357299996</v>
      </c>
      <c r="U7" s="28">
        <v>54405.17120329086</v>
      </c>
      <c r="V7" s="28">
        <v>61157.066551762015</v>
      </c>
      <c r="W7" s="28">
        <v>68240.61974306668</v>
      </c>
      <c r="X7" s="28">
        <v>75776.70883982418</v>
      </c>
      <c r="Y7" s="28">
        <v>85666.60767123665</v>
      </c>
      <c r="Z7" s="22"/>
      <c r="AA7" s="2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24"/>
      <c r="AP7" s="24"/>
      <c r="AQ7" s="24"/>
      <c r="AR7" s="24"/>
    </row>
    <row r="8" spans="1:44" ht="24.75" customHeight="1">
      <c r="A8" s="18" t="s">
        <v>69</v>
      </c>
      <c r="B8" s="18" t="s">
        <v>65</v>
      </c>
      <c r="C8" s="27">
        <v>4743</v>
      </c>
      <c r="D8" s="27">
        <v>5425</v>
      </c>
      <c r="E8" s="27">
        <v>6210</v>
      </c>
      <c r="F8" s="27">
        <v>7534</v>
      </c>
      <c r="G8" s="27">
        <v>8519</v>
      </c>
      <c r="H8" s="27">
        <v>9801</v>
      </c>
      <c r="I8" s="27">
        <v>11227</v>
      </c>
      <c r="J8" s="27">
        <v>12278</v>
      </c>
      <c r="K8" s="27">
        <v>13734</v>
      </c>
      <c r="L8" s="27">
        <v>15918</v>
      </c>
      <c r="M8" s="27">
        <v>18971</v>
      </c>
      <c r="N8" s="27">
        <v>23689</v>
      </c>
      <c r="O8" s="27">
        <v>28090</v>
      </c>
      <c r="P8" s="27">
        <v>32971</v>
      </c>
      <c r="Q8" s="27">
        <v>38936</v>
      </c>
      <c r="R8" s="27">
        <v>44405</v>
      </c>
      <c r="S8" s="28">
        <v>49910</v>
      </c>
      <c r="T8" s="28">
        <v>56751.6206089</v>
      </c>
      <c r="U8" s="28">
        <v>63075.64593350547</v>
      </c>
      <c r="V8" s="28">
        <v>69655.93279706567</v>
      </c>
      <c r="W8" s="28">
        <v>77570.56041050491</v>
      </c>
      <c r="X8" s="28">
        <v>86870.04958770613</v>
      </c>
      <c r="Y8" s="28">
        <v>98502.91033141164</v>
      </c>
      <c r="Z8" s="22"/>
      <c r="AA8" s="2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4"/>
      <c r="AO8" s="24"/>
      <c r="AP8" s="24"/>
      <c r="AQ8" s="24"/>
      <c r="AR8" s="24"/>
    </row>
    <row r="9" spans="1:44" ht="24.75" customHeight="1">
      <c r="A9" s="18" t="s">
        <v>70</v>
      </c>
      <c r="B9" s="18" t="s">
        <v>65</v>
      </c>
      <c r="C9" s="29">
        <v>42</v>
      </c>
      <c r="D9" s="29">
        <v>84</v>
      </c>
      <c r="E9" s="29">
        <v>85</v>
      </c>
      <c r="F9" s="29">
        <v>78</v>
      </c>
      <c r="G9" s="29">
        <v>159</v>
      </c>
      <c r="H9" s="29">
        <v>147</v>
      </c>
      <c r="I9" s="29">
        <v>221</v>
      </c>
      <c r="J9" s="29">
        <v>210</v>
      </c>
      <c r="K9" s="29">
        <v>301</v>
      </c>
      <c r="L9" s="29">
        <v>354</v>
      </c>
      <c r="M9" s="29">
        <v>419</v>
      </c>
      <c r="N9" s="29">
        <v>534</v>
      </c>
      <c r="O9" s="29">
        <v>1003</v>
      </c>
      <c r="P9" s="29">
        <v>1093</v>
      </c>
      <c r="Q9" s="29">
        <v>1248</v>
      </c>
      <c r="R9" s="29">
        <v>1318</v>
      </c>
      <c r="S9" s="28">
        <v>1417</v>
      </c>
      <c r="T9" s="28">
        <v>1792</v>
      </c>
      <c r="U9" s="28">
        <v>1854</v>
      </c>
      <c r="V9" s="28">
        <v>1763</v>
      </c>
      <c r="W9" s="28">
        <v>2079</v>
      </c>
      <c r="X9" s="28">
        <v>2682</v>
      </c>
      <c r="Y9" s="28">
        <v>2278</v>
      </c>
      <c r="Z9" s="30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4"/>
      <c r="AP9" s="24"/>
      <c r="AQ9" s="24"/>
      <c r="AR9" s="24"/>
    </row>
    <row r="10" spans="1:44" ht="24.75" customHeight="1">
      <c r="A10" s="31" t="s">
        <v>71</v>
      </c>
      <c r="B10" s="18" t="s">
        <v>65</v>
      </c>
      <c r="C10" s="29">
        <v>4785</v>
      </c>
      <c r="D10" s="29">
        <v>5509</v>
      </c>
      <c r="E10" s="29">
        <v>6295</v>
      </c>
      <c r="F10" s="29">
        <v>7612</v>
      </c>
      <c r="G10" s="29">
        <v>8678</v>
      </c>
      <c r="H10" s="29">
        <v>9948</v>
      </c>
      <c r="I10" s="27">
        <v>11448</v>
      </c>
      <c r="J10" s="27">
        <v>12488</v>
      </c>
      <c r="K10" s="27">
        <v>14035</v>
      </c>
      <c r="L10" s="27">
        <v>16272</v>
      </c>
      <c r="M10" s="27">
        <v>19390</v>
      </c>
      <c r="N10" s="27">
        <v>24223</v>
      </c>
      <c r="O10" s="27">
        <v>29093</v>
      </c>
      <c r="P10" s="27">
        <v>34064</v>
      </c>
      <c r="Q10" s="27">
        <v>40184</v>
      </c>
      <c r="R10" s="27">
        <v>45723</v>
      </c>
      <c r="S10" s="27">
        <v>51327</v>
      </c>
      <c r="T10" s="28">
        <v>58543.6206089</v>
      </c>
      <c r="U10" s="28">
        <v>64929.64593350547</v>
      </c>
      <c r="V10" s="28">
        <v>71418.93279706567</v>
      </c>
      <c r="W10" s="28">
        <v>79649.56041050491</v>
      </c>
      <c r="X10" s="28">
        <v>89552.04958770613</v>
      </c>
      <c r="Y10" s="28">
        <v>100780.91033141164</v>
      </c>
      <c r="Z10" s="30"/>
      <c r="AA10" s="22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4"/>
      <c r="AP10" s="24"/>
      <c r="AQ10" s="24"/>
      <c r="AR10" s="24"/>
    </row>
    <row r="11" spans="1:44" ht="24.75" customHeight="1">
      <c r="A11" s="18" t="s">
        <v>72</v>
      </c>
      <c r="B11" s="18" t="s">
        <v>73</v>
      </c>
      <c r="C11" s="32">
        <v>4609.289405827735</v>
      </c>
      <c r="D11" s="32">
        <v>5202.586042559681</v>
      </c>
      <c r="E11" s="32">
        <v>5885.383915783519</v>
      </c>
      <c r="F11" s="32">
        <v>6894.901252152021</v>
      </c>
      <c r="G11" s="32">
        <v>7648.759522131094</v>
      </c>
      <c r="H11" s="32">
        <v>8939.66313839802</v>
      </c>
      <c r="I11" s="32">
        <v>10095.504276483822</v>
      </c>
      <c r="J11" s="32">
        <v>10595.083713440572</v>
      </c>
      <c r="K11" s="32">
        <v>11904.514923124494</v>
      </c>
      <c r="L11" s="32">
        <v>13600.80272172836</v>
      </c>
      <c r="M11" s="32">
        <v>15996.343692870201</v>
      </c>
      <c r="N11" s="32">
        <v>19632.615951247102</v>
      </c>
      <c r="O11" s="32">
        <v>23063.74665824418</v>
      </c>
      <c r="P11" s="32">
        <v>26713.6578962388</v>
      </c>
      <c r="Q11" s="32">
        <v>31196.4298363675</v>
      </c>
      <c r="R11" s="32">
        <v>35092.06375312112</v>
      </c>
      <c r="S11" s="32">
        <v>39251.16262342067</v>
      </c>
      <c r="T11" s="28">
        <v>43969.214551112935</v>
      </c>
      <c r="U11" s="28">
        <v>48898.821599442446</v>
      </c>
      <c r="V11" s="28">
        <v>54501.45755772745</v>
      </c>
      <c r="W11" s="28">
        <v>60200.7494528845</v>
      </c>
      <c r="X11" s="28">
        <v>66014.71660686709</v>
      </c>
      <c r="Y11" s="28">
        <v>73856.9545031392</v>
      </c>
      <c r="Z11" s="30"/>
      <c r="AA11" s="22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24"/>
      <c r="AP11" s="24"/>
      <c r="AQ11" s="24"/>
      <c r="AR11" s="24"/>
    </row>
    <row r="12" spans="1:44" ht="24.75" customHeight="1">
      <c r="A12" s="18" t="s">
        <v>74</v>
      </c>
      <c r="B12" s="18" t="s">
        <v>73</v>
      </c>
      <c r="C12" s="32">
        <v>5205.78568187603</v>
      </c>
      <c r="D12" s="32">
        <v>5928.072287187979</v>
      </c>
      <c r="E12" s="32">
        <v>6703.810073711916</v>
      </c>
      <c r="F12" s="32">
        <v>8054.594123309089</v>
      </c>
      <c r="G12" s="32">
        <v>9002.742125317922</v>
      </c>
      <c r="H12" s="32">
        <v>10412.438217901356</v>
      </c>
      <c r="I12" s="32">
        <v>11813.352060057166</v>
      </c>
      <c r="J12" s="32">
        <v>12741.4542009462</v>
      </c>
      <c r="K12" s="32">
        <v>14186.625252785705</v>
      </c>
      <c r="L12" s="32">
        <v>16283.727639026072</v>
      </c>
      <c r="M12" s="32">
        <v>19156.715547084677</v>
      </c>
      <c r="N12" s="32">
        <v>23378.458461781982</v>
      </c>
      <c r="O12" s="32">
        <v>27494.17918616923</v>
      </c>
      <c r="P12" s="32">
        <v>31651.541959172802</v>
      </c>
      <c r="Q12" s="32">
        <v>37094.755731859936</v>
      </c>
      <c r="R12" s="32">
        <v>41411.86848676046</v>
      </c>
      <c r="S12" s="32">
        <v>46025.40941957818</v>
      </c>
      <c r="T12" s="28">
        <v>51718.151512906385</v>
      </c>
      <c r="U12" s="28">
        <v>56691.75722739967</v>
      </c>
      <c r="V12" s="28">
        <v>62075.40810954434</v>
      </c>
      <c r="W12" s="28">
        <v>68431.46925943774</v>
      </c>
      <c r="X12" s="28">
        <v>75678.94928346452</v>
      </c>
      <c r="Y12" s="28">
        <v>84923.69622821611</v>
      </c>
      <c r="Z12" s="30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</row>
    <row r="13" spans="1:44" ht="24.75" customHeight="1">
      <c r="A13" s="18" t="s">
        <v>75</v>
      </c>
      <c r="B13" s="18" t="s">
        <v>73</v>
      </c>
      <c r="C13" s="32">
        <v>4652.449618751452</v>
      </c>
      <c r="D13" s="32">
        <v>5184.067624904004</v>
      </c>
      <c r="E13" s="32">
        <v>5833.9644713063435</v>
      </c>
      <c r="F13" s="32">
        <v>6783.14903002234</v>
      </c>
      <c r="G13" s="32">
        <v>7464.501950749401</v>
      </c>
      <c r="H13" s="32">
        <v>8523.532783524503</v>
      </c>
      <c r="I13" s="32">
        <v>9593.751668730434</v>
      </c>
      <c r="J13" s="32">
        <v>10110.90246393349</v>
      </c>
      <c r="K13" s="32">
        <v>11286.072903051805</v>
      </c>
      <c r="L13" s="32">
        <v>12914.883276108054</v>
      </c>
      <c r="M13" s="32">
        <v>15287.44797541717</v>
      </c>
      <c r="N13" s="32">
        <v>19118.17790483765</v>
      </c>
      <c r="O13" s="32">
        <v>22495.32465714951</v>
      </c>
      <c r="P13" s="32">
        <v>26425.432338336854</v>
      </c>
      <c r="Q13" s="32">
        <v>30876.248494722673</v>
      </c>
      <c r="R13" s="32">
        <v>35175.23137419075</v>
      </c>
      <c r="S13" s="32">
        <v>39093</v>
      </c>
      <c r="T13" s="28">
        <v>43912</v>
      </c>
      <c r="U13" s="28">
        <v>49297</v>
      </c>
      <c r="V13" s="28">
        <v>54797</v>
      </c>
      <c r="W13" s="28">
        <v>60897</v>
      </c>
      <c r="X13" s="28">
        <v>66339</v>
      </c>
      <c r="Y13" s="28">
        <v>74406</v>
      </c>
      <c r="Z13" s="30"/>
      <c r="AA13" s="22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  <c r="AO13" s="24"/>
      <c r="AP13" s="24"/>
      <c r="AQ13" s="24"/>
      <c r="AR13" s="24"/>
    </row>
    <row r="14" spans="1:44" ht="24.75" customHeight="1">
      <c r="A14" s="18" t="s">
        <v>76</v>
      </c>
      <c r="B14" s="18" t="s">
        <v>73</v>
      </c>
      <c r="C14" s="32">
        <v>5248.945894799748</v>
      </c>
      <c r="D14" s="32">
        <v>5909.553869532301</v>
      </c>
      <c r="E14" s="32">
        <v>6652.390629234739</v>
      </c>
      <c r="F14" s="32">
        <v>7942.841901179408</v>
      </c>
      <c r="G14" s="32">
        <v>8818.484553936229</v>
      </c>
      <c r="H14" s="32">
        <v>9996.307863027838</v>
      </c>
      <c r="I14" s="32">
        <v>11311.59945230378</v>
      </c>
      <c r="J14" s="32">
        <v>12257.272951439116</v>
      </c>
      <c r="K14" s="32">
        <v>13568.183232713014</v>
      </c>
      <c r="L14" s="32">
        <v>15597.808193405766</v>
      </c>
      <c r="M14" s="32">
        <v>18447.819829631644</v>
      </c>
      <c r="N14" s="32">
        <v>22864.020415372528</v>
      </c>
      <c r="O14" s="32">
        <v>26925.757185074563</v>
      </c>
      <c r="P14" s="32">
        <v>31363.31640127086</v>
      </c>
      <c r="Q14" s="32">
        <v>36774.57439021511</v>
      </c>
      <c r="R14" s="32">
        <v>41495.03610783009</v>
      </c>
      <c r="S14" s="32">
        <v>45868</v>
      </c>
      <c r="T14" s="28">
        <v>51661</v>
      </c>
      <c r="U14" s="28">
        <v>57090</v>
      </c>
      <c r="V14" s="28">
        <v>62371</v>
      </c>
      <c r="W14" s="28">
        <v>69128</v>
      </c>
      <c r="X14" s="28">
        <v>76003</v>
      </c>
      <c r="Y14" s="28">
        <v>85473</v>
      </c>
      <c r="Z14" s="30"/>
      <c r="AA14" s="22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  <c r="AO14" s="24"/>
      <c r="AP14" s="24"/>
      <c r="AQ14" s="24"/>
      <c r="AR14" s="24"/>
    </row>
    <row r="15" spans="1:44" ht="24.75" customHeight="1">
      <c r="A15" s="18" t="s">
        <v>77</v>
      </c>
      <c r="B15" s="18" t="s">
        <v>65</v>
      </c>
      <c r="C15" s="32">
        <v>2205</v>
      </c>
      <c r="D15" s="32">
        <v>2705</v>
      </c>
      <c r="E15" s="32">
        <v>3046</v>
      </c>
      <c r="F15" s="32">
        <v>3470</v>
      </c>
      <c r="G15" s="32">
        <v>3953</v>
      </c>
      <c r="H15" s="32">
        <v>4482</v>
      </c>
      <c r="I15" s="32">
        <v>4975</v>
      </c>
      <c r="J15" s="32">
        <v>5400</v>
      </c>
      <c r="K15" s="32">
        <v>5915</v>
      </c>
      <c r="L15" s="32">
        <v>6570</v>
      </c>
      <c r="M15" s="32">
        <v>7365</v>
      </c>
      <c r="N15" s="32">
        <v>9172</v>
      </c>
      <c r="O15" s="32">
        <v>11277</v>
      </c>
      <c r="P15" s="32">
        <v>13289</v>
      </c>
      <c r="Q15" s="32">
        <v>15534</v>
      </c>
      <c r="R15" s="27">
        <v>18183</v>
      </c>
      <c r="S15" s="27">
        <v>20354</v>
      </c>
      <c r="T15" s="28">
        <v>23045</v>
      </c>
      <c r="U15" s="28">
        <v>26652</v>
      </c>
      <c r="V15" s="28">
        <v>28846</v>
      </c>
      <c r="W15" s="28">
        <v>31805</v>
      </c>
      <c r="X15" s="28">
        <v>34523</v>
      </c>
      <c r="Y15" s="28">
        <v>38798</v>
      </c>
      <c r="Z15" s="30"/>
      <c r="AA15" s="2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4"/>
      <c r="AO15" s="24"/>
      <c r="AP15" s="24"/>
      <c r="AQ15" s="24"/>
      <c r="AR15" s="24"/>
    </row>
    <row r="16" spans="1:44" ht="24.75" customHeight="1">
      <c r="A16" s="33" t="s">
        <v>78</v>
      </c>
      <c r="B16" s="18" t="s">
        <v>65</v>
      </c>
      <c r="C16" s="34">
        <v>592</v>
      </c>
      <c r="D16" s="34">
        <v>719</v>
      </c>
      <c r="E16" s="34">
        <v>827</v>
      </c>
      <c r="F16" s="34">
        <v>927</v>
      </c>
      <c r="G16" s="34">
        <v>1103</v>
      </c>
      <c r="H16" s="34">
        <v>1314</v>
      </c>
      <c r="I16" s="34">
        <v>1494</v>
      </c>
      <c r="J16" s="34">
        <v>1547</v>
      </c>
      <c r="K16" s="34">
        <v>1624</v>
      </c>
      <c r="L16" s="34">
        <v>1680</v>
      </c>
      <c r="M16" s="34">
        <v>1812</v>
      </c>
      <c r="N16" s="34">
        <v>2470</v>
      </c>
      <c r="O16" s="34">
        <v>3173</v>
      </c>
      <c r="P16" s="34">
        <v>3491</v>
      </c>
      <c r="Q16" s="34">
        <v>3792</v>
      </c>
      <c r="R16" s="34">
        <v>4218</v>
      </c>
      <c r="S16" s="35">
        <v>4586</v>
      </c>
      <c r="T16" s="36">
        <v>5500</v>
      </c>
      <c r="U16" s="36">
        <v>6408</v>
      </c>
      <c r="V16" s="36">
        <v>6820</v>
      </c>
      <c r="W16" s="36">
        <v>7662</v>
      </c>
      <c r="X16" s="36">
        <v>8358</v>
      </c>
      <c r="Y16" s="36">
        <v>9260</v>
      </c>
      <c r="Z16" s="30"/>
      <c r="AA16" s="22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24"/>
      <c r="AP16" s="24"/>
      <c r="AQ16" s="24"/>
      <c r="AR16" s="24"/>
    </row>
    <row r="17" spans="1:44" ht="24.75" customHeight="1">
      <c r="A17" s="37" t="s">
        <v>79</v>
      </c>
      <c r="B17" s="18" t="s">
        <v>65</v>
      </c>
      <c r="C17" s="38">
        <v>1960</v>
      </c>
      <c r="D17" s="38">
        <v>2071</v>
      </c>
      <c r="E17" s="38">
        <v>2448</v>
      </c>
      <c r="F17" s="38">
        <v>3070</v>
      </c>
      <c r="G17" s="38">
        <v>3436</v>
      </c>
      <c r="H17" s="38">
        <v>4283</v>
      </c>
      <c r="I17" s="38">
        <v>5045</v>
      </c>
      <c r="J17" s="38">
        <v>5213</v>
      </c>
      <c r="K17" s="38">
        <v>6135</v>
      </c>
      <c r="L17" s="38">
        <v>7310</v>
      </c>
      <c r="M17" s="38">
        <v>9085</v>
      </c>
      <c r="N17" s="38">
        <v>11169</v>
      </c>
      <c r="O17" s="38">
        <v>12784</v>
      </c>
      <c r="P17" s="38">
        <v>14794</v>
      </c>
      <c r="Q17" s="38">
        <v>17496</v>
      </c>
      <c r="R17" s="38">
        <v>19370</v>
      </c>
      <c r="S17" s="39">
        <v>22039</v>
      </c>
      <c r="T17" s="38">
        <v>25140.518357299996</v>
      </c>
      <c r="U17" s="38">
        <v>28196.17120329086</v>
      </c>
      <c r="V17" s="38">
        <v>32643.066551762015</v>
      </c>
      <c r="W17" s="38">
        <v>37224.61974306668</v>
      </c>
      <c r="X17" s="38">
        <v>41625.708839824176</v>
      </c>
      <c r="Y17" s="38">
        <v>47505.60767123665</v>
      </c>
      <c r="Z17" s="30"/>
      <c r="AA17" s="22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24"/>
      <c r="AP17" s="24"/>
      <c r="AQ17" s="24"/>
      <c r="AR17" s="24"/>
    </row>
    <row r="18" spans="1:44" ht="24.75" customHeight="1">
      <c r="A18" s="18" t="s">
        <v>80</v>
      </c>
      <c r="B18" s="18" t="s">
        <v>65</v>
      </c>
      <c r="C18" s="27">
        <v>3579</v>
      </c>
      <c r="D18" s="27">
        <v>4391</v>
      </c>
      <c r="E18" s="27">
        <v>5107</v>
      </c>
      <c r="F18" s="27">
        <v>6153</v>
      </c>
      <c r="G18" s="27">
        <v>7786</v>
      </c>
      <c r="H18" s="27">
        <v>8699</v>
      </c>
      <c r="I18" s="27">
        <v>9925</v>
      </c>
      <c r="J18" s="27">
        <v>10580</v>
      </c>
      <c r="K18" s="27">
        <v>11676</v>
      </c>
      <c r="L18" s="27">
        <v>13033</v>
      </c>
      <c r="M18" s="27">
        <v>14076</v>
      </c>
      <c r="N18" s="27">
        <v>17525</v>
      </c>
      <c r="O18" s="27">
        <v>21209</v>
      </c>
      <c r="P18" s="27">
        <v>25358</v>
      </c>
      <c r="Q18" s="27">
        <v>29987</v>
      </c>
      <c r="R18" s="27">
        <v>33275</v>
      </c>
      <c r="S18" s="27">
        <v>36694</v>
      </c>
      <c r="T18" s="28">
        <v>42736.75054470001</v>
      </c>
      <c r="U18" s="28">
        <v>48599.942949714066</v>
      </c>
      <c r="V18" s="28">
        <v>53548.431470504365</v>
      </c>
      <c r="W18" s="28">
        <v>59790.23015730822</v>
      </c>
      <c r="X18" s="28">
        <v>66525.93484374453</v>
      </c>
      <c r="Y18" s="28">
        <v>75556.1776869534</v>
      </c>
      <c r="Z18" s="30"/>
      <c r="AA18" s="22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4"/>
      <c r="AO18" s="24"/>
      <c r="AP18" s="24"/>
      <c r="AQ18" s="24"/>
      <c r="AR18" s="24"/>
    </row>
    <row r="19" spans="1:44" ht="24.75" customHeight="1">
      <c r="A19" s="18" t="s">
        <v>81</v>
      </c>
      <c r="B19" s="18" t="s">
        <v>65</v>
      </c>
      <c r="C19" s="32">
        <v>2943</v>
      </c>
      <c r="D19" s="32">
        <v>3593</v>
      </c>
      <c r="E19" s="32">
        <v>4174</v>
      </c>
      <c r="F19" s="32">
        <v>5144</v>
      </c>
      <c r="G19" s="32">
        <v>6562</v>
      </c>
      <c r="H19" s="32">
        <v>7277</v>
      </c>
      <c r="I19" s="32">
        <v>8301</v>
      </c>
      <c r="J19" s="32">
        <v>8874</v>
      </c>
      <c r="K19" s="32">
        <v>9841</v>
      </c>
      <c r="L19" s="32">
        <v>11118</v>
      </c>
      <c r="M19" s="32">
        <v>12000</v>
      </c>
      <c r="N19" s="32">
        <v>14690</v>
      </c>
      <c r="O19" s="32">
        <v>17565</v>
      </c>
      <c r="P19" s="32">
        <v>21280</v>
      </c>
      <c r="Q19" s="32">
        <v>25370</v>
      </c>
      <c r="R19" s="27">
        <v>28085</v>
      </c>
      <c r="S19" s="27">
        <v>30999</v>
      </c>
      <c r="T19" s="28">
        <v>35914.781460000006</v>
      </c>
      <c r="U19" s="28">
        <v>40735.908910116006</v>
      </c>
      <c r="V19" s="28">
        <v>45204.98492236856</v>
      </c>
      <c r="W19" s="28">
        <v>50385.81425921837</v>
      </c>
      <c r="X19" s="28">
        <v>56185.316236681</v>
      </c>
      <c r="Y19" s="28">
        <v>64206.93657024696</v>
      </c>
      <c r="Z19" s="30"/>
      <c r="AA19" s="22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24"/>
      <c r="AP19" s="24"/>
      <c r="AQ19" s="24"/>
      <c r="AR19" s="24"/>
    </row>
    <row r="20" spans="1:44" ht="24.75" customHeight="1">
      <c r="A20" s="18" t="s">
        <v>82</v>
      </c>
      <c r="B20" s="18" t="s">
        <v>65</v>
      </c>
      <c r="C20" s="32">
        <v>636</v>
      </c>
      <c r="D20" s="32">
        <v>798</v>
      </c>
      <c r="E20" s="32">
        <v>933</v>
      </c>
      <c r="F20" s="32">
        <v>1009</v>
      </c>
      <c r="G20" s="32">
        <v>1224</v>
      </c>
      <c r="H20" s="32">
        <v>1422</v>
      </c>
      <c r="I20" s="32">
        <v>1624</v>
      </c>
      <c r="J20" s="32">
        <v>1706</v>
      </c>
      <c r="K20" s="32">
        <v>1835</v>
      </c>
      <c r="L20" s="32">
        <v>1915</v>
      </c>
      <c r="M20" s="32">
        <v>2076</v>
      </c>
      <c r="N20" s="32">
        <v>2835</v>
      </c>
      <c r="O20" s="32">
        <v>3644</v>
      </c>
      <c r="P20" s="32">
        <v>4078</v>
      </c>
      <c r="Q20" s="32">
        <v>4617</v>
      </c>
      <c r="R20" s="27">
        <v>5190</v>
      </c>
      <c r="S20" s="27">
        <v>5695</v>
      </c>
      <c r="T20" s="28">
        <v>6821.9690847</v>
      </c>
      <c r="U20" s="28">
        <v>7863.034039598063</v>
      </c>
      <c r="V20" s="28">
        <v>8343.44654813581</v>
      </c>
      <c r="W20" s="28">
        <v>9404.415898089854</v>
      </c>
      <c r="X20" s="28">
        <v>10340.618607063536</v>
      </c>
      <c r="Y20" s="28">
        <v>11349.241116706442</v>
      </c>
      <c r="Z20" s="30"/>
      <c r="AA20" s="2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4"/>
      <c r="AO20" s="24"/>
      <c r="AP20" s="24"/>
      <c r="AQ20" s="24"/>
      <c r="AR20" s="24"/>
    </row>
    <row r="21" spans="1:44" ht="24.75" customHeight="1">
      <c r="A21" s="18" t="s">
        <v>83</v>
      </c>
      <c r="B21" s="1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27"/>
      <c r="S21" s="27">
        <v>2075</v>
      </c>
      <c r="T21" s="28">
        <v>2399.9564955</v>
      </c>
      <c r="U21" s="28">
        <v>2734.844144923399</v>
      </c>
      <c r="V21" s="28">
        <v>3038.0773188740895</v>
      </c>
      <c r="W21" s="28">
        <v>3399.7300429128613</v>
      </c>
      <c r="X21" s="28">
        <v>3502.2305438146673</v>
      </c>
      <c r="Y21" s="28">
        <v>4092.077696949684</v>
      </c>
      <c r="Z21" s="30"/>
      <c r="AA21" s="22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24"/>
      <c r="AP21" s="24"/>
      <c r="AQ21" s="24"/>
      <c r="AR21" s="24"/>
    </row>
    <row r="22" spans="1:44" ht="24.75" customHeight="1">
      <c r="A22" s="40" t="s">
        <v>84</v>
      </c>
      <c r="B22" s="3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v>3620</v>
      </c>
      <c r="T22" s="28">
        <v>4422.0125892</v>
      </c>
      <c r="U22" s="28">
        <v>5128.189894674664</v>
      </c>
      <c r="V22" s="28">
        <v>5305.36922926172</v>
      </c>
      <c r="W22" s="28">
        <v>6003.685855176993</v>
      </c>
      <c r="X22" s="28">
        <v>6839.388063248869</v>
      </c>
      <c r="Y22" s="28">
        <v>7257.163419756758</v>
      </c>
      <c r="Z22" s="30"/>
      <c r="AA22" s="2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4"/>
      <c r="AP22" s="24"/>
      <c r="AQ22" s="24"/>
      <c r="AR22" s="24"/>
    </row>
    <row r="23" spans="1:44" ht="24.75" customHeight="1">
      <c r="A23" s="18" t="s">
        <v>85</v>
      </c>
      <c r="B23" s="18" t="s">
        <v>65</v>
      </c>
      <c r="C23" s="27">
        <v>1287</v>
      </c>
      <c r="D23" s="27">
        <v>1510</v>
      </c>
      <c r="E23" s="27">
        <v>1770</v>
      </c>
      <c r="F23" s="27">
        <v>1965</v>
      </c>
      <c r="G23" s="27">
        <v>2028</v>
      </c>
      <c r="H23" s="27">
        <v>2240</v>
      </c>
      <c r="I23" s="27">
        <v>2100</v>
      </c>
      <c r="J23" s="27">
        <v>2300</v>
      </c>
      <c r="K23" s="27">
        <v>2595</v>
      </c>
      <c r="L23" s="27">
        <v>3100</v>
      </c>
      <c r="M23" s="27">
        <v>3890</v>
      </c>
      <c r="N23" s="27">
        <v>5175</v>
      </c>
      <c r="O23" s="27">
        <v>8090</v>
      </c>
      <c r="P23" s="27">
        <v>8680</v>
      </c>
      <c r="Q23" s="27">
        <v>12030</v>
      </c>
      <c r="R23" s="27">
        <v>12680</v>
      </c>
      <c r="S23" s="27">
        <v>13810</v>
      </c>
      <c r="T23" s="28">
        <v>16064.88232712</v>
      </c>
      <c r="U23" s="28">
        <v>19350.030276398586</v>
      </c>
      <c r="V23" s="28">
        <v>16750.16020846167</v>
      </c>
      <c r="W23" s="28">
        <v>20124.68935945888</v>
      </c>
      <c r="X23" s="28">
        <v>23430.15147452958</v>
      </c>
      <c r="Y23" s="28">
        <v>23074.844942494077</v>
      </c>
      <c r="Z23" s="30"/>
      <c r="AA23" s="22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4"/>
      <c r="AP23" s="24"/>
      <c r="AQ23" s="24"/>
      <c r="AR23" s="24"/>
    </row>
    <row r="24" spans="1:44" ht="24.75" customHeight="1">
      <c r="A24" s="18" t="s">
        <v>86</v>
      </c>
      <c r="B24" s="18" t="s">
        <v>65</v>
      </c>
      <c r="C24" s="32">
        <v>882</v>
      </c>
      <c r="D24" s="32">
        <v>1035</v>
      </c>
      <c r="E24" s="32">
        <v>1130</v>
      </c>
      <c r="F24" s="32">
        <v>1355</v>
      </c>
      <c r="G24" s="32">
        <v>1298</v>
      </c>
      <c r="H24" s="32">
        <v>1375</v>
      </c>
      <c r="I24" s="32">
        <v>1345</v>
      </c>
      <c r="J24" s="32">
        <v>1485</v>
      </c>
      <c r="K24" s="32">
        <v>1770</v>
      </c>
      <c r="L24" s="32">
        <v>2100</v>
      </c>
      <c r="M24" s="32">
        <v>2515</v>
      </c>
      <c r="N24" s="32">
        <v>3415</v>
      </c>
      <c r="O24" s="32">
        <v>4655</v>
      </c>
      <c r="P24" s="32">
        <v>6330</v>
      </c>
      <c r="Q24" s="32">
        <v>7560</v>
      </c>
      <c r="R24" s="27">
        <v>9030</v>
      </c>
      <c r="S24" s="27">
        <v>9060</v>
      </c>
      <c r="T24" s="28">
        <v>11630</v>
      </c>
      <c r="U24" s="28">
        <v>13655</v>
      </c>
      <c r="V24" s="28">
        <v>11235</v>
      </c>
      <c r="W24" s="28">
        <v>12925</v>
      </c>
      <c r="X24" s="28">
        <v>17840</v>
      </c>
      <c r="Y24" s="28">
        <v>17085</v>
      </c>
      <c r="Z24" s="30"/>
      <c r="AA24" s="22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4"/>
      <c r="AP24" s="24"/>
      <c r="AQ24" s="24"/>
      <c r="AR24" s="24"/>
    </row>
    <row r="25" spans="1:44" ht="24.75" customHeight="1">
      <c r="A25" s="18" t="s">
        <v>87</v>
      </c>
      <c r="B25" s="18" t="s">
        <v>65</v>
      </c>
      <c r="C25" s="32">
        <v>405</v>
      </c>
      <c r="D25" s="32">
        <v>475</v>
      </c>
      <c r="E25" s="32">
        <v>640</v>
      </c>
      <c r="F25" s="32">
        <v>610</v>
      </c>
      <c r="G25" s="32">
        <v>730</v>
      </c>
      <c r="H25" s="32">
        <v>865</v>
      </c>
      <c r="I25" s="32">
        <v>755</v>
      </c>
      <c r="J25" s="32">
        <v>815</v>
      </c>
      <c r="K25" s="32">
        <v>825</v>
      </c>
      <c r="L25" s="32">
        <v>1000</v>
      </c>
      <c r="M25" s="32">
        <v>1375</v>
      </c>
      <c r="N25" s="32">
        <v>1760</v>
      </c>
      <c r="O25" s="32">
        <v>3435</v>
      </c>
      <c r="P25" s="32">
        <v>2350</v>
      </c>
      <c r="Q25" s="32">
        <v>4470</v>
      </c>
      <c r="R25" s="27">
        <v>3650</v>
      </c>
      <c r="S25" s="27">
        <v>4750</v>
      </c>
      <c r="T25" s="28">
        <v>4435</v>
      </c>
      <c r="U25" s="28">
        <v>5695</v>
      </c>
      <c r="V25" s="28">
        <v>5515</v>
      </c>
      <c r="W25" s="28">
        <v>7200</v>
      </c>
      <c r="X25" s="28">
        <v>5590</v>
      </c>
      <c r="Y25" s="28">
        <v>5990</v>
      </c>
      <c r="Z25" s="30"/>
      <c r="AA25" s="22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4"/>
      <c r="AP25" s="24"/>
      <c r="AQ25" s="24"/>
      <c r="AR25" s="24"/>
    </row>
    <row r="26" spans="1:44" ht="24.75" customHeight="1">
      <c r="A26" s="18" t="s">
        <v>88</v>
      </c>
      <c r="B26" s="18" t="s">
        <v>65</v>
      </c>
      <c r="C26" s="27">
        <v>1125</v>
      </c>
      <c r="D26" s="27">
        <v>1051</v>
      </c>
      <c r="E26" s="27">
        <v>1151</v>
      </c>
      <c r="F26" s="27">
        <v>1487</v>
      </c>
      <c r="G26" s="27">
        <v>911</v>
      </c>
      <c r="H26" s="27">
        <v>1510</v>
      </c>
      <c r="I26" s="27">
        <v>1800</v>
      </c>
      <c r="J26" s="27">
        <v>2183</v>
      </c>
      <c r="K26" s="27">
        <v>2684</v>
      </c>
      <c r="L26" s="27">
        <v>3585</v>
      </c>
      <c r="M26" s="27">
        <v>5624</v>
      </c>
      <c r="N26" s="27">
        <v>6697</v>
      </c>
      <c r="O26" s="27">
        <v>7474</v>
      </c>
      <c r="P26" s="27">
        <v>7916</v>
      </c>
      <c r="Q26" s="27">
        <v>9288</v>
      </c>
      <c r="R26" s="27">
        <v>11041</v>
      </c>
      <c r="S26" s="27">
        <v>13045</v>
      </c>
      <c r="T26" s="28">
        <v>13951.87006419999</v>
      </c>
      <c r="U26" s="28">
        <v>14919.702983791401</v>
      </c>
      <c r="V26" s="28">
        <v>16439.50132656131</v>
      </c>
      <c r="W26" s="28">
        <v>18569.33025319669</v>
      </c>
      <c r="X26" s="28">
        <v>20716.114743961603</v>
      </c>
      <c r="Y26" s="28">
        <v>23583.732644458243</v>
      </c>
      <c r="Z26" s="30"/>
      <c r="AA26" s="22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4"/>
      <c r="AP26" s="24"/>
      <c r="AQ26" s="24"/>
      <c r="AR26" s="24"/>
    </row>
    <row r="27" spans="1:44" ht="24.75" customHeight="1">
      <c r="A27" s="18" t="s">
        <v>89</v>
      </c>
      <c r="B27" s="18" t="s">
        <v>65</v>
      </c>
      <c r="C27" s="28">
        <v>1206</v>
      </c>
      <c r="D27" s="28">
        <v>1118</v>
      </c>
      <c r="E27" s="28">
        <v>1188</v>
      </c>
      <c r="F27" s="28">
        <v>1459</v>
      </c>
      <c r="G27" s="28">
        <v>892</v>
      </c>
      <c r="H27" s="28">
        <v>1249</v>
      </c>
      <c r="I27" s="28">
        <v>1523</v>
      </c>
      <c r="J27" s="28">
        <v>1908</v>
      </c>
      <c r="K27" s="28">
        <v>2359</v>
      </c>
      <c r="L27" s="28">
        <v>3239</v>
      </c>
      <c r="M27" s="28">
        <v>5314</v>
      </c>
      <c r="N27" s="28">
        <v>6698</v>
      </c>
      <c r="O27" s="28">
        <v>7884</v>
      </c>
      <c r="P27" s="28">
        <v>8706</v>
      </c>
      <c r="Q27" s="28">
        <v>10197</v>
      </c>
      <c r="R27" s="28">
        <v>12448</v>
      </c>
      <c r="S27" s="28">
        <v>14633</v>
      </c>
      <c r="T27" s="28">
        <v>15806.87006419999</v>
      </c>
      <c r="U27" s="28">
        <v>16330.702983791401</v>
      </c>
      <c r="V27" s="28">
        <v>17870.50132656131</v>
      </c>
      <c r="W27" s="28">
        <v>19859.33025319669</v>
      </c>
      <c r="X27" s="28">
        <v>23026.114743961603</v>
      </c>
      <c r="Y27" s="28">
        <v>25224.732644458243</v>
      </c>
      <c r="Z27" s="30"/>
      <c r="AA27" s="22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4"/>
      <c r="AP27" s="24"/>
      <c r="AQ27" s="24"/>
      <c r="AR27" s="24"/>
    </row>
    <row r="28" spans="1:44" ht="24.75" customHeight="1">
      <c r="A28" s="18" t="s">
        <v>90</v>
      </c>
      <c r="B28" s="18" t="s">
        <v>65</v>
      </c>
      <c r="C28" s="29">
        <v>-324</v>
      </c>
      <c r="D28" s="29">
        <v>-579</v>
      </c>
      <c r="E28" s="29">
        <v>-772</v>
      </c>
      <c r="F28" s="29">
        <v>-898</v>
      </c>
      <c r="G28" s="29">
        <v>-892</v>
      </c>
      <c r="H28" s="29">
        <v>-1068</v>
      </c>
      <c r="I28" s="29">
        <v>-330</v>
      </c>
      <c r="J28" s="29">
        <v>-46</v>
      </c>
      <c r="K28" s="29">
        <v>-481</v>
      </c>
      <c r="L28" s="29">
        <v>-315</v>
      </c>
      <c r="M28" s="29">
        <v>1312</v>
      </c>
      <c r="N28" s="29">
        <v>498</v>
      </c>
      <c r="O28" s="29">
        <v>-1423</v>
      </c>
      <c r="P28" s="29">
        <v>-2438</v>
      </c>
      <c r="Q28" s="29">
        <v>-2839</v>
      </c>
      <c r="R28" s="29">
        <v>-1674</v>
      </c>
      <c r="S28" s="29">
        <v>-1627</v>
      </c>
      <c r="T28" s="28">
        <v>-3478</v>
      </c>
      <c r="U28" s="28">
        <v>-5584</v>
      </c>
      <c r="V28" s="28">
        <v>-1703</v>
      </c>
      <c r="W28" s="28">
        <v>-545</v>
      </c>
      <c r="X28" s="28">
        <v>-4304</v>
      </c>
      <c r="Y28" s="28">
        <v>-832</v>
      </c>
      <c r="Z28" s="30"/>
      <c r="AA28" s="22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4"/>
      <c r="AP28" s="24"/>
      <c r="AQ28" s="24"/>
      <c r="AR28" s="24"/>
    </row>
    <row r="29" spans="1:44" ht="24.75" customHeight="1">
      <c r="A29" s="18" t="s">
        <v>91</v>
      </c>
      <c r="B29" s="18" t="s">
        <v>65</v>
      </c>
      <c r="C29" s="32">
        <v>2388</v>
      </c>
      <c r="D29" s="32">
        <v>2656</v>
      </c>
      <c r="E29" s="32">
        <v>2705</v>
      </c>
      <c r="F29" s="32">
        <v>3260</v>
      </c>
      <c r="G29" s="32">
        <v>4450</v>
      </c>
      <c r="H29" s="32">
        <v>4566</v>
      </c>
      <c r="I29" s="32">
        <v>5529</v>
      </c>
      <c r="J29" s="32">
        <v>5953</v>
      </c>
      <c r="K29" s="32">
        <v>6989</v>
      </c>
      <c r="L29" s="32">
        <v>8895</v>
      </c>
      <c r="M29" s="32">
        <v>11919</v>
      </c>
      <c r="N29" s="32">
        <v>15639</v>
      </c>
      <c r="O29" s="32">
        <v>18565</v>
      </c>
      <c r="P29" s="32">
        <v>21363</v>
      </c>
      <c r="Q29" s="32">
        <v>25619</v>
      </c>
      <c r="R29" s="27">
        <v>27861</v>
      </c>
      <c r="S29" s="27">
        <v>29759</v>
      </c>
      <c r="T29" s="28">
        <v>33543</v>
      </c>
      <c r="U29" s="28">
        <v>36249</v>
      </c>
      <c r="V29" s="28">
        <v>41205</v>
      </c>
      <c r="W29" s="28">
        <v>50465</v>
      </c>
      <c r="X29" s="28">
        <v>54194</v>
      </c>
      <c r="Y29" s="28">
        <v>65711</v>
      </c>
      <c r="Z29" s="30"/>
      <c r="AA29" s="22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4"/>
      <c r="AP29" s="24"/>
      <c r="AQ29" s="24"/>
      <c r="AR29" s="24"/>
    </row>
    <row r="30" spans="1:44" ht="24.75" customHeight="1">
      <c r="A30" s="18" t="s">
        <v>92</v>
      </c>
      <c r="B30" s="18" t="s">
        <v>65</v>
      </c>
      <c r="C30" s="32">
        <v>2712</v>
      </c>
      <c r="D30" s="32">
        <v>3235</v>
      </c>
      <c r="E30" s="32">
        <v>3477</v>
      </c>
      <c r="F30" s="32">
        <v>4158</v>
      </c>
      <c r="G30" s="32">
        <v>5342</v>
      </c>
      <c r="H30" s="32">
        <v>5634</v>
      </c>
      <c r="I30" s="32">
        <v>5859</v>
      </c>
      <c r="J30" s="32">
        <v>5999</v>
      </c>
      <c r="K30" s="32">
        <v>7470</v>
      </c>
      <c r="L30" s="32">
        <v>9210</v>
      </c>
      <c r="M30" s="32">
        <v>10607</v>
      </c>
      <c r="N30" s="32">
        <v>15141</v>
      </c>
      <c r="O30" s="32">
        <v>19988</v>
      </c>
      <c r="P30" s="32">
        <v>23801</v>
      </c>
      <c r="Q30" s="32">
        <v>28458</v>
      </c>
      <c r="R30" s="27">
        <v>29535</v>
      </c>
      <c r="S30" s="27">
        <v>31386</v>
      </c>
      <c r="T30" s="28">
        <v>37021</v>
      </c>
      <c r="U30" s="28">
        <v>41833</v>
      </c>
      <c r="V30" s="28">
        <v>42908</v>
      </c>
      <c r="W30" s="28">
        <v>51010</v>
      </c>
      <c r="X30" s="28">
        <v>58498</v>
      </c>
      <c r="Y30" s="28">
        <v>66543</v>
      </c>
      <c r="Z30" s="30"/>
      <c r="AA30" s="22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4"/>
      <c r="AP30" s="24"/>
      <c r="AQ30" s="24"/>
      <c r="AR30" s="24"/>
    </row>
    <row r="31" spans="1:44" ht="24.75" customHeight="1">
      <c r="A31" s="18" t="s">
        <v>93</v>
      </c>
      <c r="B31" s="18" t="s">
        <v>65</v>
      </c>
      <c r="C31" s="27">
        <v>539</v>
      </c>
      <c r="D31" s="27">
        <v>666</v>
      </c>
      <c r="E31" s="27">
        <v>764</v>
      </c>
      <c r="F31" s="27">
        <v>1100</v>
      </c>
      <c r="G31" s="27">
        <v>1308</v>
      </c>
      <c r="H31" s="27">
        <v>1444</v>
      </c>
      <c r="I31" s="27">
        <v>1705</v>
      </c>
      <c r="J31" s="27">
        <v>2150</v>
      </c>
      <c r="K31" s="27">
        <v>2310</v>
      </c>
      <c r="L31" s="27">
        <v>2738</v>
      </c>
      <c r="M31" s="27">
        <v>3250</v>
      </c>
      <c r="N31" s="27">
        <v>3881</v>
      </c>
      <c r="O31" s="27">
        <v>4622</v>
      </c>
      <c r="P31" s="27">
        <v>5191</v>
      </c>
      <c r="Q31" s="27">
        <v>6245</v>
      </c>
      <c r="R31" s="27">
        <v>6763</v>
      </c>
      <c r="S31" s="27">
        <v>7346</v>
      </c>
      <c r="T31" s="28">
        <v>8503</v>
      </c>
      <c r="U31" s="28">
        <v>8671</v>
      </c>
      <c r="V31" s="28">
        <v>8499</v>
      </c>
      <c r="W31" s="28">
        <v>9330</v>
      </c>
      <c r="X31" s="28">
        <v>11093</v>
      </c>
      <c r="Y31" s="28">
        <v>12836</v>
      </c>
      <c r="Z31" s="30"/>
      <c r="AA31" s="22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4"/>
      <c r="AP31" s="24"/>
      <c r="AQ31" s="24"/>
      <c r="AR31" s="24"/>
    </row>
    <row r="32" spans="1:44" ht="24.75" customHeight="1">
      <c r="A32" s="37" t="s">
        <v>94</v>
      </c>
      <c r="B32" s="18" t="s">
        <v>65</v>
      </c>
      <c r="C32" s="32">
        <v>581</v>
      </c>
      <c r="D32" s="32">
        <v>734</v>
      </c>
      <c r="E32" s="32">
        <v>825</v>
      </c>
      <c r="F32" s="32">
        <v>1136</v>
      </c>
      <c r="G32" s="32">
        <v>1326</v>
      </c>
      <c r="H32" s="32">
        <v>1455</v>
      </c>
      <c r="I32" s="32">
        <v>1717</v>
      </c>
      <c r="J32" s="32">
        <v>2180</v>
      </c>
      <c r="K32" s="32">
        <v>2355</v>
      </c>
      <c r="L32" s="32">
        <v>2784</v>
      </c>
      <c r="M32" s="32">
        <v>3348</v>
      </c>
      <c r="N32" s="32">
        <v>4071</v>
      </c>
      <c r="O32" s="32">
        <v>4890</v>
      </c>
      <c r="P32" s="32">
        <v>5535</v>
      </c>
      <c r="Q32" s="32">
        <v>6634</v>
      </c>
      <c r="R32" s="27">
        <v>7166</v>
      </c>
      <c r="S32" s="35">
        <v>7965</v>
      </c>
      <c r="T32" s="36">
        <v>8973.102251600001</v>
      </c>
      <c r="U32" s="36">
        <v>9033.474730214608</v>
      </c>
      <c r="V32" s="36">
        <v>8983.866245303661</v>
      </c>
      <c r="W32" s="36">
        <v>10077.940667438228</v>
      </c>
      <c r="X32" s="36">
        <v>11914.340747881959</v>
      </c>
      <c r="Y32" s="36">
        <v>13642.302660174988</v>
      </c>
      <c r="Z32" s="30"/>
      <c r="AA32" s="22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4"/>
      <c r="AP32" s="24"/>
      <c r="AQ32" s="24"/>
      <c r="AR32" s="24"/>
    </row>
    <row r="33" spans="1:39" ht="24.75" customHeight="1">
      <c r="A33" s="33" t="s">
        <v>95</v>
      </c>
      <c r="B33" s="18" t="s">
        <v>65</v>
      </c>
      <c r="C33" s="41">
        <v>42</v>
      </c>
      <c r="D33" s="41">
        <v>68</v>
      </c>
      <c r="E33" s="41">
        <v>61</v>
      </c>
      <c r="F33" s="41">
        <v>36</v>
      </c>
      <c r="G33" s="41">
        <v>18</v>
      </c>
      <c r="H33" s="41">
        <v>11</v>
      </c>
      <c r="I33" s="41">
        <v>12</v>
      </c>
      <c r="J33" s="41">
        <v>30</v>
      </c>
      <c r="K33" s="41">
        <v>45</v>
      </c>
      <c r="L33" s="41">
        <v>46</v>
      </c>
      <c r="M33" s="41">
        <v>98</v>
      </c>
      <c r="N33" s="41">
        <v>190</v>
      </c>
      <c r="O33" s="41">
        <v>268</v>
      </c>
      <c r="P33" s="41">
        <v>344</v>
      </c>
      <c r="Q33" s="41">
        <v>389</v>
      </c>
      <c r="R33" s="42">
        <v>403</v>
      </c>
      <c r="S33" s="43">
        <v>619</v>
      </c>
      <c r="T33" s="44">
        <v>470</v>
      </c>
      <c r="U33" s="44">
        <v>362</v>
      </c>
      <c r="V33" s="44">
        <v>485</v>
      </c>
      <c r="W33" s="44">
        <v>748</v>
      </c>
      <c r="X33" s="44">
        <v>821</v>
      </c>
      <c r="Y33" s="44">
        <v>806</v>
      </c>
      <c r="Z33" s="45"/>
      <c r="AA33" s="46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24.75" customHeight="1">
      <c r="A34" s="48" t="s">
        <v>96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1"/>
      <c r="T34" s="28"/>
      <c r="U34" s="28"/>
      <c r="V34" s="28"/>
      <c r="W34" s="28"/>
      <c r="X34" s="28"/>
      <c r="Y34" s="28"/>
      <c r="Z34" s="45"/>
      <c r="AA34" s="46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21.75" customHeight="1">
      <c r="A35" s="52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T35" s="45"/>
      <c r="U35" s="45"/>
      <c r="V35" s="45"/>
      <c r="W35" s="45"/>
      <c r="X35" s="45"/>
      <c r="Y35" s="45"/>
      <c r="Z35" s="45"/>
      <c r="AA35" s="46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12.75">
      <c r="A36" t="s">
        <v>97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T36" s="55"/>
      <c r="U36" s="55"/>
      <c r="V36" s="55"/>
      <c r="W36" s="55"/>
      <c r="X36" s="55"/>
      <c r="Y36" s="55"/>
      <c r="Z36" s="55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2.75">
      <c r="A37" s="52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T37" s="55"/>
      <c r="U37" s="55"/>
      <c r="V37" s="55"/>
      <c r="W37" s="55"/>
      <c r="X37" s="55"/>
      <c r="Y37" s="55"/>
      <c r="Z37" s="55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2.75">
      <c r="A38" s="5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T38" s="55"/>
      <c r="U38" s="55"/>
      <c r="V38" s="55"/>
      <c r="W38" s="55"/>
      <c r="X38" s="55"/>
      <c r="Y38" s="55"/>
      <c r="Z38" s="55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20:39" ht="12.75"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20:39" ht="12.75"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A1" sqref="A1:Z30"/>
    </sheetView>
  </sheetViews>
  <sheetFormatPr defaultColWidth="9.140625" defaultRowHeight="12.75"/>
  <sheetData>
    <row r="1" spans="1:26" ht="12.75">
      <c r="A1" s="127" t="s">
        <v>361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9"/>
      <c r="U1" s="105"/>
      <c r="V1" s="105"/>
      <c r="W1" s="105"/>
      <c r="X1" s="105"/>
      <c r="Y1" s="105"/>
      <c r="Z1" s="105"/>
    </row>
    <row r="2" spans="1:2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>
      <c r="A4" s="677"/>
      <c r="B4" s="678" t="s">
        <v>362</v>
      </c>
      <c r="C4" s="679"/>
      <c r="D4" s="679"/>
      <c r="E4" s="679"/>
      <c r="F4" s="679"/>
      <c r="G4" s="679"/>
      <c r="H4" s="679"/>
      <c r="I4" s="680" t="s">
        <v>174</v>
      </c>
      <c r="J4" s="681"/>
      <c r="K4" s="682" t="s">
        <v>363</v>
      </c>
      <c r="L4" s="681"/>
      <c r="M4" s="681"/>
      <c r="N4" s="683"/>
      <c r="O4" s="681"/>
      <c r="P4" s="682" t="s">
        <v>364</v>
      </c>
      <c r="Q4" s="681"/>
      <c r="R4" s="684"/>
      <c r="S4" s="685"/>
      <c r="T4" s="686"/>
      <c r="U4" s="687"/>
      <c r="V4" s="688"/>
      <c r="W4" s="688" t="s">
        <v>365</v>
      </c>
      <c r="X4" s="688"/>
      <c r="Y4" s="688"/>
      <c r="Z4" s="689"/>
    </row>
    <row r="5" spans="1:26" ht="12.75">
      <c r="A5" s="690"/>
      <c r="B5" s="691" t="s">
        <v>49</v>
      </c>
      <c r="C5" s="148" t="s">
        <v>50</v>
      </c>
      <c r="D5" s="148" t="s">
        <v>51</v>
      </c>
      <c r="E5" s="148" t="s">
        <v>52</v>
      </c>
      <c r="F5" s="148" t="s">
        <v>53</v>
      </c>
      <c r="G5" s="148" t="s">
        <v>54</v>
      </c>
      <c r="H5" s="148" t="s">
        <v>55</v>
      </c>
      <c r="I5" s="691" t="s">
        <v>55</v>
      </c>
      <c r="J5" s="148" t="s">
        <v>56</v>
      </c>
      <c r="K5" s="148" t="s">
        <v>57</v>
      </c>
      <c r="L5" s="148" t="s">
        <v>58</v>
      </c>
      <c r="M5" s="148" t="s">
        <v>59</v>
      </c>
      <c r="N5" s="286" t="s">
        <v>60</v>
      </c>
      <c r="O5" s="148" t="s">
        <v>61</v>
      </c>
      <c r="P5" s="148" t="s">
        <v>62</v>
      </c>
      <c r="Q5" s="148" t="s">
        <v>63</v>
      </c>
      <c r="R5" s="692">
        <v>1991</v>
      </c>
      <c r="S5" s="693">
        <v>1992</v>
      </c>
      <c r="T5" s="694">
        <v>1992</v>
      </c>
      <c r="U5" s="464" t="s">
        <v>366</v>
      </c>
      <c r="V5" s="682">
        <v>1994</v>
      </c>
      <c r="W5" s="682" t="s">
        <v>248</v>
      </c>
      <c r="X5" s="682" t="s">
        <v>249</v>
      </c>
      <c r="Y5" s="682" t="s">
        <v>250</v>
      </c>
      <c r="Z5" s="695" t="s">
        <v>251</v>
      </c>
    </row>
    <row r="6" spans="1:26" ht="12.75">
      <c r="A6" s="91" t="s">
        <v>304</v>
      </c>
      <c r="B6" s="48"/>
      <c r="C6" s="696"/>
      <c r="D6" s="696"/>
      <c r="E6" s="696"/>
      <c r="F6" s="696"/>
      <c r="G6" s="696"/>
      <c r="H6" s="696"/>
      <c r="I6" s="48"/>
      <c r="J6" s="696"/>
      <c r="K6" s="696"/>
      <c r="L6" s="696"/>
      <c r="M6" s="696"/>
      <c r="N6" s="696"/>
      <c r="O6" s="697"/>
      <c r="P6" s="698"/>
      <c r="Q6" s="698"/>
      <c r="R6" s="698"/>
      <c r="S6" s="699"/>
      <c r="T6" s="700"/>
      <c r="U6" s="701"/>
      <c r="V6" s="701"/>
      <c r="W6" s="701"/>
      <c r="X6" s="701"/>
      <c r="Y6" s="701"/>
      <c r="Z6" s="702"/>
    </row>
    <row r="7" spans="1:26" ht="12.75">
      <c r="A7" s="93" t="s">
        <v>305</v>
      </c>
      <c r="B7" s="703">
        <v>100</v>
      </c>
      <c r="C7" s="704">
        <v>107.62016412661195</v>
      </c>
      <c r="D7" s="704">
        <v>118.88324873096448</v>
      </c>
      <c r="E7" s="704">
        <v>141.08695652173913</v>
      </c>
      <c r="F7" s="704">
        <v>168.48567530695772</v>
      </c>
      <c r="G7" s="704">
        <v>199.71056439942112</v>
      </c>
      <c r="H7" s="704">
        <v>221.54779969650988</v>
      </c>
      <c r="I7" s="703">
        <v>100</v>
      </c>
      <c r="J7" s="704">
        <v>105.02793296089385</v>
      </c>
      <c r="K7" s="704">
        <v>111.7771509167842</v>
      </c>
      <c r="L7" s="704">
        <v>116.61237785016287</v>
      </c>
      <c r="M7" s="704">
        <v>120.7</v>
      </c>
      <c r="N7" s="704">
        <v>126.1</v>
      </c>
      <c r="O7" s="703">
        <v>110.73825503355705</v>
      </c>
      <c r="P7" s="704">
        <v>124.633431085044</v>
      </c>
      <c r="Q7" s="704">
        <v>143.60902255639098</v>
      </c>
      <c r="R7" s="704">
        <v>155.55555555555557</v>
      </c>
      <c r="S7" s="705">
        <v>164.38213914849428</v>
      </c>
      <c r="T7" s="703">
        <v>100</v>
      </c>
      <c r="U7" s="704">
        <v>109.1072498502097</v>
      </c>
      <c r="V7" s="704">
        <v>117.29790842283776</v>
      </c>
      <c r="W7" s="704">
        <v>121.07756068679691</v>
      </c>
      <c r="X7" s="704">
        <v>126.11174458380843</v>
      </c>
      <c r="Y7" s="704">
        <v>131.03037522334725</v>
      </c>
      <c r="Z7" s="705">
        <v>136.26062322946174</v>
      </c>
    </row>
    <row r="8" spans="1:26" ht="12.75">
      <c r="A8" s="93" t="s">
        <v>306</v>
      </c>
      <c r="B8" s="703">
        <v>100</v>
      </c>
      <c r="C8" s="704">
        <v>106.96629213483146</v>
      </c>
      <c r="D8" s="704">
        <v>117.6</v>
      </c>
      <c r="E8" s="704">
        <v>138.87814313346226</v>
      </c>
      <c r="F8" s="704">
        <v>163.8755980861244</v>
      </c>
      <c r="G8" s="704">
        <v>191.09947643979058</v>
      </c>
      <c r="H8" s="704">
        <v>211.20689655172416</v>
      </c>
      <c r="I8" s="703">
        <v>100</v>
      </c>
      <c r="J8" s="704">
        <v>104.94752623688154</v>
      </c>
      <c r="K8" s="704">
        <v>111.78247734138974</v>
      </c>
      <c r="L8" s="704">
        <v>115.68938193343898</v>
      </c>
      <c r="M8" s="704">
        <v>119.2</v>
      </c>
      <c r="N8" s="704">
        <v>124.1</v>
      </c>
      <c r="O8" s="703">
        <v>110.34482758620689</v>
      </c>
      <c r="P8" s="704">
        <v>125.60975609756098</v>
      </c>
      <c r="Q8" s="704">
        <v>142.9054054054054</v>
      </c>
      <c r="R8" s="704">
        <v>152.76243093922653</v>
      </c>
      <c r="S8" s="705">
        <v>160.50420168067228</v>
      </c>
      <c r="T8" s="703">
        <v>100</v>
      </c>
      <c r="U8" s="704">
        <v>108.93719806763285</v>
      </c>
      <c r="V8" s="704">
        <v>116.54589371980677</v>
      </c>
      <c r="W8" s="704">
        <v>120</v>
      </c>
      <c r="X8" s="704">
        <v>124.90470139771284</v>
      </c>
      <c r="Y8" s="704">
        <v>129.88826815642457</v>
      </c>
      <c r="Z8" s="705">
        <v>135.1063829787234</v>
      </c>
    </row>
    <row r="9" spans="1:26" ht="12.75">
      <c r="A9" s="93" t="s">
        <v>307</v>
      </c>
      <c r="B9" s="703">
        <v>100</v>
      </c>
      <c r="C9" s="704">
        <v>107.25190839694656</v>
      </c>
      <c r="D9" s="704">
        <v>120</v>
      </c>
      <c r="E9" s="704">
        <v>142.42424242424244</v>
      </c>
      <c r="F9" s="704">
        <v>171.53846153846152</v>
      </c>
      <c r="G9" s="704">
        <v>206.66666666666669</v>
      </c>
      <c r="H9" s="704">
        <v>228.97196261682242</v>
      </c>
      <c r="I9" s="703">
        <v>100</v>
      </c>
      <c r="J9" s="704">
        <v>105.32319391634981</v>
      </c>
      <c r="K9" s="704">
        <v>112.54019292604502</v>
      </c>
      <c r="L9" s="704">
        <v>117.59259259259258</v>
      </c>
      <c r="M9" s="704">
        <v>121.1</v>
      </c>
      <c r="N9" s="704">
        <v>127</v>
      </c>
      <c r="O9" s="703">
        <v>110.40723981900453</v>
      </c>
      <c r="P9" s="704">
        <v>122.64150943396226</v>
      </c>
      <c r="Q9" s="704">
        <v>142.71523178807948</v>
      </c>
      <c r="R9" s="704">
        <v>155.4878048780488</v>
      </c>
      <c r="S9" s="705">
        <v>166.43598615916954</v>
      </c>
      <c r="T9" s="703">
        <v>100</v>
      </c>
      <c r="U9" s="704">
        <v>110.09900990099011</v>
      </c>
      <c r="V9" s="704">
        <v>118.87125220458555</v>
      </c>
      <c r="W9" s="704">
        <v>123.15789473684211</v>
      </c>
      <c r="X9" s="704">
        <v>128.7375415282392</v>
      </c>
      <c r="Y9" s="704">
        <v>133.81555153707052</v>
      </c>
      <c r="Z9" s="705">
        <v>139.27927927927928</v>
      </c>
    </row>
    <row r="10" spans="1:26" ht="12.75">
      <c r="A10" s="93" t="s">
        <v>308</v>
      </c>
      <c r="B10" s="703">
        <v>100</v>
      </c>
      <c r="C10" s="704">
        <v>110.27397260273972</v>
      </c>
      <c r="D10" s="704">
        <v>120.37735849056604</v>
      </c>
      <c r="E10" s="704">
        <v>144.9579831932773</v>
      </c>
      <c r="F10" s="704">
        <v>176.75675675675674</v>
      </c>
      <c r="G10" s="704">
        <v>212.6984126984127</v>
      </c>
      <c r="H10" s="704">
        <v>235.29411764705884</v>
      </c>
      <c r="I10" s="703">
        <v>100</v>
      </c>
      <c r="J10" s="704">
        <v>104.9800796812749</v>
      </c>
      <c r="K10" s="704">
        <v>111.23595505617978</v>
      </c>
      <c r="L10" s="704">
        <v>116.75824175824177</v>
      </c>
      <c r="M10" s="704">
        <v>122.1</v>
      </c>
      <c r="N10" s="704">
        <v>127.7</v>
      </c>
      <c r="O10" s="703">
        <v>111.62790697674419</v>
      </c>
      <c r="P10" s="704">
        <v>126.3157894736842</v>
      </c>
      <c r="Q10" s="704">
        <v>146</v>
      </c>
      <c r="R10" s="704">
        <v>160.9375</v>
      </c>
      <c r="S10" s="705">
        <v>170.7070707070707</v>
      </c>
      <c r="T10" s="703">
        <v>100</v>
      </c>
      <c r="U10" s="704">
        <v>108.03571428571428</v>
      </c>
      <c r="V10" s="704">
        <v>116.57754010695187</v>
      </c>
      <c r="W10" s="704">
        <v>120.05813953488371</v>
      </c>
      <c r="X10" s="704">
        <v>124.38356164383562</v>
      </c>
      <c r="Y10" s="704">
        <v>129.26829268292684</v>
      </c>
      <c r="Z10" s="705">
        <v>134.49781659388645</v>
      </c>
    </row>
    <row r="11" spans="1:26" ht="12.75">
      <c r="A11" s="93" t="s">
        <v>309</v>
      </c>
      <c r="B11" s="703">
        <v>100</v>
      </c>
      <c r="C11" s="704">
        <v>114.50676982591877</v>
      </c>
      <c r="D11" s="704">
        <v>123.50515463917526</v>
      </c>
      <c r="E11" s="704">
        <v>145.95185995623632</v>
      </c>
      <c r="F11" s="704">
        <v>204.9095607235142</v>
      </c>
      <c r="G11" s="704">
        <v>246.41833810888252</v>
      </c>
      <c r="H11" s="704">
        <v>272.3404255319149</v>
      </c>
      <c r="I11" s="703">
        <v>100</v>
      </c>
      <c r="J11" s="704">
        <v>108.29931972789115</v>
      </c>
      <c r="K11" s="704">
        <v>114.51247165532881</v>
      </c>
      <c r="L11" s="704">
        <v>131.65829145728642</v>
      </c>
      <c r="M11" s="704">
        <v>137.9</v>
      </c>
      <c r="N11" s="704">
        <v>142.7</v>
      </c>
      <c r="O11" s="703">
        <v>111.91588785046729</v>
      </c>
      <c r="P11" s="704">
        <v>130.4860088365243</v>
      </c>
      <c r="Q11" s="704">
        <v>143.1818181818182</v>
      </c>
      <c r="R11" s="704">
        <v>152.35602094240838</v>
      </c>
      <c r="S11" s="705">
        <v>156.9906790945406</v>
      </c>
      <c r="T11" s="703">
        <v>100</v>
      </c>
      <c r="U11" s="704">
        <v>113.5399673735726</v>
      </c>
      <c r="V11" s="704">
        <v>120.63172043010752</v>
      </c>
      <c r="W11" s="704">
        <v>119.83471074380165</v>
      </c>
      <c r="X11" s="704">
        <v>125.72815533980584</v>
      </c>
      <c r="Y11" s="704">
        <v>133.5123523093448</v>
      </c>
      <c r="Z11" s="705">
        <v>140.2284263959391</v>
      </c>
    </row>
    <row r="12" spans="1:26" ht="12.75">
      <c r="A12" s="93" t="s">
        <v>310</v>
      </c>
      <c r="B12" s="703">
        <v>100</v>
      </c>
      <c r="C12" s="704">
        <v>112.3076923076923</v>
      </c>
      <c r="D12" s="704">
        <v>123.07692307692308</v>
      </c>
      <c r="E12" s="704">
        <v>150</v>
      </c>
      <c r="F12" s="704">
        <v>219.04761904761907</v>
      </c>
      <c r="G12" s="704">
        <v>260</v>
      </c>
      <c r="H12" s="704">
        <v>300</v>
      </c>
      <c r="I12" s="703">
        <v>100</v>
      </c>
      <c r="J12" s="704">
        <v>114.28571428571428</v>
      </c>
      <c r="K12" s="704">
        <v>133.33333333333331</v>
      </c>
      <c r="L12" s="704">
        <v>154.54545454545453</v>
      </c>
      <c r="M12" s="704">
        <v>155</v>
      </c>
      <c r="N12" s="704">
        <v>164.5</v>
      </c>
      <c r="O12" s="703">
        <v>109.25925925925925</v>
      </c>
      <c r="P12" s="704">
        <v>126.66666666666666</v>
      </c>
      <c r="Q12" s="704">
        <v>139.70588235294116</v>
      </c>
      <c r="R12" s="704">
        <v>148.4848484848485</v>
      </c>
      <c r="S12" s="705">
        <v>153.33333333333334</v>
      </c>
      <c r="T12" s="703">
        <v>100</v>
      </c>
      <c r="U12" s="704">
        <v>112.28070175438596</v>
      </c>
      <c r="V12" s="704">
        <v>123.61111111111111</v>
      </c>
      <c r="W12" s="704">
        <v>129.32330827067668</v>
      </c>
      <c r="X12" s="704">
        <v>133.57664233576642</v>
      </c>
      <c r="Y12" s="704">
        <v>140</v>
      </c>
      <c r="Z12" s="705">
        <v>145.5056179775281</v>
      </c>
    </row>
    <row r="13" spans="1:26" ht="12.75">
      <c r="A13" s="93" t="s">
        <v>311</v>
      </c>
      <c r="B13" s="703">
        <v>100</v>
      </c>
      <c r="C13" s="704">
        <v>115.29411764705881</v>
      </c>
      <c r="D13" s="704">
        <v>127.77777777777777</v>
      </c>
      <c r="E13" s="704">
        <v>150</v>
      </c>
      <c r="F13" s="704">
        <v>215.0537634408602</v>
      </c>
      <c r="G13" s="704">
        <v>260.2739726027397</v>
      </c>
      <c r="H13" s="704">
        <v>288.46153846153845</v>
      </c>
      <c r="I13" s="703">
        <v>100</v>
      </c>
      <c r="J13" s="704">
        <v>109.9009900990099</v>
      </c>
      <c r="K13" s="704">
        <v>116</v>
      </c>
      <c r="L13" s="704">
        <v>142.30769230769232</v>
      </c>
      <c r="M13" s="704">
        <v>153.7</v>
      </c>
      <c r="N13" s="704">
        <v>162.1</v>
      </c>
      <c r="O13" s="703">
        <v>111.93181818181819</v>
      </c>
      <c r="P13" s="704">
        <v>129.36507936507937</v>
      </c>
      <c r="Q13" s="704">
        <v>142.28187919463087</v>
      </c>
      <c r="R13" s="704">
        <v>152.4271844660194</v>
      </c>
      <c r="S13" s="705">
        <v>156.86274509803923</v>
      </c>
      <c r="T13" s="703">
        <v>100</v>
      </c>
      <c r="U13" s="704">
        <v>112.09302325581396</v>
      </c>
      <c r="V13" s="704">
        <v>123.35600907029477</v>
      </c>
      <c r="W13" s="704">
        <v>129.59183673469389</v>
      </c>
      <c r="X13" s="704">
        <v>133.75796178343947</v>
      </c>
      <c r="Y13" s="704">
        <v>140.55374592833877</v>
      </c>
      <c r="Z13" s="705">
        <v>144.973544973545</v>
      </c>
    </row>
    <row r="14" spans="1:26" ht="12.75">
      <c r="A14" s="93" t="s">
        <v>312</v>
      </c>
      <c r="B14" s="703">
        <v>100</v>
      </c>
      <c r="C14" s="704">
        <v>114.71389645776566</v>
      </c>
      <c r="D14" s="704">
        <v>122.7390180878553</v>
      </c>
      <c r="E14" s="704">
        <v>144.63768115942028</v>
      </c>
      <c r="F14" s="704">
        <v>200.36630036630038</v>
      </c>
      <c r="G14" s="704">
        <v>241.40625</v>
      </c>
      <c r="H14" s="704">
        <v>268.041237113402</v>
      </c>
      <c r="I14" s="703">
        <v>100</v>
      </c>
      <c r="J14" s="704">
        <v>107.67946577629381</v>
      </c>
      <c r="K14" s="704">
        <v>113.14685314685316</v>
      </c>
      <c r="L14" s="704">
        <v>128.39506172839506</v>
      </c>
      <c r="M14" s="704">
        <v>133</v>
      </c>
      <c r="N14" s="704">
        <v>136.5</v>
      </c>
      <c r="O14" s="703">
        <v>112.22222222222223</v>
      </c>
      <c r="P14" s="704">
        <v>131.23732251521298</v>
      </c>
      <c r="Q14" s="704">
        <v>144.16342412451363</v>
      </c>
      <c r="R14" s="704">
        <v>152.77310924369746</v>
      </c>
      <c r="S14" s="705">
        <v>156.86274509803923</v>
      </c>
      <c r="T14" s="703">
        <v>100</v>
      </c>
      <c r="U14" s="704">
        <v>114.0468227424749</v>
      </c>
      <c r="V14" s="704">
        <v>118.82613510520488</v>
      </c>
      <c r="W14" s="704">
        <v>117.24941724941725</v>
      </c>
      <c r="X14" s="704">
        <v>123.69337979094077</v>
      </c>
      <c r="Y14" s="704">
        <v>128.53185595567865</v>
      </c>
      <c r="Z14" s="705">
        <v>138.70967741935485</v>
      </c>
    </row>
    <row r="15" spans="1:26" ht="12.75">
      <c r="A15" s="98"/>
      <c r="B15" s="703" t="s">
        <v>174</v>
      </c>
      <c r="C15" s="704" t="s">
        <v>174</v>
      </c>
      <c r="D15" s="704" t="s">
        <v>174</v>
      </c>
      <c r="E15" s="704" t="s">
        <v>174</v>
      </c>
      <c r="F15" s="704" t="s">
        <v>174</v>
      </c>
      <c r="G15" s="704" t="s">
        <v>174</v>
      </c>
      <c r="H15" s="704" t="s">
        <v>174</v>
      </c>
      <c r="I15" s="703" t="s">
        <v>174</v>
      </c>
      <c r="J15" s="704" t="s">
        <v>174</v>
      </c>
      <c r="K15" s="704" t="s">
        <v>174</v>
      </c>
      <c r="L15" s="704" t="s">
        <v>174</v>
      </c>
      <c r="M15" s="704" t="s">
        <v>174</v>
      </c>
      <c r="N15" s="704" t="s">
        <v>174</v>
      </c>
      <c r="O15" s="703" t="s">
        <v>174</v>
      </c>
      <c r="P15" s="704" t="s">
        <v>174</v>
      </c>
      <c r="Q15" s="704" t="s">
        <v>174</v>
      </c>
      <c r="R15" s="704" t="s">
        <v>174</v>
      </c>
      <c r="S15" s="705" t="s">
        <v>174</v>
      </c>
      <c r="T15" s="706" t="s">
        <v>174</v>
      </c>
      <c r="U15" s="707" t="s">
        <v>174</v>
      </c>
      <c r="V15" s="707" t="s">
        <v>174</v>
      </c>
      <c r="W15" s="707" t="s">
        <v>174</v>
      </c>
      <c r="X15" s="707" t="s">
        <v>174</v>
      </c>
      <c r="Y15" s="707" t="s">
        <v>174</v>
      </c>
      <c r="Z15" s="708" t="s">
        <v>174</v>
      </c>
    </row>
    <row r="16" spans="1:26" ht="12.75">
      <c r="A16" s="564" t="s">
        <v>313</v>
      </c>
      <c r="B16" s="709">
        <v>100</v>
      </c>
      <c r="C16" s="710">
        <v>110.2189781021898</v>
      </c>
      <c r="D16" s="710">
        <v>120.40816326530613</v>
      </c>
      <c r="E16" s="710">
        <v>142.70152505446623</v>
      </c>
      <c r="F16" s="710">
        <v>181.07142857142858</v>
      </c>
      <c r="G16" s="710">
        <v>215.3846153846154</v>
      </c>
      <c r="H16" s="710">
        <v>234.8993288590604</v>
      </c>
      <c r="I16" s="709">
        <v>100</v>
      </c>
      <c r="J16" s="710">
        <v>106.13751730503</v>
      </c>
      <c r="K16" s="710">
        <v>112.82608695652175</v>
      </c>
      <c r="L16" s="710">
        <v>122.5296442687747</v>
      </c>
      <c r="M16" s="710">
        <v>128.2</v>
      </c>
      <c r="N16" s="710">
        <v>134.5</v>
      </c>
      <c r="O16" s="709">
        <v>111.43250688705236</v>
      </c>
      <c r="P16" s="710">
        <v>127.55326965466568</v>
      </c>
      <c r="Q16" s="710">
        <v>143.3849821215733</v>
      </c>
      <c r="R16" s="710">
        <v>154.07047387606318</v>
      </c>
      <c r="S16" s="710">
        <v>161.14352392065345</v>
      </c>
      <c r="T16" s="709">
        <v>100</v>
      </c>
      <c r="U16" s="710">
        <v>110.98445595854922</v>
      </c>
      <c r="V16" s="710">
        <v>118.82100092109302</v>
      </c>
      <c r="W16" s="710">
        <v>120.59035277177826</v>
      </c>
      <c r="X16" s="710">
        <v>125.9386733416771</v>
      </c>
      <c r="Y16" s="710">
        <v>132.33549844676645</v>
      </c>
      <c r="Z16" s="711">
        <v>138.13229571984436</v>
      </c>
    </row>
    <row r="17" spans="1:26" ht="12.75">
      <c r="A17" s="91" t="s">
        <v>314</v>
      </c>
      <c r="B17" s="712" t="s">
        <v>174</v>
      </c>
      <c r="C17" s="713" t="s">
        <v>174</v>
      </c>
      <c r="D17" s="713" t="s">
        <v>174</v>
      </c>
      <c r="E17" s="713" t="s">
        <v>174</v>
      </c>
      <c r="F17" s="713" t="s">
        <v>174</v>
      </c>
      <c r="G17" s="713" t="s">
        <v>174</v>
      </c>
      <c r="H17" s="713" t="s">
        <v>174</v>
      </c>
      <c r="I17" s="712" t="s">
        <v>174</v>
      </c>
      <c r="J17" s="713" t="s">
        <v>174</v>
      </c>
      <c r="K17" s="713" t="s">
        <v>174</v>
      </c>
      <c r="L17" s="713" t="s">
        <v>174</v>
      </c>
      <c r="M17" s="713" t="s">
        <v>174</v>
      </c>
      <c r="N17" s="713" t="s">
        <v>174</v>
      </c>
      <c r="O17" s="703" t="s">
        <v>174</v>
      </c>
      <c r="P17" s="704" t="s">
        <v>174</v>
      </c>
      <c r="Q17" s="704" t="s">
        <v>174</v>
      </c>
      <c r="R17" s="704" t="s">
        <v>174</v>
      </c>
      <c r="S17" s="704" t="s">
        <v>174</v>
      </c>
      <c r="T17" s="712" t="s">
        <v>174</v>
      </c>
      <c r="U17" s="713" t="s">
        <v>174</v>
      </c>
      <c r="V17" s="713" t="s">
        <v>174</v>
      </c>
      <c r="W17" s="713" t="s">
        <v>174</v>
      </c>
      <c r="X17" s="713" t="s">
        <v>174</v>
      </c>
      <c r="Y17" s="713" t="s">
        <v>174</v>
      </c>
      <c r="Z17" s="714" t="s">
        <v>174</v>
      </c>
    </row>
    <row r="18" spans="1:26" ht="12.75">
      <c r="A18" s="93" t="s">
        <v>334</v>
      </c>
      <c r="B18" s="703">
        <v>100</v>
      </c>
      <c r="C18" s="704">
        <v>110.47619047619048</v>
      </c>
      <c r="D18" s="704">
        <v>119</v>
      </c>
      <c r="E18" s="704">
        <v>142.10526315789474</v>
      </c>
      <c r="F18" s="704">
        <v>175.86206896551724</v>
      </c>
      <c r="G18" s="704">
        <v>211.66666666666666</v>
      </c>
      <c r="H18" s="704">
        <v>254.7169811320755</v>
      </c>
      <c r="I18" s="703">
        <v>100</v>
      </c>
      <c r="J18" s="704">
        <v>95.32710280373831</v>
      </c>
      <c r="K18" s="704">
        <v>100.81967213114753</v>
      </c>
      <c r="L18" s="704">
        <v>108.33333333333333</v>
      </c>
      <c r="M18" s="704">
        <v>113</v>
      </c>
      <c r="N18" s="704">
        <v>116</v>
      </c>
      <c r="O18" s="703">
        <v>110.20408163265304</v>
      </c>
      <c r="P18" s="704">
        <v>122.5</v>
      </c>
      <c r="Q18" s="704">
        <v>136.95652173913044</v>
      </c>
      <c r="R18" s="704">
        <v>144.44444444444443</v>
      </c>
      <c r="S18" s="704">
        <v>150</v>
      </c>
      <c r="T18" s="703">
        <v>100</v>
      </c>
      <c r="U18" s="704">
        <v>111.60714285714286</v>
      </c>
      <c r="V18" s="704">
        <v>119.6078431372549</v>
      </c>
      <c r="W18" s="704">
        <v>122.22222222222223</v>
      </c>
      <c r="X18" s="704">
        <v>131.25</v>
      </c>
      <c r="Y18" s="704">
        <v>137.75510204081633</v>
      </c>
      <c r="Z18" s="705">
        <v>144.95412844036696</v>
      </c>
    </row>
    <row r="19" spans="1:26" ht="12.75">
      <c r="A19" s="93" t="s">
        <v>316</v>
      </c>
      <c r="B19" s="703" t="s">
        <v>174</v>
      </c>
      <c r="C19" s="704" t="s">
        <v>174</v>
      </c>
      <c r="D19" s="704" t="s">
        <v>174</v>
      </c>
      <c r="E19" s="704" t="s">
        <v>174</v>
      </c>
      <c r="F19" s="704" t="s">
        <v>174</v>
      </c>
      <c r="G19" s="704" t="s">
        <v>174</v>
      </c>
      <c r="H19" s="704" t="s">
        <v>174</v>
      </c>
      <c r="I19" s="703" t="s">
        <v>174</v>
      </c>
      <c r="J19" s="704" t="s">
        <v>174</v>
      </c>
      <c r="K19" s="704" t="s">
        <v>174</v>
      </c>
      <c r="L19" s="704" t="s">
        <v>174</v>
      </c>
      <c r="M19" s="704" t="s">
        <v>174</v>
      </c>
      <c r="N19" s="704" t="s">
        <v>174</v>
      </c>
      <c r="O19" s="703" t="s">
        <v>174</v>
      </c>
      <c r="P19" s="704" t="s">
        <v>174</v>
      </c>
      <c r="Q19" s="704" t="s">
        <v>174</v>
      </c>
      <c r="R19" s="704" t="s">
        <v>174</v>
      </c>
      <c r="S19" s="704" t="s">
        <v>174</v>
      </c>
      <c r="T19" s="703" t="s">
        <v>174</v>
      </c>
      <c r="U19" s="704" t="s">
        <v>174</v>
      </c>
      <c r="V19" s="704" t="s">
        <v>174</v>
      </c>
      <c r="W19" s="704" t="s">
        <v>235</v>
      </c>
      <c r="X19" s="704" t="s">
        <v>174</v>
      </c>
      <c r="Y19" s="704" t="s">
        <v>174</v>
      </c>
      <c r="Z19" s="705" t="s">
        <v>174</v>
      </c>
    </row>
    <row r="20" spans="1:26" ht="12.75">
      <c r="A20" s="93" t="s">
        <v>318</v>
      </c>
      <c r="B20" s="703">
        <v>100</v>
      </c>
      <c r="C20" s="704">
        <v>112.91666666666667</v>
      </c>
      <c r="D20" s="704">
        <v>121.81818181818183</v>
      </c>
      <c r="E20" s="704">
        <v>144.390243902439</v>
      </c>
      <c r="F20" s="704">
        <v>197.87234042553192</v>
      </c>
      <c r="G20" s="704">
        <v>237.7952755905512</v>
      </c>
      <c r="H20" s="704">
        <v>269.2307692307692</v>
      </c>
      <c r="I20" s="703">
        <v>100</v>
      </c>
      <c r="J20" s="704">
        <v>107.32484076433121</v>
      </c>
      <c r="K20" s="704">
        <v>113.80090497737557</v>
      </c>
      <c r="L20" s="704">
        <v>127.58620689655173</v>
      </c>
      <c r="M20" s="704">
        <v>132.9</v>
      </c>
      <c r="N20" s="704">
        <v>137.7</v>
      </c>
      <c r="O20" s="703">
        <v>111.60714285714286</v>
      </c>
      <c r="P20" s="704">
        <v>129.48328267477203</v>
      </c>
      <c r="Q20" s="704">
        <v>143.25259515570934</v>
      </c>
      <c r="R20" s="704">
        <v>152.82392026578074</v>
      </c>
      <c r="S20" s="704">
        <v>157.67634854771785</v>
      </c>
      <c r="T20" s="703">
        <v>100</v>
      </c>
      <c r="U20" s="704">
        <v>113.30472103004293</v>
      </c>
      <c r="V20" s="704">
        <v>117.85714285714299</v>
      </c>
      <c r="W20" s="704">
        <v>117.53926701570701</v>
      </c>
      <c r="X20" s="704">
        <v>125.0569476082</v>
      </c>
      <c r="Y20" s="704">
        <v>130.919765166341</v>
      </c>
      <c r="Z20" s="705">
        <v>139.59938366718</v>
      </c>
    </row>
    <row r="21" spans="1:26" ht="12.75">
      <c r="A21" s="93" t="s">
        <v>319</v>
      </c>
      <c r="B21" s="703">
        <v>100</v>
      </c>
      <c r="C21" s="704">
        <v>113.69863013698631</v>
      </c>
      <c r="D21" s="704">
        <v>124.13793103448276</v>
      </c>
      <c r="E21" s="704">
        <v>147.05882352941177</v>
      </c>
      <c r="F21" s="704">
        <v>193.1818181818182</v>
      </c>
      <c r="G21" s="704">
        <v>233.65384615384616</v>
      </c>
      <c r="H21" s="704">
        <v>257.3529411764706</v>
      </c>
      <c r="I21" s="703">
        <v>100</v>
      </c>
      <c r="J21" s="704">
        <v>106.62100456621005</v>
      </c>
      <c r="K21" s="704">
        <v>112.85714285714286</v>
      </c>
      <c r="L21" s="704">
        <v>123.37662337662339</v>
      </c>
      <c r="M21" s="704">
        <v>127.8</v>
      </c>
      <c r="N21" s="704">
        <v>131.9</v>
      </c>
      <c r="O21" s="703">
        <v>112.19512195121952</v>
      </c>
      <c r="P21" s="704">
        <v>129.47368421052633</v>
      </c>
      <c r="Q21" s="704">
        <v>149.0566037735849</v>
      </c>
      <c r="R21" s="704">
        <v>159.3939393939394</v>
      </c>
      <c r="S21" s="704">
        <v>167.12328767123287</v>
      </c>
      <c r="T21" s="703">
        <v>100</v>
      </c>
      <c r="U21" s="704">
        <v>111.80124223602483</v>
      </c>
      <c r="V21" s="704">
        <v>121.62162162162163</v>
      </c>
      <c r="W21" s="704">
        <v>122.55639097744361</v>
      </c>
      <c r="X21" s="704">
        <v>129.16666666666669</v>
      </c>
      <c r="Y21" s="704">
        <v>134.59459459459458</v>
      </c>
      <c r="Z21" s="705">
        <v>144.5</v>
      </c>
    </row>
    <row r="22" spans="1:26" ht="12.75">
      <c r="A22" s="93" t="s">
        <v>320</v>
      </c>
      <c r="B22" s="703">
        <v>100</v>
      </c>
      <c r="C22" s="704">
        <v>115.15151515151516</v>
      </c>
      <c r="D22" s="704">
        <v>125</v>
      </c>
      <c r="E22" s="704">
        <v>145.45454545454547</v>
      </c>
      <c r="F22" s="704">
        <v>206.66666666666669</v>
      </c>
      <c r="G22" s="704">
        <v>246.66666666666669</v>
      </c>
      <c r="H22" s="704">
        <v>250</v>
      </c>
      <c r="I22" s="703">
        <v>100</v>
      </c>
      <c r="J22" s="704">
        <v>109.09090909090908</v>
      </c>
      <c r="K22" s="704">
        <v>116</v>
      </c>
      <c r="L22" s="704">
        <v>133.33333333333331</v>
      </c>
      <c r="M22" s="704">
        <v>142.1</v>
      </c>
      <c r="N22" s="704">
        <v>191.7</v>
      </c>
      <c r="O22" s="703">
        <v>113.33333333333333</v>
      </c>
      <c r="P22" s="704">
        <v>128.2051282051282</v>
      </c>
      <c r="Q22" s="704">
        <v>143.0232558139535</v>
      </c>
      <c r="R22" s="704">
        <v>155.55555555555557</v>
      </c>
      <c r="S22" s="704">
        <v>157.89473684210526</v>
      </c>
      <c r="T22" s="703">
        <v>100</v>
      </c>
      <c r="U22" s="704">
        <v>110.78431372549021</v>
      </c>
      <c r="V22" s="704">
        <v>119.89247311827957</v>
      </c>
      <c r="W22" s="704">
        <v>121</v>
      </c>
      <c r="X22" s="704">
        <v>128.1456953642384</v>
      </c>
      <c r="Y22" s="704">
        <v>133.33333333333331</v>
      </c>
      <c r="Z22" s="705">
        <v>140.8450704225352</v>
      </c>
    </row>
    <row r="23" spans="1:26" ht="12.75">
      <c r="A23" s="97" t="s">
        <v>367</v>
      </c>
      <c r="B23" s="703">
        <v>100</v>
      </c>
      <c r="C23" s="704">
        <v>109.375</v>
      </c>
      <c r="D23" s="704">
        <v>121.21212121212122</v>
      </c>
      <c r="E23" s="704">
        <v>144.0677966101695</v>
      </c>
      <c r="F23" s="704">
        <v>180.35714285714286</v>
      </c>
      <c r="G23" s="704">
        <v>222</v>
      </c>
      <c r="H23" s="704">
        <v>225</v>
      </c>
      <c r="I23" s="703">
        <v>100</v>
      </c>
      <c r="J23" s="704">
        <v>106.5040650406504</v>
      </c>
      <c r="K23" s="704">
        <v>113.58024691358024</v>
      </c>
      <c r="L23" s="704">
        <v>122.67657992565056</v>
      </c>
      <c r="M23" s="704">
        <v>127.7</v>
      </c>
      <c r="N23" s="704">
        <v>138.6</v>
      </c>
      <c r="O23" s="703">
        <v>111.02941176470588</v>
      </c>
      <c r="P23" s="704">
        <v>127.18446601941748</v>
      </c>
      <c r="Q23" s="704">
        <v>145.48872180451127</v>
      </c>
      <c r="R23" s="704">
        <v>157.30337078651687</v>
      </c>
      <c r="S23" s="704">
        <v>166.1</v>
      </c>
      <c r="T23" s="703">
        <v>100</v>
      </c>
      <c r="U23" s="704">
        <v>114.86486486486487</v>
      </c>
      <c r="V23" s="704">
        <v>119.71830985915493</v>
      </c>
      <c r="W23" s="704">
        <v>119.04761904761905</v>
      </c>
      <c r="X23" s="704">
        <v>126.86567164179105</v>
      </c>
      <c r="Y23" s="704">
        <v>133.7837837837838</v>
      </c>
      <c r="Z23" s="705">
        <v>140.78947368421052</v>
      </c>
    </row>
    <row r="24" spans="1:26" ht="12.75">
      <c r="A24" s="93" t="s">
        <v>323</v>
      </c>
      <c r="B24" s="703">
        <v>100</v>
      </c>
      <c r="C24" s="704">
        <v>112.88888888888889</v>
      </c>
      <c r="D24" s="704">
        <v>124.19354838709677</v>
      </c>
      <c r="E24" s="704">
        <v>147.81021897810217</v>
      </c>
      <c r="F24" s="704">
        <v>197.91666666666669</v>
      </c>
      <c r="G24" s="704">
        <v>236.7088607594937</v>
      </c>
      <c r="H24" s="704">
        <v>255.43478260869566</v>
      </c>
      <c r="I24" s="703">
        <v>100</v>
      </c>
      <c r="J24" s="704">
        <v>110</v>
      </c>
      <c r="K24" s="704">
        <v>116.75257731958763</v>
      </c>
      <c r="L24" s="704">
        <v>127.56598240469208</v>
      </c>
      <c r="M24" s="704">
        <v>131.9</v>
      </c>
      <c r="N24" s="704">
        <v>138</v>
      </c>
      <c r="O24" s="703">
        <v>111.71875</v>
      </c>
      <c r="P24" s="704">
        <v>126.62116040955631</v>
      </c>
      <c r="Q24" s="704">
        <v>141.57549234135666</v>
      </c>
      <c r="R24" s="704">
        <v>151.31086142322096</v>
      </c>
      <c r="S24" s="704">
        <v>158.4</v>
      </c>
      <c r="T24" s="703">
        <v>100</v>
      </c>
      <c r="U24" s="704">
        <v>111.31498470948011</v>
      </c>
      <c r="V24" s="704">
        <v>119.89528795811519</v>
      </c>
      <c r="W24" s="704">
        <v>122.1105527638191</v>
      </c>
      <c r="X24" s="704">
        <v>128.85462555066078</v>
      </c>
      <c r="Y24" s="704">
        <v>134.338747099768</v>
      </c>
      <c r="Z24" s="705">
        <v>140.29535864978902</v>
      </c>
    </row>
    <row r="25" spans="1:26" ht="12.75">
      <c r="A25" s="97" t="s">
        <v>324</v>
      </c>
      <c r="B25" s="703">
        <v>100</v>
      </c>
      <c r="C25" s="704">
        <v>107.11206896551724</v>
      </c>
      <c r="D25" s="704">
        <v>117.72639691714836</v>
      </c>
      <c r="E25" s="704">
        <v>139.03345724907064</v>
      </c>
      <c r="F25" s="704">
        <v>165.93886462882097</v>
      </c>
      <c r="G25" s="704">
        <v>191.2718204488778</v>
      </c>
      <c r="H25" s="704">
        <v>212.53405994550408</v>
      </c>
      <c r="I25" s="703">
        <v>100</v>
      </c>
      <c r="J25" s="704">
        <v>105.08474576271188</v>
      </c>
      <c r="K25" s="704">
        <v>111.93181818181819</v>
      </c>
      <c r="L25" s="704">
        <v>116.92969870875179</v>
      </c>
      <c r="M25" s="704">
        <v>120.7</v>
      </c>
      <c r="N25" s="704">
        <v>128</v>
      </c>
      <c r="O25" s="703">
        <v>110.17699115044249</v>
      </c>
      <c r="P25" s="704">
        <v>126.08695652173914</v>
      </c>
      <c r="Q25" s="704">
        <v>143.161094224924</v>
      </c>
      <c r="R25" s="704">
        <v>153.46534653465346</v>
      </c>
      <c r="S25" s="704">
        <v>161.7</v>
      </c>
      <c r="T25" s="703">
        <v>100</v>
      </c>
      <c r="U25" s="704">
        <v>111.04761904761904</v>
      </c>
      <c r="V25" s="704">
        <v>120.13245033112582</v>
      </c>
      <c r="W25" s="704">
        <v>121.99074074074075</v>
      </c>
      <c r="X25" s="704">
        <v>128.6</v>
      </c>
      <c r="Y25" s="704">
        <v>135.14902363823228</v>
      </c>
      <c r="Z25" s="705">
        <v>142.5855513307985</v>
      </c>
    </row>
    <row r="26" spans="1:26" ht="12.75">
      <c r="A26" s="93" t="s">
        <v>325</v>
      </c>
      <c r="B26" s="703">
        <v>100</v>
      </c>
      <c r="C26" s="704">
        <v>106.96629213483146</v>
      </c>
      <c r="D26" s="704">
        <v>117.6</v>
      </c>
      <c r="E26" s="704">
        <v>138.87814313346226</v>
      </c>
      <c r="F26" s="704">
        <v>163.8755980861244</v>
      </c>
      <c r="G26" s="704">
        <v>191.09947643979058</v>
      </c>
      <c r="H26" s="704">
        <v>211.20689655172416</v>
      </c>
      <c r="I26" s="703">
        <v>100</v>
      </c>
      <c r="J26" s="704">
        <v>104.94752623688154</v>
      </c>
      <c r="K26" s="704">
        <v>111.78247734138974</v>
      </c>
      <c r="L26" s="704">
        <v>115.68938193343898</v>
      </c>
      <c r="M26" s="704">
        <v>119.2</v>
      </c>
      <c r="N26" s="704">
        <v>124.1</v>
      </c>
      <c r="O26" s="703">
        <v>110.34482758620689</v>
      </c>
      <c r="P26" s="704">
        <v>125.60975609756098</v>
      </c>
      <c r="Q26" s="704">
        <v>142.9054054054054</v>
      </c>
      <c r="R26" s="704">
        <v>152.76243093922653</v>
      </c>
      <c r="S26" s="704">
        <v>160.5</v>
      </c>
      <c r="T26" s="703">
        <v>100</v>
      </c>
      <c r="U26" s="704">
        <v>109.43204868154157</v>
      </c>
      <c r="V26" s="704">
        <v>117.35378715244487</v>
      </c>
      <c r="W26" s="704">
        <v>120.28824833702882</v>
      </c>
      <c r="X26" s="704">
        <v>121.23711340206185</v>
      </c>
      <c r="Y26" s="704">
        <v>126.43020594965675</v>
      </c>
      <c r="Z26" s="705">
        <v>131.1340206185567</v>
      </c>
    </row>
    <row r="27" spans="1:26" ht="12.75">
      <c r="A27" s="93" t="s">
        <v>326</v>
      </c>
      <c r="B27" s="703">
        <v>100</v>
      </c>
      <c r="C27" s="704">
        <v>109.16030534351144</v>
      </c>
      <c r="D27" s="704">
        <v>118.43971631205675</v>
      </c>
      <c r="E27" s="704">
        <v>141.97530864197532</v>
      </c>
      <c r="F27" s="704">
        <v>178.66666666666666</v>
      </c>
      <c r="G27" s="704">
        <v>221.42857142857144</v>
      </c>
      <c r="H27" s="704">
        <v>216.21621621621622</v>
      </c>
      <c r="I27" s="703">
        <v>100</v>
      </c>
      <c r="J27" s="704">
        <v>107.14285714285714</v>
      </c>
      <c r="K27" s="704">
        <v>114.28571428571428</v>
      </c>
      <c r="L27" s="704">
        <v>122.95081967213115</v>
      </c>
      <c r="M27" s="704">
        <v>126.1</v>
      </c>
      <c r="N27" s="704">
        <v>129</v>
      </c>
      <c r="O27" s="703">
        <v>112</v>
      </c>
      <c r="P27" s="704">
        <v>129.41176470588235</v>
      </c>
      <c r="Q27" s="704">
        <v>146.72131147540983</v>
      </c>
      <c r="R27" s="704">
        <v>155.88235294117646</v>
      </c>
      <c r="S27" s="704">
        <v>164.9</v>
      </c>
      <c r="T27" s="703">
        <v>100</v>
      </c>
      <c r="U27" s="704">
        <v>108.93719806763285</v>
      </c>
      <c r="V27" s="704">
        <v>116.54589371980677</v>
      </c>
      <c r="W27" s="704">
        <v>120</v>
      </c>
      <c r="X27" s="704">
        <v>124.90470139771284</v>
      </c>
      <c r="Y27" s="704">
        <v>129.88826815642457</v>
      </c>
      <c r="Z27" s="705">
        <v>135.1063829787234</v>
      </c>
    </row>
    <row r="28" spans="1:26" ht="12.75">
      <c r="A28" s="93" t="s">
        <v>327</v>
      </c>
      <c r="B28" s="703">
        <v>100</v>
      </c>
      <c r="C28" s="704">
        <v>108.57142857142857</v>
      </c>
      <c r="D28" s="704">
        <v>116.66666666666667</v>
      </c>
      <c r="E28" s="704">
        <v>137.5</v>
      </c>
      <c r="F28" s="704">
        <v>181.8181818181818</v>
      </c>
      <c r="G28" s="704">
        <v>215.3846153846154</v>
      </c>
      <c r="H28" s="704">
        <v>205.88235294117646</v>
      </c>
      <c r="I28" s="703">
        <v>100</v>
      </c>
      <c r="J28" s="704">
        <v>105</v>
      </c>
      <c r="K28" s="704">
        <v>110.46511627906976</v>
      </c>
      <c r="L28" s="704">
        <v>122.72727272727273</v>
      </c>
      <c r="M28" s="704">
        <v>125</v>
      </c>
      <c r="N28" s="704">
        <v>128.6</v>
      </c>
      <c r="O28" s="703">
        <v>112.90322580645163</v>
      </c>
      <c r="P28" s="704">
        <v>128.125</v>
      </c>
      <c r="Q28" s="704">
        <v>143.33333333333334</v>
      </c>
      <c r="R28" s="704">
        <v>156.09756097560975</v>
      </c>
      <c r="S28" s="704">
        <v>162.5</v>
      </c>
      <c r="T28" s="703">
        <v>100</v>
      </c>
      <c r="U28" s="704">
        <v>110.40723981900453</v>
      </c>
      <c r="V28" s="704">
        <v>119.71830985915493</v>
      </c>
      <c r="W28" s="704">
        <v>121.078431372549</v>
      </c>
      <c r="X28" s="704">
        <v>126.61870503597122</v>
      </c>
      <c r="Y28" s="704">
        <v>132.7217125382263</v>
      </c>
      <c r="Z28" s="705">
        <v>138.6100386100386</v>
      </c>
    </row>
    <row r="29" spans="1:26" ht="12.75">
      <c r="A29" s="93"/>
      <c r="B29" s="703"/>
      <c r="C29" s="704"/>
      <c r="D29" s="704"/>
      <c r="E29" s="704"/>
      <c r="F29" s="704"/>
      <c r="G29" s="704"/>
      <c r="H29" s="704"/>
      <c r="I29" s="703"/>
      <c r="J29" s="704"/>
      <c r="K29" s="704"/>
      <c r="L29" s="704"/>
      <c r="M29" s="704"/>
      <c r="N29" s="704"/>
      <c r="O29" s="703"/>
      <c r="P29" s="704"/>
      <c r="Q29" s="704"/>
      <c r="R29" s="704"/>
      <c r="S29" s="704"/>
      <c r="T29" s="706"/>
      <c r="U29" s="707"/>
      <c r="V29" s="707"/>
      <c r="W29" s="707"/>
      <c r="X29" s="707"/>
      <c r="Y29" s="707"/>
      <c r="Z29" s="708"/>
    </row>
    <row r="30" spans="1:26" ht="12.75">
      <c r="A30" s="564" t="s">
        <v>313</v>
      </c>
      <c r="B30" s="709">
        <v>100</v>
      </c>
      <c r="C30" s="710">
        <v>110.2189781021898</v>
      </c>
      <c r="D30" s="710">
        <v>120.40816326530613</v>
      </c>
      <c r="E30" s="710">
        <v>142.70152505446623</v>
      </c>
      <c r="F30" s="710">
        <v>181.07142857142858</v>
      </c>
      <c r="G30" s="710">
        <v>215.3846153846154</v>
      </c>
      <c r="H30" s="710">
        <v>234.8993288590604</v>
      </c>
      <c r="I30" s="709">
        <v>100</v>
      </c>
      <c r="J30" s="710">
        <v>106.13751730503</v>
      </c>
      <c r="K30" s="710">
        <v>112.82608695652175</v>
      </c>
      <c r="L30" s="710">
        <v>122.5296442687747</v>
      </c>
      <c r="M30" s="710">
        <v>128.2</v>
      </c>
      <c r="N30" s="710">
        <v>134.5</v>
      </c>
      <c r="O30" s="709">
        <v>111.43250688705236</v>
      </c>
      <c r="P30" s="710">
        <v>127.55326965466568</v>
      </c>
      <c r="Q30" s="710">
        <v>143.3849821215733</v>
      </c>
      <c r="R30" s="710">
        <v>154.07047387606318</v>
      </c>
      <c r="S30" s="711">
        <v>161.14352392065345</v>
      </c>
      <c r="T30" s="709">
        <v>100</v>
      </c>
      <c r="U30" s="710">
        <v>110.98445595854922</v>
      </c>
      <c r="V30" s="710">
        <v>118.82100092109302</v>
      </c>
      <c r="W30" s="710">
        <v>120.59035277177826</v>
      </c>
      <c r="X30" s="710">
        <v>125.9386733416771</v>
      </c>
      <c r="Y30" s="710">
        <v>132.33549844676645</v>
      </c>
      <c r="Z30" s="711">
        <v>138.13229571984436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B3" sqref="B3"/>
    </sheetView>
  </sheetViews>
  <sheetFormatPr defaultColWidth="9.140625" defaultRowHeight="12.75"/>
  <sheetData>
    <row r="1" spans="1:24" ht="12.75">
      <c r="A1" s="83" t="s">
        <v>368</v>
      </c>
      <c r="B1" s="2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2"/>
      <c r="S1" s="2"/>
      <c r="T1" s="2"/>
      <c r="U1" s="2"/>
      <c r="V1" s="2"/>
      <c r="W1" s="2"/>
      <c r="X1" s="2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716"/>
      <c r="B3" s="717" t="s">
        <v>49</v>
      </c>
      <c r="C3" s="718" t="s">
        <v>50</v>
      </c>
      <c r="D3" s="718" t="s">
        <v>51</v>
      </c>
      <c r="E3" s="718" t="s">
        <v>52</v>
      </c>
      <c r="F3" s="718" t="s">
        <v>53</v>
      </c>
      <c r="G3" s="718" t="s">
        <v>54</v>
      </c>
      <c r="H3" s="718" t="s">
        <v>55</v>
      </c>
      <c r="I3" s="718" t="s">
        <v>56</v>
      </c>
      <c r="J3" s="718" t="s">
        <v>57</v>
      </c>
      <c r="K3" s="718" t="s">
        <v>58</v>
      </c>
      <c r="L3" s="718" t="s">
        <v>59</v>
      </c>
      <c r="M3" s="718" t="s">
        <v>60</v>
      </c>
      <c r="N3" s="718" t="s">
        <v>61</v>
      </c>
      <c r="O3" s="718" t="s">
        <v>62</v>
      </c>
      <c r="P3" s="718" t="s">
        <v>63</v>
      </c>
      <c r="Q3" s="719" t="s">
        <v>133</v>
      </c>
      <c r="R3" s="718" t="s">
        <v>134</v>
      </c>
      <c r="S3" s="720">
        <v>1993</v>
      </c>
      <c r="T3" s="720">
        <v>1994</v>
      </c>
      <c r="U3" s="720">
        <v>1995</v>
      </c>
      <c r="V3" s="720">
        <v>1996</v>
      </c>
      <c r="W3" s="720">
        <v>1997</v>
      </c>
      <c r="X3" s="720">
        <v>1998</v>
      </c>
    </row>
    <row r="4" spans="1:24" ht="12.75">
      <c r="A4" s="355"/>
      <c r="B4" s="474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1"/>
      <c r="T4" s="1"/>
      <c r="U4" s="1"/>
      <c r="V4" s="1"/>
      <c r="W4" s="1"/>
      <c r="X4" s="1"/>
    </row>
    <row r="5" spans="1:24" ht="12.75">
      <c r="A5" s="91" t="s">
        <v>339</v>
      </c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R5" s="469"/>
      <c r="S5" s="1"/>
      <c r="T5" s="1"/>
      <c r="U5" s="2"/>
      <c r="V5" s="2"/>
      <c r="W5" s="2"/>
      <c r="X5" s="2"/>
    </row>
    <row r="6" spans="1:24" ht="12.75">
      <c r="A6" s="93" t="s">
        <v>340</v>
      </c>
      <c r="B6" s="724"/>
      <c r="C6" s="725">
        <v>6.966292134831464</v>
      </c>
      <c r="D6" s="725">
        <v>9.941176470588232</v>
      </c>
      <c r="E6" s="725">
        <v>18.09365912709375</v>
      </c>
      <c r="F6" s="725">
        <v>17.99956018179154</v>
      </c>
      <c r="G6" s="725">
        <v>16.6125272289525</v>
      </c>
      <c r="H6" s="725">
        <v>10.521965044874836</v>
      </c>
      <c r="I6" s="725">
        <v>4.94752623688155</v>
      </c>
      <c r="J6" s="725">
        <v>6.512731981009945</v>
      </c>
      <c r="K6" s="725">
        <v>3.49509572964406</v>
      </c>
      <c r="L6" s="725">
        <v>3.0345205479452186</v>
      </c>
      <c r="M6" s="725">
        <v>4.110738255033541</v>
      </c>
      <c r="N6" s="725">
        <v>10.34482758620689</v>
      </c>
      <c r="O6" s="725">
        <v>13.833841463414643</v>
      </c>
      <c r="P6" s="725">
        <v>13.769351876147983</v>
      </c>
      <c r="Q6" s="725">
        <v>6.89758760759116</v>
      </c>
      <c r="R6" s="725">
        <v>5.0678499247800435</v>
      </c>
      <c r="S6" s="725">
        <v>8.937198067632846</v>
      </c>
      <c r="T6" s="725">
        <v>6.984478935698446</v>
      </c>
      <c r="U6" s="725">
        <v>2.9637305699481864</v>
      </c>
      <c r="V6" s="725">
        <v>4.087251164760697</v>
      </c>
      <c r="W6" s="725">
        <v>3.989895258500642</v>
      </c>
      <c r="X6" s="725">
        <v>4.017387325554789</v>
      </c>
    </row>
    <row r="7" spans="1:24" ht="12.75">
      <c r="A7" s="93" t="s">
        <v>341</v>
      </c>
      <c r="B7" s="724"/>
      <c r="C7" s="725">
        <v>7.25190839694656</v>
      </c>
      <c r="D7" s="725">
        <v>11.886120996441285</v>
      </c>
      <c r="E7" s="725">
        <v>18.686868686868706</v>
      </c>
      <c r="F7" s="725">
        <v>20.441898527004888</v>
      </c>
      <c r="G7" s="725">
        <v>20.478325859491807</v>
      </c>
      <c r="H7" s="725">
        <v>10.792885137172137</v>
      </c>
      <c r="I7" s="725">
        <v>5.323193916349811</v>
      </c>
      <c r="J7" s="725">
        <v>6.852240937003029</v>
      </c>
      <c r="K7" s="725">
        <v>4.489417989417976</v>
      </c>
      <c r="L7" s="725">
        <v>2.9826771653543416</v>
      </c>
      <c r="M7" s="725">
        <v>4.872006606110668</v>
      </c>
      <c r="N7" s="725">
        <v>10.40723981900453</v>
      </c>
      <c r="O7" s="725">
        <v>11.08103928240023</v>
      </c>
      <c r="P7" s="725">
        <v>16.36780438104943</v>
      </c>
      <c r="Q7" s="725">
        <v>8.949691585082897</v>
      </c>
      <c r="R7" s="725">
        <v>7.041183255309025</v>
      </c>
      <c r="S7" s="725">
        <v>10.099009900990108</v>
      </c>
      <c r="T7" s="725">
        <v>7.967594178625337</v>
      </c>
      <c r="U7" s="725">
        <v>3.6061221302514435</v>
      </c>
      <c r="V7" s="725">
        <v>4.530482437459171</v>
      </c>
      <c r="W7" s="725">
        <v>3.9444671294405875</v>
      </c>
      <c r="X7" s="725">
        <v>4.083028974920877</v>
      </c>
    </row>
    <row r="8" spans="1:24" ht="12.75">
      <c r="A8" s="93" t="s">
        <v>369</v>
      </c>
      <c r="B8" s="724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 t="s">
        <v>174</v>
      </c>
      <c r="O8" s="725"/>
      <c r="P8" s="725"/>
      <c r="Q8" s="726"/>
      <c r="R8" s="725"/>
      <c r="S8" s="725" t="s">
        <v>174</v>
      </c>
      <c r="T8" s="1"/>
      <c r="U8" s="1"/>
      <c r="V8" s="1"/>
      <c r="W8" s="1"/>
      <c r="X8" s="1"/>
    </row>
    <row r="9" spans="1:24" ht="12.75">
      <c r="A9" s="93" t="s">
        <v>370</v>
      </c>
      <c r="B9" s="724"/>
      <c r="C9" s="725">
        <v>10.273972602739722</v>
      </c>
      <c r="D9" s="725">
        <v>9.1620766436189</v>
      </c>
      <c r="E9" s="725">
        <v>20.419641210716243</v>
      </c>
      <c r="F9" s="725">
        <v>21.936545240893057</v>
      </c>
      <c r="G9" s="725">
        <v>20.33396437066164</v>
      </c>
      <c r="H9" s="725">
        <v>10.623353819139592</v>
      </c>
      <c r="I9" s="725">
        <v>4.980079681274896</v>
      </c>
      <c r="J9" s="725">
        <v>5.959107093362892</v>
      </c>
      <c r="K9" s="725">
        <v>4.964479964479973</v>
      </c>
      <c r="L9" s="725">
        <v>4.575058823529399</v>
      </c>
      <c r="M9" s="725">
        <v>4.586404586404602</v>
      </c>
      <c r="N9" s="725">
        <v>11.627906976744185</v>
      </c>
      <c r="O9" s="725">
        <v>13.157894736842103</v>
      </c>
      <c r="P9" s="725">
        <v>15.58333333333335</v>
      </c>
      <c r="Q9" s="725">
        <v>10.23116438356164</v>
      </c>
      <c r="R9" s="725">
        <v>6.070412866529362</v>
      </c>
      <c r="S9" s="725">
        <v>13.539967373572592</v>
      </c>
      <c r="T9" s="725">
        <v>6.246041125942403</v>
      </c>
      <c r="U9" s="725">
        <v>-0.6606966090379585</v>
      </c>
      <c r="V9" s="725">
        <v>4.917977904251769</v>
      </c>
      <c r="W9" s="725">
        <v>6.191291798166132</v>
      </c>
      <c r="X9" s="725">
        <v>5.030301669042059</v>
      </c>
    </row>
    <row r="10" spans="1:24" ht="12.75">
      <c r="A10" s="93" t="s">
        <v>343</v>
      </c>
      <c r="B10" s="724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 t="s">
        <v>174</v>
      </c>
      <c r="O10" s="727" t="s">
        <v>174</v>
      </c>
      <c r="P10" s="727" t="s">
        <v>174</v>
      </c>
      <c r="Q10" s="726"/>
      <c r="R10" s="725"/>
      <c r="S10" s="1"/>
      <c r="T10" s="1"/>
      <c r="U10" s="1"/>
      <c r="V10" s="1"/>
      <c r="W10" s="1"/>
      <c r="X10" s="1"/>
    </row>
    <row r="11" spans="1:24" ht="12.75">
      <c r="A11" s="93" t="s">
        <v>344</v>
      </c>
      <c r="B11" s="724"/>
      <c r="C11" s="725">
        <v>12.307692307692308</v>
      </c>
      <c r="D11" s="725">
        <v>9.589041095890405</v>
      </c>
      <c r="E11" s="725">
        <v>21.875</v>
      </c>
      <c r="F11" s="725">
        <v>46.031746031746046</v>
      </c>
      <c r="G11" s="725">
        <v>18.695652173913025</v>
      </c>
      <c r="H11" s="725">
        <v>15.384615384615374</v>
      </c>
      <c r="I11" s="725">
        <v>14.28571428571428</v>
      </c>
      <c r="J11" s="725">
        <v>16.66666666666665</v>
      </c>
      <c r="K11" s="725">
        <v>15.909090909090917</v>
      </c>
      <c r="L11" s="725">
        <v>0.2941176470588225</v>
      </c>
      <c r="M11" s="725">
        <v>6.129032258064515</v>
      </c>
      <c r="N11" s="725">
        <v>9.259259259259252</v>
      </c>
      <c r="O11" s="725">
        <v>15.932203389830502</v>
      </c>
      <c r="P11" s="725">
        <v>10.294117647058808</v>
      </c>
      <c r="Q11" s="725">
        <v>6.283891547049469</v>
      </c>
      <c r="R11" s="725">
        <v>3.2653061224489743</v>
      </c>
      <c r="S11" s="725">
        <v>12.280701754385959</v>
      </c>
      <c r="T11" s="725">
        <v>10.091145833333348</v>
      </c>
      <c r="U11" s="725">
        <v>4.6211033200979745</v>
      </c>
      <c r="V11" s="725">
        <v>3.2889152945170697</v>
      </c>
      <c r="W11" s="725">
        <v>4.808743169398899</v>
      </c>
      <c r="X11" s="725">
        <v>3.93258426966292</v>
      </c>
    </row>
    <row r="12" spans="1:24" ht="12.75">
      <c r="A12" s="93" t="s">
        <v>345</v>
      </c>
      <c r="B12" s="724"/>
      <c r="C12" s="725">
        <v>15.294117647058814</v>
      </c>
      <c r="D12" s="725">
        <v>10.827664399092974</v>
      </c>
      <c r="E12" s="725">
        <v>17.391304347826097</v>
      </c>
      <c r="F12" s="725">
        <v>43.36917562724012</v>
      </c>
      <c r="G12" s="725">
        <v>21.027397260273982</v>
      </c>
      <c r="H12" s="725">
        <v>10.829959514170051</v>
      </c>
      <c r="I12" s="725">
        <v>9.90099009900991</v>
      </c>
      <c r="J12" s="725">
        <v>5.549549549549537</v>
      </c>
      <c r="K12" s="725">
        <v>22.6790450928382</v>
      </c>
      <c r="L12" s="725">
        <v>8.005405405405398</v>
      </c>
      <c r="M12" s="725">
        <v>5.465191932335722</v>
      </c>
      <c r="N12" s="725">
        <v>11.931818181818187</v>
      </c>
      <c r="O12" s="725">
        <v>15.574893239867848</v>
      </c>
      <c r="P12" s="725">
        <v>9.98476551241405</v>
      </c>
      <c r="Q12" s="725">
        <v>7.130426818098545</v>
      </c>
      <c r="R12" s="725">
        <v>2.9099537904333728</v>
      </c>
      <c r="S12" s="725">
        <v>12.09302325581396</v>
      </c>
      <c r="T12" s="725">
        <v>10.047891909184138</v>
      </c>
      <c r="U12" s="725">
        <v>5.05514705882355</v>
      </c>
      <c r="V12" s="725">
        <v>3.2148051557249424</v>
      </c>
      <c r="W12" s="725">
        <v>5.080657670234245</v>
      </c>
      <c r="X12" s="725">
        <v>3.1445615454885445</v>
      </c>
    </row>
    <row r="13" spans="1:24" ht="12.75">
      <c r="A13" s="93" t="s">
        <v>346</v>
      </c>
      <c r="B13" s="724"/>
      <c r="C13" s="725">
        <v>14.713896457765664</v>
      </c>
      <c r="D13" s="725">
        <v>6.9957711122159205</v>
      </c>
      <c r="E13" s="725">
        <v>17.841647597253996</v>
      </c>
      <c r="F13" s="725">
        <v>38.52980686648022</v>
      </c>
      <c r="G13" s="725">
        <v>20.48246115173673</v>
      </c>
      <c r="H13" s="725">
        <v>11.03326327027656</v>
      </c>
      <c r="I13" s="725">
        <v>7.6794657762938145</v>
      </c>
      <c r="J13" s="725">
        <v>5.07746517048846</v>
      </c>
      <c r="K13" s="725">
        <v>13.476476064032706</v>
      </c>
      <c r="L13" s="725">
        <v>3.586538461538469</v>
      </c>
      <c r="M13" s="725">
        <v>2.6315789473684292</v>
      </c>
      <c r="N13" s="725">
        <v>12.222222222222229</v>
      </c>
      <c r="O13" s="725">
        <v>16.944148775932355</v>
      </c>
      <c r="P13" s="725">
        <v>9.84940972702506</v>
      </c>
      <c r="Q13" s="725">
        <v>5.9721702446160485</v>
      </c>
      <c r="R13" s="725">
        <v>2.6769343601027007</v>
      </c>
      <c r="S13" s="725">
        <v>14.046822742474907</v>
      </c>
      <c r="T13" s="725">
        <v>4.190658054123952</v>
      </c>
      <c r="U13" s="725">
        <v>-1.3269116717392726</v>
      </c>
      <c r="V13" s="725">
        <v>5.49594419545445</v>
      </c>
      <c r="W13" s="725">
        <v>3.9116694627599147</v>
      </c>
      <c r="X13" s="725">
        <v>7.918520578420485</v>
      </c>
    </row>
    <row r="14" spans="1:24" ht="12.75">
      <c r="A14" s="355"/>
      <c r="B14" s="474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725" t="s">
        <v>174</v>
      </c>
      <c r="O14" s="476"/>
      <c r="P14" s="476"/>
      <c r="Q14" s="476"/>
      <c r="R14" s="476"/>
      <c r="S14" s="1"/>
      <c r="T14" s="1"/>
      <c r="U14" s="1"/>
      <c r="V14" s="1"/>
      <c r="W14" s="1"/>
      <c r="X14" s="1"/>
    </row>
    <row r="15" spans="1:24" ht="12.75">
      <c r="A15" s="499" t="s">
        <v>313</v>
      </c>
      <c r="B15" s="728"/>
      <c r="C15" s="729">
        <v>10.21897810218979</v>
      </c>
      <c r="D15" s="729">
        <v>9.244492498986334</v>
      </c>
      <c r="E15" s="729">
        <v>18.514825892692286</v>
      </c>
      <c r="F15" s="729">
        <v>26.888222464558353</v>
      </c>
      <c r="G15" s="729">
        <v>18.950083447124854</v>
      </c>
      <c r="H15" s="729">
        <v>9.060402684563762</v>
      </c>
      <c r="I15" s="729">
        <v>6.137517305030005</v>
      </c>
      <c r="J15" s="729">
        <v>6.301795841209823</v>
      </c>
      <c r="K15" s="729">
        <v>8.600455421264662</v>
      </c>
      <c r="L15" s="729">
        <v>4.627741935483853</v>
      </c>
      <c r="M15" s="729">
        <v>4.914196567862716</v>
      </c>
      <c r="N15" s="729">
        <v>11.432506887052355</v>
      </c>
      <c r="O15" s="729">
        <v>14.466840258698731</v>
      </c>
      <c r="P15" s="729">
        <v>12.41184370245465</v>
      </c>
      <c r="Q15" s="729">
        <v>7.452308879482139</v>
      </c>
      <c r="R15" s="729">
        <v>4.590788790771128</v>
      </c>
      <c r="S15" s="729">
        <v>10.984455958549223</v>
      </c>
      <c r="T15" s="729">
        <v>7.060939205279881</v>
      </c>
      <c r="U15" s="729">
        <v>1.4890901751115848</v>
      </c>
      <c r="V15" s="729">
        <v>4.435114789008665</v>
      </c>
      <c r="W15" s="729">
        <v>5.079317524438642</v>
      </c>
      <c r="X15" s="729">
        <v>4.380379672208479</v>
      </c>
    </row>
    <row r="16" spans="1:24" ht="12.75">
      <c r="A16" s="355"/>
      <c r="B16" s="474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"/>
      <c r="T16" s="1"/>
      <c r="U16" s="1"/>
      <c r="V16" s="1"/>
      <c r="W16" s="1"/>
      <c r="X16" s="1"/>
    </row>
    <row r="17" spans="1:24" ht="12.75">
      <c r="A17" s="93" t="s">
        <v>347</v>
      </c>
      <c r="B17" s="724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5"/>
      <c r="S17" s="1"/>
      <c r="T17" s="1"/>
      <c r="U17" s="1"/>
      <c r="V17" s="1"/>
      <c r="W17" s="1"/>
      <c r="X17" s="1"/>
    </row>
    <row r="18" spans="1:24" ht="12.75">
      <c r="A18" s="93" t="s">
        <v>348</v>
      </c>
      <c r="B18" s="724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5"/>
      <c r="S18" s="1"/>
      <c r="T18" s="1"/>
      <c r="U18" s="1"/>
      <c r="V18" s="1"/>
      <c r="W18" s="1"/>
      <c r="X18" s="1"/>
    </row>
    <row r="19" spans="1:24" ht="12.75">
      <c r="A19" s="93" t="s">
        <v>349</v>
      </c>
      <c r="B19" s="724"/>
      <c r="C19" s="725">
        <v>10.476190476190483</v>
      </c>
      <c r="D19" s="725">
        <v>7.7155172413793105</v>
      </c>
      <c r="E19" s="725">
        <v>19.41618752764265</v>
      </c>
      <c r="F19" s="725">
        <v>23.754789272030653</v>
      </c>
      <c r="G19" s="725">
        <v>20.359477124183</v>
      </c>
      <c r="H19" s="725">
        <v>20.33873124350023</v>
      </c>
      <c r="I19" s="725">
        <v>-4.672897196261683</v>
      </c>
      <c r="J19" s="725">
        <v>5.761812921890064</v>
      </c>
      <c r="K19" s="725">
        <v>7.452574525745259</v>
      </c>
      <c r="L19" s="725">
        <v>4.307692307692301</v>
      </c>
      <c r="M19" s="725">
        <v>2.6548672566371723</v>
      </c>
      <c r="N19" s="725">
        <v>10.2</v>
      </c>
      <c r="O19" s="725">
        <v>11.157407407407426</v>
      </c>
      <c r="P19" s="725">
        <v>11.801242236024855</v>
      </c>
      <c r="Q19" s="725">
        <v>5.467372134038784</v>
      </c>
      <c r="R19" s="725">
        <v>3.8461538461538547</v>
      </c>
      <c r="S19" s="730">
        <v>11.607142857142861</v>
      </c>
      <c r="T19" s="730">
        <v>7.168627450980392</v>
      </c>
      <c r="U19" s="730">
        <v>2.1857923497267784</v>
      </c>
      <c r="V19" s="730">
        <v>7.386363636363624</v>
      </c>
      <c r="W19" s="730">
        <v>4.956268221574334</v>
      </c>
      <c r="X19" s="730">
        <v>5.225959904858968</v>
      </c>
    </row>
    <row r="20" spans="1:24" ht="12.75">
      <c r="A20" s="93" t="s">
        <v>350</v>
      </c>
      <c r="B20" s="724"/>
      <c r="C20" s="725">
        <v>0</v>
      </c>
      <c r="D20" s="725">
        <v>0</v>
      </c>
      <c r="E20" s="725">
        <v>0</v>
      </c>
      <c r="F20" s="725">
        <v>0</v>
      </c>
      <c r="G20" s="725">
        <v>0</v>
      </c>
      <c r="H20" s="725">
        <v>0</v>
      </c>
      <c r="I20" s="725">
        <v>0</v>
      </c>
      <c r="J20" s="725">
        <v>0</v>
      </c>
      <c r="K20" s="725">
        <v>0</v>
      </c>
      <c r="L20" s="725">
        <v>0</v>
      </c>
      <c r="M20" s="725">
        <v>0</v>
      </c>
      <c r="N20" s="725">
        <v>0</v>
      </c>
      <c r="O20" s="725">
        <v>0</v>
      </c>
      <c r="P20" s="725">
        <v>0</v>
      </c>
      <c r="Q20" s="726">
        <v>0</v>
      </c>
      <c r="R20" s="725">
        <v>0</v>
      </c>
      <c r="S20" s="730">
        <v>0</v>
      </c>
      <c r="T20" s="725">
        <v>0</v>
      </c>
      <c r="U20" s="725">
        <v>0</v>
      </c>
      <c r="V20" s="725">
        <v>0</v>
      </c>
      <c r="W20" s="725">
        <v>0</v>
      </c>
      <c r="X20" s="725">
        <v>0</v>
      </c>
    </row>
    <row r="21" spans="1:24" ht="12.75">
      <c r="A21" s="93" t="s">
        <v>351</v>
      </c>
      <c r="B21" s="724"/>
      <c r="C21" s="725">
        <v>12.916666666666664</v>
      </c>
      <c r="D21" s="725">
        <v>7.883260650788326</v>
      </c>
      <c r="E21" s="725">
        <v>18.52930469603202</v>
      </c>
      <c r="F21" s="725">
        <v>37.03996549741233</v>
      </c>
      <c r="G21" s="725">
        <v>20.176107018880707</v>
      </c>
      <c r="H21" s="725">
        <v>13.219561895058574</v>
      </c>
      <c r="I21" s="725">
        <v>7.32484076433122</v>
      </c>
      <c r="J21" s="725">
        <v>6.034077634706003</v>
      </c>
      <c r="K21" s="725">
        <v>12.11352574209914</v>
      </c>
      <c r="L21" s="725">
        <v>4.16486486486487</v>
      </c>
      <c r="M21" s="725">
        <v>3.6117381489841893</v>
      </c>
      <c r="N21" s="725">
        <v>11.6</v>
      </c>
      <c r="O21" s="725">
        <v>16.01702127659572</v>
      </c>
      <c r="P21" s="725">
        <v>10.634046493493843</v>
      </c>
      <c r="Q21" s="725">
        <v>6.681432262827625</v>
      </c>
      <c r="R21" s="725">
        <v>3.175175897528404</v>
      </c>
      <c r="S21" s="730">
        <v>13.30472103004292</v>
      </c>
      <c r="T21" s="730">
        <v>4.017857142857251</v>
      </c>
      <c r="U21" s="730">
        <v>-0.2697128351577982</v>
      </c>
      <c r="V21" s="730">
        <v>6.395888610985123</v>
      </c>
      <c r="W21" s="730">
        <v>4.68811822955173</v>
      </c>
      <c r="X21" s="730">
        <v>6.629723548473421</v>
      </c>
    </row>
    <row r="22" spans="1:24" ht="12.75">
      <c r="A22" s="93" t="s">
        <v>352</v>
      </c>
      <c r="B22" s="724"/>
      <c r="C22" s="725">
        <v>13.698630136986312</v>
      </c>
      <c r="D22" s="725">
        <v>9.181553801412544</v>
      </c>
      <c r="E22" s="725">
        <v>18.4640522875817</v>
      </c>
      <c r="F22" s="725">
        <v>31.36363636363637</v>
      </c>
      <c r="G22" s="725">
        <v>20.950226244343884</v>
      </c>
      <c r="H22" s="725">
        <v>10.142822561123221</v>
      </c>
      <c r="I22" s="725">
        <v>6.6210045662100425</v>
      </c>
      <c r="J22" s="725">
        <v>5.848883450596509</v>
      </c>
      <c r="K22" s="725">
        <v>9.3210586881473</v>
      </c>
      <c r="L22" s="725">
        <v>3.585263157894736</v>
      </c>
      <c r="M22" s="725">
        <v>3.2081377151799817</v>
      </c>
      <c r="N22" s="725">
        <v>12.2</v>
      </c>
      <c r="O22" s="725">
        <v>15.4004576659039</v>
      </c>
      <c r="P22" s="725">
        <v>15.125019174720023</v>
      </c>
      <c r="Q22" s="725">
        <v>6.935174530111254</v>
      </c>
      <c r="R22" s="725">
        <v>4.849210896400846</v>
      </c>
      <c r="S22" s="730">
        <v>11.801242236024834</v>
      </c>
      <c r="T22" s="730">
        <v>8.783783783783793</v>
      </c>
      <c r="U22" s="730">
        <v>0.7685881370091963</v>
      </c>
      <c r="V22" s="730">
        <v>5.393660531697364</v>
      </c>
      <c r="W22" s="730">
        <v>4.202266782911912</v>
      </c>
      <c r="X22" s="730">
        <v>7.359437751004028</v>
      </c>
    </row>
    <row r="23" spans="1:24" ht="12.75">
      <c r="A23" s="93" t="s">
        <v>353</v>
      </c>
      <c r="B23" s="724"/>
      <c r="C23" s="725">
        <v>15.15151515151516</v>
      </c>
      <c r="D23" s="725">
        <v>8.552631578947366</v>
      </c>
      <c r="E23" s="725">
        <v>16.36363636363638</v>
      </c>
      <c r="F23" s="725">
        <v>42.08333333333334</v>
      </c>
      <c r="G23" s="725">
        <v>19.354838709677423</v>
      </c>
      <c r="H23" s="725">
        <v>1.3513513513513375</v>
      </c>
      <c r="I23" s="725">
        <v>9.090909090909083</v>
      </c>
      <c r="J23" s="725">
        <v>6.333333333333346</v>
      </c>
      <c r="K23" s="725">
        <v>14.942528735632177</v>
      </c>
      <c r="L23" s="725">
        <v>6.57500000000002</v>
      </c>
      <c r="M23" s="725">
        <v>34.90499648135117</v>
      </c>
      <c r="N23" s="725">
        <v>13.3</v>
      </c>
      <c r="O23" s="725">
        <v>13.122171945701355</v>
      </c>
      <c r="P23" s="725">
        <v>11.558139534883738</v>
      </c>
      <c r="Q23" s="725">
        <v>8.762420957542894</v>
      </c>
      <c r="R23" s="725">
        <v>1.5037593984962294</v>
      </c>
      <c r="S23" s="730">
        <v>10.784313725490202</v>
      </c>
      <c r="T23" s="730">
        <v>8.221524407650582</v>
      </c>
      <c r="U23" s="730">
        <v>0.9237668161435009</v>
      </c>
      <c r="V23" s="730">
        <v>5.905533358874715</v>
      </c>
      <c r="W23" s="730">
        <v>4.048234280792418</v>
      </c>
      <c r="X23" s="730">
        <v>5.633802816901423</v>
      </c>
    </row>
    <row r="24" spans="1:24" ht="12.75">
      <c r="A24" s="93" t="s">
        <v>354</v>
      </c>
      <c r="B24" s="724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31" t="s">
        <v>174</v>
      </c>
      <c r="R24" s="725"/>
      <c r="S24" s="1"/>
      <c r="T24" s="1"/>
      <c r="U24" s="1"/>
      <c r="V24" s="1"/>
      <c r="W24" s="1"/>
      <c r="X24" s="1"/>
    </row>
    <row r="25" spans="1:24" ht="12.75">
      <c r="A25" s="93" t="s">
        <v>355</v>
      </c>
      <c r="B25" s="724"/>
      <c r="C25" s="725">
        <v>9.375</v>
      </c>
      <c r="D25" s="725">
        <v>10.822510822510822</v>
      </c>
      <c r="E25" s="725">
        <v>18.855932203389834</v>
      </c>
      <c r="F25" s="725">
        <v>25.1890756302521</v>
      </c>
      <c r="G25" s="725">
        <v>23.08910891089109</v>
      </c>
      <c r="H25" s="725">
        <v>1.3513513513513598</v>
      </c>
      <c r="I25" s="725">
        <v>6.5040650406503975</v>
      </c>
      <c r="J25" s="725">
        <v>6.6440486287814515</v>
      </c>
      <c r="K25" s="725">
        <v>8.008727978018438</v>
      </c>
      <c r="L25" s="725">
        <v>4.09484848484849</v>
      </c>
      <c r="M25" s="725">
        <v>8.535630383711812</v>
      </c>
      <c r="N25" s="725">
        <v>11</v>
      </c>
      <c r="O25" s="725">
        <v>14.550247540667405</v>
      </c>
      <c r="P25" s="725">
        <v>14.391895769959229</v>
      </c>
      <c r="Q25" s="725">
        <v>8.120663124582661</v>
      </c>
      <c r="R25" s="725">
        <v>5.5921428571428455</v>
      </c>
      <c r="S25" s="730">
        <v>14.864864864864868</v>
      </c>
      <c r="T25" s="730">
        <v>4.225352112676051</v>
      </c>
      <c r="U25" s="730">
        <v>-0.5602240896358524</v>
      </c>
      <c r="V25" s="730">
        <v>6.567164179104479</v>
      </c>
      <c r="W25" s="730">
        <v>5.453100158982527</v>
      </c>
      <c r="X25" s="730">
        <v>5.236576289207839</v>
      </c>
    </row>
    <row r="26" spans="1:24" ht="12.75">
      <c r="A26" s="93" t="s">
        <v>356</v>
      </c>
      <c r="B26" s="724"/>
      <c r="C26" s="725">
        <v>12.888888888888882</v>
      </c>
      <c r="D26" s="725">
        <v>10.013970027940044</v>
      </c>
      <c r="E26" s="725">
        <v>19.016020475874473</v>
      </c>
      <c r="F26" s="725">
        <v>33.899176954732546</v>
      </c>
      <c r="G26" s="725">
        <v>19.600266489007325</v>
      </c>
      <c r="H26" s="725">
        <v>7.91095094164147</v>
      </c>
      <c r="I26" s="725">
        <v>10</v>
      </c>
      <c r="J26" s="725">
        <v>6.138706654170578</v>
      </c>
      <c r="K26" s="725">
        <v>9.261812743974662</v>
      </c>
      <c r="L26" s="725">
        <v>3.397471264367824</v>
      </c>
      <c r="M26" s="725">
        <v>4.624715693707349</v>
      </c>
      <c r="N26" s="725">
        <v>11.7</v>
      </c>
      <c r="O26" s="725">
        <v>13.339220506455995</v>
      </c>
      <c r="P26" s="725">
        <v>11.810294490613217</v>
      </c>
      <c r="Q26" s="725">
        <v>6.876450804346179</v>
      </c>
      <c r="R26" s="725">
        <v>4.6851485148515115</v>
      </c>
      <c r="S26" s="730">
        <v>11.314984709480115</v>
      </c>
      <c r="T26" s="730">
        <v>7.708129566768318</v>
      </c>
      <c r="U26" s="730">
        <v>1.8476662789932208</v>
      </c>
      <c r="V26" s="730">
        <v>5.522923804862123</v>
      </c>
      <c r="W26" s="730">
        <v>4.25605330477723</v>
      </c>
      <c r="X26" s="730">
        <v>4.434023450879199</v>
      </c>
    </row>
    <row r="27" spans="1:24" ht="12.75">
      <c r="A27" s="93" t="s">
        <v>371</v>
      </c>
      <c r="B27" s="724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6"/>
      <c r="R27" s="725"/>
      <c r="S27" s="1"/>
      <c r="T27" s="1"/>
      <c r="U27" s="1"/>
      <c r="V27" s="1"/>
      <c r="W27" s="1"/>
      <c r="X27" s="1"/>
    </row>
    <row r="28" spans="1:24" ht="12.75">
      <c r="A28" s="93" t="s">
        <v>372</v>
      </c>
      <c r="B28" s="724"/>
      <c r="C28" s="725">
        <v>7.1120689655172376</v>
      </c>
      <c r="D28" s="725">
        <v>9.909553661080173</v>
      </c>
      <c r="E28" s="725">
        <v>18.098795928424984</v>
      </c>
      <c r="F28" s="725">
        <v>19.351750227681386</v>
      </c>
      <c r="G28" s="725">
        <v>15.266439165244773</v>
      </c>
      <c r="H28" s="725">
        <v>11.11624255299497</v>
      </c>
      <c r="I28" s="725">
        <v>5.084745762711873</v>
      </c>
      <c r="J28" s="725">
        <v>6.515762463343111</v>
      </c>
      <c r="K28" s="725">
        <v>4.465111536752864</v>
      </c>
      <c r="L28" s="725">
        <v>3.2244171779141295</v>
      </c>
      <c r="M28" s="725">
        <v>6.048053024026512</v>
      </c>
      <c r="N28" s="725">
        <v>10.2</v>
      </c>
      <c r="O28" s="725">
        <v>14.440370176357597</v>
      </c>
      <c r="P28" s="725">
        <v>13.541557488732824</v>
      </c>
      <c r="Q28" s="725">
        <v>7.197662441403385</v>
      </c>
      <c r="R28" s="725">
        <v>5.365806451612887</v>
      </c>
      <c r="S28" s="730">
        <v>11.04761904761904</v>
      </c>
      <c r="T28" s="730">
        <v>8.18102302545638</v>
      </c>
      <c r="U28" s="730">
        <v>1.5468679815427322</v>
      </c>
      <c r="V28" s="730">
        <v>5.4178368121442055</v>
      </c>
      <c r="W28" s="730">
        <v>5.092553373431019</v>
      </c>
      <c r="X28" s="730">
        <v>5.502464977085109</v>
      </c>
    </row>
    <row r="29" spans="1:24" ht="12.75">
      <c r="A29" s="93" t="s">
        <v>358</v>
      </c>
      <c r="B29" s="724"/>
      <c r="C29" s="725">
        <v>6.966292134831464</v>
      </c>
      <c r="D29" s="725">
        <v>9.941176470588232</v>
      </c>
      <c r="E29" s="725">
        <v>18.09365912709375</v>
      </c>
      <c r="F29" s="725">
        <v>17.99956018179154</v>
      </c>
      <c r="G29" s="725">
        <v>16.6125272289525</v>
      </c>
      <c r="H29" s="725">
        <v>10.521965044874836</v>
      </c>
      <c r="I29" s="725">
        <v>4.94752623688155</v>
      </c>
      <c r="J29" s="725">
        <v>6.512731981009945</v>
      </c>
      <c r="K29" s="725">
        <v>3.49509572964406</v>
      </c>
      <c r="L29" s="725">
        <v>3.0345205479452186</v>
      </c>
      <c r="M29" s="725">
        <v>4.110738255033541</v>
      </c>
      <c r="N29" s="725">
        <v>10.3</v>
      </c>
      <c r="O29" s="725">
        <v>13.833841463414643</v>
      </c>
      <c r="P29" s="725">
        <v>13.769351876147983</v>
      </c>
      <c r="Q29" s="725">
        <v>6.89758760759116</v>
      </c>
      <c r="R29" s="725">
        <v>5.065099457504507</v>
      </c>
      <c r="S29" s="730">
        <v>9.432048681541572</v>
      </c>
      <c r="T29" s="730">
        <v>7.238956563772603</v>
      </c>
      <c r="U29" s="730">
        <v>2.500525339477999</v>
      </c>
      <c r="V29" s="730">
        <v>0.788826072497506</v>
      </c>
      <c r="W29" s="730">
        <v>4.2834181727611</v>
      </c>
      <c r="X29" s="730">
        <v>3.7204832765778795</v>
      </c>
    </row>
    <row r="30" spans="1:24" ht="12.75">
      <c r="A30" s="93" t="s">
        <v>359</v>
      </c>
      <c r="B30" s="724"/>
      <c r="C30" s="725">
        <v>9.160305343511443</v>
      </c>
      <c r="D30" s="725">
        <v>8.500719139017022</v>
      </c>
      <c r="E30" s="725">
        <v>19.871368374362387</v>
      </c>
      <c r="F30" s="725">
        <v>25.843478260869546</v>
      </c>
      <c r="G30" s="725">
        <v>23.933901918976552</v>
      </c>
      <c r="H30" s="725">
        <v>-2.3539668700959027</v>
      </c>
      <c r="I30" s="725">
        <v>7.14285714285714</v>
      </c>
      <c r="J30" s="725">
        <v>6.666666666666665</v>
      </c>
      <c r="K30" s="725">
        <v>7.581967213114771</v>
      </c>
      <c r="L30" s="725">
        <v>2.5613333333333266</v>
      </c>
      <c r="M30" s="725">
        <v>2.2997620935765406</v>
      </c>
      <c r="N30" s="725">
        <v>12</v>
      </c>
      <c r="O30" s="725">
        <v>15.546218487394947</v>
      </c>
      <c r="P30" s="725">
        <v>13.375558867362148</v>
      </c>
      <c r="Q30" s="725">
        <v>6.243838317449879</v>
      </c>
      <c r="R30" s="725">
        <v>5.784905660377371</v>
      </c>
      <c r="S30" s="730">
        <v>8.937198067632846</v>
      </c>
      <c r="T30" s="730">
        <v>6.984478935698446</v>
      </c>
      <c r="U30" s="730">
        <v>2.9637305699481864</v>
      </c>
      <c r="V30" s="730">
        <v>4.087251164760697</v>
      </c>
      <c r="W30" s="730">
        <v>3.989895258500642</v>
      </c>
      <c r="X30" s="730">
        <v>4.017387325554789</v>
      </c>
    </row>
    <row r="31" spans="1:24" ht="12.75">
      <c r="A31" s="93" t="s">
        <v>360</v>
      </c>
      <c r="B31" s="724"/>
      <c r="C31" s="725">
        <v>8.571428571428562</v>
      </c>
      <c r="D31" s="725">
        <v>7.456140350877205</v>
      </c>
      <c r="E31" s="725">
        <v>17.85714285714286</v>
      </c>
      <c r="F31" s="725">
        <v>32.231404958677686</v>
      </c>
      <c r="G31" s="725">
        <v>18.461538461538463</v>
      </c>
      <c r="H31" s="725">
        <v>-4.4117647058823595</v>
      </c>
      <c r="I31" s="725">
        <v>5</v>
      </c>
      <c r="J31" s="725">
        <v>5.204872646733105</v>
      </c>
      <c r="K31" s="725">
        <v>11.100478468899544</v>
      </c>
      <c r="L31" s="725">
        <v>1.8518518518518379</v>
      </c>
      <c r="M31" s="725">
        <v>2.8799999999999937</v>
      </c>
      <c r="N31" s="725">
        <v>12.9</v>
      </c>
      <c r="O31" s="725">
        <v>13.482142857142843</v>
      </c>
      <c r="P31" s="725">
        <v>11.86991869918701</v>
      </c>
      <c r="Q31" s="725">
        <v>8.90527509926262</v>
      </c>
      <c r="R31" s="725">
        <v>4.1015625</v>
      </c>
      <c r="S31" s="730">
        <v>10.407239819004532</v>
      </c>
      <c r="T31" s="730">
        <v>8.433387208496868</v>
      </c>
      <c r="U31" s="730">
        <v>1.136101499423292</v>
      </c>
      <c r="V31" s="730">
        <v>4.575772580316317</v>
      </c>
      <c r="W31" s="730">
        <v>4.819988879621917</v>
      </c>
      <c r="X31" s="730">
        <v>4.436595911250274</v>
      </c>
    </row>
    <row r="32" spans="1:24" ht="12.75">
      <c r="A32" s="355"/>
      <c r="B32" s="474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1"/>
      <c r="T32" s="1"/>
      <c r="U32" s="1"/>
      <c r="V32" s="1"/>
      <c r="W32" s="1"/>
      <c r="X32" s="1"/>
    </row>
    <row r="33" spans="1:24" ht="12.75">
      <c r="A33" s="499" t="s">
        <v>313</v>
      </c>
      <c r="B33" s="728"/>
      <c r="C33" s="729">
        <v>10.21897810218979</v>
      </c>
      <c r="D33" s="729">
        <v>9.244492498986334</v>
      </c>
      <c r="E33" s="729">
        <v>18.514825892692286</v>
      </c>
      <c r="F33" s="729">
        <v>26.888222464558353</v>
      </c>
      <c r="G33" s="729">
        <v>18.950083447124854</v>
      </c>
      <c r="H33" s="729">
        <v>9.060402684563762</v>
      </c>
      <c r="I33" s="729">
        <v>6.137517305030005</v>
      </c>
      <c r="J33" s="729">
        <v>6.301795841209823</v>
      </c>
      <c r="K33" s="729">
        <v>8.600455421264662</v>
      </c>
      <c r="L33" s="729">
        <v>4.627741935483853</v>
      </c>
      <c r="M33" s="729">
        <v>4.914196567862716</v>
      </c>
      <c r="N33" s="729">
        <v>11.4</v>
      </c>
      <c r="O33" s="729">
        <v>14.466840258698731</v>
      </c>
      <c r="P33" s="729">
        <v>12.41184370245465</v>
      </c>
      <c r="Q33" s="729">
        <v>7.452308879482139</v>
      </c>
      <c r="R33" s="729">
        <v>4.590788790771128</v>
      </c>
      <c r="S33" s="729">
        <v>10.984455958549223</v>
      </c>
      <c r="T33" s="729">
        <v>7.060939205279881</v>
      </c>
      <c r="U33" s="729">
        <v>1.4890901751115848</v>
      </c>
      <c r="V33" s="729">
        <v>4.435114789008665</v>
      </c>
      <c r="W33" s="729">
        <v>5.079317524438642</v>
      </c>
      <c r="X33" s="729">
        <v>4.380379672208479</v>
      </c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32"/>
      <c r="U34" s="1"/>
      <c r="V34" s="1"/>
      <c r="W34" s="1"/>
      <c r="X34" s="1"/>
    </row>
    <row r="35" spans="1:24" ht="12.75">
      <c r="A35" s="9"/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4"/>
      <c r="R35" s="735"/>
      <c r="S35" s="1"/>
      <c r="T35" s="732"/>
      <c r="U35" s="1"/>
      <c r="V35" s="1"/>
      <c r="W35" s="1"/>
      <c r="X35" s="1"/>
    </row>
    <row r="36" spans="1:20" ht="12.75">
      <c r="A36" t="s">
        <v>97</v>
      </c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573"/>
      <c r="S36" s="573"/>
      <c r="T36" s="73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6" sqref="A16:T28"/>
    </sheetView>
  </sheetViews>
  <sheetFormatPr defaultColWidth="9.140625" defaultRowHeight="12.75"/>
  <sheetData>
    <row r="1" spans="1:20" ht="12.75">
      <c r="A1" s="83" t="s">
        <v>373</v>
      </c>
      <c r="B1" s="3"/>
      <c r="C1" s="3"/>
      <c r="D1" s="3"/>
      <c r="E1" s="3"/>
      <c r="F1" s="738" t="s">
        <v>174</v>
      </c>
      <c r="G1" s="738"/>
      <c r="H1" s="738" t="s">
        <v>174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738" t="s">
        <v>374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1"/>
      <c r="B3" s="4"/>
      <c r="C3" s="4"/>
      <c r="D3" s="4"/>
      <c r="E3" s="739" t="s">
        <v>174</v>
      </c>
      <c r="F3" s="4"/>
      <c r="G3" s="4"/>
      <c r="H3" s="4"/>
      <c r="I3" s="4"/>
      <c r="J3" s="4"/>
      <c r="K3" s="4"/>
      <c r="L3" s="4"/>
      <c r="M3" s="4"/>
      <c r="N3" s="738" t="s">
        <v>375</v>
      </c>
      <c r="O3" s="4"/>
      <c r="P3" s="4"/>
      <c r="Q3" s="4"/>
      <c r="R3" s="4"/>
      <c r="S3" s="4"/>
      <c r="T3" s="4"/>
    </row>
    <row r="4" spans="1:20" ht="12.75">
      <c r="A4" s="740" t="s">
        <v>376</v>
      </c>
      <c r="B4" s="717" t="s">
        <v>54</v>
      </c>
      <c r="C4" s="718" t="s">
        <v>55</v>
      </c>
      <c r="D4" s="718" t="s">
        <v>56</v>
      </c>
      <c r="E4" s="718" t="s">
        <v>57</v>
      </c>
      <c r="F4" s="718" t="s">
        <v>58</v>
      </c>
      <c r="G4" s="718">
        <v>1986</v>
      </c>
      <c r="H4" s="718" t="s">
        <v>303</v>
      </c>
      <c r="I4" s="718">
        <v>1987</v>
      </c>
      <c r="J4" s="718">
        <v>1988</v>
      </c>
      <c r="K4" s="718">
        <v>1989</v>
      </c>
      <c r="L4" s="718">
        <v>1990</v>
      </c>
      <c r="M4" s="718">
        <v>1991</v>
      </c>
      <c r="N4" s="718">
        <v>1992</v>
      </c>
      <c r="O4" s="741">
        <v>1993</v>
      </c>
      <c r="P4" s="718">
        <v>1994</v>
      </c>
      <c r="Q4" s="741">
        <v>1995</v>
      </c>
      <c r="R4" s="718">
        <v>1996</v>
      </c>
      <c r="S4" s="741">
        <v>1997</v>
      </c>
      <c r="T4" s="718">
        <v>1998</v>
      </c>
    </row>
    <row r="5" spans="1:20" ht="12.75">
      <c r="A5" s="490" t="s">
        <v>377</v>
      </c>
      <c r="B5" s="742">
        <v>0</v>
      </c>
      <c r="C5" s="743">
        <v>0</v>
      </c>
      <c r="D5" s="743">
        <v>0</v>
      </c>
      <c r="E5" s="743">
        <v>7</v>
      </c>
      <c r="F5" s="743">
        <v>0</v>
      </c>
      <c r="G5" s="743">
        <v>0</v>
      </c>
      <c r="H5" s="743">
        <v>0</v>
      </c>
      <c r="I5" s="743">
        <v>0</v>
      </c>
      <c r="J5" s="743">
        <v>0</v>
      </c>
      <c r="K5" s="743">
        <v>0</v>
      </c>
      <c r="L5" s="743">
        <v>0</v>
      </c>
      <c r="M5" s="743">
        <v>0</v>
      </c>
      <c r="N5" s="743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2.75">
      <c r="A6" s="490" t="s">
        <v>378</v>
      </c>
      <c r="B6" s="744">
        <v>51</v>
      </c>
      <c r="C6" s="95">
        <v>54</v>
      </c>
      <c r="D6" s="95">
        <v>37</v>
      </c>
      <c r="E6" s="95">
        <v>59</v>
      </c>
      <c r="F6" s="95">
        <v>152</v>
      </c>
      <c r="G6" s="95">
        <v>149</v>
      </c>
      <c r="H6" s="95">
        <v>151</v>
      </c>
      <c r="I6" s="95">
        <v>132</v>
      </c>
      <c r="J6" s="95">
        <v>112</v>
      </c>
      <c r="K6" s="95">
        <v>156</v>
      </c>
      <c r="L6" s="95">
        <v>295</v>
      </c>
      <c r="M6" s="95">
        <v>326</v>
      </c>
      <c r="N6" s="95">
        <v>366</v>
      </c>
      <c r="O6" s="4">
        <v>448</v>
      </c>
      <c r="P6" s="4">
        <v>396</v>
      </c>
      <c r="Q6" s="4">
        <v>388</v>
      </c>
      <c r="R6" s="4">
        <v>537</v>
      </c>
      <c r="S6" s="4">
        <v>548</v>
      </c>
      <c r="T6" s="4">
        <v>435</v>
      </c>
    </row>
    <row r="7" spans="1:20" ht="12.75">
      <c r="A7" s="490" t="s">
        <v>379</v>
      </c>
      <c r="B7" s="744">
        <v>149</v>
      </c>
      <c r="C7" s="95">
        <v>95</v>
      </c>
      <c r="D7" s="95">
        <v>144</v>
      </c>
      <c r="E7" s="95">
        <v>173</v>
      </c>
      <c r="F7" s="95">
        <v>170</v>
      </c>
      <c r="G7" s="95">
        <v>380</v>
      </c>
      <c r="H7" s="95">
        <v>381</v>
      </c>
      <c r="I7" s="95">
        <v>482</v>
      </c>
      <c r="J7" s="95">
        <v>584</v>
      </c>
      <c r="K7" s="95">
        <v>446</v>
      </c>
      <c r="L7" s="95">
        <v>591</v>
      </c>
      <c r="M7" s="95">
        <v>598</v>
      </c>
      <c r="N7" s="95">
        <v>768</v>
      </c>
      <c r="O7" s="4">
        <v>1017</v>
      </c>
      <c r="P7" s="4">
        <v>1183</v>
      </c>
      <c r="Q7" s="4">
        <v>955</v>
      </c>
      <c r="R7" s="4">
        <v>880</v>
      </c>
      <c r="S7" s="4">
        <v>1110</v>
      </c>
      <c r="T7" s="4">
        <v>1405</v>
      </c>
    </row>
    <row r="8" spans="1:20" ht="12.75">
      <c r="A8" s="490" t="s">
        <v>380</v>
      </c>
      <c r="B8" s="326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4"/>
      <c r="P8" s="4"/>
      <c r="Q8" s="4"/>
      <c r="R8" s="4"/>
      <c r="S8" s="4"/>
      <c r="T8" s="4"/>
    </row>
    <row r="9" spans="1:20" ht="12.75">
      <c r="A9" s="490" t="s">
        <v>381</v>
      </c>
      <c r="B9" s="744">
        <v>15</v>
      </c>
      <c r="C9" s="95">
        <v>1</v>
      </c>
      <c r="D9" s="95">
        <v>4</v>
      </c>
      <c r="E9" s="95">
        <v>7</v>
      </c>
      <c r="F9" s="92"/>
      <c r="G9" s="92">
        <v>10</v>
      </c>
      <c r="H9" s="95">
        <v>10</v>
      </c>
      <c r="I9" s="95">
        <v>10</v>
      </c>
      <c r="J9" s="95">
        <v>23</v>
      </c>
      <c r="K9" s="95">
        <v>39</v>
      </c>
      <c r="L9" s="95">
        <v>20</v>
      </c>
      <c r="M9" s="95">
        <v>38</v>
      </c>
      <c r="N9" s="95">
        <v>60</v>
      </c>
      <c r="O9" s="4">
        <v>74</v>
      </c>
      <c r="P9" s="4">
        <v>75</v>
      </c>
      <c r="Q9" s="4">
        <v>109</v>
      </c>
      <c r="R9" s="4">
        <v>114</v>
      </c>
      <c r="S9" s="4">
        <v>176</v>
      </c>
      <c r="T9" s="4">
        <v>100</v>
      </c>
    </row>
    <row r="10" spans="1:20" ht="12.75">
      <c r="A10" s="490" t="s">
        <v>382</v>
      </c>
      <c r="B10" s="744">
        <v>45</v>
      </c>
      <c r="C10" s="95">
        <v>23</v>
      </c>
      <c r="D10" s="95">
        <v>6</v>
      </c>
      <c r="E10" s="95">
        <v>9</v>
      </c>
      <c r="F10" s="95">
        <v>128</v>
      </c>
      <c r="G10" s="95">
        <v>28</v>
      </c>
      <c r="H10" s="95">
        <v>28</v>
      </c>
      <c r="I10" s="95">
        <v>58</v>
      </c>
      <c r="J10" s="95">
        <v>40</v>
      </c>
      <c r="K10" s="95">
        <v>23</v>
      </c>
      <c r="L10" s="95">
        <v>506</v>
      </c>
      <c r="M10" s="95">
        <v>39</v>
      </c>
      <c r="N10" s="95">
        <v>77</v>
      </c>
      <c r="O10" s="4">
        <v>96</v>
      </c>
      <c r="P10" s="4">
        <v>46</v>
      </c>
      <c r="Q10" s="4">
        <v>35</v>
      </c>
      <c r="R10" s="4">
        <v>297</v>
      </c>
      <c r="S10" s="4">
        <v>123</v>
      </c>
      <c r="T10" s="4">
        <v>15</v>
      </c>
    </row>
    <row r="11" spans="1:20" ht="12.75">
      <c r="A11" s="490" t="s">
        <v>383</v>
      </c>
      <c r="B11" s="744">
        <v>138</v>
      </c>
      <c r="C11" s="95">
        <v>42</v>
      </c>
      <c r="D11" s="95">
        <v>23</v>
      </c>
      <c r="E11" s="95">
        <v>77</v>
      </c>
      <c r="F11" s="92"/>
      <c r="G11" s="92">
        <v>55</v>
      </c>
      <c r="H11" s="95">
        <v>57</v>
      </c>
      <c r="I11" s="95">
        <v>229</v>
      </c>
      <c r="J11" s="95">
        <v>176</v>
      </c>
      <c r="K11" s="95">
        <v>84</v>
      </c>
      <c r="L11" s="95">
        <v>280</v>
      </c>
      <c r="M11" s="95">
        <v>200</v>
      </c>
      <c r="N11" s="95">
        <v>265</v>
      </c>
      <c r="O11" s="4">
        <v>213</v>
      </c>
      <c r="P11" s="4">
        <v>221</v>
      </c>
      <c r="Q11" s="4">
        <v>227</v>
      </c>
      <c r="R11" s="4">
        <v>265</v>
      </c>
      <c r="S11" s="4">
        <v>460</v>
      </c>
      <c r="T11" s="4">
        <v>260</v>
      </c>
    </row>
    <row r="12" spans="1:20" ht="12.75">
      <c r="A12" s="355"/>
      <c r="B12" s="74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4"/>
      <c r="P12" s="4"/>
      <c r="Q12" s="4"/>
      <c r="R12" s="4"/>
      <c r="S12" s="4"/>
      <c r="T12" s="4"/>
    </row>
    <row r="13" spans="1:20" ht="12.75">
      <c r="A13" s="740" t="s">
        <v>384</v>
      </c>
      <c r="B13" s="746">
        <f aca="true" t="shared" si="0" ref="B13:M13">SUM(B5:B12)</f>
        <v>398</v>
      </c>
      <c r="C13" s="747">
        <f t="shared" si="0"/>
        <v>215</v>
      </c>
      <c r="D13" s="747">
        <f t="shared" si="0"/>
        <v>214</v>
      </c>
      <c r="E13" s="747">
        <f t="shared" si="0"/>
        <v>332</v>
      </c>
      <c r="F13" s="747">
        <f t="shared" si="0"/>
        <v>450</v>
      </c>
      <c r="G13" s="747">
        <f t="shared" si="0"/>
        <v>622</v>
      </c>
      <c r="H13" s="747">
        <f t="shared" si="0"/>
        <v>627</v>
      </c>
      <c r="I13" s="747">
        <f t="shared" si="0"/>
        <v>911</v>
      </c>
      <c r="J13" s="747">
        <f t="shared" si="0"/>
        <v>935</v>
      </c>
      <c r="K13" s="747">
        <f t="shared" si="0"/>
        <v>748</v>
      </c>
      <c r="L13" s="747">
        <f t="shared" si="0"/>
        <v>1692</v>
      </c>
      <c r="M13" s="747">
        <f t="shared" si="0"/>
        <v>1201</v>
      </c>
      <c r="N13" s="747">
        <v>1536</v>
      </c>
      <c r="O13" s="748">
        <v>1848</v>
      </c>
      <c r="P13" s="748">
        <v>1921</v>
      </c>
      <c r="Q13" s="748">
        <v>1714</v>
      </c>
      <c r="R13" s="748">
        <v>2093</v>
      </c>
      <c r="S13" s="748">
        <v>2417</v>
      </c>
      <c r="T13" s="748">
        <v>2215</v>
      </c>
    </row>
    <row r="16" spans="1:20" ht="12.75">
      <c r="A16" s="83" t="s">
        <v>385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738" t="s">
        <v>386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38" t="s">
        <v>375</v>
      </c>
      <c r="O18" s="3"/>
      <c r="P18" s="3"/>
      <c r="Q18" s="3"/>
      <c r="R18" s="3"/>
      <c r="S18" s="3"/>
      <c r="T18" s="3"/>
    </row>
    <row r="19" spans="1:20" ht="12.75">
      <c r="A19" s="749" t="s">
        <v>387</v>
      </c>
      <c r="B19" s="717" t="s">
        <v>54</v>
      </c>
      <c r="C19" s="718" t="s">
        <v>55</v>
      </c>
      <c r="D19" s="718" t="s">
        <v>56</v>
      </c>
      <c r="E19" s="718" t="s">
        <v>57</v>
      </c>
      <c r="F19" s="718" t="s">
        <v>58</v>
      </c>
      <c r="G19" s="718">
        <v>1986</v>
      </c>
      <c r="H19" s="718" t="s">
        <v>303</v>
      </c>
      <c r="I19" s="718">
        <v>1987</v>
      </c>
      <c r="J19" s="718">
        <v>1988</v>
      </c>
      <c r="K19" s="718">
        <v>1989</v>
      </c>
      <c r="L19" s="718">
        <v>1990</v>
      </c>
      <c r="M19" s="718">
        <v>1991</v>
      </c>
      <c r="N19" s="718">
        <v>1992</v>
      </c>
      <c r="O19" s="741">
        <v>1993</v>
      </c>
      <c r="P19" s="718">
        <v>1994</v>
      </c>
      <c r="Q19" s="741">
        <v>1995</v>
      </c>
      <c r="R19" s="718">
        <v>1996</v>
      </c>
      <c r="S19" s="741">
        <v>1997</v>
      </c>
      <c r="T19" s="718">
        <v>1998</v>
      </c>
    </row>
    <row r="20" spans="1:20" ht="12.75">
      <c r="A20" s="490" t="s">
        <v>377</v>
      </c>
      <c r="B20" s="750">
        <v>93</v>
      </c>
      <c r="C20" s="751">
        <v>80</v>
      </c>
      <c r="D20" s="751">
        <v>66</v>
      </c>
      <c r="E20" s="751">
        <v>48</v>
      </c>
      <c r="F20" s="751">
        <v>52</v>
      </c>
      <c r="G20" s="751">
        <v>14</v>
      </c>
      <c r="H20" s="751">
        <v>14</v>
      </c>
      <c r="I20" s="751">
        <v>11</v>
      </c>
      <c r="J20" s="751">
        <v>17</v>
      </c>
      <c r="K20" s="751">
        <v>18</v>
      </c>
      <c r="L20" s="751">
        <v>13</v>
      </c>
      <c r="M20" s="751">
        <v>21</v>
      </c>
      <c r="N20" s="751">
        <v>472</v>
      </c>
      <c r="O20" s="511">
        <v>270</v>
      </c>
      <c r="P20" s="511">
        <v>330</v>
      </c>
      <c r="Q20" s="511">
        <v>250</v>
      </c>
      <c r="R20" s="511">
        <v>440</v>
      </c>
      <c r="S20" s="511">
        <v>50</v>
      </c>
      <c r="T20" s="511">
        <v>0</v>
      </c>
    </row>
    <row r="21" spans="1:20" ht="12.75">
      <c r="A21" s="490" t="s">
        <v>378</v>
      </c>
      <c r="B21" s="752">
        <v>54</v>
      </c>
      <c r="C21" s="753">
        <v>27</v>
      </c>
      <c r="D21" s="753">
        <v>33</v>
      </c>
      <c r="E21" s="753">
        <v>31</v>
      </c>
      <c r="F21" s="753">
        <v>108</v>
      </c>
      <c r="G21" s="753">
        <v>139</v>
      </c>
      <c r="H21" s="753">
        <v>139</v>
      </c>
      <c r="I21" s="753">
        <v>136</v>
      </c>
      <c r="J21" s="753">
        <v>294</v>
      </c>
      <c r="K21" s="753">
        <v>93</v>
      </c>
      <c r="L21" s="753">
        <v>270</v>
      </c>
      <c r="M21" s="753">
        <v>317</v>
      </c>
      <c r="N21" s="753">
        <v>546</v>
      </c>
      <c r="O21" s="511">
        <v>681</v>
      </c>
      <c r="P21" s="511">
        <v>1029</v>
      </c>
      <c r="Q21" s="511">
        <v>777</v>
      </c>
      <c r="R21" s="511">
        <v>703</v>
      </c>
      <c r="S21" s="511">
        <v>252</v>
      </c>
      <c r="T21" s="511">
        <v>340</v>
      </c>
    </row>
    <row r="22" spans="1:20" ht="12.75">
      <c r="A22" s="490" t="s">
        <v>379</v>
      </c>
      <c r="B22" s="752">
        <v>222</v>
      </c>
      <c r="C22" s="753">
        <v>339</v>
      </c>
      <c r="D22" s="753">
        <v>333</v>
      </c>
      <c r="E22" s="753">
        <v>248</v>
      </c>
      <c r="F22" s="753">
        <v>195</v>
      </c>
      <c r="G22" s="753">
        <v>200</v>
      </c>
      <c r="H22" s="753">
        <v>240</v>
      </c>
      <c r="I22" s="753">
        <v>224</v>
      </c>
      <c r="J22" s="753">
        <v>330</v>
      </c>
      <c r="K22" s="753">
        <v>573</v>
      </c>
      <c r="L22" s="753">
        <v>747</v>
      </c>
      <c r="M22" s="753">
        <v>800</v>
      </c>
      <c r="N22" s="753">
        <v>795</v>
      </c>
      <c r="O22" s="511">
        <v>612</v>
      </c>
      <c r="P22" s="511">
        <v>872</v>
      </c>
      <c r="Q22" s="511">
        <v>930</v>
      </c>
      <c r="R22" s="511">
        <v>1170</v>
      </c>
      <c r="S22" s="511">
        <v>1345</v>
      </c>
      <c r="T22" s="511">
        <v>1500</v>
      </c>
    </row>
    <row r="23" spans="1:20" ht="12.75">
      <c r="A23" s="490" t="s">
        <v>380</v>
      </c>
      <c r="B23" s="527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511"/>
      <c r="P23" s="511"/>
      <c r="Q23" s="511"/>
      <c r="R23" s="511"/>
      <c r="S23" s="511"/>
      <c r="T23" s="511"/>
    </row>
    <row r="24" spans="1:20" ht="12.75">
      <c r="A24" s="490" t="s">
        <v>381</v>
      </c>
      <c r="B24" s="752">
        <v>0</v>
      </c>
      <c r="C24" s="753">
        <v>3</v>
      </c>
      <c r="D24" s="753">
        <v>1</v>
      </c>
      <c r="E24" s="753">
        <v>2</v>
      </c>
      <c r="F24" s="353"/>
      <c r="G24" s="353">
        <v>10</v>
      </c>
      <c r="H24" s="753">
        <v>10</v>
      </c>
      <c r="I24" s="753">
        <v>10</v>
      </c>
      <c r="J24" s="753">
        <v>23</v>
      </c>
      <c r="K24" s="753">
        <v>18</v>
      </c>
      <c r="L24" s="753">
        <v>22</v>
      </c>
      <c r="M24" s="753">
        <v>38</v>
      </c>
      <c r="N24" s="753">
        <v>40</v>
      </c>
      <c r="O24" s="511">
        <v>24</v>
      </c>
      <c r="P24" s="511">
        <v>25</v>
      </c>
      <c r="Q24" s="511">
        <v>51</v>
      </c>
      <c r="R24" s="511">
        <v>51</v>
      </c>
      <c r="S24" s="511">
        <v>59</v>
      </c>
      <c r="T24" s="511">
        <v>55</v>
      </c>
    </row>
    <row r="25" spans="1:20" ht="12.75">
      <c r="A25" s="490" t="s">
        <v>382</v>
      </c>
      <c r="B25" s="752">
        <v>46</v>
      </c>
      <c r="C25" s="753">
        <v>7</v>
      </c>
      <c r="D25" s="753">
        <v>51</v>
      </c>
      <c r="E25" s="753">
        <v>24</v>
      </c>
      <c r="F25" s="753">
        <v>195</v>
      </c>
      <c r="G25" s="753">
        <v>165</v>
      </c>
      <c r="H25" s="753">
        <v>165</v>
      </c>
      <c r="I25" s="753">
        <v>102</v>
      </c>
      <c r="J25" s="753">
        <v>1414</v>
      </c>
      <c r="K25" s="753">
        <v>59</v>
      </c>
      <c r="L25" s="753">
        <v>884</v>
      </c>
      <c r="M25" s="753">
        <v>74</v>
      </c>
      <c r="N25" s="753">
        <v>166</v>
      </c>
      <c r="O25" s="511">
        <v>127</v>
      </c>
      <c r="P25" s="511">
        <v>274</v>
      </c>
      <c r="Q25" s="511">
        <v>145</v>
      </c>
      <c r="R25" s="511">
        <v>83</v>
      </c>
      <c r="S25" s="511">
        <v>77</v>
      </c>
      <c r="T25" s="511">
        <v>35</v>
      </c>
    </row>
    <row r="26" spans="1:20" ht="12.75">
      <c r="A26" s="490" t="s">
        <v>383</v>
      </c>
      <c r="B26" s="752">
        <v>52</v>
      </c>
      <c r="C26" s="753">
        <v>84</v>
      </c>
      <c r="D26" s="753">
        <v>117</v>
      </c>
      <c r="E26" s="753">
        <v>140</v>
      </c>
      <c r="F26" s="353"/>
      <c r="G26" s="353">
        <v>225</v>
      </c>
      <c r="H26" s="753">
        <v>225</v>
      </c>
      <c r="I26" s="753">
        <v>366</v>
      </c>
      <c r="J26" s="753">
        <v>422</v>
      </c>
      <c r="K26" s="753">
        <v>841</v>
      </c>
      <c r="L26" s="753">
        <v>842</v>
      </c>
      <c r="M26" s="753">
        <v>1199</v>
      </c>
      <c r="N26" s="753">
        <v>1195</v>
      </c>
      <c r="O26" s="511">
        <v>873</v>
      </c>
      <c r="P26" s="511">
        <v>1244</v>
      </c>
      <c r="Q26" s="511">
        <v>1648</v>
      </c>
      <c r="R26" s="511">
        <v>2660</v>
      </c>
      <c r="S26" s="511">
        <v>1390</v>
      </c>
      <c r="T26" s="511">
        <v>1845</v>
      </c>
    </row>
    <row r="27" spans="1:20" ht="12.75">
      <c r="A27" s="355"/>
      <c r="B27" s="754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511"/>
      <c r="P27" s="511"/>
      <c r="Q27" s="511"/>
      <c r="R27" s="511"/>
      <c r="S27" s="511"/>
      <c r="T27" s="511"/>
    </row>
    <row r="28" spans="1:20" ht="12.75">
      <c r="A28" s="740" t="s">
        <v>384</v>
      </c>
      <c r="B28" s="746">
        <v>467</v>
      </c>
      <c r="C28" s="747">
        <v>540</v>
      </c>
      <c r="D28" s="747">
        <v>601</v>
      </c>
      <c r="E28" s="747">
        <v>493</v>
      </c>
      <c r="F28" s="747">
        <v>550</v>
      </c>
      <c r="G28" s="747">
        <v>753</v>
      </c>
      <c r="H28" s="747">
        <v>793</v>
      </c>
      <c r="I28" s="747">
        <v>849</v>
      </c>
      <c r="J28" s="747">
        <v>2500</v>
      </c>
      <c r="K28" s="747">
        <v>1602</v>
      </c>
      <c r="L28" s="747">
        <v>2778</v>
      </c>
      <c r="M28" s="747">
        <v>2449</v>
      </c>
      <c r="N28" s="747">
        <v>3214</v>
      </c>
      <c r="O28" s="748">
        <v>2587</v>
      </c>
      <c r="P28" s="748">
        <v>3774</v>
      </c>
      <c r="Q28" s="748">
        <v>3801</v>
      </c>
      <c r="R28" s="748">
        <v>5107</v>
      </c>
      <c r="S28" s="748">
        <v>3173</v>
      </c>
      <c r="T28" s="748">
        <v>3775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16" sqref="B16"/>
    </sheetView>
  </sheetViews>
  <sheetFormatPr defaultColWidth="9.140625" defaultRowHeight="12.75"/>
  <cols>
    <col min="1" max="1" width="30.57421875" style="0" customWidth="1"/>
  </cols>
  <sheetData>
    <row r="1" spans="1:20" ht="12.75">
      <c r="A1" s="547" t="s">
        <v>385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755" t="s">
        <v>388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39" t="s">
        <v>375</v>
      </c>
      <c r="O3" s="4"/>
      <c r="P3" s="4"/>
      <c r="Q3" s="4"/>
      <c r="R3" s="4"/>
      <c r="S3" s="4"/>
      <c r="T3" s="4"/>
    </row>
    <row r="4" spans="1:20" ht="12.75">
      <c r="A4" s="756" t="s">
        <v>389</v>
      </c>
      <c r="B4" s="691" t="s">
        <v>54</v>
      </c>
      <c r="C4" s="148" t="s">
        <v>55</v>
      </c>
      <c r="D4" s="148" t="s">
        <v>56</v>
      </c>
      <c r="E4" s="148" t="s">
        <v>57</v>
      </c>
      <c r="F4" s="148" t="s">
        <v>58</v>
      </c>
      <c r="G4" s="148">
        <v>1986</v>
      </c>
      <c r="H4" s="148" t="s">
        <v>303</v>
      </c>
      <c r="I4" s="148">
        <v>1987</v>
      </c>
      <c r="J4" s="148">
        <v>1988</v>
      </c>
      <c r="K4" s="148">
        <v>1989</v>
      </c>
      <c r="L4" s="148">
        <v>1990</v>
      </c>
      <c r="M4" s="757">
        <v>1991</v>
      </c>
      <c r="N4" s="757">
        <v>1992</v>
      </c>
      <c r="O4" s="464">
        <v>1993</v>
      </c>
      <c r="P4" s="464">
        <v>1994</v>
      </c>
      <c r="Q4" s="464">
        <v>1995</v>
      </c>
      <c r="R4" s="464">
        <v>1996</v>
      </c>
      <c r="S4" s="464">
        <v>1997</v>
      </c>
      <c r="T4" s="464">
        <v>1998</v>
      </c>
    </row>
    <row r="5" spans="1:20" ht="12.75">
      <c r="A5" s="93" t="s">
        <v>377</v>
      </c>
      <c r="B5" s="758">
        <v>93</v>
      </c>
      <c r="C5" s="759">
        <v>80</v>
      </c>
      <c r="D5" s="759">
        <v>66</v>
      </c>
      <c r="E5" s="759">
        <v>55</v>
      </c>
      <c r="F5" s="759">
        <v>52</v>
      </c>
      <c r="G5" s="759">
        <v>14</v>
      </c>
      <c r="H5" s="759">
        <v>14</v>
      </c>
      <c r="I5" s="759" t="e">
        <f>SUM(#REF!+#REF!)</f>
        <v>#REF!</v>
      </c>
      <c r="J5" s="759" t="e">
        <f>SUM(#REF!+#REF!)</f>
        <v>#REF!</v>
      </c>
      <c r="K5" s="759" t="e">
        <f>SUM(#REF!+#REF!)</f>
        <v>#REF!</v>
      </c>
      <c r="L5" s="759" t="e">
        <f>SUM(#REF!+#REF!)</f>
        <v>#REF!</v>
      </c>
      <c r="M5" s="759" t="e">
        <f>SUM(#REF!+#REF!)</f>
        <v>#REF!</v>
      </c>
      <c r="N5" s="759" t="e">
        <f>SUM(#REF!+#REF!)</f>
        <v>#REF!</v>
      </c>
      <c r="O5" s="113">
        <v>270</v>
      </c>
      <c r="P5" s="113">
        <v>330</v>
      </c>
      <c r="Q5" s="113">
        <v>250</v>
      </c>
      <c r="R5" s="113">
        <v>440</v>
      </c>
      <c r="S5" s="113">
        <v>50</v>
      </c>
      <c r="T5" s="760">
        <v>0</v>
      </c>
    </row>
    <row r="6" spans="1:20" ht="12.75">
      <c r="A6" s="93" t="s">
        <v>378</v>
      </c>
      <c r="B6" s="530">
        <v>105</v>
      </c>
      <c r="C6" s="489">
        <v>81</v>
      </c>
      <c r="D6" s="489">
        <v>70</v>
      </c>
      <c r="E6" s="489">
        <v>90</v>
      </c>
      <c r="F6" s="489">
        <v>260</v>
      </c>
      <c r="G6" s="489">
        <v>288</v>
      </c>
      <c r="H6" s="489">
        <v>290</v>
      </c>
      <c r="I6" s="489" t="e">
        <f>SUM(#REF!+#REF!)</f>
        <v>#REF!</v>
      </c>
      <c r="J6" s="489" t="e">
        <f>SUM(#REF!+#REF!)</f>
        <v>#REF!</v>
      </c>
      <c r="K6" s="489" t="e">
        <f>SUM(#REF!+#REF!)</f>
        <v>#REF!</v>
      </c>
      <c r="L6" s="489" t="e">
        <f>SUM(#REF!+#REF!)</f>
        <v>#REF!</v>
      </c>
      <c r="M6" s="489" t="e">
        <f>SUM(#REF!+#REF!)</f>
        <v>#REF!</v>
      </c>
      <c r="N6" s="489" t="e">
        <f>SUM(#REF!+#REF!)</f>
        <v>#REF!</v>
      </c>
      <c r="O6" s="113">
        <v>1129</v>
      </c>
      <c r="P6" s="113">
        <v>1425</v>
      </c>
      <c r="Q6" s="113">
        <v>1165</v>
      </c>
      <c r="R6" s="113">
        <v>1240</v>
      </c>
      <c r="S6" s="113">
        <v>800</v>
      </c>
      <c r="T6" s="113">
        <v>775</v>
      </c>
    </row>
    <row r="7" spans="1:20" ht="12.75">
      <c r="A7" s="93" t="s">
        <v>379</v>
      </c>
      <c r="B7" s="530">
        <v>371</v>
      </c>
      <c r="C7" s="489">
        <v>434</v>
      </c>
      <c r="D7" s="489">
        <v>477</v>
      </c>
      <c r="E7" s="489">
        <v>421</v>
      </c>
      <c r="F7" s="489">
        <v>365</v>
      </c>
      <c r="G7" s="489">
        <v>580</v>
      </c>
      <c r="H7" s="489">
        <v>586</v>
      </c>
      <c r="I7" s="489" t="e">
        <f>SUM(#REF!+#REF!)</f>
        <v>#REF!</v>
      </c>
      <c r="J7" s="489" t="e">
        <f>SUM(#REF!+#REF!)</f>
        <v>#REF!</v>
      </c>
      <c r="K7" s="489" t="e">
        <f>SUM(#REF!+#REF!)</f>
        <v>#REF!</v>
      </c>
      <c r="L7" s="489" t="e">
        <f>SUM(#REF!+#REF!)</f>
        <v>#REF!</v>
      </c>
      <c r="M7" s="489" t="e">
        <f>SUM(#REF!+#REF!)</f>
        <v>#REF!</v>
      </c>
      <c r="N7" s="489" t="e">
        <f>SUM(#REF!+#REF!)</f>
        <v>#REF!</v>
      </c>
      <c r="O7" s="113">
        <v>1629</v>
      </c>
      <c r="P7" s="113">
        <v>2055</v>
      </c>
      <c r="Q7" s="113">
        <v>1885</v>
      </c>
      <c r="R7" s="113">
        <v>2050</v>
      </c>
      <c r="S7" s="113">
        <v>2455</v>
      </c>
      <c r="T7" s="113">
        <v>2905</v>
      </c>
    </row>
    <row r="8" spans="1:20" ht="12.75">
      <c r="A8" s="93" t="s">
        <v>380</v>
      </c>
      <c r="B8" s="345"/>
      <c r="C8" s="346"/>
      <c r="D8" s="346"/>
      <c r="E8" s="346"/>
      <c r="F8" s="346"/>
      <c r="G8" s="346"/>
      <c r="H8" s="346"/>
      <c r="I8" s="489" t="s">
        <v>174</v>
      </c>
      <c r="J8" s="489" t="s">
        <v>174</v>
      </c>
      <c r="K8" s="489" t="s">
        <v>174</v>
      </c>
      <c r="L8" s="489" t="s">
        <v>174</v>
      </c>
      <c r="M8" s="489" t="s">
        <v>174</v>
      </c>
      <c r="N8" s="489" t="s">
        <v>174</v>
      </c>
      <c r="O8" s="113"/>
      <c r="P8" s="113"/>
      <c r="Q8" s="113"/>
      <c r="R8" s="113"/>
      <c r="S8" s="113"/>
      <c r="T8" s="113"/>
    </row>
    <row r="9" spans="1:20" ht="12.75">
      <c r="A9" s="93" t="s">
        <v>381</v>
      </c>
      <c r="B9" s="530">
        <v>15</v>
      </c>
      <c r="C9" s="489">
        <v>4</v>
      </c>
      <c r="D9" s="489">
        <v>5</v>
      </c>
      <c r="E9" s="489">
        <v>9</v>
      </c>
      <c r="F9" s="489">
        <v>10</v>
      </c>
      <c r="G9" s="489">
        <v>20</v>
      </c>
      <c r="H9" s="489">
        <v>20</v>
      </c>
      <c r="I9" s="489" t="e">
        <f>SUM(#REF!+#REF!)</f>
        <v>#REF!</v>
      </c>
      <c r="J9" s="489" t="e">
        <f>SUM(#REF!+#REF!)</f>
        <v>#REF!</v>
      </c>
      <c r="K9" s="489" t="e">
        <f>SUM(#REF!+#REF!)</f>
        <v>#REF!</v>
      </c>
      <c r="L9" s="489" t="e">
        <f>SUM(#REF!+#REF!)</f>
        <v>#REF!</v>
      </c>
      <c r="M9" s="489" t="e">
        <f>SUM(#REF!+#REF!)</f>
        <v>#REF!</v>
      </c>
      <c r="N9" s="489" t="e">
        <f>SUM(#REF!+#REF!)</f>
        <v>#REF!</v>
      </c>
      <c r="O9" s="113">
        <v>98</v>
      </c>
      <c r="P9" s="113">
        <v>100</v>
      </c>
      <c r="Q9" s="113">
        <v>160</v>
      </c>
      <c r="R9" s="113">
        <v>165</v>
      </c>
      <c r="S9" s="113">
        <v>235</v>
      </c>
      <c r="T9" s="113">
        <v>155</v>
      </c>
    </row>
    <row r="10" spans="1:20" ht="12.75">
      <c r="A10" s="93" t="s">
        <v>382</v>
      </c>
      <c r="B10" s="530">
        <v>91</v>
      </c>
      <c r="C10" s="489">
        <v>30</v>
      </c>
      <c r="D10" s="489">
        <v>57</v>
      </c>
      <c r="E10" s="489">
        <v>33</v>
      </c>
      <c r="F10" s="489">
        <v>63</v>
      </c>
      <c r="G10" s="489">
        <v>193</v>
      </c>
      <c r="H10" s="489">
        <v>228</v>
      </c>
      <c r="I10" s="489" t="e">
        <f>SUM(#REF!+#REF!)</f>
        <v>#REF!</v>
      </c>
      <c r="J10" s="489" t="e">
        <f>SUM(#REF!+#REF!)</f>
        <v>#REF!</v>
      </c>
      <c r="K10" s="489" t="e">
        <f>SUM(#REF!+#REF!)</f>
        <v>#REF!</v>
      </c>
      <c r="L10" s="489" t="e">
        <f>SUM(#REF!+#REF!)</f>
        <v>#REF!</v>
      </c>
      <c r="M10" s="489" t="e">
        <f>SUM(#REF!+#REF!)</f>
        <v>#REF!</v>
      </c>
      <c r="N10" s="489" t="e">
        <f>SUM(#REF!+#REF!)</f>
        <v>#REF!</v>
      </c>
      <c r="O10" s="113">
        <v>223</v>
      </c>
      <c r="P10" s="113">
        <v>320</v>
      </c>
      <c r="Q10" s="113">
        <v>180</v>
      </c>
      <c r="R10" s="113">
        <v>380</v>
      </c>
      <c r="S10" s="113">
        <v>200</v>
      </c>
      <c r="T10" s="113">
        <v>50</v>
      </c>
    </row>
    <row r="11" spans="1:20" ht="12.75">
      <c r="A11" s="93" t="s">
        <v>390</v>
      </c>
      <c r="B11" s="530">
        <v>190</v>
      </c>
      <c r="C11" s="489">
        <v>126</v>
      </c>
      <c r="D11" s="489">
        <v>140</v>
      </c>
      <c r="E11" s="489">
        <v>217</v>
      </c>
      <c r="F11" s="489">
        <v>250</v>
      </c>
      <c r="G11" s="489">
        <v>280</v>
      </c>
      <c r="H11" s="489">
        <v>282</v>
      </c>
      <c r="I11" s="489" t="e">
        <f>SUM(#REF!+#REF!)</f>
        <v>#REF!</v>
      </c>
      <c r="J11" s="489" t="e">
        <f>SUM(#REF!+#REF!)</f>
        <v>#REF!</v>
      </c>
      <c r="K11" s="489" t="e">
        <f>SUM(#REF!+#REF!)</f>
        <v>#REF!</v>
      </c>
      <c r="L11" s="489" t="e">
        <f>SUM(#REF!+#REF!)</f>
        <v>#REF!</v>
      </c>
      <c r="M11" s="489" t="e">
        <f>SUM(#REF!+#REF!)</f>
        <v>#REF!</v>
      </c>
      <c r="N11" s="489" t="e">
        <f>SUM(#REF!+#REF!)</f>
        <v>#REF!</v>
      </c>
      <c r="O11" s="113">
        <v>1086</v>
      </c>
      <c r="P11" s="113">
        <v>1465</v>
      </c>
      <c r="Q11" s="113">
        <v>1875</v>
      </c>
      <c r="R11" s="113">
        <v>2925</v>
      </c>
      <c r="S11" s="113">
        <v>1850</v>
      </c>
      <c r="T11" s="113">
        <v>2105</v>
      </c>
    </row>
    <row r="12" spans="1:20" ht="12.75">
      <c r="A12" s="72"/>
      <c r="B12" s="356"/>
      <c r="C12" s="357"/>
      <c r="D12" s="357"/>
      <c r="E12" s="357"/>
      <c r="F12" s="357"/>
      <c r="G12" s="357"/>
      <c r="H12" s="357"/>
      <c r="I12" s="761" t="s">
        <v>174</v>
      </c>
      <c r="J12" s="761" t="s">
        <v>174</v>
      </c>
      <c r="K12" s="761" t="s">
        <v>174</v>
      </c>
      <c r="L12" s="761" t="s">
        <v>174</v>
      </c>
      <c r="M12" s="761" t="s">
        <v>174</v>
      </c>
      <c r="N12" s="761" t="s">
        <v>174</v>
      </c>
      <c r="O12" s="113"/>
      <c r="P12" s="113"/>
      <c r="Q12" s="113"/>
      <c r="R12" s="113"/>
      <c r="S12" s="113"/>
      <c r="T12" s="113"/>
    </row>
    <row r="13" spans="1:20" ht="12.75">
      <c r="A13" s="499" t="s">
        <v>384</v>
      </c>
      <c r="B13" s="762">
        <v>865</v>
      </c>
      <c r="C13" s="451">
        <v>755</v>
      </c>
      <c r="D13" s="451">
        <v>815</v>
      </c>
      <c r="E13" s="451">
        <v>825</v>
      </c>
      <c r="F13" s="451">
        <v>1000</v>
      </c>
      <c r="G13" s="451">
        <v>1375</v>
      </c>
      <c r="H13" s="451">
        <v>1420</v>
      </c>
      <c r="I13" s="451">
        <v>1760</v>
      </c>
      <c r="J13" s="451">
        <v>3435</v>
      </c>
      <c r="K13" s="451">
        <v>2350</v>
      </c>
      <c r="L13" s="451">
        <v>4470</v>
      </c>
      <c r="M13" s="451">
        <v>3650</v>
      </c>
      <c r="N13" s="451">
        <v>4750</v>
      </c>
      <c r="O13" s="763">
        <v>4435</v>
      </c>
      <c r="P13" s="763">
        <v>5695</v>
      </c>
      <c r="Q13" s="763">
        <v>5515</v>
      </c>
      <c r="R13" s="763">
        <v>7200</v>
      </c>
      <c r="S13" s="763">
        <v>5590</v>
      </c>
      <c r="T13" s="763">
        <v>5990</v>
      </c>
    </row>
    <row r="14" spans="1:20" ht="12.7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9"/>
      <c r="P14" s="9"/>
      <c r="Q14" s="9"/>
      <c r="R14" s="9"/>
      <c r="S14" s="9"/>
      <c r="T14" s="9"/>
    </row>
    <row r="15" spans="1:20" ht="12.75">
      <c r="A15" s="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9"/>
      <c r="P15" s="9"/>
      <c r="Q15" s="9"/>
      <c r="R15" s="9"/>
      <c r="S15" s="9"/>
      <c r="T15" s="9"/>
    </row>
    <row r="16" spans="1:20" ht="12.75">
      <c r="A16" s="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.75">
      <c r="A17" s="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.75">
      <c r="A18" s="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2.75">
      <c r="A19" s="547" t="s">
        <v>385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2.75">
      <c r="A20" s="755" t="s">
        <v>391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2.75">
      <c r="A21" s="10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755" t="s">
        <v>375</v>
      </c>
      <c r="O21" s="126"/>
      <c r="P21" s="126"/>
      <c r="Q21" s="126"/>
      <c r="R21" s="126"/>
      <c r="S21" s="126"/>
      <c r="T21" s="126"/>
    </row>
    <row r="22" spans="1:20" ht="12.75">
      <c r="A22" s="756" t="s">
        <v>392</v>
      </c>
      <c r="B22" s="691" t="s">
        <v>54</v>
      </c>
      <c r="C22" s="148" t="s">
        <v>55</v>
      </c>
      <c r="D22" s="148" t="s">
        <v>56</v>
      </c>
      <c r="E22" s="148" t="s">
        <v>57</v>
      </c>
      <c r="F22" s="148" t="s">
        <v>58</v>
      </c>
      <c r="G22" s="148">
        <v>1986</v>
      </c>
      <c r="H22" s="148" t="s">
        <v>303</v>
      </c>
      <c r="I22" s="148">
        <v>1987</v>
      </c>
      <c r="J22" s="148">
        <v>1988</v>
      </c>
      <c r="K22" s="148">
        <v>1989</v>
      </c>
      <c r="L22" s="148">
        <v>1990</v>
      </c>
      <c r="M22" s="148">
        <v>1991</v>
      </c>
      <c r="N22" s="148">
        <v>1992</v>
      </c>
      <c r="O22" s="464">
        <v>1993</v>
      </c>
      <c r="P22" s="464">
        <v>1994</v>
      </c>
      <c r="Q22" s="464">
        <v>1995</v>
      </c>
      <c r="R22" s="464">
        <v>1996</v>
      </c>
      <c r="S22" s="464">
        <v>1997</v>
      </c>
      <c r="T22" s="464">
        <v>1998</v>
      </c>
    </row>
    <row r="23" spans="1:20" ht="12.75">
      <c r="A23" s="93" t="s">
        <v>377</v>
      </c>
      <c r="B23" s="758">
        <v>637</v>
      </c>
      <c r="C23" s="759">
        <v>655</v>
      </c>
      <c r="D23" s="759">
        <v>634</v>
      </c>
      <c r="E23" s="759">
        <v>685</v>
      </c>
      <c r="F23" s="759">
        <v>678</v>
      </c>
      <c r="G23" s="759">
        <v>761</v>
      </c>
      <c r="H23" s="759">
        <v>791</v>
      </c>
      <c r="I23" s="759">
        <v>877</v>
      </c>
      <c r="J23" s="759">
        <v>1100</v>
      </c>
      <c r="K23" s="759">
        <v>1525</v>
      </c>
      <c r="L23" s="759">
        <v>2102</v>
      </c>
      <c r="M23" s="759">
        <v>2744</v>
      </c>
      <c r="N23" s="759">
        <v>3348</v>
      </c>
      <c r="O23" s="28">
        <v>4241</v>
      </c>
      <c r="P23" s="28">
        <v>4495</v>
      </c>
      <c r="Q23" s="28">
        <v>4400</v>
      </c>
      <c r="R23" s="28">
        <v>4475</v>
      </c>
      <c r="S23" s="28">
        <v>4600</v>
      </c>
      <c r="T23" s="113">
        <v>5080</v>
      </c>
    </row>
    <row r="24" spans="1:20" ht="12.75">
      <c r="A24" s="93" t="s">
        <v>378</v>
      </c>
      <c r="B24" s="530">
        <v>143</v>
      </c>
      <c r="C24" s="489">
        <v>164</v>
      </c>
      <c r="D24" s="489">
        <v>207</v>
      </c>
      <c r="E24" s="489">
        <v>260</v>
      </c>
      <c r="F24" s="489">
        <v>375</v>
      </c>
      <c r="G24" s="489">
        <v>372</v>
      </c>
      <c r="H24" s="489">
        <v>372</v>
      </c>
      <c r="I24" s="489">
        <v>537</v>
      </c>
      <c r="J24" s="489">
        <v>815</v>
      </c>
      <c r="K24" s="489">
        <v>1377</v>
      </c>
      <c r="L24" s="489">
        <v>1588</v>
      </c>
      <c r="M24" s="489">
        <v>1909</v>
      </c>
      <c r="N24" s="489">
        <v>1492</v>
      </c>
      <c r="O24" s="28">
        <v>1650</v>
      </c>
      <c r="P24" s="28">
        <v>1945</v>
      </c>
      <c r="Q24" s="28">
        <v>2345</v>
      </c>
      <c r="R24" s="28">
        <v>2635</v>
      </c>
      <c r="S24" s="28">
        <v>2900</v>
      </c>
      <c r="T24" s="113">
        <v>3090</v>
      </c>
    </row>
    <row r="25" spans="1:20" ht="12.75">
      <c r="A25" s="93" t="s">
        <v>393</v>
      </c>
      <c r="B25" s="530">
        <v>31</v>
      </c>
      <c r="C25" s="489">
        <v>46</v>
      </c>
      <c r="D25" s="489">
        <v>50</v>
      </c>
      <c r="E25" s="489">
        <v>74</v>
      </c>
      <c r="F25" s="489">
        <v>60</v>
      </c>
      <c r="G25" s="489">
        <v>55</v>
      </c>
      <c r="H25" s="489">
        <v>55</v>
      </c>
      <c r="I25" s="489">
        <v>50</v>
      </c>
      <c r="J25" s="489">
        <v>50</v>
      </c>
      <c r="K25" s="489">
        <v>65</v>
      </c>
      <c r="L25" s="489">
        <v>123</v>
      </c>
      <c r="M25" s="489">
        <v>143</v>
      </c>
      <c r="N25" s="489">
        <v>130</v>
      </c>
      <c r="O25" s="28">
        <v>190</v>
      </c>
      <c r="P25" s="28">
        <v>125</v>
      </c>
      <c r="Q25" s="28">
        <v>180</v>
      </c>
      <c r="R25" s="28">
        <v>220</v>
      </c>
      <c r="S25" s="28">
        <v>195</v>
      </c>
      <c r="T25" s="113">
        <v>175</v>
      </c>
    </row>
    <row r="26" spans="1:20" ht="12.75">
      <c r="A26" s="93" t="s">
        <v>380</v>
      </c>
      <c r="B26" s="530" t="s">
        <v>174</v>
      </c>
      <c r="C26" s="346"/>
      <c r="D26" s="346"/>
      <c r="E26" s="346"/>
      <c r="F26" s="346"/>
      <c r="G26" s="346"/>
      <c r="H26" s="346"/>
      <c r="I26" s="346"/>
      <c r="J26" s="489" t="s">
        <v>174</v>
      </c>
      <c r="K26" s="346"/>
      <c r="L26" s="346"/>
      <c r="M26" s="346"/>
      <c r="N26" s="346"/>
      <c r="O26" s="28"/>
      <c r="P26" s="28"/>
      <c r="Q26" s="28"/>
      <c r="R26" s="28"/>
      <c r="S26" s="28"/>
      <c r="T26" s="113"/>
    </row>
    <row r="27" spans="1:20" ht="12.75">
      <c r="A27" s="93" t="s">
        <v>381</v>
      </c>
      <c r="B27" s="530">
        <v>37</v>
      </c>
      <c r="C27" s="489">
        <v>41</v>
      </c>
      <c r="D27" s="489">
        <v>35</v>
      </c>
      <c r="E27" s="489">
        <v>47</v>
      </c>
      <c r="F27" s="489">
        <v>75</v>
      </c>
      <c r="G27" s="489">
        <v>135</v>
      </c>
      <c r="H27" s="489">
        <v>135</v>
      </c>
      <c r="I27" s="489">
        <v>235</v>
      </c>
      <c r="J27" s="489">
        <v>249</v>
      </c>
      <c r="K27" s="489">
        <v>323</v>
      </c>
      <c r="L27" s="489">
        <v>433</v>
      </c>
      <c r="M27" s="489">
        <v>414</v>
      </c>
      <c r="N27" s="489">
        <v>475</v>
      </c>
      <c r="O27" s="28">
        <v>540</v>
      </c>
      <c r="P27" s="28">
        <v>790</v>
      </c>
      <c r="Q27" s="28">
        <v>700</v>
      </c>
      <c r="R27" s="28">
        <v>750</v>
      </c>
      <c r="S27" s="28">
        <v>920</v>
      </c>
      <c r="T27" s="113">
        <v>1140</v>
      </c>
    </row>
    <row r="28" spans="1:20" ht="12.75">
      <c r="A28" s="97" t="s">
        <v>382</v>
      </c>
      <c r="B28" s="530">
        <v>99</v>
      </c>
      <c r="C28" s="489">
        <v>45</v>
      </c>
      <c r="D28" s="489">
        <v>54</v>
      </c>
      <c r="E28" s="489">
        <v>112</v>
      </c>
      <c r="F28" s="489">
        <v>122</v>
      </c>
      <c r="G28" s="489">
        <v>122</v>
      </c>
      <c r="H28" s="489">
        <v>122</v>
      </c>
      <c r="I28" s="489">
        <v>310</v>
      </c>
      <c r="J28" s="489">
        <v>516</v>
      </c>
      <c r="K28" s="489">
        <v>733</v>
      </c>
      <c r="L28" s="489">
        <v>730</v>
      </c>
      <c r="M28" s="489">
        <v>672</v>
      </c>
      <c r="N28" s="489">
        <v>957</v>
      </c>
      <c r="O28" s="28">
        <v>980</v>
      </c>
      <c r="P28" s="28">
        <v>2400</v>
      </c>
      <c r="Q28" s="28">
        <v>455</v>
      </c>
      <c r="R28" s="28">
        <v>670</v>
      </c>
      <c r="S28" s="28">
        <v>4115</v>
      </c>
      <c r="T28" s="113">
        <v>1320</v>
      </c>
    </row>
    <row r="29" spans="1:20" ht="12.75">
      <c r="A29" s="93" t="s">
        <v>383</v>
      </c>
      <c r="B29" s="530">
        <v>428</v>
      </c>
      <c r="C29" s="489">
        <v>394</v>
      </c>
      <c r="D29" s="489">
        <v>505</v>
      </c>
      <c r="E29" s="489">
        <v>592</v>
      </c>
      <c r="F29" s="489">
        <v>790</v>
      </c>
      <c r="G29" s="489">
        <v>1070</v>
      </c>
      <c r="H29" s="489">
        <v>1070</v>
      </c>
      <c r="I29" s="489">
        <v>1406</v>
      </c>
      <c r="J29" s="489">
        <v>1925</v>
      </c>
      <c r="K29" s="489">
        <v>2307</v>
      </c>
      <c r="L29" s="489">
        <v>2584</v>
      </c>
      <c r="M29" s="489">
        <v>3148</v>
      </c>
      <c r="N29" s="489">
        <v>2658</v>
      </c>
      <c r="O29" s="28">
        <v>4029</v>
      </c>
      <c r="P29" s="28">
        <v>3900</v>
      </c>
      <c r="Q29" s="28">
        <v>3155</v>
      </c>
      <c r="R29" s="28">
        <v>4175</v>
      </c>
      <c r="S29" s="28">
        <v>5110</v>
      </c>
      <c r="T29" s="113">
        <v>6280</v>
      </c>
    </row>
    <row r="30" spans="1:20" ht="12.75">
      <c r="A30" s="72"/>
      <c r="B30" s="356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28"/>
      <c r="P30" s="28"/>
      <c r="Q30" s="28"/>
      <c r="R30" s="28"/>
      <c r="S30" s="28"/>
      <c r="T30" s="28"/>
    </row>
    <row r="31" spans="1:20" ht="12.75">
      <c r="A31" s="499" t="s">
        <v>384</v>
      </c>
      <c r="B31" s="762">
        <v>1375</v>
      </c>
      <c r="C31" s="451">
        <v>1345</v>
      </c>
      <c r="D31" s="451">
        <v>1485</v>
      </c>
      <c r="E31" s="451">
        <v>1770</v>
      </c>
      <c r="F31" s="451">
        <v>2100</v>
      </c>
      <c r="G31" s="451">
        <v>2515</v>
      </c>
      <c r="H31" s="451">
        <v>2545</v>
      </c>
      <c r="I31" s="451">
        <v>3415</v>
      </c>
      <c r="J31" s="451">
        <v>4655</v>
      </c>
      <c r="K31" s="451">
        <v>6330</v>
      </c>
      <c r="L31" s="451">
        <v>7560</v>
      </c>
      <c r="M31" s="451">
        <v>9030</v>
      </c>
      <c r="N31" s="451">
        <v>9060</v>
      </c>
      <c r="O31" s="307">
        <v>11630</v>
      </c>
      <c r="P31" s="307">
        <v>13655</v>
      </c>
      <c r="Q31" s="307">
        <v>11235</v>
      </c>
      <c r="R31" s="307">
        <v>12925</v>
      </c>
      <c r="S31" s="307">
        <v>17840</v>
      </c>
      <c r="T31" s="763">
        <v>17085</v>
      </c>
    </row>
    <row r="32" spans="1:20" ht="12.75">
      <c r="A32" s="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.75">
      <c r="A33" s="9" t="s">
        <v>174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t="s">
        <v>97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0">
      <selection activeCell="A15" sqref="A15"/>
    </sheetView>
  </sheetViews>
  <sheetFormatPr defaultColWidth="9.140625" defaultRowHeight="12.75"/>
  <cols>
    <col min="1" max="1" width="33.00390625" style="0" customWidth="1"/>
    <col min="2" max="15" width="5.7109375" style="0" customWidth="1"/>
    <col min="16" max="16" width="6.28125" style="0" customWidth="1"/>
  </cols>
  <sheetData>
    <row r="1" ht="12.75">
      <c r="A1" s="764" t="s">
        <v>394</v>
      </c>
    </row>
    <row r="2" ht="12.75">
      <c r="A2" s="1"/>
    </row>
    <row r="3" spans="1:16" ht="19.5" customHeight="1">
      <c r="A3" s="765" t="s">
        <v>314</v>
      </c>
      <c r="B3" s="686"/>
      <c r="C3" s="766">
        <v>1987</v>
      </c>
      <c r="D3" s="767"/>
      <c r="E3" s="686"/>
      <c r="F3" s="766">
        <v>1988</v>
      </c>
      <c r="G3" s="767"/>
      <c r="H3" s="686"/>
      <c r="I3" s="766">
        <v>1989</v>
      </c>
      <c r="J3" s="767"/>
      <c r="K3" s="686"/>
      <c r="L3" s="766">
        <v>1990</v>
      </c>
      <c r="M3" s="767"/>
      <c r="N3" s="686"/>
      <c r="O3" s="766">
        <v>1991</v>
      </c>
      <c r="P3" s="767"/>
    </row>
    <row r="4" spans="1:16" ht="19.5" customHeight="1">
      <c r="A4" s="768"/>
      <c r="B4" s="128" t="s">
        <v>395</v>
      </c>
      <c r="C4" s="767" t="s">
        <v>396</v>
      </c>
      <c r="D4" s="767" t="s">
        <v>178</v>
      </c>
      <c r="E4" s="128" t="s">
        <v>395</v>
      </c>
      <c r="F4" s="767" t="s">
        <v>396</v>
      </c>
      <c r="G4" s="767" t="s">
        <v>178</v>
      </c>
      <c r="H4" s="128" t="s">
        <v>395</v>
      </c>
      <c r="I4" s="767" t="s">
        <v>396</v>
      </c>
      <c r="J4" s="767" t="s">
        <v>178</v>
      </c>
      <c r="K4" s="128" t="s">
        <v>395</v>
      </c>
      <c r="L4" s="767" t="s">
        <v>396</v>
      </c>
      <c r="M4" s="767" t="s">
        <v>178</v>
      </c>
      <c r="N4" s="128" t="s">
        <v>395</v>
      </c>
      <c r="O4" s="767" t="s">
        <v>396</v>
      </c>
      <c r="P4" s="128" t="s">
        <v>178</v>
      </c>
    </row>
    <row r="5" spans="1:19" ht="12" customHeight="1">
      <c r="A5" s="93" t="s">
        <v>315</v>
      </c>
      <c r="B5" s="769">
        <v>145</v>
      </c>
      <c r="C5" s="770">
        <v>175</v>
      </c>
      <c r="D5" s="771">
        <v>320</v>
      </c>
      <c r="E5" s="769">
        <v>84</v>
      </c>
      <c r="F5" s="770">
        <v>185</v>
      </c>
      <c r="G5" s="771">
        <v>269</v>
      </c>
      <c r="H5" s="769">
        <v>90</v>
      </c>
      <c r="I5" s="770">
        <v>155</v>
      </c>
      <c r="J5" s="771">
        <v>245</v>
      </c>
      <c r="K5" s="769">
        <v>95</v>
      </c>
      <c r="L5" s="770">
        <v>220</v>
      </c>
      <c r="M5" s="771">
        <v>315</v>
      </c>
      <c r="N5" s="769">
        <v>98</v>
      </c>
      <c r="O5" s="770">
        <v>425</v>
      </c>
      <c r="P5" s="771">
        <v>523</v>
      </c>
      <c r="Q5" s="772"/>
      <c r="R5" s="772"/>
      <c r="S5" s="772"/>
    </row>
    <row r="6" spans="1:19" ht="12" customHeight="1">
      <c r="A6" s="93" t="s">
        <v>316</v>
      </c>
      <c r="B6" s="769">
        <v>0</v>
      </c>
      <c r="C6" s="770">
        <v>0</v>
      </c>
      <c r="D6" s="771">
        <v>0</v>
      </c>
      <c r="E6" s="769">
        <v>0</v>
      </c>
      <c r="F6" s="770">
        <v>0</v>
      </c>
      <c r="G6" s="771">
        <v>0</v>
      </c>
      <c r="H6" s="769">
        <v>0</v>
      </c>
      <c r="I6" s="770">
        <v>0</v>
      </c>
      <c r="J6" s="771">
        <v>0</v>
      </c>
      <c r="K6" s="769">
        <v>0</v>
      </c>
      <c r="L6" s="770">
        <v>0</v>
      </c>
      <c r="M6" s="771">
        <v>0</v>
      </c>
      <c r="N6" s="769">
        <v>0</v>
      </c>
      <c r="O6" s="770">
        <v>0</v>
      </c>
      <c r="P6" s="771">
        <v>0</v>
      </c>
      <c r="Q6" s="772"/>
      <c r="R6" s="772"/>
      <c r="S6" s="772"/>
    </row>
    <row r="7" spans="1:19" ht="12" customHeight="1">
      <c r="A7" s="93" t="s">
        <v>318</v>
      </c>
      <c r="B7" s="769">
        <v>61</v>
      </c>
      <c r="C7" s="770">
        <v>1399</v>
      </c>
      <c r="D7" s="771">
        <v>1460</v>
      </c>
      <c r="E7" s="769">
        <v>75</v>
      </c>
      <c r="F7" s="770">
        <v>1800</v>
      </c>
      <c r="G7" s="771">
        <v>1875</v>
      </c>
      <c r="H7" s="769">
        <v>33</v>
      </c>
      <c r="I7" s="770">
        <v>2095</v>
      </c>
      <c r="J7" s="771">
        <v>2128</v>
      </c>
      <c r="K7" s="769">
        <v>40</v>
      </c>
      <c r="L7" s="770">
        <v>2030</v>
      </c>
      <c r="M7" s="771">
        <v>2070</v>
      </c>
      <c r="N7" s="769">
        <v>73</v>
      </c>
      <c r="O7" s="770">
        <v>2225</v>
      </c>
      <c r="P7" s="771">
        <v>2298</v>
      </c>
      <c r="Q7" s="772"/>
      <c r="R7" s="772"/>
      <c r="S7" s="772"/>
    </row>
    <row r="8" spans="1:19" ht="12" customHeight="1">
      <c r="A8" s="93" t="s">
        <v>319</v>
      </c>
      <c r="B8" s="769">
        <v>318</v>
      </c>
      <c r="C8" s="770">
        <v>0</v>
      </c>
      <c r="D8" s="771">
        <v>318</v>
      </c>
      <c r="E8" s="769">
        <v>461</v>
      </c>
      <c r="F8" s="770">
        <v>0</v>
      </c>
      <c r="G8" s="771">
        <v>461</v>
      </c>
      <c r="H8" s="769">
        <v>615</v>
      </c>
      <c r="I8" s="770">
        <v>0</v>
      </c>
      <c r="J8" s="771">
        <v>615</v>
      </c>
      <c r="K8" s="769">
        <v>385</v>
      </c>
      <c r="L8" s="770">
        <v>10</v>
      </c>
      <c r="M8" s="771">
        <v>395</v>
      </c>
      <c r="N8" s="769">
        <v>1315</v>
      </c>
      <c r="O8" s="770">
        <v>0</v>
      </c>
      <c r="P8" s="771">
        <v>1315</v>
      </c>
      <c r="Q8" s="772"/>
      <c r="R8" s="772"/>
      <c r="S8" s="772"/>
    </row>
    <row r="9" spans="1:19" ht="12" customHeight="1">
      <c r="A9" s="569" t="s">
        <v>320</v>
      </c>
      <c r="B9" s="769">
        <v>33</v>
      </c>
      <c r="C9" s="770">
        <v>85</v>
      </c>
      <c r="D9" s="771">
        <v>118</v>
      </c>
      <c r="E9" s="769">
        <v>45</v>
      </c>
      <c r="F9" s="770">
        <v>125</v>
      </c>
      <c r="G9" s="771">
        <v>170</v>
      </c>
      <c r="H9" s="769">
        <v>48</v>
      </c>
      <c r="I9" s="770">
        <v>205</v>
      </c>
      <c r="J9" s="771">
        <v>253</v>
      </c>
      <c r="K9" s="769">
        <v>40</v>
      </c>
      <c r="L9" s="770">
        <v>575</v>
      </c>
      <c r="M9" s="771">
        <v>615</v>
      </c>
      <c r="N9" s="769">
        <v>24</v>
      </c>
      <c r="O9" s="770">
        <v>185</v>
      </c>
      <c r="P9" s="771">
        <v>209</v>
      </c>
      <c r="Q9" s="772"/>
      <c r="R9" s="772"/>
      <c r="S9" s="772"/>
    </row>
    <row r="10" spans="1:19" ht="12" customHeight="1">
      <c r="A10" s="93" t="s">
        <v>321</v>
      </c>
      <c r="B10" s="769">
        <v>31</v>
      </c>
      <c r="C10" s="770">
        <v>456</v>
      </c>
      <c r="D10" s="771">
        <v>487</v>
      </c>
      <c r="E10" s="769">
        <v>5</v>
      </c>
      <c r="F10" s="770">
        <v>748</v>
      </c>
      <c r="G10" s="771">
        <v>753</v>
      </c>
      <c r="H10" s="769">
        <v>7</v>
      </c>
      <c r="I10" s="770">
        <v>1303</v>
      </c>
      <c r="J10" s="771">
        <v>1310</v>
      </c>
      <c r="K10" s="769">
        <v>10</v>
      </c>
      <c r="L10" s="770">
        <v>1925</v>
      </c>
      <c r="M10" s="771">
        <v>1935</v>
      </c>
      <c r="N10" s="769">
        <v>10</v>
      </c>
      <c r="O10" s="770">
        <v>2088</v>
      </c>
      <c r="P10" s="771">
        <v>2098</v>
      </c>
      <c r="Q10" s="772"/>
      <c r="R10" s="772"/>
      <c r="S10" s="772"/>
    </row>
    <row r="11" spans="1:19" ht="12" customHeight="1">
      <c r="A11" s="93" t="s">
        <v>355</v>
      </c>
      <c r="B11" s="769"/>
      <c r="C11" s="770" t="s">
        <v>174</v>
      </c>
      <c r="D11" s="771"/>
      <c r="E11" s="769"/>
      <c r="F11" s="770" t="s">
        <v>174</v>
      </c>
      <c r="G11" s="771"/>
      <c r="H11" s="769"/>
      <c r="I11" s="770" t="s">
        <v>174</v>
      </c>
      <c r="J11" s="771"/>
      <c r="K11" s="769"/>
      <c r="L11" s="770"/>
      <c r="M11" s="771"/>
      <c r="N11" s="769"/>
      <c r="O11" s="770" t="s">
        <v>174</v>
      </c>
      <c r="P11" s="771" t="s">
        <v>174</v>
      </c>
      <c r="Q11" s="772"/>
      <c r="R11" s="772"/>
      <c r="S11" s="772"/>
    </row>
    <row r="12" spans="1:19" ht="12" customHeight="1">
      <c r="A12" s="93" t="s">
        <v>323</v>
      </c>
      <c r="B12" s="769">
        <v>925</v>
      </c>
      <c r="C12" s="770">
        <v>255</v>
      </c>
      <c r="D12" s="771">
        <v>1180</v>
      </c>
      <c r="E12" s="769">
        <v>2395</v>
      </c>
      <c r="F12" s="770">
        <v>465</v>
      </c>
      <c r="G12" s="771">
        <v>2860</v>
      </c>
      <c r="H12" s="769">
        <v>1072</v>
      </c>
      <c r="I12" s="770">
        <v>783</v>
      </c>
      <c r="J12" s="771">
        <v>1855</v>
      </c>
      <c r="K12" s="769">
        <v>2785</v>
      </c>
      <c r="L12" s="770">
        <v>450</v>
      </c>
      <c r="M12" s="771">
        <v>3235</v>
      </c>
      <c r="N12" s="769">
        <v>1125</v>
      </c>
      <c r="O12" s="770">
        <v>897</v>
      </c>
      <c r="P12" s="771">
        <v>2022</v>
      </c>
      <c r="Q12" s="772"/>
      <c r="R12" s="772"/>
      <c r="S12" s="772"/>
    </row>
    <row r="13" spans="1:19" ht="12" customHeight="1">
      <c r="A13" s="93" t="s">
        <v>397</v>
      </c>
      <c r="B13" s="769">
        <v>46</v>
      </c>
      <c r="C13" s="770">
        <v>952</v>
      </c>
      <c r="D13" s="771">
        <v>998</v>
      </c>
      <c r="E13" s="769">
        <v>65</v>
      </c>
      <c r="F13" s="770">
        <v>1182</v>
      </c>
      <c r="G13" s="771">
        <v>1247</v>
      </c>
      <c r="H13" s="769">
        <v>57</v>
      </c>
      <c r="I13" s="770">
        <v>1681</v>
      </c>
      <c r="J13" s="771">
        <v>1738</v>
      </c>
      <c r="K13" s="769">
        <v>110</v>
      </c>
      <c r="L13" s="770">
        <v>2245</v>
      </c>
      <c r="M13" s="771">
        <v>2355</v>
      </c>
      <c r="N13" s="769">
        <v>85</v>
      </c>
      <c r="O13" s="770">
        <v>3015</v>
      </c>
      <c r="P13" s="771">
        <v>3100</v>
      </c>
      <c r="Q13" s="772"/>
      <c r="R13" s="772"/>
      <c r="S13" s="772"/>
    </row>
    <row r="14" spans="1:19" ht="12" customHeight="1">
      <c r="A14" s="93" t="s">
        <v>372</v>
      </c>
      <c r="B14" s="769" t="s">
        <v>174</v>
      </c>
      <c r="C14" s="770" t="s">
        <v>174</v>
      </c>
      <c r="D14" s="771"/>
      <c r="E14" s="769"/>
      <c r="F14" s="770" t="s">
        <v>174</v>
      </c>
      <c r="G14" s="771"/>
      <c r="H14" s="769"/>
      <c r="I14" s="770" t="s">
        <v>174</v>
      </c>
      <c r="J14" s="771"/>
      <c r="K14" s="769"/>
      <c r="L14" s="770"/>
      <c r="M14" s="771"/>
      <c r="N14" s="769"/>
      <c r="O14" s="770" t="s">
        <v>174</v>
      </c>
      <c r="P14" s="771"/>
      <c r="Q14" s="772"/>
      <c r="R14" s="772"/>
      <c r="S14" s="772"/>
    </row>
    <row r="15" spans="1:19" ht="12" customHeight="1">
      <c r="A15" s="93" t="s">
        <v>325</v>
      </c>
      <c r="B15" s="773">
        <v>11</v>
      </c>
      <c r="C15" s="774">
        <v>877</v>
      </c>
      <c r="D15" s="775">
        <v>888</v>
      </c>
      <c r="E15" s="773">
        <v>17</v>
      </c>
      <c r="F15" s="774">
        <v>1100</v>
      </c>
      <c r="G15" s="775">
        <v>1117</v>
      </c>
      <c r="H15" s="773">
        <v>18</v>
      </c>
      <c r="I15" s="774">
        <v>1525</v>
      </c>
      <c r="J15" s="775">
        <v>1543</v>
      </c>
      <c r="K15" s="773">
        <v>15</v>
      </c>
      <c r="L15" s="774">
        <v>2100</v>
      </c>
      <c r="M15" s="775">
        <v>2115</v>
      </c>
      <c r="N15" s="773">
        <v>20</v>
      </c>
      <c r="O15" s="774">
        <v>2745</v>
      </c>
      <c r="P15" s="775">
        <v>2765</v>
      </c>
      <c r="Q15" s="772"/>
      <c r="R15" s="772"/>
      <c r="S15" s="772"/>
    </row>
    <row r="16" spans="1:19" ht="12" customHeight="1">
      <c r="A16" s="93" t="s">
        <v>326</v>
      </c>
      <c r="B16" s="769">
        <v>196</v>
      </c>
      <c r="C16" s="770">
        <v>8</v>
      </c>
      <c r="D16" s="771">
        <v>204</v>
      </c>
      <c r="E16" s="769">
        <v>280</v>
      </c>
      <c r="F16" s="770">
        <v>0</v>
      </c>
      <c r="G16" s="771">
        <v>280</v>
      </c>
      <c r="H16" s="769">
        <v>331</v>
      </c>
      <c r="I16" s="770">
        <v>0</v>
      </c>
      <c r="J16" s="771">
        <v>331</v>
      </c>
      <c r="K16" s="769">
        <v>895</v>
      </c>
      <c r="L16" s="770">
        <v>0</v>
      </c>
      <c r="M16" s="771">
        <v>895</v>
      </c>
      <c r="N16" s="769">
        <v>795</v>
      </c>
      <c r="O16" s="770">
        <v>0</v>
      </c>
      <c r="P16" s="771">
        <v>795</v>
      </c>
      <c r="Q16" s="772"/>
      <c r="R16" s="772"/>
      <c r="S16" s="772"/>
    </row>
    <row r="17" spans="1:19" ht="12" customHeight="1">
      <c r="A17" s="93" t="s">
        <v>327</v>
      </c>
      <c r="B17" s="769">
        <v>5</v>
      </c>
      <c r="C17" s="770">
        <v>85</v>
      </c>
      <c r="D17" s="771">
        <v>90</v>
      </c>
      <c r="E17" s="769">
        <v>25</v>
      </c>
      <c r="F17" s="770">
        <v>150</v>
      </c>
      <c r="G17" s="771">
        <v>175</v>
      </c>
      <c r="H17" s="769">
        <v>97</v>
      </c>
      <c r="I17" s="770">
        <v>108</v>
      </c>
      <c r="J17" s="771">
        <v>205</v>
      </c>
      <c r="K17" s="769">
        <v>110</v>
      </c>
      <c r="L17" s="770">
        <v>105</v>
      </c>
      <c r="M17" s="771">
        <v>215</v>
      </c>
      <c r="N17" s="769">
        <v>125</v>
      </c>
      <c r="O17" s="770">
        <v>195</v>
      </c>
      <c r="P17" s="771">
        <v>320</v>
      </c>
      <c r="Q17" s="772"/>
      <c r="R17" s="772"/>
      <c r="S17" s="772"/>
    </row>
    <row r="18" spans="1:19" ht="12" customHeight="1">
      <c r="A18" s="564" t="s">
        <v>313</v>
      </c>
      <c r="B18" s="776">
        <v>1760</v>
      </c>
      <c r="C18" s="777">
        <v>3415</v>
      </c>
      <c r="D18" s="778">
        <v>5175</v>
      </c>
      <c r="E18" s="776">
        <v>3435</v>
      </c>
      <c r="F18" s="777">
        <v>4655</v>
      </c>
      <c r="G18" s="778">
        <v>8090</v>
      </c>
      <c r="H18" s="776">
        <v>2350</v>
      </c>
      <c r="I18" s="777">
        <v>6330</v>
      </c>
      <c r="J18" s="778">
        <v>8680</v>
      </c>
      <c r="K18" s="777">
        <v>4470</v>
      </c>
      <c r="L18" s="777">
        <v>7560</v>
      </c>
      <c r="M18" s="777">
        <v>12030</v>
      </c>
      <c r="N18" s="776">
        <v>3650</v>
      </c>
      <c r="O18" s="777">
        <v>9030</v>
      </c>
      <c r="P18" s="778">
        <v>12680</v>
      </c>
      <c r="Q18" s="772"/>
      <c r="R18" s="772"/>
      <c r="S18" s="772"/>
    </row>
    <row r="19" spans="1:19" ht="12" customHeight="1">
      <c r="A19" s="779"/>
      <c r="B19" s="780"/>
      <c r="C19" s="781">
        <v>1992</v>
      </c>
      <c r="D19" s="782"/>
      <c r="E19" s="780"/>
      <c r="F19" s="781">
        <v>1993</v>
      </c>
      <c r="G19" s="782"/>
      <c r="H19" s="780"/>
      <c r="I19" s="781">
        <v>1994</v>
      </c>
      <c r="J19" s="782"/>
      <c r="K19" s="780"/>
      <c r="L19" s="781">
        <v>1995</v>
      </c>
      <c r="M19" s="782"/>
      <c r="N19" s="780"/>
      <c r="O19" s="781">
        <v>1996</v>
      </c>
      <c r="P19" s="782"/>
      <c r="Q19" s="772"/>
      <c r="R19" s="772"/>
      <c r="S19" s="772"/>
    </row>
    <row r="20" spans="1:19" ht="12" customHeight="1">
      <c r="A20" s="783" t="s">
        <v>314</v>
      </c>
      <c r="B20" s="784" t="s">
        <v>395</v>
      </c>
      <c r="C20" s="782" t="s">
        <v>396</v>
      </c>
      <c r="D20" s="782" t="s">
        <v>178</v>
      </c>
      <c r="E20" s="784" t="s">
        <v>395</v>
      </c>
      <c r="F20" s="782" t="s">
        <v>396</v>
      </c>
      <c r="G20" s="782" t="s">
        <v>178</v>
      </c>
      <c r="H20" s="784" t="s">
        <v>395</v>
      </c>
      <c r="I20" s="782" t="s">
        <v>396</v>
      </c>
      <c r="J20" s="782" t="s">
        <v>178</v>
      </c>
      <c r="K20" s="784" t="s">
        <v>395</v>
      </c>
      <c r="L20" s="782" t="s">
        <v>396</v>
      </c>
      <c r="M20" s="782" t="s">
        <v>178</v>
      </c>
      <c r="N20" s="784" t="s">
        <v>395</v>
      </c>
      <c r="O20" s="782" t="s">
        <v>396</v>
      </c>
      <c r="P20" s="782" t="s">
        <v>178</v>
      </c>
      <c r="Q20" s="772"/>
      <c r="R20" s="772"/>
      <c r="S20" s="772"/>
    </row>
    <row r="21" spans="1:19" ht="12" customHeight="1">
      <c r="A21" s="93" t="s">
        <v>315</v>
      </c>
      <c r="B21" s="769">
        <v>183</v>
      </c>
      <c r="C21" s="770">
        <v>450</v>
      </c>
      <c r="D21" s="771">
        <v>633</v>
      </c>
      <c r="E21" s="769">
        <v>110</v>
      </c>
      <c r="F21" s="770">
        <v>515</v>
      </c>
      <c r="G21" s="771">
        <v>625</v>
      </c>
      <c r="H21" s="785">
        <v>140</v>
      </c>
      <c r="I21" s="786">
        <v>470</v>
      </c>
      <c r="J21" s="787">
        <v>610</v>
      </c>
      <c r="K21" s="785">
        <v>215</v>
      </c>
      <c r="L21" s="786">
        <v>445</v>
      </c>
      <c r="M21" s="787">
        <v>660</v>
      </c>
      <c r="N21" s="785">
        <v>200</v>
      </c>
      <c r="O21" s="786">
        <v>430</v>
      </c>
      <c r="P21" s="787">
        <v>630</v>
      </c>
      <c r="Q21" s="772"/>
      <c r="R21" s="772"/>
      <c r="S21" s="772"/>
    </row>
    <row r="22" spans="1:19" ht="12" customHeight="1">
      <c r="A22" s="93" t="s">
        <v>316</v>
      </c>
      <c r="B22" s="769">
        <v>0</v>
      </c>
      <c r="C22" s="770">
        <v>0</v>
      </c>
      <c r="D22" s="771">
        <v>0</v>
      </c>
      <c r="E22" s="769">
        <v>0</v>
      </c>
      <c r="F22" s="770">
        <v>0</v>
      </c>
      <c r="G22" s="771">
        <v>0</v>
      </c>
      <c r="H22" s="788" t="s">
        <v>398</v>
      </c>
      <c r="I22" s="70" t="s">
        <v>398</v>
      </c>
      <c r="J22" s="789" t="s">
        <v>398</v>
      </c>
      <c r="K22" s="788" t="s">
        <v>399</v>
      </c>
      <c r="L22" s="70" t="s">
        <v>399</v>
      </c>
      <c r="M22" s="789" t="s">
        <v>399</v>
      </c>
      <c r="N22" s="788" t="s">
        <v>399</v>
      </c>
      <c r="O22" s="70" t="s">
        <v>399</v>
      </c>
      <c r="P22" s="789" t="s">
        <v>399</v>
      </c>
      <c r="Q22" s="772"/>
      <c r="R22" s="772"/>
      <c r="S22" s="772"/>
    </row>
    <row r="23" spans="1:19" ht="12" customHeight="1">
      <c r="A23" s="93" t="s">
        <v>318</v>
      </c>
      <c r="B23" s="769">
        <v>60</v>
      </c>
      <c r="C23" s="770">
        <v>1840</v>
      </c>
      <c r="D23" s="771">
        <v>1900</v>
      </c>
      <c r="E23" s="769">
        <v>45</v>
      </c>
      <c r="F23" s="770">
        <v>2595</v>
      </c>
      <c r="G23" s="771">
        <v>2640</v>
      </c>
      <c r="H23" s="769">
        <v>15</v>
      </c>
      <c r="I23" s="770">
        <v>2460</v>
      </c>
      <c r="J23" s="771">
        <v>2475</v>
      </c>
      <c r="K23" s="769">
        <v>30</v>
      </c>
      <c r="L23" s="770">
        <v>2215</v>
      </c>
      <c r="M23" s="771">
        <v>2245</v>
      </c>
      <c r="N23" s="769">
        <v>75</v>
      </c>
      <c r="O23" s="770">
        <v>2670</v>
      </c>
      <c r="P23" s="771">
        <v>2745</v>
      </c>
      <c r="Q23" s="772"/>
      <c r="R23" s="772"/>
      <c r="S23" s="772"/>
    </row>
    <row r="24" spans="1:19" ht="12" customHeight="1">
      <c r="A24" s="93" t="s">
        <v>319</v>
      </c>
      <c r="B24" s="769">
        <v>1209</v>
      </c>
      <c r="C24" s="770">
        <v>10</v>
      </c>
      <c r="D24" s="771">
        <v>1219</v>
      </c>
      <c r="E24" s="769">
        <v>565</v>
      </c>
      <c r="F24" s="770">
        <v>0</v>
      </c>
      <c r="G24" s="771">
        <v>565</v>
      </c>
      <c r="H24" s="769">
        <v>1105</v>
      </c>
      <c r="I24" s="770">
        <v>10</v>
      </c>
      <c r="J24" s="771">
        <v>1115</v>
      </c>
      <c r="K24" s="769">
        <v>1210</v>
      </c>
      <c r="L24" s="70" t="s">
        <v>398</v>
      </c>
      <c r="M24" s="771">
        <v>1210</v>
      </c>
      <c r="N24" s="769">
        <v>1935</v>
      </c>
      <c r="O24" s="70" t="s">
        <v>399</v>
      </c>
      <c r="P24" s="771">
        <v>1935</v>
      </c>
      <c r="Q24" s="772"/>
      <c r="R24" s="772"/>
      <c r="S24" s="772"/>
    </row>
    <row r="25" spans="1:19" ht="12" customHeight="1">
      <c r="A25" s="569" t="s">
        <v>320</v>
      </c>
      <c r="B25" s="769">
        <v>27</v>
      </c>
      <c r="C25" s="770">
        <v>275</v>
      </c>
      <c r="D25" s="771">
        <v>302</v>
      </c>
      <c r="E25" s="769">
        <v>40</v>
      </c>
      <c r="F25" s="770">
        <v>385</v>
      </c>
      <c r="G25" s="771">
        <v>425</v>
      </c>
      <c r="H25" s="769">
        <v>35</v>
      </c>
      <c r="I25" s="770">
        <v>390</v>
      </c>
      <c r="J25" s="771">
        <v>425</v>
      </c>
      <c r="K25" s="769">
        <v>35</v>
      </c>
      <c r="L25" s="770">
        <v>340</v>
      </c>
      <c r="M25" s="771">
        <v>375</v>
      </c>
      <c r="N25" s="769">
        <v>10</v>
      </c>
      <c r="O25" s="770">
        <v>415</v>
      </c>
      <c r="P25" s="771">
        <v>425</v>
      </c>
      <c r="Q25" s="772"/>
      <c r="R25" s="772"/>
      <c r="S25" s="772"/>
    </row>
    <row r="26" spans="1:19" ht="12" customHeight="1">
      <c r="A26" s="93" t="s">
        <v>321</v>
      </c>
      <c r="B26" s="769">
        <v>25</v>
      </c>
      <c r="C26" s="770">
        <v>1570</v>
      </c>
      <c r="D26" s="771">
        <v>1595</v>
      </c>
      <c r="E26" s="769">
        <v>55</v>
      </c>
      <c r="F26" s="770">
        <v>1765</v>
      </c>
      <c r="G26" s="771">
        <v>1820</v>
      </c>
      <c r="H26" s="769">
        <v>80</v>
      </c>
      <c r="I26" s="770">
        <v>2210</v>
      </c>
      <c r="J26" s="771">
        <v>2290</v>
      </c>
      <c r="K26" s="769">
        <v>5</v>
      </c>
      <c r="L26" s="770">
        <v>2425</v>
      </c>
      <c r="M26" s="771">
        <v>2430</v>
      </c>
      <c r="N26" s="769">
        <v>5</v>
      </c>
      <c r="O26" s="770">
        <v>2920</v>
      </c>
      <c r="P26" s="771">
        <v>2925</v>
      </c>
      <c r="Q26" s="772"/>
      <c r="R26" s="772"/>
      <c r="S26" s="772"/>
    </row>
    <row r="27" spans="1:19" ht="12" customHeight="1">
      <c r="A27" s="93" t="s">
        <v>355</v>
      </c>
      <c r="B27" s="769"/>
      <c r="C27" s="770" t="s">
        <v>174</v>
      </c>
      <c r="D27" s="771"/>
      <c r="E27" s="769"/>
      <c r="F27" s="770" t="s">
        <v>174</v>
      </c>
      <c r="G27" s="771"/>
      <c r="H27" s="769"/>
      <c r="I27" s="770"/>
      <c r="J27" s="771"/>
      <c r="K27" s="71"/>
      <c r="L27" s="71"/>
      <c r="M27" s="71"/>
      <c r="N27" s="769"/>
      <c r="O27" s="770"/>
      <c r="P27" s="771"/>
      <c r="Q27" s="772"/>
      <c r="R27" s="772"/>
      <c r="S27" s="772"/>
    </row>
    <row r="28" spans="1:19" ht="12" customHeight="1">
      <c r="A28" s="93" t="s">
        <v>323</v>
      </c>
      <c r="B28" s="769">
        <v>1393</v>
      </c>
      <c r="C28" s="770">
        <v>870</v>
      </c>
      <c r="D28" s="771">
        <v>2263</v>
      </c>
      <c r="E28" s="769">
        <v>1640</v>
      </c>
      <c r="F28" s="770">
        <v>1275</v>
      </c>
      <c r="G28" s="771">
        <v>2915</v>
      </c>
      <c r="H28" s="769">
        <v>1935</v>
      </c>
      <c r="I28" s="770">
        <v>2600</v>
      </c>
      <c r="J28" s="771">
        <v>4535</v>
      </c>
      <c r="K28" s="769">
        <v>1825</v>
      </c>
      <c r="L28" s="770">
        <v>810</v>
      </c>
      <c r="M28" s="771">
        <v>2635</v>
      </c>
      <c r="N28" s="769">
        <v>2280</v>
      </c>
      <c r="O28" s="770">
        <v>935</v>
      </c>
      <c r="P28" s="771">
        <v>3215</v>
      </c>
      <c r="Q28" s="772"/>
      <c r="R28" s="772"/>
      <c r="S28" s="772"/>
    </row>
    <row r="29" spans="1:19" ht="12" customHeight="1">
      <c r="A29" s="93" t="s">
        <v>397</v>
      </c>
      <c r="B29" s="769">
        <v>715</v>
      </c>
      <c r="C29" s="770">
        <v>3690</v>
      </c>
      <c r="D29" s="771">
        <v>4405</v>
      </c>
      <c r="E29" s="769">
        <v>720</v>
      </c>
      <c r="F29" s="770">
        <v>4675</v>
      </c>
      <c r="G29" s="771">
        <v>5395</v>
      </c>
      <c r="H29" s="769">
        <v>1045</v>
      </c>
      <c r="I29" s="770">
        <v>5075</v>
      </c>
      <c r="J29" s="771">
        <v>6120</v>
      </c>
      <c r="K29" s="769">
        <v>685</v>
      </c>
      <c r="L29" s="770">
        <v>4740</v>
      </c>
      <c r="M29" s="771">
        <v>5425</v>
      </c>
      <c r="N29" s="769">
        <v>830</v>
      </c>
      <c r="O29" s="770">
        <v>5050</v>
      </c>
      <c r="P29" s="771">
        <v>5880</v>
      </c>
      <c r="Q29" s="772"/>
      <c r="R29" s="772"/>
      <c r="S29" s="772"/>
    </row>
    <row r="30" spans="1:19" ht="12" customHeight="1">
      <c r="A30" s="93" t="s">
        <v>372</v>
      </c>
      <c r="B30" s="769"/>
      <c r="C30" s="770" t="s">
        <v>174</v>
      </c>
      <c r="D30" s="771"/>
      <c r="E30" s="769"/>
      <c r="F30" s="770" t="s">
        <v>174</v>
      </c>
      <c r="G30" s="771"/>
      <c r="H30" s="769"/>
      <c r="I30" s="770"/>
      <c r="J30" s="771"/>
      <c r="K30" s="71"/>
      <c r="L30" s="71"/>
      <c r="M30" s="71"/>
      <c r="N30" s="769"/>
      <c r="O30" s="770"/>
      <c r="P30" s="771"/>
      <c r="Q30" s="772"/>
      <c r="R30" s="772"/>
      <c r="S30" s="772"/>
    </row>
    <row r="31" spans="1:19" ht="12" customHeight="1">
      <c r="A31" s="93" t="s">
        <v>325</v>
      </c>
      <c r="B31" s="773">
        <v>472</v>
      </c>
      <c r="C31" s="774">
        <v>3348</v>
      </c>
      <c r="D31" s="775">
        <v>3820</v>
      </c>
      <c r="E31" s="773">
        <v>270</v>
      </c>
      <c r="F31" s="774">
        <v>4240</v>
      </c>
      <c r="G31" s="775">
        <v>4510</v>
      </c>
      <c r="H31" s="773">
        <v>330</v>
      </c>
      <c r="I31" s="774">
        <v>4495</v>
      </c>
      <c r="J31" s="775">
        <v>4825</v>
      </c>
      <c r="K31" s="773">
        <v>250</v>
      </c>
      <c r="L31" s="774">
        <v>4400</v>
      </c>
      <c r="M31" s="775">
        <v>4650</v>
      </c>
      <c r="N31" s="773">
        <v>440</v>
      </c>
      <c r="O31" s="774">
        <v>4475</v>
      </c>
      <c r="P31" s="775">
        <v>4915</v>
      </c>
      <c r="Q31" s="772"/>
      <c r="R31" s="772"/>
      <c r="S31" s="772"/>
    </row>
    <row r="32" spans="1:19" ht="12" customHeight="1">
      <c r="A32" s="93" t="s">
        <v>326</v>
      </c>
      <c r="B32" s="769">
        <v>1103</v>
      </c>
      <c r="C32" s="770">
        <v>0</v>
      </c>
      <c r="D32" s="771">
        <v>1103</v>
      </c>
      <c r="E32" s="769">
        <v>1220</v>
      </c>
      <c r="F32" s="770">
        <v>0</v>
      </c>
      <c r="G32" s="771">
        <v>1220</v>
      </c>
      <c r="H32" s="769">
        <v>1275</v>
      </c>
      <c r="I32" s="70" t="s">
        <v>398</v>
      </c>
      <c r="J32" s="771">
        <v>1275</v>
      </c>
      <c r="K32" s="790">
        <v>1235</v>
      </c>
      <c r="L32" s="70" t="s">
        <v>398</v>
      </c>
      <c r="M32" s="771">
        <v>1235</v>
      </c>
      <c r="N32" s="769">
        <v>1760</v>
      </c>
      <c r="O32" s="70" t="s">
        <v>399</v>
      </c>
      <c r="P32" s="771">
        <v>1760</v>
      </c>
      <c r="Q32" s="772"/>
      <c r="R32" s="772"/>
      <c r="S32" s="772"/>
    </row>
    <row r="33" spans="1:19" ht="12" customHeight="1">
      <c r="A33" s="93" t="s">
        <v>327</v>
      </c>
      <c r="B33" s="769">
        <v>35</v>
      </c>
      <c r="C33" s="770">
        <v>355</v>
      </c>
      <c r="D33" s="771">
        <v>390</v>
      </c>
      <c r="E33" s="769">
        <v>40</v>
      </c>
      <c r="F33" s="770">
        <v>420</v>
      </c>
      <c r="G33" s="771">
        <v>460</v>
      </c>
      <c r="H33" s="791">
        <v>65</v>
      </c>
      <c r="I33" s="792">
        <v>440</v>
      </c>
      <c r="J33" s="793">
        <v>505</v>
      </c>
      <c r="K33" s="769">
        <v>275</v>
      </c>
      <c r="L33" s="770">
        <v>260</v>
      </c>
      <c r="M33" s="771">
        <v>535</v>
      </c>
      <c r="N33" s="791">
        <v>105</v>
      </c>
      <c r="O33" s="792">
        <v>505</v>
      </c>
      <c r="P33" s="793">
        <v>610</v>
      </c>
      <c r="Q33" s="772"/>
      <c r="R33" s="772"/>
      <c r="S33" s="772"/>
    </row>
    <row r="34" spans="1:19" ht="12" customHeight="1">
      <c r="A34" s="564" t="s">
        <v>313</v>
      </c>
      <c r="B34" s="776">
        <v>4750</v>
      </c>
      <c r="C34" s="777">
        <v>9060</v>
      </c>
      <c r="D34" s="778">
        <v>13810</v>
      </c>
      <c r="E34" s="776">
        <v>4435</v>
      </c>
      <c r="F34" s="777">
        <v>11630</v>
      </c>
      <c r="G34" s="778">
        <v>16065</v>
      </c>
      <c r="H34" s="776">
        <v>5695</v>
      </c>
      <c r="I34" s="777">
        <v>13655</v>
      </c>
      <c r="J34" s="778">
        <v>19350</v>
      </c>
      <c r="K34" s="776">
        <v>5515</v>
      </c>
      <c r="L34" s="777">
        <v>11235</v>
      </c>
      <c r="M34" s="778">
        <v>16750</v>
      </c>
      <c r="N34" s="791">
        <v>7200</v>
      </c>
      <c r="O34" s="792">
        <v>12925</v>
      </c>
      <c r="P34" s="793">
        <v>20125</v>
      </c>
      <c r="Q34" s="772"/>
      <c r="R34" s="772"/>
      <c r="S34" s="772"/>
    </row>
    <row r="35" spans="1:19" ht="12" customHeight="1">
      <c r="A35" s="779"/>
      <c r="B35" s="780"/>
      <c r="C35" s="781">
        <v>1997</v>
      </c>
      <c r="D35" s="782"/>
      <c r="E35" s="780"/>
      <c r="F35" s="781">
        <v>1998</v>
      </c>
      <c r="G35" s="782"/>
      <c r="H35" s="74"/>
      <c r="I35" s="74"/>
      <c r="J35" s="74"/>
      <c r="K35" s="74"/>
      <c r="L35" s="74"/>
      <c r="M35" s="74"/>
      <c r="N35" s="74"/>
      <c r="O35" s="74"/>
      <c r="P35" s="74"/>
      <c r="Q35" s="772"/>
      <c r="R35" s="772"/>
      <c r="S35" s="772"/>
    </row>
    <row r="36" spans="1:19" ht="19.5" customHeight="1">
      <c r="A36" s="783" t="s">
        <v>314</v>
      </c>
      <c r="B36" s="784" t="s">
        <v>395</v>
      </c>
      <c r="C36" s="782" t="s">
        <v>396</v>
      </c>
      <c r="D36" s="782" t="s">
        <v>178</v>
      </c>
      <c r="E36" s="784" t="s">
        <v>395</v>
      </c>
      <c r="F36" s="782" t="s">
        <v>396</v>
      </c>
      <c r="G36" s="782" t="s">
        <v>178</v>
      </c>
      <c r="H36" s="74"/>
      <c r="I36" s="74"/>
      <c r="J36" s="74"/>
      <c r="K36" s="74"/>
      <c r="L36" s="74"/>
      <c r="M36" s="74"/>
      <c r="N36" s="74"/>
      <c r="O36" s="74"/>
      <c r="P36" s="74"/>
      <c r="Q36" s="772"/>
      <c r="R36" s="772"/>
      <c r="S36" s="772"/>
    </row>
    <row r="37" spans="1:19" ht="12.75">
      <c r="A37" s="93" t="s">
        <v>315</v>
      </c>
      <c r="B37" s="785">
        <v>105</v>
      </c>
      <c r="C37" s="786">
        <v>570</v>
      </c>
      <c r="D37" s="787">
        <v>675</v>
      </c>
      <c r="E37" s="769">
        <v>180</v>
      </c>
      <c r="F37" s="770">
        <v>610</v>
      </c>
      <c r="G37" s="771">
        <v>790</v>
      </c>
      <c r="H37" s="74"/>
      <c r="I37" s="74"/>
      <c r="J37" s="74"/>
      <c r="K37" s="74"/>
      <c r="L37" s="74"/>
      <c r="M37" s="74"/>
      <c r="N37" s="74"/>
      <c r="O37" s="74"/>
      <c r="P37" s="74"/>
      <c r="Q37" s="772"/>
      <c r="R37" s="772"/>
      <c r="S37" s="772"/>
    </row>
    <row r="38" spans="1:19" ht="12.75">
      <c r="A38" s="93" t="s">
        <v>316</v>
      </c>
      <c r="B38" s="794" t="s">
        <v>400</v>
      </c>
      <c r="C38" s="795" t="s">
        <v>401</v>
      </c>
      <c r="D38" s="796" t="s">
        <v>401</v>
      </c>
      <c r="E38" s="769">
        <v>0</v>
      </c>
      <c r="F38" s="770">
        <v>0</v>
      </c>
      <c r="G38" s="771"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72"/>
      <c r="R38" s="772"/>
      <c r="S38" s="772"/>
    </row>
    <row r="39" spans="1:19" ht="12.75">
      <c r="A39" s="93" t="s">
        <v>318</v>
      </c>
      <c r="B39" s="769">
        <v>30</v>
      </c>
      <c r="C39" s="770">
        <v>3315</v>
      </c>
      <c r="D39" s="771">
        <v>3345</v>
      </c>
      <c r="E39" s="769">
        <v>35</v>
      </c>
      <c r="F39" s="770">
        <v>4495</v>
      </c>
      <c r="G39" s="771">
        <v>4530</v>
      </c>
      <c r="H39" s="74"/>
      <c r="I39" s="74"/>
      <c r="J39" s="74"/>
      <c r="K39" s="74"/>
      <c r="L39" s="74"/>
      <c r="M39" s="74"/>
      <c r="N39" s="74"/>
      <c r="O39" s="74"/>
      <c r="P39" s="74"/>
      <c r="Q39" s="772"/>
      <c r="R39" s="772"/>
      <c r="S39" s="772"/>
    </row>
    <row r="40" spans="1:19" ht="12.75">
      <c r="A40" s="93" t="s">
        <v>319</v>
      </c>
      <c r="B40" s="769">
        <v>1000</v>
      </c>
      <c r="C40" s="70" t="s">
        <v>399</v>
      </c>
      <c r="D40" s="771">
        <v>1000</v>
      </c>
      <c r="E40" s="769">
        <v>1500</v>
      </c>
      <c r="F40" s="770">
        <v>0</v>
      </c>
      <c r="G40" s="771">
        <v>1500</v>
      </c>
      <c r="H40" s="74"/>
      <c r="I40" s="74"/>
      <c r="J40" s="74"/>
      <c r="K40" s="74"/>
      <c r="L40" s="74"/>
      <c r="M40" s="74"/>
      <c r="N40" s="74"/>
      <c r="O40" s="74"/>
      <c r="P40" s="74"/>
      <c r="Q40" s="772"/>
      <c r="R40" s="772"/>
      <c r="S40" s="772"/>
    </row>
    <row r="41" spans="1:19" ht="12.75">
      <c r="A41" s="569" t="s">
        <v>320</v>
      </c>
      <c r="B41" s="769">
        <v>10</v>
      </c>
      <c r="C41" s="770">
        <v>485</v>
      </c>
      <c r="D41" s="771">
        <v>495</v>
      </c>
      <c r="E41" s="769">
        <v>10</v>
      </c>
      <c r="F41" s="770">
        <v>525</v>
      </c>
      <c r="G41" s="771">
        <v>535</v>
      </c>
      <c r="H41" s="74"/>
      <c r="I41" s="74"/>
      <c r="J41" s="74"/>
      <c r="K41" s="74"/>
      <c r="L41" s="74"/>
      <c r="M41" s="74"/>
      <c r="N41" s="74"/>
      <c r="O41" s="74"/>
      <c r="P41" s="74"/>
      <c r="Q41" s="772"/>
      <c r="R41" s="772"/>
      <c r="S41" s="772"/>
    </row>
    <row r="42" spans="1:19" ht="12.75">
      <c r="A42" s="93" t="s">
        <v>321</v>
      </c>
      <c r="B42" s="769">
        <v>10</v>
      </c>
      <c r="C42" s="770">
        <v>2885</v>
      </c>
      <c r="D42" s="771">
        <v>2895</v>
      </c>
      <c r="E42" s="769">
        <v>15</v>
      </c>
      <c r="F42" s="770">
        <v>3310</v>
      </c>
      <c r="G42" s="771">
        <v>3325</v>
      </c>
      <c r="H42" s="74"/>
      <c r="I42" s="74"/>
      <c r="J42" s="74"/>
      <c r="K42" s="74"/>
      <c r="L42" s="74"/>
      <c r="M42" s="74"/>
      <c r="N42" s="74"/>
      <c r="O42" s="74"/>
      <c r="P42" s="74"/>
      <c r="Q42" s="772"/>
      <c r="R42" s="772"/>
      <c r="S42" s="772"/>
    </row>
    <row r="43" spans="1:19" ht="12.75">
      <c r="A43" s="93" t="s">
        <v>355</v>
      </c>
      <c r="B43" s="769"/>
      <c r="C43" s="770"/>
      <c r="D43" s="771"/>
      <c r="E43" s="769"/>
      <c r="F43" s="770" t="s">
        <v>174</v>
      </c>
      <c r="G43" s="771"/>
      <c r="H43" s="74"/>
      <c r="I43" s="74"/>
      <c r="J43" s="74"/>
      <c r="K43" s="74"/>
      <c r="L43" s="74"/>
      <c r="M43" s="74"/>
      <c r="N43" s="74"/>
      <c r="O43" s="74"/>
      <c r="P43" s="74"/>
      <c r="Q43" s="772"/>
      <c r="R43" s="772"/>
      <c r="S43" s="772"/>
    </row>
    <row r="44" spans="1:19" ht="12.75">
      <c r="A44" s="93" t="s">
        <v>323</v>
      </c>
      <c r="B44" s="769">
        <v>2000</v>
      </c>
      <c r="C44" s="770">
        <v>4575</v>
      </c>
      <c r="D44" s="771">
        <v>6575</v>
      </c>
      <c r="E44" s="769">
        <v>2115</v>
      </c>
      <c r="F44" s="770">
        <v>1635</v>
      </c>
      <c r="G44" s="771">
        <v>3750</v>
      </c>
      <c r="H44" s="74"/>
      <c r="I44" s="74"/>
      <c r="J44" s="74"/>
      <c r="K44" s="74"/>
      <c r="L44" s="74"/>
      <c r="M44" s="74"/>
      <c r="N44" s="74"/>
      <c r="O44" s="74"/>
      <c r="P44" s="74"/>
      <c r="Q44" s="772"/>
      <c r="R44" s="772"/>
      <c r="S44" s="772"/>
    </row>
    <row r="45" spans="1:19" ht="12.75">
      <c r="A45" s="93" t="s">
        <v>397</v>
      </c>
      <c r="B45" s="769">
        <v>220</v>
      </c>
      <c r="C45" s="770">
        <v>5305</v>
      </c>
      <c r="D45" s="771">
        <v>5525</v>
      </c>
      <c r="E45" s="769">
        <v>330</v>
      </c>
      <c r="F45" s="770">
        <v>6030</v>
      </c>
      <c r="G45" s="771">
        <v>6360</v>
      </c>
      <c r="H45" s="74"/>
      <c r="I45" s="74"/>
      <c r="J45" s="74"/>
      <c r="K45" s="74"/>
      <c r="L45" s="74"/>
      <c r="M45" s="74"/>
      <c r="N45" s="74"/>
      <c r="O45" s="74"/>
      <c r="P45" s="74"/>
      <c r="Q45" s="772"/>
      <c r="R45" s="772"/>
      <c r="S45" s="772"/>
    </row>
    <row r="46" spans="1:19" ht="12.75">
      <c r="A46" s="93" t="s">
        <v>372</v>
      </c>
      <c r="B46" s="769"/>
      <c r="C46" s="770"/>
      <c r="D46" s="771"/>
      <c r="E46" s="769"/>
      <c r="F46" s="770" t="s">
        <v>174</v>
      </c>
      <c r="G46" s="771"/>
      <c r="H46" s="74"/>
      <c r="I46" s="74"/>
      <c r="J46" s="74"/>
      <c r="K46" s="74"/>
      <c r="L46" s="74"/>
      <c r="M46" s="74"/>
      <c r="N46" s="74"/>
      <c r="O46" s="74"/>
      <c r="P46" s="74"/>
      <c r="Q46" s="772"/>
      <c r="R46" s="772"/>
      <c r="S46" s="772"/>
    </row>
    <row r="47" spans="1:19" ht="12.75">
      <c r="A47" s="93" t="s">
        <v>325</v>
      </c>
      <c r="B47" s="773">
        <v>50</v>
      </c>
      <c r="C47" s="774">
        <v>4600</v>
      </c>
      <c r="D47" s="775">
        <v>4650</v>
      </c>
      <c r="E47" s="773">
        <v>0</v>
      </c>
      <c r="F47" s="774">
        <v>5080</v>
      </c>
      <c r="G47" s="775">
        <v>5080</v>
      </c>
      <c r="H47" s="74"/>
      <c r="I47" s="74"/>
      <c r="J47" s="74"/>
      <c r="K47" s="74"/>
      <c r="L47" s="74"/>
      <c r="M47" s="74"/>
      <c r="N47" s="74"/>
      <c r="O47" s="74"/>
      <c r="P47" s="74"/>
      <c r="Q47" s="772"/>
      <c r="R47" s="772"/>
      <c r="S47" s="772"/>
    </row>
    <row r="48" spans="1:19" ht="12.75">
      <c r="A48" s="93" t="s">
        <v>326</v>
      </c>
      <c r="B48" s="769">
        <v>2170</v>
      </c>
      <c r="C48" s="70" t="s">
        <v>399</v>
      </c>
      <c r="D48" s="771">
        <v>2170</v>
      </c>
      <c r="E48" s="769">
        <v>1795</v>
      </c>
      <c r="F48" s="770">
        <v>0</v>
      </c>
      <c r="G48" s="771">
        <v>1795</v>
      </c>
      <c r="H48" s="74"/>
      <c r="I48" s="74"/>
      <c r="J48" s="74"/>
      <c r="K48" s="74"/>
      <c r="L48" s="74"/>
      <c r="M48" s="74"/>
      <c r="N48" s="74"/>
      <c r="O48" s="74"/>
      <c r="P48" s="74"/>
      <c r="Q48" s="772"/>
      <c r="R48" s="772"/>
      <c r="S48" s="772"/>
    </row>
    <row r="49" spans="1:19" ht="12.75">
      <c r="A49" s="93" t="s">
        <v>327</v>
      </c>
      <c r="B49" s="791">
        <v>45</v>
      </c>
      <c r="C49" s="792">
        <v>705</v>
      </c>
      <c r="D49" s="793">
        <v>750</v>
      </c>
      <c r="E49" s="769">
        <v>10</v>
      </c>
      <c r="F49" s="770">
        <v>480</v>
      </c>
      <c r="G49" s="771">
        <v>490</v>
      </c>
      <c r="H49" s="74"/>
      <c r="I49" s="74"/>
      <c r="J49" s="74"/>
      <c r="K49" s="74"/>
      <c r="L49" s="74"/>
      <c r="M49" s="74"/>
      <c r="N49" s="74"/>
      <c r="O49" s="74"/>
      <c r="P49" s="74"/>
      <c r="Q49" s="772"/>
      <c r="R49" s="772"/>
      <c r="S49" s="772"/>
    </row>
    <row r="50" spans="1:19" ht="12.75">
      <c r="A50" s="564" t="s">
        <v>313</v>
      </c>
      <c r="B50" s="791">
        <v>5590</v>
      </c>
      <c r="C50" s="792">
        <v>17840</v>
      </c>
      <c r="D50" s="793">
        <v>23430</v>
      </c>
      <c r="E50" s="776">
        <v>5990</v>
      </c>
      <c r="F50" s="777">
        <v>17085</v>
      </c>
      <c r="G50" s="778">
        <v>23075</v>
      </c>
      <c r="H50" s="74"/>
      <c r="I50" s="74"/>
      <c r="J50" s="74"/>
      <c r="K50" s="74"/>
      <c r="L50" s="74"/>
      <c r="M50" s="74"/>
      <c r="N50" s="74"/>
      <c r="O50" s="74"/>
      <c r="P50" s="74"/>
      <c r="Q50" s="772"/>
      <c r="R50" s="772"/>
      <c r="S50" s="772"/>
    </row>
    <row r="51" spans="1:19" ht="12.75">
      <c r="A51" s="1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72"/>
      <c r="R51" s="772"/>
      <c r="S51" s="772"/>
    </row>
    <row r="52" spans="1:19" ht="12.75">
      <c r="A52" t="s">
        <v>97</v>
      </c>
      <c r="B52" s="772"/>
      <c r="C52" s="772"/>
      <c r="D52" s="772"/>
      <c r="E52" s="772"/>
      <c r="F52" s="772"/>
      <c r="G52" s="772"/>
      <c r="H52" s="74"/>
      <c r="I52" s="74"/>
      <c r="J52" s="74"/>
      <c r="K52" s="74"/>
      <c r="L52" s="74"/>
      <c r="M52" s="74"/>
      <c r="N52" s="74"/>
      <c r="O52" s="74"/>
      <c r="P52" s="74"/>
      <c r="Q52" s="772"/>
      <c r="R52" s="772"/>
      <c r="S52" s="772"/>
    </row>
    <row r="53" spans="2:19" ht="12.75">
      <c r="B53" s="772"/>
      <c r="C53" s="772"/>
      <c r="D53" s="772"/>
      <c r="E53" s="772"/>
      <c r="F53" s="772"/>
      <c r="G53" s="772"/>
      <c r="H53" s="74"/>
      <c r="I53" s="74"/>
      <c r="J53" s="74"/>
      <c r="K53" s="74"/>
      <c r="L53" s="74"/>
      <c r="M53" s="74"/>
      <c r="N53" s="74"/>
      <c r="O53" s="74"/>
      <c r="P53" s="74"/>
      <c r="Q53" s="772"/>
      <c r="R53" s="772"/>
      <c r="S53" s="77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2" sqref="A2"/>
    </sheetView>
  </sheetViews>
  <sheetFormatPr defaultColWidth="11.00390625" defaultRowHeight="12.75"/>
  <cols>
    <col min="1" max="1" width="20.00390625" style="532" customWidth="1"/>
    <col min="2" max="10" width="10.140625" style="876" customWidth="1"/>
    <col min="11" max="13" width="10.140625" style="877" customWidth="1"/>
    <col min="14" max="15" width="10.140625" style="876" customWidth="1"/>
    <col min="16" max="21" width="10.140625" style="1" customWidth="1"/>
    <col min="22" max="22" width="10.140625" style="532" customWidth="1"/>
    <col min="23" max="16384" width="11.00390625" style="532" customWidth="1"/>
  </cols>
  <sheetData>
    <row r="1" spans="1:21" s="174" customFormat="1" ht="15.75" customHeight="1">
      <c r="A1" s="83" t="s">
        <v>402</v>
      </c>
      <c r="B1" s="3"/>
      <c r="C1" s="3"/>
      <c r="D1" s="3"/>
      <c r="E1" s="3"/>
      <c r="F1" s="3"/>
      <c r="G1" s="3"/>
      <c r="H1" s="3"/>
      <c r="I1" s="3"/>
      <c r="J1" s="3"/>
      <c r="K1" s="797"/>
      <c r="L1" s="797"/>
      <c r="M1" s="797"/>
      <c r="N1" s="3"/>
      <c r="O1" s="3"/>
      <c r="P1" s="2"/>
      <c r="Q1" s="2"/>
      <c r="R1" s="2"/>
      <c r="S1" s="2"/>
      <c r="T1" s="5" t="s">
        <v>247</v>
      </c>
      <c r="U1" s="2"/>
    </row>
    <row r="2" spans="1:21" s="573" customFormat="1" ht="12.75">
      <c r="A2" s="1"/>
      <c r="B2" s="4"/>
      <c r="C2" s="4"/>
      <c r="D2" s="4"/>
      <c r="E2" s="4"/>
      <c r="F2" s="4"/>
      <c r="G2" s="4"/>
      <c r="H2" s="4"/>
      <c r="I2" s="4"/>
      <c r="J2" s="4"/>
      <c r="K2" s="266"/>
      <c r="L2" s="266"/>
      <c r="M2" s="266"/>
      <c r="N2" s="4"/>
      <c r="O2" s="4"/>
      <c r="P2" s="1"/>
      <c r="Q2" s="1"/>
      <c r="R2" s="1"/>
      <c r="S2" s="1"/>
      <c r="T2" s="1"/>
      <c r="U2" s="1"/>
    </row>
    <row r="3" spans="1:21" s="802" customFormat="1" ht="26.25" customHeight="1">
      <c r="A3" s="798"/>
      <c r="B3" s="799">
        <v>1979</v>
      </c>
      <c r="C3" s="800">
        <v>1980</v>
      </c>
      <c r="D3" s="800">
        <v>1981</v>
      </c>
      <c r="E3" s="800">
        <v>1982</v>
      </c>
      <c r="F3" s="800">
        <v>1983</v>
      </c>
      <c r="G3" s="800">
        <v>1984</v>
      </c>
      <c r="H3" s="800">
        <v>1985</v>
      </c>
      <c r="I3" s="800">
        <v>1986</v>
      </c>
      <c r="J3" s="800">
        <v>1987</v>
      </c>
      <c r="K3" s="801">
        <v>1988</v>
      </c>
      <c r="L3" s="801">
        <v>1989</v>
      </c>
      <c r="M3" s="801">
        <v>1990</v>
      </c>
      <c r="N3" s="800">
        <v>1991</v>
      </c>
      <c r="O3" s="800">
        <v>1992</v>
      </c>
      <c r="P3" s="800">
        <v>1993</v>
      </c>
      <c r="Q3" s="800">
        <v>1994</v>
      </c>
      <c r="R3" s="800">
        <v>1995</v>
      </c>
      <c r="S3" s="800">
        <v>1996</v>
      </c>
      <c r="T3" s="800">
        <v>1997</v>
      </c>
      <c r="U3" s="800">
        <v>1998</v>
      </c>
    </row>
    <row r="4" spans="1:21" s="573" customFormat="1" ht="12.75">
      <c r="A4" s="40"/>
      <c r="B4" s="328"/>
      <c r="C4" s="329"/>
      <c r="D4" s="329"/>
      <c r="E4" s="329"/>
      <c r="F4" s="329"/>
      <c r="G4" s="329"/>
      <c r="H4" s="329"/>
      <c r="I4" s="329"/>
      <c r="J4" s="329"/>
      <c r="K4" s="803"/>
      <c r="L4" s="803"/>
      <c r="M4" s="803"/>
      <c r="N4" s="329"/>
      <c r="O4" s="329"/>
      <c r="P4" s="1"/>
      <c r="Q4" s="1"/>
      <c r="R4" s="1"/>
      <c r="S4" s="1"/>
      <c r="T4" s="1"/>
      <c r="U4" s="1"/>
    </row>
    <row r="5" spans="1:21" s="573" customFormat="1" ht="12.75">
      <c r="A5" s="40"/>
      <c r="B5" s="326"/>
      <c r="C5" s="92"/>
      <c r="D5" s="92"/>
      <c r="E5" s="92"/>
      <c r="F5" s="92"/>
      <c r="G5" s="92"/>
      <c r="H5" s="92"/>
      <c r="I5" s="92"/>
      <c r="J5" s="92"/>
      <c r="K5" s="804"/>
      <c r="L5" s="804"/>
      <c r="M5" s="804"/>
      <c r="N5" s="92"/>
      <c r="O5" s="92"/>
      <c r="P5" s="1"/>
      <c r="Q5" s="1"/>
      <c r="R5" s="1"/>
      <c r="S5" s="1"/>
      <c r="T5" s="1"/>
      <c r="U5" s="1"/>
    </row>
    <row r="6" spans="1:23" s="174" customFormat="1" ht="30" customHeight="1">
      <c r="A6" s="18" t="s">
        <v>403</v>
      </c>
      <c r="B6" s="805">
        <v>46</v>
      </c>
      <c r="C6" s="806">
        <v>23</v>
      </c>
      <c r="D6" s="806">
        <v>21</v>
      </c>
      <c r="E6" s="806">
        <v>55</v>
      </c>
      <c r="F6" s="806">
        <v>72</v>
      </c>
      <c r="G6" s="807">
        <v>121</v>
      </c>
      <c r="H6" s="806">
        <v>193</v>
      </c>
      <c r="I6" s="807">
        <v>212</v>
      </c>
      <c r="J6" s="807">
        <v>290</v>
      </c>
      <c r="K6" s="807">
        <v>302</v>
      </c>
      <c r="L6" s="807">
        <v>304</v>
      </c>
      <c r="M6" s="807">
        <v>205</v>
      </c>
      <c r="N6" s="807">
        <v>261</v>
      </c>
      <c r="O6" s="806">
        <v>226</v>
      </c>
      <c r="P6" s="808">
        <v>350</v>
      </c>
      <c r="Q6" s="808">
        <v>264</v>
      </c>
      <c r="R6" s="808">
        <v>456.6</v>
      </c>
      <c r="S6" s="808">
        <v>358</v>
      </c>
      <c r="T6" s="808">
        <v>575</v>
      </c>
      <c r="U6" s="808">
        <v>834</v>
      </c>
      <c r="V6" s="809"/>
      <c r="W6" s="809"/>
    </row>
    <row r="7" spans="1:23" s="573" customFormat="1" ht="30" customHeight="1">
      <c r="A7" s="18" t="s">
        <v>404</v>
      </c>
      <c r="B7" s="810">
        <v>2.5</v>
      </c>
      <c r="C7" s="811">
        <v>4.5</v>
      </c>
      <c r="D7" s="811">
        <v>4</v>
      </c>
      <c r="E7" s="811">
        <v>1.5</v>
      </c>
      <c r="F7" s="811">
        <v>10</v>
      </c>
      <c r="G7" s="812">
        <v>1.5</v>
      </c>
      <c r="H7" s="812">
        <v>2</v>
      </c>
      <c r="I7" s="812">
        <v>3</v>
      </c>
      <c r="J7" s="812">
        <v>2</v>
      </c>
      <c r="K7" s="812">
        <v>2</v>
      </c>
      <c r="L7" s="812">
        <v>6</v>
      </c>
      <c r="M7" s="812">
        <v>15</v>
      </c>
      <c r="N7" s="812">
        <v>10</v>
      </c>
      <c r="O7" s="811">
        <v>9</v>
      </c>
      <c r="P7" s="813">
        <v>12</v>
      </c>
      <c r="Q7" s="813">
        <v>28</v>
      </c>
      <c r="R7" s="813">
        <v>12</v>
      </c>
      <c r="S7" s="813">
        <v>40</v>
      </c>
      <c r="T7" s="813">
        <v>140</v>
      </c>
      <c r="U7" s="813">
        <v>150</v>
      </c>
      <c r="V7" s="814"/>
      <c r="W7" s="814"/>
    </row>
    <row r="8" spans="1:23" s="573" customFormat="1" ht="30" customHeight="1">
      <c r="A8" s="18" t="s">
        <v>405</v>
      </c>
      <c r="B8" s="810">
        <v>4</v>
      </c>
      <c r="C8" s="811">
        <v>9</v>
      </c>
      <c r="D8" s="811">
        <v>4</v>
      </c>
      <c r="E8" s="811">
        <v>3</v>
      </c>
      <c r="F8" s="811">
        <v>10</v>
      </c>
      <c r="G8" s="811">
        <v>45</v>
      </c>
      <c r="H8" s="811">
        <v>80</v>
      </c>
      <c r="I8" s="812">
        <v>110</v>
      </c>
      <c r="J8" s="812">
        <v>125</v>
      </c>
      <c r="K8" s="812">
        <v>140</v>
      </c>
      <c r="L8" s="812">
        <v>60</v>
      </c>
      <c r="M8" s="812">
        <v>50</v>
      </c>
      <c r="N8" s="812">
        <v>38</v>
      </c>
      <c r="O8" s="811">
        <v>20</v>
      </c>
      <c r="P8" s="813">
        <v>25</v>
      </c>
      <c r="Q8" s="813">
        <v>20</v>
      </c>
      <c r="R8" s="813">
        <v>10</v>
      </c>
      <c r="S8" s="813">
        <v>15</v>
      </c>
      <c r="T8" s="813">
        <v>45</v>
      </c>
      <c r="U8" s="813">
        <v>90</v>
      </c>
      <c r="V8" s="814"/>
      <c r="W8" s="814"/>
    </row>
    <row r="9" spans="1:23" s="573" customFormat="1" ht="30" customHeight="1">
      <c r="A9" s="18" t="s">
        <v>406</v>
      </c>
      <c r="B9" s="810">
        <v>39.5</v>
      </c>
      <c r="C9" s="811">
        <v>9.5</v>
      </c>
      <c r="D9" s="811">
        <v>13</v>
      </c>
      <c r="E9" s="811">
        <v>50.5</v>
      </c>
      <c r="F9" s="811">
        <v>52</v>
      </c>
      <c r="G9" s="812">
        <v>74.5</v>
      </c>
      <c r="H9" s="812">
        <v>111</v>
      </c>
      <c r="I9" s="812">
        <v>99</v>
      </c>
      <c r="J9" s="812">
        <v>163</v>
      </c>
      <c r="K9" s="812">
        <v>160</v>
      </c>
      <c r="L9" s="812">
        <v>238</v>
      </c>
      <c r="M9" s="812">
        <v>140</v>
      </c>
      <c r="N9" s="812">
        <v>213</v>
      </c>
      <c r="O9" s="811">
        <v>197</v>
      </c>
      <c r="P9" s="813">
        <v>313</v>
      </c>
      <c r="Q9" s="813">
        <v>216</v>
      </c>
      <c r="R9" s="813">
        <v>434.6</v>
      </c>
      <c r="S9" s="813">
        <v>303</v>
      </c>
      <c r="T9" s="813">
        <v>390</v>
      </c>
      <c r="U9" s="813">
        <v>594</v>
      </c>
      <c r="V9" s="814"/>
      <c r="W9" s="814"/>
    </row>
    <row r="10" spans="1:23" s="573" customFormat="1" ht="30" customHeight="1">
      <c r="A10" s="40"/>
      <c r="B10" s="810"/>
      <c r="C10" s="811"/>
      <c r="D10" s="811"/>
      <c r="E10" s="811"/>
      <c r="F10" s="811"/>
      <c r="G10" s="812"/>
      <c r="H10" s="811"/>
      <c r="I10" s="811"/>
      <c r="J10" s="811"/>
      <c r="K10" s="811"/>
      <c r="L10" s="811"/>
      <c r="M10" s="811"/>
      <c r="N10" s="811"/>
      <c r="O10" s="811"/>
      <c r="P10" s="813"/>
      <c r="Q10" s="813"/>
      <c r="R10" s="813"/>
      <c r="S10" s="813"/>
      <c r="T10" s="813"/>
      <c r="U10" s="813"/>
      <c r="V10" s="814"/>
      <c r="W10" s="814"/>
    </row>
    <row r="11" spans="1:23" s="174" customFormat="1" ht="30" customHeight="1">
      <c r="A11" s="18" t="s">
        <v>407</v>
      </c>
      <c r="B11" s="805">
        <v>250</v>
      </c>
      <c r="C11" s="806">
        <v>256</v>
      </c>
      <c r="D11" s="806">
        <v>281</v>
      </c>
      <c r="E11" s="806">
        <v>260</v>
      </c>
      <c r="F11" s="806">
        <v>265</v>
      </c>
      <c r="G11" s="807">
        <v>382</v>
      </c>
      <c r="H11" s="806">
        <v>547</v>
      </c>
      <c r="I11" s="806">
        <v>858</v>
      </c>
      <c r="J11" s="806">
        <v>1170</v>
      </c>
      <c r="K11" s="806">
        <v>1573</v>
      </c>
      <c r="L11" s="806">
        <v>1826</v>
      </c>
      <c r="M11" s="806">
        <v>1865</v>
      </c>
      <c r="N11" s="806">
        <v>2039</v>
      </c>
      <c r="O11" s="806">
        <v>1674</v>
      </c>
      <c r="P11" s="808">
        <v>2290</v>
      </c>
      <c r="Q11" s="808">
        <v>2211</v>
      </c>
      <c r="R11" s="808">
        <v>1788.4</v>
      </c>
      <c r="S11" s="808">
        <v>2387</v>
      </c>
      <c r="T11" s="808">
        <v>2770</v>
      </c>
      <c r="U11" s="808">
        <v>3696</v>
      </c>
      <c r="V11" s="809"/>
      <c r="W11" s="809"/>
    </row>
    <row r="12" spans="1:23" s="573" customFormat="1" ht="30" customHeight="1">
      <c r="A12" s="18" t="s">
        <v>404</v>
      </c>
      <c r="B12" s="810">
        <v>71.5</v>
      </c>
      <c r="C12" s="811">
        <v>80.5</v>
      </c>
      <c r="D12" s="811">
        <v>40.5</v>
      </c>
      <c r="E12" s="811">
        <v>18</v>
      </c>
      <c r="F12" s="811">
        <v>22</v>
      </c>
      <c r="G12" s="812">
        <v>48</v>
      </c>
      <c r="H12" s="811">
        <v>60</v>
      </c>
      <c r="I12" s="811">
        <v>132</v>
      </c>
      <c r="J12" s="811">
        <v>80</v>
      </c>
      <c r="K12" s="811">
        <v>116</v>
      </c>
      <c r="L12" s="811">
        <v>130</v>
      </c>
      <c r="M12" s="811">
        <v>224</v>
      </c>
      <c r="N12" s="811">
        <v>170</v>
      </c>
      <c r="O12" s="811">
        <v>123</v>
      </c>
      <c r="P12" s="813">
        <v>245</v>
      </c>
      <c r="Q12" s="813">
        <v>385</v>
      </c>
      <c r="R12" s="813">
        <v>207</v>
      </c>
      <c r="S12" s="813">
        <v>220</v>
      </c>
      <c r="T12" s="813">
        <v>600</v>
      </c>
      <c r="U12" s="813">
        <v>950</v>
      </c>
      <c r="V12" s="814"/>
      <c r="W12" s="814"/>
    </row>
    <row r="13" spans="1:23" s="573" customFormat="1" ht="30" customHeight="1">
      <c r="A13" s="18" t="s">
        <v>408</v>
      </c>
      <c r="B13" s="810">
        <v>58</v>
      </c>
      <c r="C13" s="811">
        <v>66</v>
      </c>
      <c r="D13" s="811">
        <v>61</v>
      </c>
      <c r="E13" s="811">
        <v>36</v>
      </c>
      <c r="F13" s="811">
        <v>64</v>
      </c>
      <c r="G13" s="812">
        <v>165</v>
      </c>
      <c r="H13" s="811">
        <v>260</v>
      </c>
      <c r="I13" s="811">
        <v>450</v>
      </c>
      <c r="J13" s="811">
        <v>530</v>
      </c>
      <c r="K13" s="811">
        <v>730</v>
      </c>
      <c r="L13" s="811">
        <v>840</v>
      </c>
      <c r="M13" s="811">
        <v>640</v>
      </c>
      <c r="N13" s="811">
        <v>610</v>
      </c>
      <c r="O13" s="811">
        <v>540</v>
      </c>
      <c r="P13" s="813">
        <v>875</v>
      </c>
      <c r="Q13" s="813">
        <v>880</v>
      </c>
      <c r="R13" s="813">
        <v>805</v>
      </c>
      <c r="S13" s="813">
        <v>915</v>
      </c>
      <c r="T13" s="813">
        <v>1200</v>
      </c>
      <c r="U13" s="813">
        <v>1355</v>
      </c>
      <c r="V13" s="814"/>
      <c r="W13" s="814"/>
    </row>
    <row r="14" spans="1:23" s="573" customFormat="1" ht="30" customHeight="1">
      <c r="A14" s="18" t="s">
        <v>406</v>
      </c>
      <c r="B14" s="815">
        <v>120.5</v>
      </c>
      <c r="C14" s="812">
        <v>109.5</v>
      </c>
      <c r="D14" s="812">
        <v>179.5</v>
      </c>
      <c r="E14" s="812">
        <v>206</v>
      </c>
      <c r="F14" s="812">
        <v>179</v>
      </c>
      <c r="G14" s="812">
        <v>169</v>
      </c>
      <c r="H14" s="812">
        <v>227</v>
      </c>
      <c r="I14" s="812">
        <v>276</v>
      </c>
      <c r="J14" s="812">
        <v>560</v>
      </c>
      <c r="K14" s="812">
        <v>727</v>
      </c>
      <c r="L14" s="812">
        <v>856</v>
      </c>
      <c r="M14" s="812">
        <v>1001</v>
      </c>
      <c r="N14" s="812">
        <v>1259</v>
      </c>
      <c r="O14" s="812">
        <v>1011</v>
      </c>
      <c r="P14" s="813">
        <v>1170</v>
      </c>
      <c r="Q14" s="813">
        <v>946</v>
      </c>
      <c r="R14" s="813">
        <v>776.4</v>
      </c>
      <c r="S14" s="813">
        <v>1252</v>
      </c>
      <c r="T14" s="813">
        <v>970</v>
      </c>
      <c r="U14" s="813">
        <v>1391</v>
      </c>
      <c r="V14" s="814"/>
      <c r="W14" s="814"/>
    </row>
    <row r="15" spans="1:23" s="573" customFormat="1" ht="30" customHeight="1">
      <c r="A15" s="40"/>
      <c r="B15" s="816"/>
      <c r="C15" s="817"/>
      <c r="D15" s="817"/>
      <c r="E15" s="817"/>
      <c r="F15" s="817"/>
      <c r="G15" s="817"/>
      <c r="H15" s="817"/>
      <c r="I15" s="817"/>
      <c r="J15" s="817"/>
      <c r="K15" s="817"/>
      <c r="L15" s="817"/>
      <c r="M15" s="817"/>
      <c r="N15" s="817"/>
      <c r="O15" s="817"/>
      <c r="P15" s="813"/>
      <c r="Q15" s="813"/>
      <c r="R15" s="813" t="s">
        <v>174</v>
      </c>
      <c r="S15" s="813"/>
      <c r="T15" s="813"/>
      <c r="U15" s="813"/>
      <c r="V15" s="814"/>
      <c r="W15" s="814"/>
    </row>
    <row r="16" spans="1:21" s="809" customFormat="1" ht="17.25" customHeight="1">
      <c r="A16" s="818" t="s">
        <v>178</v>
      </c>
      <c r="B16" s="819">
        <v>296</v>
      </c>
      <c r="C16" s="820">
        <v>279</v>
      </c>
      <c r="D16" s="820">
        <v>302</v>
      </c>
      <c r="E16" s="820">
        <v>315</v>
      </c>
      <c r="F16" s="820">
        <v>337</v>
      </c>
      <c r="G16" s="820">
        <v>503</v>
      </c>
      <c r="H16" s="820">
        <v>740</v>
      </c>
      <c r="I16" s="820">
        <v>1070</v>
      </c>
      <c r="J16" s="820">
        <v>1460</v>
      </c>
      <c r="K16" s="820">
        <v>1875</v>
      </c>
      <c r="L16" s="820">
        <v>2130</v>
      </c>
      <c r="M16" s="820">
        <v>2070</v>
      </c>
      <c r="N16" s="820">
        <v>2300</v>
      </c>
      <c r="O16" s="820">
        <v>1900</v>
      </c>
      <c r="P16" s="821">
        <v>2640</v>
      </c>
      <c r="Q16" s="821">
        <v>2475</v>
      </c>
      <c r="R16" s="821">
        <v>2245</v>
      </c>
      <c r="S16" s="821">
        <v>2745</v>
      </c>
      <c r="T16" s="821">
        <v>3345</v>
      </c>
      <c r="U16" s="821">
        <v>4530</v>
      </c>
    </row>
    <row r="17" spans="1:23" s="573" customFormat="1" ht="12.75">
      <c r="A17" s="822"/>
      <c r="B17" s="823"/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14"/>
      <c r="W17" s="814"/>
    </row>
    <row r="18" spans="1:21" s="573" customFormat="1" ht="30" customHeight="1" hidden="1">
      <c r="A18" s="825"/>
      <c r="B18" s="92"/>
      <c r="C18" s="92"/>
      <c r="D18" s="92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7"/>
      <c r="Q18" s="827"/>
      <c r="R18" s="827"/>
      <c r="S18" s="827"/>
      <c r="T18" s="827"/>
      <c r="U18" s="827"/>
    </row>
    <row r="19" spans="1:21" s="174" customFormat="1" ht="12.75" hidden="1">
      <c r="A19" s="828" t="s">
        <v>409</v>
      </c>
      <c r="B19" s="3"/>
      <c r="C19" s="3"/>
      <c r="D19" s="3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30"/>
      <c r="Q19" s="830"/>
      <c r="R19" s="830"/>
      <c r="S19" s="830"/>
      <c r="T19" s="830"/>
      <c r="U19" s="830"/>
    </row>
    <row r="20" spans="1:21" s="573" customFormat="1" ht="12.75" hidden="1">
      <c r="A20" s="1"/>
      <c r="B20" s="4"/>
      <c r="C20" s="4"/>
      <c r="D20" s="4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27"/>
      <c r="Q20" s="827"/>
      <c r="R20" s="827"/>
      <c r="S20" s="827"/>
      <c r="T20" s="827"/>
      <c r="U20" s="827"/>
    </row>
    <row r="21" spans="1:21" s="802" customFormat="1" ht="19.5" customHeight="1" hidden="1">
      <c r="A21" s="716"/>
      <c r="B21" s="799">
        <v>1979</v>
      </c>
      <c r="C21" s="800">
        <v>1980</v>
      </c>
      <c r="D21" s="800">
        <v>1981</v>
      </c>
      <c r="E21" s="832">
        <v>1982</v>
      </c>
      <c r="F21" s="832">
        <v>1983</v>
      </c>
      <c r="G21" s="832">
        <v>1984</v>
      </c>
      <c r="H21" s="832">
        <v>1985</v>
      </c>
      <c r="I21" s="832">
        <v>1986</v>
      </c>
      <c r="J21" s="832">
        <v>1987</v>
      </c>
      <c r="K21" s="832">
        <v>1988</v>
      </c>
      <c r="L21" s="832">
        <v>1989</v>
      </c>
      <c r="M21" s="832">
        <v>1990</v>
      </c>
      <c r="N21" s="832">
        <v>1991</v>
      </c>
      <c r="O21" s="832">
        <v>1992</v>
      </c>
      <c r="P21" s="833"/>
      <c r="Q21" s="833"/>
      <c r="R21" s="833"/>
      <c r="S21" s="833"/>
      <c r="T21" s="833"/>
      <c r="U21" s="833"/>
    </row>
    <row r="22" spans="1:21" s="573" customFormat="1" ht="12.75" hidden="1">
      <c r="A22" s="355"/>
      <c r="B22" s="326"/>
      <c r="C22" s="92"/>
      <c r="D22" s="92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7"/>
      <c r="Q22" s="827"/>
      <c r="R22" s="827"/>
      <c r="S22" s="827"/>
      <c r="T22" s="827"/>
      <c r="U22" s="827"/>
    </row>
    <row r="23" spans="1:21" s="573" customFormat="1" ht="12.75" hidden="1">
      <c r="A23" s="490" t="s">
        <v>410</v>
      </c>
      <c r="B23" s="326"/>
      <c r="C23" s="92"/>
      <c r="D23" s="92"/>
      <c r="E23" s="834">
        <v>3</v>
      </c>
      <c r="F23" s="834">
        <v>9</v>
      </c>
      <c r="G23" s="834">
        <v>40</v>
      </c>
      <c r="H23" s="834">
        <v>68</v>
      </c>
      <c r="I23" s="834">
        <v>91</v>
      </c>
      <c r="J23" s="834">
        <v>98</v>
      </c>
      <c r="K23" s="834">
        <v>100</v>
      </c>
      <c r="L23" s="834">
        <v>38</v>
      </c>
      <c r="M23" s="834">
        <v>28</v>
      </c>
      <c r="N23" s="834">
        <v>10</v>
      </c>
      <c r="O23" s="834">
        <v>9</v>
      </c>
      <c r="P23" s="827"/>
      <c r="Q23" s="827"/>
      <c r="R23" s="827"/>
      <c r="S23" s="827"/>
      <c r="T23" s="827"/>
      <c r="U23" s="827"/>
    </row>
    <row r="24" spans="1:21" s="573" customFormat="1" ht="12.75" hidden="1">
      <c r="A24" s="490" t="s">
        <v>411</v>
      </c>
      <c r="B24" s="326"/>
      <c r="C24" s="92"/>
      <c r="D24" s="92"/>
      <c r="E24" s="834">
        <v>36</v>
      </c>
      <c r="F24" s="834">
        <v>59</v>
      </c>
      <c r="G24" s="834">
        <v>146</v>
      </c>
      <c r="H24" s="834">
        <v>204</v>
      </c>
      <c r="I24" s="834">
        <v>340</v>
      </c>
      <c r="J24" s="834">
        <v>389</v>
      </c>
      <c r="K24" s="834">
        <v>479</v>
      </c>
      <c r="L24" s="834">
        <v>470</v>
      </c>
      <c r="M24" s="834">
        <v>326</v>
      </c>
      <c r="N24" s="834">
        <v>292</v>
      </c>
      <c r="O24" s="834">
        <v>250</v>
      </c>
      <c r="P24" s="827"/>
      <c r="Q24" s="827"/>
      <c r="R24" s="827"/>
      <c r="S24" s="827"/>
      <c r="T24" s="827"/>
      <c r="U24" s="827"/>
    </row>
    <row r="25" spans="1:21" s="573" customFormat="1" ht="12.75" hidden="1">
      <c r="A25" s="355"/>
      <c r="B25" s="326"/>
      <c r="C25" s="92"/>
      <c r="D25" s="92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7"/>
      <c r="Q25" s="827"/>
      <c r="R25" s="827"/>
      <c r="S25" s="827"/>
      <c r="T25" s="827"/>
      <c r="U25" s="827"/>
    </row>
    <row r="26" spans="1:21" s="802" customFormat="1" ht="23.25" customHeight="1" hidden="1">
      <c r="A26" s="749" t="s">
        <v>178</v>
      </c>
      <c r="B26" s="835"/>
      <c r="C26" s="741"/>
      <c r="D26" s="741"/>
      <c r="E26" s="832">
        <f aca="true" t="shared" si="0" ref="E26:O26">E23+E24</f>
        <v>39</v>
      </c>
      <c r="F26" s="832">
        <f t="shared" si="0"/>
        <v>68</v>
      </c>
      <c r="G26" s="832">
        <f t="shared" si="0"/>
        <v>186</v>
      </c>
      <c r="H26" s="832">
        <f t="shared" si="0"/>
        <v>272</v>
      </c>
      <c r="I26" s="832">
        <f t="shared" si="0"/>
        <v>431</v>
      </c>
      <c r="J26" s="832">
        <f t="shared" si="0"/>
        <v>487</v>
      </c>
      <c r="K26" s="832">
        <f t="shared" si="0"/>
        <v>579</v>
      </c>
      <c r="L26" s="832">
        <f t="shared" si="0"/>
        <v>508</v>
      </c>
      <c r="M26" s="832">
        <f t="shared" si="0"/>
        <v>354</v>
      </c>
      <c r="N26" s="832">
        <f t="shared" si="0"/>
        <v>302</v>
      </c>
      <c r="O26" s="832">
        <f t="shared" si="0"/>
        <v>259</v>
      </c>
      <c r="P26" s="833"/>
      <c r="Q26" s="833"/>
      <c r="R26" s="833"/>
      <c r="S26" s="833"/>
      <c r="T26" s="833"/>
      <c r="U26" s="833"/>
    </row>
    <row r="27" spans="1:21" s="573" customFormat="1" ht="34.5" customHeight="1" hidden="1">
      <c r="A27" s="1"/>
      <c r="B27" s="4"/>
      <c r="C27" s="4"/>
      <c r="D27" s="4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27"/>
      <c r="Q27" s="827"/>
      <c r="R27" s="827"/>
      <c r="S27" s="827"/>
      <c r="T27" s="827"/>
      <c r="U27" s="827"/>
    </row>
    <row r="28" spans="1:21" s="573" customFormat="1" ht="12.75" hidden="1">
      <c r="A28" s="828" t="s">
        <v>412</v>
      </c>
      <c r="B28" s="3"/>
      <c r="C28" s="3"/>
      <c r="D28" s="3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7"/>
      <c r="Q28" s="827"/>
      <c r="R28" s="827"/>
      <c r="S28" s="827"/>
      <c r="T28" s="827"/>
      <c r="U28" s="827"/>
    </row>
    <row r="29" spans="1:21" s="573" customFormat="1" ht="12.75" hidden="1">
      <c r="A29" s="1"/>
      <c r="B29" s="4"/>
      <c r="C29" s="4"/>
      <c r="D29" s="4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27"/>
      <c r="Q29" s="827"/>
      <c r="R29" s="827"/>
      <c r="S29" s="827"/>
      <c r="T29" s="827"/>
      <c r="U29" s="827"/>
    </row>
    <row r="30" spans="1:21" s="573" customFormat="1" ht="12.75" hidden="1">
      <c r="A30" s="716"/>
      <c r="B30" s="799">
        <v>1979</v>
      </c>
      <c r="C30" s="800">
        <v>1980</v>
      </c>
      <c r="D30" s="800">
        <v>1981</v>
      </c>
      <c r="E30" s="832">
        <v>1982</v>
      </c>
      <c r="F30" s="832">
        <v>1983</v>
      </c>
      <c r="G30" s="832">
        <v>1984</v>
      </c>
      <c r="H30" s="832">
        <v>1985</v>
      </c>
      <c r="I30" s="832">
        <v>1986</v>
      </c>
      <c r="J30" s="832">
        <v>1987</v>
      </c>
      <c r="K30" s="832">
        <v>1988</v>
      </c>
      <c r="L30" s="832">
        <v>1989</v>
      </c>
      <c r="M30" s="832">
        <v>1990</v>
      </c>
      <c r="N30" s="832">
        <v>1991</v>
      </c>
      <c r="O30" s="832">
        <v>1992</v>
      </c>
      <c r="P30" s="827"/>
      <c r="Q30" s="827"/>
      <c r="R30" s="827"/>
      <c r="S30" s="827"/>
      <c r="T30" s="827"/>
      <c r="U30" s="827"/>
    </row>
    <row r="31" spans="1:21" s="573" customFormat="1" ht="12.75" hidden="1">
      <c r="A31" s="355"/>
      <c r="B31" s="326"/>
      <c r="C31" s="92"/>
      <c r="D31" s="92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7"/>
      <c r="Q31" s="827"/>
      <c r="R31" s="827"/>
      <c r="S31" s="827"/>
      <c r="T31" s="827"/>
      <c r="U31" s="827"/>
    </row>
    <row r="32" spans="1:21" s="573" customFormat="1" ht="12.75" hidden="1">
      <c r="A32" s="490" t="s">
        <v>410</v>
      </c>
      <c r="B32" s="326"/>
      <c r="C32" s="92"/>
      <c r="D32" s="92"/>
      <c r="E32" s="827">
        <f aca="true" t="shared" si="1" ref="E32:O32">(E8/E23)*100</f>
        <v>100</v>
      </c>
      <c r="F32" s="827">
        <f t="shared" si="1"/>
        <v>111.11111111111111</v>
      </c>
      <c r="G32" s="827">
        <f t="shared" si="1"/>
        <v>112.5</v>
      </c>
      <c r="H32" s="827">
        <f t="shared" si="1"/>
        <v>117.64705882352942</v>
      </c>
      <c r="I32" s="827">
        <f t="shared" si="1"/>
        <v>120.87912087912088</v>
      </c>
      <c r="J32" s="827">
        <f t="shared" si="1"/>
        <v>127.55102040816327</v>
      </c>
      <c r="K32" s="827">
        <f t="shared" si="1"/>
        <v>140</v>
      </c>
      <c r="L32" s="827">
        <f t="shared" si="1"/>
        <v>157.89473684210526</v>
      </c>
      <c r="M32" s="827">
        <f t="shared" si="1"/>
        <v>178.57142857142858</v>
      </c>
      <c r="N32" s="827">
        <f t="shared" si="1"/>
        <v>380</v>
      </c>
      <c r="O32" s="827">
        <f t="shared" si="1"/>
        <v>222.22222222222223</v>
      </c>
      <c r="P32" s="827"/>
      <c r="Q32" s="827"/>
      <c r="R32" s="827"/>
      <c r="S32" s="827"/>
      <c r="T32" s="827"/>
      <c r="U32" s="827"/>
    </row>
    <row r="33" spans="1:21" s="573" customFormat="1" ht="12.75" hidden="1">
      <c r="A33" s="490" t="s">
        <v>411</v>
      </c>
      <c r="B33" s="326"/>
      <c r="C33" s="92"/>
      <c r="D33" s="92"/>
      <c r="E33" s="827">
        <f aca="true" t="shared" si="2" ref="E33:O33">(E13/E24)*100</f>
        <v>100</v>
      </c>
      <c r="F33" s="827">
        <f t="shared" si="2"/>
        <v>108.47457627118644</v>
      </c>
      <c r="G33" s="827">
        <f t="shared" si="2"/>
        <v>113.013698630137</v>
      </c>
      <c r="H33" s="827">
        <f t="shared" si="2"/>
        <v>127.45098039215685</v>
      </c>
      <c r="I33" s="827">
        <f t="shared" si="2"/>
        <v>132.35294117647058</v>
      </c>
      <c r="J33" s="827">
        <f t="shared" si="2"/>
        <v>136.24678663239075</v>
      </c>
      <c r="K33" s="827">
        <f t="shared" si="2"/>
        <v>152.4008350730689</v>
      </c>
      <c r="L33" s="827">
        <f t="shared" si="2"/>
        <v>178.72340425531914</v>
      </c>
      <c r="M33" s="827">
        <f t="shared" si="2"/>
        <v>196.31901840490798</v>
      </c>
      <c r="N33" s="827">
        <f t="shared" si="2"/>
        <v>208.9041095890411</v>
      </c>
      <c r="O33" s="827">
        <f t="shared" si="2"/>
        <v>216</v>
      </c>
      <c r="P33" s="827"/>
      <c r="Q33" s="827"/>
      <c r="R33" s="827"/>
      <c r="S33" s="827"/>
      <c r="T33" s="827"/>
      <c r="U33" s="827"/>
    </row>
    <row r="34" spans="1:21" s="573" customFormat="1" ht="12.75" hidden="1">
      <c r="A34" s="355"/>
      <c r="B34" s="326"/>
      <c r="C34" s="92"/>
      <c r="D34" s="92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7"/>
      <c r="T34" s="827"/>
      <c r="U34" s="827"/>
    </row>
    <row r="35" spans="1:21" s="573" customFormat="1" ht="12.75" hidden="1">
      <c r="A35" s="749" t="s">
        <v>178</v>
      </c>
      <c r="B35" s="835"/>
      <c r="C35" s="741"/>
      <c r="D35" s="741"/>
      <c r="E35" s="836">
        <f aca="true" t="shared" si="3" ref="E35:O35">((E8+E13)/E26)*100</f>
        <v>100</v>
      </c>
      <c r="F35" s="836">
        <f t="shared" si="3"/>
        <v>108.8235294117647</v>
      </c>
      <c r="G35" s="836">
        <f t="shared" si="3"/>
        <v>112.90322580645163</v>
      </c>
      <c r="H35" s="836">
        <f t="shared" si="3"/>
        <v>125</v>
      </c>
      <c r="I35" s="836">
        <f t="shared" si="3"/>
        <v>129.93039443155453</v>
      </c>
      <c r="J35" s="836">
        <f t="shared" si="3"/>
        <v>134.4969199178645</v>
      </c>
      <c r="K35" s="836">
        <f t="shared" si="3"/>
        <v>150.25906735751295</v>
      </c>
      <c r="L35" s="836">
        <f t="shared" si="3"/>
        <v>177.16535433070865</v>
      </c>
      <c r="M35" s="836">
        <f t="shared" si="3"/>
        <v>194.91525423728814</v>
      </c>
      <c r="N35" s="836">
        <f t="shared" si="3"/>
        <v>214.56953642384104</v>
      </c>
      <c r="O35" s="836">
        <f t="shared" si="3"/>
        <v>216.21621621621622</v>
      </c>
      <c r="P35" s="827"/>
      <c r="Q35" s="827"/>
      <c r="R35" s="827"/>
      <c r="S35" s="827"/>
      <c r="T35" s="827"/>
      <c r="U35" s="827"/>
    </row>
    <row r="36" spans="1:21" s="573" customFormat="1" ht="30" customHeight="1">
      <c r="A36" s="1"/>
      <c r="B36" s="4"/>
      <c r="C36" s="4"/>
      <c r="D36" s="4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27"/>
      <c r="Q36" s="827"/>
      <c r="R36" s="827"/>
      <c r="S36" s="827"/>
      <c r="T36" s="827"/>
      <c r="U36" s="827"/>
    </row>
    <row r="37" spans="1:21" s="174" customFormat="1" ht="12.75" hidden="1">
      <c r="A37" s="828" t="s">
        <v>413</v>
      </c>
      <c r="B37" s="3"/>
      <c r="C37" s="3"/>
      <c r="D37" s="3"/>
      <c r="E37" s="3"/>
      <c r="F37" s="3"/>
      <c r="G37" s="3"/>
      <c r="H37" s="3"/>
      <c r="I37" s="3"/>
      <c r="J37" s="3"/>
      <c r="K37" s="797"/>
      <c r="L37" s="797"/>
      <c r="M37" s="797"/>
      <c r="N37" s="3"/>
      <c r="O37" s="3"/>
      <c r="P37" s="2"/>
      <c r="Q37" s="2"/>
      <c r="R37" s="2"/>
      <c r="S37" s="2"/>
      <c r="T37" s="2"/>
      <c r="U37" s="2"/>
    </row>
    <row r="38" spans="1:21" s="573" customFormat="1" ht="9.75" customHeight="1" hidden="1">
      <c r="A38" s="1"/>
      <c r="B38" s="4"/>
      <c r="C38" s="4"/>
      <c r="D38" s="4"/>
      <c r="E38" s="4"/>
      <c r="F38" s="4"/>
      <c r="G38" s="4"/>
      <c r="H38" s="4"/>
      <c r="I38" s="4"/>
      <c r="J38" s="4"/>
      <c r="K38" s="266"/>
      <c r="L38" s="266"/>
      <c r="M38" s="266"/>
      <c r="N38" s="4"/>
      <c r="O38" s="4"/>
      <c r="P38" s="1"/>
      <c r="Q38" s="1"/>
      <c r="R38" s="1"/>
      <c r="S38" s="1"/>
      <c r="T38" s="1"/>
      <c r="U38" s="1"/>
    </row>
    <row r="39" spans="1:21" s="802" customFormat="1" ht="18.75" customHeight="1" hidden="1">
      <c r="A39" s="716"/>
      <c r="B39" s="799">
        <v>1979</v>
      </c>
      <c r="C39" s="800">
        <v>1980</v>
      </c>
      <c r="D39" s="800">
        <v>1981</v>
      </c>
      <c r="E39" s="800">
        <v>1982</v>
      </c>
      <c r="F39" s="800">
        <v>1983</v>
      </c>
      <c r="G39" s="800">
        <v>1984</v>
      </c>
      <c r="H39" s="800">
        <v>1985</v>
      </c>
      <c r="I39" s="800">
        <v>1986</v>
      </c>
      <c r="J39" s="800">
        <v>1987</v>
      </c>
      <c r="K39" s="837">
        <v>1988</v>
      </c>
      <c r="L39" s="837">
        <v>1989</v>
      </c>
      <c r="M39" s="837">
        <v>1990</v>
      </c>
      <c r="N39" s="800">
        <v>1991</v>
      </c>
      <c r="O39" s="800">
        <v>1992</v>
      </c>
      <c r="P39" s="90"/>
      <c r="Q39" s="90"/>
      <c r="R39" s="90"/>
      <c r="S39" s="90"/>
      <c r="T39" s="90"/>
      <c r="U39" s="90"/>
    </row>
    <row r="40" spans="1:21" s="573" customFormat="1" ht="12.75" hidden="1">
      <c r="A40" s="355"/>
      <c r="B40" s="326"/>
      <c r="C40" s="92"/>
      <c r="D40" s="92"/>
      <c r="E40" s="92"/>
      <c r="F40" s="92"/>
      <c r="G40" s="92"/>
      <c r="H40" s="92"/>
      <c r="I40" s="92"/>
      <c r="J40" s="92"/>
      <c r="K40" s="804"/>
      <c r="L40" s="804"/>
      <c r="M40" s="804"/>
      <c r="N40" s="92"/>
      <c r="O40" s="92"/>
      <c r="P40" s="1"/>
      <c r="Q40" s="1"/>
      <c r="R40" s="1"/>
      <c r="S40" s="1"/>
      <c r="T40" s="1"/>
      <c r="U40" s="1"/>
    </row>
    <row r="41" spans="1:21" s="573" customFormat="1" ht="12.75" hidden="1">
      <c r="A41" s="490" t="s">
        <v>410</v>
      </c>
      <c r="B41" s="326"/>
      <c r="C41" s="92"/>
      <c r="D41" s="92"/>
      <c r="E41" s="838"/>
      <c r="F41" s="838"/>
      <c r="G41" s="838"/>
      <c r="H41" s="838"/>
      <c r="I41" s="838"/>
      <c r="J41" s="838">
        <v>125</v>
      </c>
      <c r="K41" s="839">
        <v>127</v>
      </c>
      <c r="L41" s="839">
        <v>47</v>
      </c>
      <c r="M41" s="839">
        <v>34</v>
      </c>
      <c r="N41" s="838">
        <v>12</v>
      </c>
      <c r="O41" s="838">
        <v>11</v>
      </c>
      <c r="P41" s="1"/>
      <c r="Q41" s="1"/>
      <c r="R41" s="1"/>
      <c r="S41" s="1"/>
      <c r="T41" s="1"/>
      <c r="U41" s="1"/>
    </row>
    <row r="42" spans="1:21" s="573" customFormat="1" ht="12.75" hidden="1">
      <c r="A42" s="490" t="s">
        <v>411</v>
      </c>
      <c r="B42" s="326"/>
      <c r="C42" s="92"/>
      <c r="D42" s="92"/>
      <c r="E42" s="838"/>
      <c r="F42" s="838"/>
      <c r="G42" s="838"/>
      <c r="H42" s="838"/>
      <c r="I42" s="838"/>
      <c r="J42" s="838">
        <v>530</v>
      </c>
      <c r="K42" s="839">
        <v>652</v>
      </c>
      <c r="L42" s="839">
        <v>641</v>
      </c>
      <c r="M42" s="839">
        <v>444</v>
      </c>
      <c r="N42" s="838">
        <v>398</v>
      </c>
      <c r="O42" s="838">
        <v>342</v>
      </c>
      <c r="P42" s="1"/>
      <c r="Q42" s="1"/>
      <c r="R42" s="1"/>
      <c r="S42" s="1"/>
      <c r="T42" s="1"/>
      <c r="U42" s="1"/>
    </row>
    <row r="43" spans="1:21" s="573" customFormat="1" ht="12.75" hidden="1">
      <c r="A43" s="355"/>
      <c r="B43" s="745"/>
      <c r="C43" s="99"/>
      <c r="D43" s="99"/>
      <c r="E43" s="840"/>
      <c r="F43" s="840"/>
      <c r="G43" s="840"/>
      <c r="H43" s="840"/>
      <c r="I43" s="840"/>
      <c r="J43" s="840"/>
      <c r="K43" s="841"/>
      <c r="L43" s="841"/>
      <c r="M43" s="841"/>
      <c r="N43" s="840"/>
      <c r="O43" s="840"/>
      <c r="P43" s="1"/>
      <c r="Q43" s="1"/>
      <c r="R43" s="1"/>
      <c r="S43" s="1"/>
      <c r="T43" s="1"/>
      <c r="U43" s="1"/>
    </row>
    <row r="44" spans="1:21" s="802" customFormat="1" ht="17.25" customHeight="1" hidden="1">
      <c r="A44" s="749" t="s">
        <v>178</v>
      </c>
      <c r="B44" s="835"/>
      <c r="C44" s="741"/>
      <c r="D44" s="741"/>
      <c r="E44" s="800" t="s">
        <v>174</v>
      </c>
      <c r="F44" s="800" t="s">
        <v>174</v>
      </c>
      <c r="G44" s="800" t="s">
        <v>174</v>
      </c>
      <c r="H44" s="800" t="s">
        <v>174</v>
      </c>
      <c r="I44" s="800" t="s">
        <v>174</v>
      </c>
      <c r="J44" s="800">
        <f aca="true" t="shared" si="4" ref="J44:O44">J41+J42</f>
        <v>655</v>
      </c>
      <c r="K44" s="837">
        <f t="shared" si="4"/>
        <v>779</v>
      </c>
      <c r="L44" s="837">
        <f t="shared" si="4"/>
        <v>688</v>
      </c>
      <c r="M44" s="837">
        <f t="shared" si="4"/>
        <v>478</v>
      </c>
      <c r="N44" s="800">
        <f t="shared" si="4"/>
        <v>410</v>
      </c>
      <c r="O44" s="800">
        <f t="shared" si="4"/>
        <v>353</v>
      </c>
      <c r="P44" s="90"/>
      <c r="Q44" s="90"/>
      <c r="R44" s="90"/>
      <c r="S44" s="90"/>
      <c r="T44" s="90"/>
      <c r="U44" s="90"/>
    </row>
    <row r="45" spans="1:21" s="573" customFormat="1" ht="15.75" customHeight="1">
      <c r="A45" s="83" t="s">
        <v>414</v>
      </c>
      <c r="B45" s="3"/>
      <c r="C45" s="3"/>
      <c r="D45" s="3"/>
      <c r="E45" s="3"/>
      <c r="F45" s="3"/>
      <c r="G45" s="3"/>
      <c r="H45" s="3"/>
      <c r="I45" s="3"/>
      <c r="J45" s="2"/>
      <c r="K45" s="842"/>
      <c r="L45" s="842"/>
      <c r="M45" s="842"/>
      <c r="N45" s="4"/>
      <c r="O45" s="4"/>
      <c r="P45" s="1"/>
      <c r="Q45" s="1"/>
      <c r="R45" s="1"/>
      <c r="S45" s="5" t="s">
        <v>247</v>
      </c>
      <c r="T45" s="1"/>
      <c r="U45" s="1"/>
    </row>
    <row r="46" spans="2:21" s="573" customFormat="1" ht="12.75">
      <c r="B46" s="574"/>
      <c r="C46" s="574"/>
      <c r="D46" s="574"/>
      <c r="E46" s="574"/>
      <c r="F46" s="574"/>
      <c r="G46" s="574"/>
      <c r="H46" s="574"/>
      <c r="I46" s="574"/>
      <c r="K46" s="737"/>
      <c r="L46" s="737"/>
      <c r="M46" s="737"/>
      <c r="N46" s="574"/>
      <c r="O46" s="574"/>
      <c r="P46" s="1"/>
      <c r="Q46" s="1"/>
      <c r="R46" s="1"/>
      <c r="S46" s="1"/>
      <c r="T46" s="1"/>
      <c r="U46" s="1"/>
    </row>
    <row r="47" spans="1:20" ht="19.5" customHeight="1">
      <c r="A47" s="843"/>
      <c r="B47" s="799">
        <v>1982</v>
      </c>
      <c r="C47" s="844">
        <v>1983</v>
      </c>
      <c r="D47" s="844">
        <v>1984</v>
      </c>
      <c r="E47" s="844">
        <v>1985</v>
      </c>
      <c r="F47" s="844">
        <v>1986</v>
      </c>
      <c r="G47" s="845">
        <v>1987</v>
      </c>
      <c r="H47" s="800">
        <v>1987</v>
      </c>
      <c r="I47" s="800">
        <v>1988</v>
      </c>
      <c r="J47" s="800">
        <v>1989</v>
      </c>
      <c r="K47" s="800">
        <v>1990</v>
      </c>
      <c r="L47" s="801">
        <v>1991</v>
      </c>
      <c r="M47" s="800">
        <v>1992</v>
      </c>
      <c r="N47" s="846">
        <v>1992</v>
      </c>
      <c r="O47" s="847">
        <v>1993</v>
      </c>
      <c r="P47" s="847">
        <v>1994</v>
      </c>
      <c r="Q47" s="847">
        <v>1995</v>
      </c>
      <c r="R47" s="847">
        <v>1996</v>
      </c>
      <c r="S47" s="847">
        <v>1997</v>
      </c>
      <c r="T47" s="848">
        <v>1998</v>
      </c>
    </row>
    <row r="48" spans="1:20" s="1" customFormat="1" ht="19.5" customHeight="1">
      <c r="A48" s="355"/>
      <c r="B48" s="849"/>
      <c r="C48" s="850"/>
      <c r="D48" s="851" t="s">
        <v>415</v>
      </c>
      <c r="E48" s="100"/>
      <c r="F48" s="100"/>
      <c r="G48" s="852"/>
      <c r="H48" s="853"/>
      <c r="I48" s="853"/>
      <c r="J48" s="853"/>
      <c r="K48" s="853" t="s">
        <v>416</v>
      </c>
      <c r="L48" s="853"/>
      <c r="M48" s="854"/>
      <c r="N48" s="855"/>
      <c r="O48" s="100"/>
      <c r="P48" s="851" t="s">
        <v>417</v>
      </c>
      <c r="Q48" s="856"/>
      <c r="R48" s="856"/>
      <c r="S48" s="856"/>
      <c r="T48" s="857"/>
    </row>
    <row r="49" spans="1:20" ht="30" customHeight="1">
      <c r="A49" s="490" t="s">
        <v>410</v>
      </c>
      <c r="B49" s="858">
        <v>3</v>
      </c>
      <c r="C49" s="277">
        <v>10</v>
      </c>
      <c r="D49" s="277">
        <v>40</v>
      </c>
      <c r="E49" s="277">
        <v>68</v>
      </c>
      <c r="F49" s="277">
        <v>91</v>
      </c>
      <c r="G49" s="859">
        <v>98</v>
      </c>
      <c r="H49" s="860">
        <v>125</v>
      </c>
      <c r="I49" s="861">
        <v>127</v>
      </c>
      <c r="J49" s="861">
        <v>47</v>
      </c>
      <c r="K49" s="861">
        <v>34</v>
      </c>
      <c r="L49" s="861">
        <v>12</v>
      </c>
      <c r="M49" s="862">
        <v>11</v>
      </c>
      <c r="N49" s="863">
        <v>20</v>
      </c>
      <c r="O49" s="864">
        <v>22</v>
      </c>
      <c r="P49" s="864">
        <v>15</v>
      </c>
      <c r="Q49" s="864">
        <v>7</v>
      </c>
      <c r="R49" s="864">
        <v>10</v>
      </c>
      <c r="S49" s="864">
        <v>30</v>
      </c>
      <c r="T49" s="865">
        <v>58</v>
      </c>
    </row>
    <row r="50" spans="1:20" ht="30" customHeight="1">
      <c r="A50" s="490" t="s">
        <v>411</v>
      </c>
      <c r="B50" s="858">
        <v>36</v>
      </c>
      <c r="C50" s="277">
        <v>59</v>
      </c>
      <c r="D50" s="277">
        <v>146</v>
      </c>
      <c r="E50" s="277">
        <v>202</v>
      </c>
      <c r="F50" s="277">
        <v>338</v>
      </c>
      <c r="G50" s="859">
        <v>388</v>
      </c>
      <c r="H50" s="866">
        <v>530</v>
      </c>
      <c r="I50" s="838">
        <v>652</v>
      </c>
      <c r="J50" s="838">
        <v>641</v>
      </c>
      <c r="K50" s="838">
        <v>444</v>
      </c>
      <c r="L50" s="838">
        <v>398</v>
      </c>
      <c r="M50" s="867">
        <v>342</v>
      </c>
      <c r="N50" s="868">
        <v>540</v>
      </c>
      <c r="O50" s="869">
        <v>783</v>
      </c>
      <c r="P50" s="869">
        <v>725</v>
      </c>
      <c r="Q50" s="869">
        <v>660</v>
      </c>
      <c r="R50" s="869">
        <v>710</v>
      </c>
      <c r="S50" s="869">
        <v>895</v>
      </c>
      <c r="T50" s="870">
        <v>942</v>
      </c>
    </row>
    <row r="51" spans="1:20" ht="19.5" customHeight="1">
      <c r="A51" s="355"/>
      <c r="B51" s="858"/>
      <c r="C51" s="277"/>
      <c r="D51" s="277"/>
      <c r="E51" s="277"/>
      <c r="F51" s="277"/>
      <c r="G51" s="859"/>
      <c r="H51" s="866"/>
      <c r="I51" s="838"/>
      <c r="J51" s="838"/>
      <c r="K51" s="838"/>
      <c r="L51" s="838"/>
      <c r="M51" s="867"/>
      <c r="N51" s="868"/>
      <c r="O51" s="869"/>
      <c r="P51" s="869"/>
      <c r="Q51" s="869"/>
      <c r="R51" s="869"/>
      <c r="S51" s="869"/>
      <c r="T51" s="870"/>
    </row>
    <row r="52" spans="1:20" s="2" customFormat="1" ht="19.5" customHeight="1">
      <c r="A52" s="749" t="s">
        <v>178</v>
      </c>
      <c r="B52" s="871">
        <v>39</v>
      </c>
      <c r="C52" s="844">
        <v>69</v>
      </c>
      <c r="D52" s="844">
        <v>186</v>
      </c>
      <c r="E52" s="844">
        <v>270</v>
      </c>
      <c r="F52" s="844">
        <v>429</v>
      </c>
      <c r="G52" s="845">
        <v>486</v>
      </c>
      <c r="H52" s="799">
        <v>655</v>
      </c>
      <c r="I52" s="800">
        <v>779</v>
      </c>
      <c r="J52" s="800">
        <v>688</v>
      </c>
      <c r="K52" s="800">
        <v>478</v>
      </c>
      <c r="L52" s="800">
        <v>410</v>
      </c>
      <c r="M52" s="872">
        <v>353</v>
      </c>
      <c r="N52" s="873">
        <v>560</v>
      </c>
      <c r="O52" s="874">
        <v>805</v>
      </c>
      <c r="P52" s="874">
        <v>740</v>
      </c>
      <c r="Q52" s="874">
        <v>667</v>
      </c>
      <c r="R52" s="874">
        <v>720</v>
      </c>
      <c r="S52" s="874">
        <v>925</v>
      </c>
      <c r="T52" s="875">
        <v>1000</v>
      </c>
    </row>
    <row r="53" spans="1:15" ht="12.75">
      <c r="A53" s="573"/>
      <c r="B53" s="574"/>
      <c r="C53" s="574"/>
      <c r="D53" s="574"/>
      <c r="E53" s="574"/>
      <c r="F53" s="574"/>
      <c r="G53" s="574"/>
      <c r="H53" s="574"/>
      <c r="I53" s="574"/>
      <c r="J53" s="573"/>
      <c r="K53" s="737"/>
      <c r="L53" s="737"/>
      <c r="M53" s="737"/>
      <c r="N53" s="532"/>
      <c r="O53" s="532"/>
    </row>
    <row r="54" spans="14:15" ht="12.75">
      <c r="N54" s="532"/>
      <c r="O54" s="532"/>
    </row>
    <row r="55" spans="1:15" ht="12.75">
      <c r="A55" t="s">
        <v>97</v>
      </c>
      <c r="N55" s="532"/>
      <c r="O55" s="532"/>
    </row>
    <row r="56" spans="14:15" ht="12.75">
      <c r="N56" s="532"/>
      <c r="O56" s="532"/>
    </row>
    <row r="57" spans="14:15" ht="12.75">
      <c r="N57" s="532"/>
      <c r="O57" s="532"/>
    </row>
    <row r="58" spans="14:15" ht="12.75">
      <c r="N58" s="532"/>
      <c r="O58" s="532"/>
    </row>
    <row r="59" spans="14:15" ht="12.75">
      <c r="N59" s="532"/>
      <c r="O59" s="532"/>
    </row>
    <row r="60" spans="14:15" ht="12.75">
      <c r="N60" s="532"/>
      <c r="O60" s="532"/>
    </row>
    <row r="61" spans="14:15" ht="12.75">
      <c r="N61" s="532"/>
      <c r="O61" s="532"/>
    </row>
    <row r="62" spans="14:15" ht="12.75">
      <c r="N62" s="532"/>
      <c r="O62" s="532"/>
    </row>
    <row r="63" spans="14:15" ht="12.75">
      <c r="N63" s="532"/>
      <c r="O63" s="532"/>
    </row>
    <row r="64" spans="14:15" ht="12.75">
      <c r="N64" s="532"/>
      <c r="O64" s="532"/>
    </row>
    <row r="65" spans="14:15" ht="12.75">
      <c r="N65" s="532"/>
      <c r="O65" s="532"/>
    </row>
    <row r="66" spans="14:15" ht="12.75">
      <c r="N66" s="532"/>
      <c r="O66" s="532"/>
    </row>
    <row r="67" spans="14:15" ht="12.75">
      <c r="N67" s="532"/>
      <c r="O67" s="532"/>
    </row>
    <row r="68" spans="14:15" ht="12.75">
      <c r="N68" s="532"/>
      <c r="O68" s="53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3" sqref="A3"/>
    </sheetView>
  </sheetViews>
  <sheetFormatPr defaultColWidth="9.140625" defaultRowHeight="12.75"/>
  <cols>
    <col min="1" max="1" width="70.28125" style="1" customWidth="1"/>
    <col min="2" max="8" width="13.7109375" style="1" customWidth="1"/>
    <col min="9" max="9" width="6.8515625" style="1" customWidth="1"/>
    <col min="10" max="16384" width="9.140625" style="1" customWidth="1"/>
  </cols>
  <sheetData>
    <row r="1" ht="12.75">
      <c r="A1" s="5" t="s">
        <v>418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134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s="469" customFormat="1" ht="19.5" customHeight="1">
      <c r="A9" s="884" t="s">
        <v>443</v>
      </c>
      <c r="B9" s="885">
        <v>6308.5</v>
      </c>
      <c r="C9" s="885">
        <v>1817.8</v>
      </c>
      <c r="D9" s="885">
        <v>4490.7</v>
      </c>
      <c r="E9" s="885">
        <v>-98.8</v>
      </c>
      <c r="F9" s="885">
        <v>4589.5</v>
      </c>
      <c r="G9" s="885">
        <v>2203</v>
      </c>
      <c r="H9" s="885">
        <v>2386.5</v>
      </c>
    </row>
    <row r="10" spans="1:8" ht="19.5" customHeight="1">
      <c r="A10" s="886" t="s">
        <v>444</v>
      </c>
      <c r="B10" s="887">
        <v>4049</v>
      </c>
      <c r="C10" s="887">
        <v>1142</v>
      </c>
      <c r="D10" s="887">
        <v>2907</v>
      </c>
      <c r="E10" s="887">
        <v>0</v>
      </c>
      <c r="F10" s="887">
        <v>2907</v>
      </c>
      <c r="G10" s="887">
        <v>1844</v>
      </c>
      <c r="H10" s="887">
        <v>1063</v>
      </c>
    </row>
    <row r="11" spans="1:8" ht="19.5" customHeight="1">
      <c r="A11" s="355" t="s">
        <v>445</v>
      </c>
      <c r="B11" s="887">
        <v>697.5</v>
      </c>
      <c r="C11" s="887">
        <v>96.3</v>
      </c>
      <c r="D11" s="887">
        <v>601.2</v>
      </c>
      <c r="E11" s="887">
        <v>-8.8</v>
      </c>
      <c r="F11" s="887">
        <v>610</v>
      </c>
      <c r="G11" s="887">
        <v>64.8</v>
      </c>
      <c r="H11" s="887">
        <v>545.2</v>
      </c>
    </row>
    <row r="12" spans="1:8" ht="19.5" customHeight="1">
      <c r="A12" s="355" t="s">
        <v>446</v>
      </c>
      <c r="B12" s="887">
        <v>264.7</v>
      </c>
      <c r="C12" s="887">
        <v>68.1</v>
      </c>
      <c r="D12" s="887">
        <v>196.6</v>
      </c>
      <c r="E12" s="887">
        <v>-6.9</v>
      </c>
      <c r="F12" s="887">
        <v>203.5</v>
      </c>
      <c r="G12" s="887">
        <v>11</v>
      </c>
      <c r="H12" s="887">
        <v>192.5</v>
      </c>
    </row>
    <row r="13" spans="1:8" ht="19.5" customHeight="1">
      <c r="A13" s="355" t="s">
        <v>447</v>
      </c>
      <c r="B13" s="887">
        <v>352.1</v>
      </c>
      <c r="C13" s="887">
        <v>82.4</v>
      </c>
      <c r="D13" s="887">
        <v>269.7</v>
      </c>
      <c r="E13" s="887">
        <v>0</v>
      </c>
      <c r="F13" s="887">
        <v>269.7</v>
      </c>
      <c r="G13" s="887">
        <v>60</v>
      </c>
      <c r="H13" s="887">
        <v>209.7</v>
      </c>
    </row>
    <row r="14" spans="1:8" ht="19.5" customHeight="1">
      <c r="A14" s="355" t="s">
        <v>448</v>
      </c>
      <c r="B14" s="887">
        <v>340.8</v>
      </c>
      <c r="C14" s="887">
        <v>99</v>
      </c>
      <c r="D14" s="887">
        <v>241.8</v>
      </c>
      <c r="E14" s="887">
        <v>-83.1</v>
      </c>
      <c r="F14" s="887">
        <v>324.9</v>
      </c>
      <c r="G14" s="887">
        <v>158.2</v>
      </c>
      <c r="H14" s="887">
        <v>166.7</v>
      </c>
    </row>
    <row r="15" spans="1:8" s="2" customFormat="1" ht="19.5" customHeight="1">
      <c r="A15" s="884" t="s">
        <v>449</v>
      </c>
      <c r="B15" s="885">
        <v>80</v>
      </c>
      <c r="C15" s="885">
        <v>10</v>
      </c>
      <c r="D15" s="885">
        <v>70</v>
      </c>
      <c r="E15" s="885">
        <v>0</v>
      </c>
      <c r="F15" s="885">
        <v>70</v>
      </c>
      <c r="G15" s="885">
        <v>21</v>
      </c>
      <c r="H15" s="885">
        <v>49</v>
      </c>
    </row>
    <row r="16" spans="1:9" s="2" customFormat="1" ht="19.5" customHeight="1">
      <c r="A16" s="884" t="s">
        <v>450</v>
      </c>
      <c r="B16" s="885">
        <v>34181.1</v>
      </c>
      <c r="C16" s="885">
        <v>22770.9</v>
      </c>
      <c r="D16" s="885">
        <v>11410.2</v>
      </c>
      <c r="E16" s="885">
        <v>1457.9</v>
      </c>
      <c r="F16" s="885">
        <v>9952.3</v>
      </c>
      <c r="G16" s="885">
        <v>5256</v>
      </c>
      <c r="H16" s="885">
        <v>4696.3</v>
      </c>
      <c r="I16" s="89" t="s">
        <v>174</v>
      </c>
    </row>
    <row r="17" spans="1:8" ht="19.5" customHeight="1">
      <c r="A17" s="886" t="s">
        <v>451</v>
      </c>
      <c r="B17" s="887">
        <v>6333</v>
      </c>
      <c r="C17" s="887">
        <v>5078</v>
      </c>
      <c r="D17" s="887">
        <v>1255</v>
      </c>
      <c r="E17" s="887">
        <v>434.2</v>
      </c>
      <c r="F17" s="887">
        <v>820.8</v>
      </c>
      <c r="G17" s="887">
        <v>427</v>
      </c>
      <c r="H17" s="887">
        <v>393.8</v>
      </c>
    </row>
    <row r="18" spans="1:8" ht="19.5" customHeight="1">
      <c r="A18" s="886" t="s">
        <v>452</v>
      </c>
      <c r="B18" s="887">
        <v>15104.2</v>
      </c>
      <c r="C18" s="887">
        <v>10083.4</v>
      </c>
      <c r="D18" s="887">
        <v>5020.8</v>
      </c>
      <c r="E18" s="887">
        <v>9.8</v>
      </c>
      <c r="F18" s="887">
        <v>5011</v>
      </c>
      <c r="G18" s="887">
        <v>3111.2</v>
      </c>
      <c r="H18" s="887">
        <v>1899.8</v>
      </c>
    </row>
    <row r="19" spans="1:8" ht="19.5" customHeight="1">
      <c r="A19" s="886" t="s">
        <v>453</v>
      </c>
      <c r="B19" s="887">
        <v>12743.9</v>
      </c>
      <c r="C19" s="887">
        <v>7609.5</v>
      </c>
      <c r="D19" s="887">
        <v>5134.4</v>
      </c>
      <c r="E19" s="887">
        <v>1013.9</v>
      </c>
      <c r="F19" s="887">
        <v>4120.5</v>
      </c>
      <c r="G19" s="887">
        <v>1718</v>
      </c>
      <c r="H19" s="887">
        <v>2402.5</v>
      </c>
    </row>
    <row r="20" spans="1:8" s="2" customFormat="1" ht="19.5" customHeight="1">
      <c r="A20" s="884" t="s">
        <v>454</v>
      </c>
      <c r="B20" s="885">
        <v>1772.1</v>
      </c>
      <c r="C20" s="885">
        <v>822.1</v>
      </c>
      <c r="D20" s="885">
        <v>950</v>
      </c>
      <c r="E20" s="885">
        <v>0</v>
      </c>
      <c r="F20" s="885">
        <v>950</v>
      </c>
      <c r="G20" s="885">
        <v>355</v>
      </c>
      <c r="H20" s="885">
        <v>595</v>
      </c>
    </row>
    <row r="21" spans="1:8" s="2" customFormat="1" ht="19.5" customHeight="1">
      <c r="A21" s="884" t="s">
        <v>455</v>
      </c>
      <c r="B21" s="885">
        <v>8650</v>
      </c>
      <c r="C21" s="885">
        <v>5737.5</v>
      </c>
      <c r="D21" s="885">
        <v>2912.5</v>
      </c>
      <c r="E21" s="885">
        <v>-152.3</v>
      </c>
      <c r="F21" s="885">
        <v>3064.8</v>
      </c>
      <c r="G21" s="885">
        <v>1550</v>
      </c>
      <c r="H21" s="885">
        <v>1514.8</v>
      </c>
    </row>
    <row r="22" spans="1:8" s="2" customFormat="1" ht="19.5" customHeight="1">
      <c r="A22" s="888" t="s">
        <v>456</v>
      </c>
      <c r="B22" s="885">
        <v>10356.6</v>
      </c>
      <c r="C22" s="885">
        <v>3056.5</v>
      </c>
      <c r="D22" s="885">
        <v>7300.1</v>
      </c>
      <c r="E22" s="885">
        <v>258.1</v>
      </c>
      <c r="F22" s="885">
        <v>7042</v>
      </c>
      <c r="G22" s="885">
        <v>2505</v>
      </c>
      <c r="H22" s="885">
        <v>4537</v>
      </c>
    </row>
    <row r="23" spans="1:8" ht="19.5" customHeight="1">
      <c r="A23" s="886" t="s">
        <v>457</v>
      </c>
      <c r="B23" s="887">
        <v>6871.7</v>
      </c>
      <c r="C23" s="887">
        <v>1341.2</v>
      </c>
      <c r="D23" s="887">
        <v>5530.5</v>
      </c>
      <c r="E23" s="887">
        <v>-62.5</v>
      </c>
      <c r="F23" s="887">
        <v>5593</v>
      </c>
      <c r="G23" s="887">
        <v>1760</v>
      </c>
      <c r="H23" s="887">
        <v>3833</v>
      </c>
    </row>
    <row r="24" spans="1:8" ht="19.5" customHeight="1">
      <c r="A24" s="886" t="s">
        <v>458</v>
      </c>
      <c r="B24" s="887">
        <v>3484.9</v>
      </c>
      <c r="C24" s="887">
        <v>1715.3</v>
      </c>
      <c r="D24" s="887">
        <v>1769.6</v>
      </c>
      <c r="E24" s="887">
        <v>320.6</v>
      </c>
      <c r="F24" s="887">
        <v>1449</v>
      </c>
      <c r="G24" s="887">
        <v>745</v>
      </c>
      <c r="H24" s="887">
        <v>704</v>
      </c>
    </row>
    <row r="25" spans="1:8" s="2" customFormat="1" ht="19.5" customHeight="1">
      <c r="A25" s="884" t="s">
        <v>459</v>
      </c>
      <c r="B25" s="885">
        <v>10110.7</v>
      </c>
      <c r="C25" s="885">
        <v>5211.9</v>
      </c>
      <c r="D25" s="885">
        <v>4898.8</v>
      </c>
      <c r="E25" s="885">
        <v>35.8</v>
      </c>
      <c r="F25" s="885">
        <v>4863</v>
      </c>
      <c r="G25" s="885">
        <v>2100</v>
      </c>
      <c r="H25" s="885">
        <v>2763</v>
      </c>
    </row>
    <row r="26" spans="1:8" ht="19.5" customHeight="1">
      <c r="A26" s="886" t="s">
        <v>460</v>
      </c>
      <c r="B26" s="887">
        <v>9122.9</v>
      </c>
      <c r="C26" s="887">
        <v>4969</v>
      </c>
      <c r="D26" s="887">
        <v>4153.9</v>
      </c>
      <c r="E26" s="887">
        <v>35.8</v>
      </c>
      <c r="F26" s="887">
        <v>4118.1</v>
      </c>
      <c r="G26" s="887">
        <v>1860</v>
      </c>
      <c r="H26" s="887">
        <v>2258.1</v>
      </c>
    </row>
    <row r="27" spans="1:8" ht="19.5" customHeight="1">
      <c r="A27" s="886" t="s">
        <v>461</v>
      </c>
      <c r="B27" s="887">
        <v>987.8</v>
      </c>
      <c r="C27" s="887">
        <v>242.9</v>
      </c>
      <c r="D27" s="887">
        <v>744.9</v>
      </c>
      <c r="E27" s="887">
        <v>0</v>
      </c>
      <c r="F27" s="887">
        <v>744.9</v>
      </c>
      <c r="G27" s="887">
        <v>240</v>
      </c>
      <c r="H27" s="887">
        <v>504.9</v>
      </c>
    </row>
    <row r="28" spans="1:8" s="2" customFormat="1" ht="19.5" customHeight="1">
      <c r="A28" s="884" t="s">
        <v>462</v>
      </c>
      <c r="B28" s="885">
        <v>8151.3</v>
      </c>
      <c r="C28" s="885">
        <v>1509</v>
      </c>
      <c r="D28" s="885">
        <v>6642.3</v>
      </c>
      <c r="E28" s="885">
        <v>68.9</v>
      </c>
      <c r="F28" s="885">
        <v>6573.4</v>
      </c>
      <c r="G28" s="885">
        <v>1154</v>
      </c>
      <c r="H28" s="885">
        <v>5419.4</v>
      </c>
    </row>
    <row r="29" spans="1:8" ht="22.5" customHeight="1">
      <c r="A29" s="886" t="s">
        <v>463</v>
      </c>
      <c r="B29" s="887">
        <v>2661</v>
      </c>
      <c r="C29" s="887">
        <v>465.3</v>
      </c>
      <c r="D29" s="887">
        <v>2195.7</v>
      </c>
      <c r="E29" s="887">
        <v>7.7</v>
      </c>
      <c r="F29" s="887">
        <v>2188</v>
      </c>
      <c r="G29" s="887">
        <v>591.6</v>
      </c>
      <c r="H29" s="887">
        <v>1596.4</v>
      </c>
    </row>
    <row r="30" spans="1:8" ht="19.5" customHeight="1">
      <c r="A30" s="886" t="s">
        <v>464</v>
      </c>
      <c r="B30" s="887">
        <v>3000</v>
      </c>
      <c r="C30" s="887">
        <v>374.9</v>
      </c>
      <c r="D30" s="887">
        <v>2625.1</v>
      </c>
      <c r="E30" s="887">
        <v>74.7</v>
      </c>
      <c r="F30" s="887">
        <v>2550.4</v>
      </c>
      <c r="G30" s="887">
        <v>0</v>
      </c>
      <c r="H30" s="887">
        <v>2550.4</v>
      </c>
    </row>
    <row r="31" spans="1:8" s="2" customFormat="1" ht="19.5" customHeight="1">
      <c r="A31" s="884" t="s">
        <v>465</v>
      </c>
      <c r="B31" s="885">
        <v>3233.8</v>
      </c>
      <c r="C31" s="885">
        <v>746.3</v>
      </c>
      <c r="D31" s="885">
        <v>2487.5</v>
      </c>
      <c r="E31" s="885">
        <v>380.6</v>
      </c>
      <c r="F31" s="885">
        <v>2106.9</v>
      </c>
      <c r="G31" s="885">
        <v>792.1</v>
      </c>
      <c r="H31" s="885">
        <v>1314.8</v>
      </c>
    </row>
    <row r="32" spans="1:8" s="2" customFormat="1" ht="19.5" customHeight="1">
      <c r="A32" s="889" t="s">
        <v>466</v>
      </c>
      <c r="B32" s="890">
        <v>0</v>
      </c>
      <c r="C32" s="885">
        <v>1254</v>
      </c>
      <c r="D32" s="885">
        <v>-1254</v>
      </c>
      <c r="E32" s="885">
        <v>0</v>
      </c>
      <c r="F32" s="885">
        <v>-1254</v>
      </c>
      <c r="G32" s="885">
        <v>0</v>
      </c>
      <c r="H32" s="885">
        <v>-1254</v>
      </c>
    </row>
    <row r="33" spans="1:8" s="2" customFormat="1" ht="19.5" customHeight="1">
      <c r="A33" s="884" t="s">
        <v>174</v>
      </c>
      <c r="B33" s="887"/>
      <c r="C33" s="885" t="s">
        <v>174</v>
      </c>
      <c r="D33" s="885" t="s">
        <v>174</v>
      </c>
      <c r="E33" s="887"/>
      <c r="F33" s="887"/>
      <c r="G33" s="887"/>
      <c r="H33" s="885" t="s">
        <v>174</v>
      </c>
    </row>
    <row r="34" spans="1:8" s="90" customFormat="1" ht="25.5" customHeight="1">
      <c r="A34" s="891" t="s">
        <v>467</v>
      </c>
      <c r="B34" s="892">
        <v>82844.1</v>
      </c>
      <c r="C34" s="892">
        <v>42936</v>
      </c>
      <c r="D34" s="892">
        <v>39908.1</v>
      </c>
      <c r="E34" s="892">
        <v>1950.2</v>
      </c>
      <c r="F34" s="892">
        <v>37957.9</v>
      </c>
      <c r="G34" s="892">
        <v>15936.1</v>
      </c>
      <c r="H34" s="892">
        <v>22021.8</v>
      </c>
    </row>
    <row r="35" spans="1:8" s="2" customFormat="1" ht="24" customHeight="1">
      <c r="A35" s="1"/>
      <c r="B35" s="893"/>
      <c r="C35" s="893"/>
      <c r="D35" s="893"/>
      <c r="E35" s="893"/>
      <c r="F35" s="893"/>
      <c r="G35" s="893"/>
      <c r="H35" s="893"/>
    </row>
    <row r="36" spans="1:8" s="2" customFormat="1" ht="24" customHeight="1">
      <c r="A36" s="1"/>
      <c r="B36" s="893"/>
      <c r="C36" s="893"/>
      <c r="D36" s="893"/>
      <c r="E36" s="893"/>
      <c r="F36" s="893"/>
      <c r="G36" s="893"/>
      <c r="H36" s="893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ht="21.75" customHeight="1"/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4" sqref="A4"/>
    </sheetView>
  </sheetViews>
  <sheetFormatPr defaultColWidth="9.140625" defaultRowHeight="12.75"/>
  <cols>
    <col min="1" max="1" width="84.28125" style="1" customWidth="1"/>
    <col min="2" max="8" width="10.7109375" style="1" customWidth="1"/>
    <col min="9" max="9" width="6.8515625" style="1" customWidth="1"/>
    <col min="10" max="16384" width="9.140625" style="1" customWidth="1"/>
  </cols>
  <sheetData>
    <row r="1" ht="12.75">
      <c r="A1" s="5" t="s">
        <v>468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469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ht="20.25" customHeight="1">
      <c r="A9" s="355"/>
      <c r="B9" s="894" t="s">
        <v>470</v>
      </c>
      <c r="C9" s="894"/>
      <c r="D9" s="894"/>
      <c r="E9" s="894"/>
      <c r="F9" s="894"/>
      <c r="G9" s="894"/>
      <c r="H9" s="895"/>
    </row>
    <row r="10" spans="1:8" s="469" customFormat="1" ht="24.75" customHeight="1">
      <c r="A10" s="896" t="s">
        <v>443</v>
      </c>
      <c r="B10" s="897">
        <v>394.5</v>
      </c>
      <c r="C10" s="897">
        <v>57.5</v>
      </c>
      <c r="D10" s="897">
        <v>337</v>
      </c>
      <c r="E10" s="897">
        <v>0</v>
      </c>
      <c r="F10" s="897">
        <v>337</v>
      </c>
      <c r="G10" s="897">
        <v>337</v>
      </c>
      <c r="H10" s="897">
        <v>0</v>
      </c>
    </row>
    <row r="11" spans="1:8" s="2" customFormat="1" ht="24.75" customHeight="1">
      <c r="A11" s="896" t="s">
        <v>471</v>
      </c>
      <c r="B11" s="897">
        <v>5073.5</v>
      </c>
      <c r="C11" s="897">
        <v>1250.5</v>
      </c>
      <c r="D11" s="897">
        <v>3823</v>
      </c>
      <c r="E11" s="897">
        <v>0</v>
      </c>
      <c r="F11" s="897">
        <v>3823</v>
      </c>
      <c r="G11" s="897">
        <v>3823</v>
      </c>
      <c r="H11" s="897">
        <v>0</v>
      </c>
    </row>
    <row r="12" spans="1:8" ht="24.75" customHeight="1">
      <c r="A12" s="355" t="s">
        <v>472</v>
      </c>
      <c r="B12" s="898">
        <v>2699</v>
      </c>
      <c r="C12" s="898">
        <v>782</v>
      </c>
      <c r="D12" s="898">
        <v>1917</v>
      </c>
      <c r="E12" s="898">
        <v>0</v>
      </c>
      <c r="F12" s="898">
        <v>1917</v>
      </c>
      <c r="G12" s="898">
        <v>1917</v>
      </c>
      <c r="H12" s="898">
        <v>0</v>
      </c>
    </row>
    <row r="13" spans="1:8" ht="24.75" customHeight="1">
      <c r="A13" s="355" t="s">
        <v>473</v>
      </c>
      <c r="B13" s="898">
        <v>352</v>
      </c>
      <c r="C13" s="898">
        <v>93</v>
      </c>
      <c r="D13" s="898">
        <v>259</v>
      </c>
      <c r="E13" s="898">
        <v>0</v>
      </c>
      <c r="F13" s="898">
        <v>259</v>
      </c>
      <c r="G13" s="898">
        <v>259</v>
      </c>
      <c r="H13" s="898">
        <v>0</v>
      </c>
    </row>
    <row r="14" spans="1:8" ht="24.75" customHeight="1">
      <c r="A14" s="355" t="s">
        <v>474</v>
      </c>
      <c r="B14" s="899">
        <v>2022.5</v>
      </c>
      <c r="C14" s="898">
        <v>375.5</v>
      </c>
      <c r="D14" s="898">
        <v>1647</v>
      </c>
      <c r="E14" s="899">
        <v>0</v>
      </c>
      <c r="F14" s="899">
        <v>1647</v>
      </c>
      <c r="G14" s="899">
        <v>1647</v>
      </c>
      <c r="H14" s="898">
        <v>0</v>
      </c>
    </row>
    <row r="15" spans="1:8" s="2" customFormat="1" ht="24.75" customHeight="1">
      <c r="A15" s="900" t="s">
        <v>475</v>
      </c>
      <c r="B15" s="901">
        <v>5468</v>
      </c>
      <c r="C15" s="901">
        <v>1308</v>
      </c>
      <c r="D15" s="901">
        <v>4160</v>
      </c>
      <c r="E15" s="901">
        <v>0</v>
      </c>
      <c r="F15" s="901">
        <v>4160</v>
      </c>
      <c r="G15" s="901">
        <v>4160</v>
      </c>
      <c r="H15" s="901">
        <v>0</v>
      </c>
    </row>
    <row r="16" spans="1:9" s="2" customFormat="1" ht="24.75" customHeight="1">
      <c r="A16" s="355"/>
      <c r="B16" s="902" t="s">
        <v>476</v>
      </c>
      <c r="C16" s="903"/>
      <c r="D16" s="903"/>
      <c r="E16" s="903"/>
      <c r="F16" s="903"/>
      <c r="G16" s="903"/>
      <c r="H16" s="904"/>
      <c r="I16" s="89" t="s">
        <v>174</v>
      </c>
    </row>
    <row r="17" spans="1:8" s="2" customFormat="1" ht="24.75" customHeight="1">
      <c r="A17" s="896" t="s">
        <v>471</v>
      </c>
      <c r="B17" s="905">
        <v>290.9</v>
      </c>
      <c r="C17" s="905">
        <v>15.8</v>
      </c>
      <c r="D17" s="905">
        <v>275.1</v>
      </c>
      <c r="E17" s="905">
        <v>0</v>
      </c>
      <c r="F17" s="905">
        <v>275.1</v>
      </c>
      <c r="G17" s="905">
        <v>257.9</v>
      </c>
      <c r="H17" s="905">
        <v>17.2</v>
      </c>
    </row>
    <row r="18" spans="1:8" ht="24.75" customHeight="1">
      <c r="A18" s="355" t="s">
        <v>477</v>
      </c>
      <c r="B18" s="906">
        <v>131.7</v>
      </c>
      <c r="C18" s="898">
        <v>15.8</v>
      </c>
      <c r="D18" s="898">
        <v>115.9</v>
      </c>
      <c r="E18" s="906">
        <v>0</v>
      </c>
      <c r="F18" s="906">
        <v>115.9</v>
      </c>
      <c r="G18" s="906">
        <v>98.7</v>
      </c>
      <c r="H18" s="906">
        <v>17.2</v>
      </c>
    </row>
    <row r="19" spans="1:8" ht="24.75" customHeight="1">
      <c r="A19" s="355" t="s">
        <v>478</v>
      </c>
      <c r="B19" s="907">
        <v>159.2</v>
      </c>
      <c r="C19" s="898">
        <v>0</v>
      </c>
      <c r="D19" s="898">
        <v>159.2</v>
      </c>
      <c r="E19" s="907">
        <v>0</v>
      </c>
      <c r="F19" s="907">
        <v>159.2</v>
      </c>
      <c r="G19" s="907">
        <v>159.2</v>
      </c>
      <c r="H19" s="906">
        <v>0</v>
      </c>
    </row>
    <row r="20" spans="1:8" s="2" customFormat="1" ht="24.75" customHeight="1">
      <c r="A20" s="900" t="s">
        <v>479</v>
      </c>
      <c r="B20" s="908">
        <v>290.9</v>
      </c>
      <c r="C20" s="908">
        <v>15.8</v>
      </c>
      <c r="D20" s="908">
        <v>275.1</v>
      </c>
      <c r="E20" s="908">
        <v>0</v>
      </c>
      <c r="F20" s="908">
        <v>275.1</v>
      </c>
      <c r="G20" s="908">
        <v>257.9</v>
      </c>
      <c r="H20" s="908">
        <v>17.2</v>
      </c>
    </row>
    <row r="21" spans="1:8" s="2" customFormat="1" ht="24.75" customHeight="1">
      <c r="A21" s="909" t="s">
        <v>480</v>
      </c>
      <c r="B21" s="910">
        <v>88603</v>
      </c>
      <c r="C21" s="910">
        <v>44259.8</v>
      </c>
      <c r="D21" s="910">
        <v>44343.2</v>
      </c>
      <c r="E21" s="910">
        <v>1950.2</v>
      </c>
      <c r="F21" s="910">
        <v>42393</v>
      </c>
      <c r="G21" s="910">
        <v>20354</v>
      </c>
      <c r="H21" s="901">
        <v>22039</v>
      </c>
    </row>
    <row r="22" spans="1:8" s="2" customFormat="1" ht="24.75" customHeight="1">
      <c r="A22" s="900" t="s">
        <v>481</v>
      </c>
      <c r="B22" s="910">
        <v>5396.2</v>
      </c>
      <c r="C22" s="910">
        <v>0</v>
      </c>
      <c r="D22" s="910">
        <v>5396.2</v>
      </c>
      <c r="E22" s="910">
        <v>5396.2</v>
      </c>
      <c r="F22" s="910">
        <v>0</v>
      </c>
      <c r="G22" s="910">
        <v>0</v>
      </c>
      <c r="H22" s="901">
        <v>0</v>
      </c>
    </row>
    <row r="23" spans="1:8" s="2" customFormat="1" ht="24.75" customHeight="1">
      <c r="A23" s="900" t="s">
        <v>482</v>
      </c>
      <c r="B23" s="910">
        <v>93999.2</v>
      </c>
      <c r="C23" s="910">
        <v>44259.8</v>
      </c>
      <c r="D23" s="910">
        <v>49739.4</v>
      </c>
      <c r="E23" s="910">
        <v>7346.4</v>
      </c>
      <c r="F23" s="910">
        <v>42393</v>
      </c>
      <c r="G23" s="910">
        <v>20354</v>
      </c>
      <c r="H23" s="901">
        <v>22039</v>
      </c>
    </row>
    <row r="24" spans="1:8" s="2" customFormat="1" ht="22.5" customHeight="1">
      <c r="A24" s="1"/>
      <c r="B24" s="911"/>
      <c r="C24" s="911"/>
      <c r="D24" s="911"/>
      <c r="E24" s="911"/>
      <c r="F24" s="911"/>
      <c r="G24" s="911"/>
      <c r="H24" s="911"/>
    </row>
    <row r="25" spans="1:8" s="2" customFormat="1" ht="19.5" customHeight="1">
      <c r="A25" t="s">
        <v>97</v>
      </c>
      <c r="B25" s="911"/>
      <c r="C25" s="911"/>
      <c r="D25" s="911"/>
      <c r="E25" s="911"/>
      <c r="F25" s="911"/>
      <c r="G25" s="911"/>
      <c r="H25" s="911"/>
    </row>
    <row r="26" spans="1:8" s="2" customFormat="1" ht="19.5" customHeight="1">
      <c r="A26" s="1"/>
      <c r="B26" s="1"/>
      <c r="C26" s="1"/>
      <c r="D26" s="1"/>
      <c r="E26" s="1"/>
      <c r="F26" s="1"/>
      <c r="G26" s="1"/>
      <c r="H26" s="1"/>
    </row>
    <row r="27" ht="19.5" customHeight="1"/>
    <row r="28" ht="19.5" customHeight="1"/>
    <row r="29" spans="1:8" s="2" customFormat="1" ht="19.5" customHeight="1">
      <c r="A29" s="1"/>
      <c r="B29" s="1"/>
      <c r="C29" s="1"/>
      <c r="D29" s="1"/>
      <c r="E29" s="1"/>
      <c r="F29" s="1"/>
      <c r="G29" s="1"/>
      <c r="H29" s="1"/>
    </row>
    <row r="30" ht="19.5" customHeight="1"/>
    <row r="31" ht="19.5" customHeight="1"/>
    <row r="32" spans="1:8" s="2" customFormat="1" ht="19.5" customHeight="1">
      <c r="A32" s="1"/>
      <c r="B32" s="1"/>
      <c r="C32" s="1"/>
      <c r="D32" s="1"/>
      <c r="E32" s="1"/>
      <c r="F32" s="1"/>
      <c r="G32" s="1"/>
      <c r="H32" s="1"/>
    </row>
    <row r="33" spans="1:8" s="2" customFormat="1" ht="19.5" customHeight="1">
      <c r="A33" s="1"/>
      <c r="B33" s="1"/>
      <c r="C33" s="1"/>
      <c r="D33" s="1"/>
      <c r="E33" s="1"/>
      <c r="F33" s="1"/>
      <c r="G33" s="1"/>
      <c r="H33" s="1"/>
    </row>
    <row r="34" spans="1:8" s="2" customFormat="1" ht="19.5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12" customHeight="1">
      <c r="A35" s="1"/>
      <c r="B35" s="1"/>
      <c r="C35" s="1"/>
      <c r="D35" s="1"/>
      <c r="E35" s="1"/>
      <c r="F35" s="1"/>
      <c r="G35" s="1"/>
      <c r="H35" s="1"/>
    </row>
    <row r="36" spans="1:8" s="90" customFormat="1" ht="25.5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spans="1:8" s="2" customFormat="1" ht="24" customHeight="1">
      <c r="A38" s="1"/>
      <c r="B38" s="1"/>
      <c r="C38" s="1"/>
      <c r="D38" s="1"/>
      <c r="E38" s="1"/>
      <c r="F38" s="1"/>
      <c r="G38" s="1"/>
      <c r="H38" s="1"/>
    </row>
    <row r="39" spans="1:8" s="2" customFormat="1" ht="24" customHeight="1">
      <c r="A39" s="1"/>
      <c r="B39" s="1"/>
      <c r="C39" s="1"/>
      <c r="D39" s="1"/>
      <c r="E39" s="1"/>
      <c r="F39" s="1"/>
      <c r="G39" s="1"/>
      <c r="H39" s="1"/>
    </row>
    <row r="40" ht="21.75" customHeight="1"/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3" sqref="A3"/>
    </sheetView>
  </sheetViews>
  <sheetFormatPr defaultColWidth="9.140625" defaultRowHeight="12.75"/>
  <cols>
    <col min="1" max="1" width="78.421875" style="1" customWidth="1"/>
    <col min="2" max="8" width="12.7109375" style="1" customWidth="1"/>
    <col min="9" max="9" width="6.8515625" style="1" customWidth="1"/>
    <col min="10" max="16384" width="9.140625" style="1" customWidth="1"/>
  </cols>
  <sheetData>
    <row r="1" ht="12.75">
      <c r="A1" s="5" t="s">
        <v>483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366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s="469" customFormat="1" ht="19.5" customHeight="1">
      <c r="A9" s="884" t="s">
        <v>443</v>
      </c>
      <c r="B9" s="897">
        <v>6536.8</v>
      </c>
      <c r="C9" s="897">
        <v>1906.5</v>
      </c>
      <c r="D9" s="897">
        <v>4630.3</v>
      </c>
      <c r="E9" s="897">
        <v>-39.7</v>
      </c>
      <c r="F9" s="897">
        <v>4670</v>
      </c>
      <c r="G9" s="897">
        <v>2345</v>
      </c>
      <c r="H9" s="897">
        <v>2325</v>
      </c>
    </row>
    <row r="10" spans="1:8" ht="19.5" customHeight="1">
      <c r="A10" s="886" t="s">
        <v>484</v>
      </c>
      <c r="B10" s="898">
        <v>3900</v>
      </c>
      <c r="C10" s="898">
        <v>1160</v>
      </c>
      <c r="D10" s="898">
        <v>2740</v>
      </c>
      <c r="E10" s="898">
        <v>0</v>
      </c>
      <c r="F10" s="898">
        <v>2740</v>
      </c>
      <c r="G10" s="898">
        <v>1958</v>
      </c>
      <c r="H10" s="898">
        <v>782</v>
      </c>
    </row>
    <row r="11" spans="1:8" ht="19.5" customHeight="1">
      <c r="A11" s="355" t="s">
        <v>445</v>
      </c>
      <c r="B11" s="898">
        <v>872.3</v>
      </c>
      <c r="C11" s="898">
        <v>102.2</v>
      </c>
      <c r="D11" s="898">
        <v>770.1</v>
      </c>
      <c r="E11" s="898">
        <v>-8</v>
      </c>
      <c r="F11" s="898">
        <v>778.1</v>
      </c>
      <c r="G11" s="898">
        <v>80</v>
      </c>
      <c r="H11" s="898">
        <v>698.1</v>
      </c>
    </row>
    <row r="12" spans="1:8" ht="19.5" customHeight="1">
      <c r="A12" s="355" t="s">
        <v>485</v>
      </c>
      <c r="B12" s="898">
        <v>974.8</v>
      </c>
      <c r="C12" s="898">
        <v>438.5</v>
      </c>
      <c r="D12" s="898">
        <v>536.3</v>
      </c>
      <c r="E12" s="898">
        <v>-5.5</v>
      </c>
      <c r="F12" s="898">
        <v>541.8</v>
      </c>
      <c r="G12" s="898">
        <v>94</v>
      </c>
      <c r="H12" s="898">
        <v>447.8</v>
      </c>
    </row>
    <row r="13" spans="1:8" ht="19.5" customHeight="1">
      <c r="A13" s="355" t="s">
        <v>447</v>
      </c>
      <c r="B13" s="898">
        <v>404.8</v>
      </c>
      <c r="C13" s="898">
        <v>115.4</v>
      </c>
      <c r="D13" s="898">
        <v>289.4</v>
      </c>
      <c r="E13" s="898">
        <v>0</v>
      </c>
      <c r="F13" s="898">
        <v>289.4</v>
      </c>
      <c r="G13" s="898">
        <v>75.2</v>
      </c>
      <c r="H13" s="898">
        <v>214.2</v>
      </c>
    </row>
    <row r="14" spans="1:8" ht="19.5" customHeight="1">
      <c r="A14" s="355" t="s">
        <v>486</v>
      </c>
      <c r="B14" s="898">
        <v>384.9</v>
      </c>
      <c r="C14" s="898">
        <v>90.4</v>
      </c>
      <c r="D14" s="898">
        <v>294.5</v>
      </c>
      <c r="E14" s="898">
        <v>-26.2</v>
      </c>
      <c r="F14" s="898">
        <v>320.7</v>
      </c>
      <c r="G14" s="898">
        <v>137.8</v>
      </c>
      <c r="H14" s="898">
        <v>182.9</v>
      </c>
    </row>
    <row r="15" spans="1:8" s="2" customFormat="1" ht="19.5" customHeight="1">
      <c r="A15" s="884" t="s">
        <v>449</v>
      </c>
      <c r="B15" s="897">
        <v>91</v>
      </c>
      <c r="C15" s="897">
        <v>11</v>
      </c>
      <c r="D15" s="897">
        <v>80</v>
      </c>
      <c r="E15" s="897">
        <v>0</v>
      </c>
      <c r="F15" s="897">
        <v>80</v>
      </c>
      <c r="G15" s="897">
        <v>23</v>
      </c>
      <c r="H15" s="897">
        <v>57</v>
      </c>
    </row>
    <row r="16" spans="1:9" s="2" customFormat="1" ht="19.5" customHeight="1">
      <c r="A16" s="884" t="s">
        <v>450</v>
      </c>
      <c r="B16" s="897">
        <v>38080.6</v>
      </c>
      <c r="C16" s="897">
        <v>25337.4</v>
      </c>
      <c r="D16" s="897">
        <v>12743.2</v>
      </c>
      <c r="E16" s="897">
        <v>1555.6</v>
      </c>
      <c r="F16" s="897">
        <v>11187.6</v>
      </c>
      <c r="G16" s="897">
        <v>5601</v>
      </c>
      <c r="H16" s="897">
        <v>5586.6</v>
      </c>
      <c r="I16" s="89" t="s">
        <v>174</v>
      </c>
    </row>
    <row r="17" spans="1:8" ht="19.5" customHeight="1">
      <c r="A17" s="886" t="s">
        <v>451</v>
      </c>
      <c r="B17" s="898">
        <v>6083</v>
      </c>
      <c r="C17" s="898">
        <v>4910</v>
      </c>
      <c r="D17" s="898">
        <v>1173</v>
      </c>
      <c r="E17" s="898">
        <v>400.4</v>
      </c>
      <c r="F17" s="898">
        <v>772.6</v>
      </c>
      <c r="G17" s="898">
        <v>451</v>
      </c>
      <c r="H17" s="898">
        <v>321.6</v>
      </c>
    </row>
    <row r="18" spans="1:8" ht="19.5" customHeight="1">
      <c r="A18" s="886" t="s">
        <v>452</v>
      </c>
      <c r="B18" s="898">
        <v>17819</v>
      </c>
      <c r="C18" s="898">
        <v>12106</v>
      </c>
      <c r="D18" s="898">
        <v>5713</v>
      </c>
      <c r="E18" s="898">
        <v>8</v>
      </c>
      <c r="F18" s="898">
        <v>5705</v>
      </c>
      <c r="G18" s="898">
        <v>3304</v>
      </c>
      <c r="H18" s="898">
        <v>2401</v>
      </c>
    </row>
    <row r="19" spans="1:8" ht="19.5" customHeight="1">
      <c r="A19" s="886" t="s">
        <v>453</v>
      </c>
      <c r="B19" s="898">
        <v>14178.6</v>
      </c>
      <c r="C19" s="898">
        <v>8321.4</v>
      </c>
      <c r="D19" s="898">
        <v>5857.2</v>
      </c>
      <c r="E19" s="898">
        <v>1147.2</v>
      </c>
      <c r="F19" s="898">
        <v>4710</v>
      </c>
      <c r="G19" s="898">
        <v>1846</v>
      </c>
      <c r="H19" s="898">
        <v>2864</v>
      </c>
    </row>
    <row r="20" spans="1:8" s="2" customFormat="1" ht="19.5" customHeight="1">
      <c r="A20" s="884" t="s">
        <v>454</v>
      </c>
      <c r="B20" s="897">
        <v>2098.5</v>
      </c>
      <c r="C20" s="897">
        <v>893.5</v>
      </c>
      <c r="D20" s="897">
        <v>1205</v>
      </c>
      <c r="E20" s="897">
        <v>0</v>
      </c>
      <c r="F20" s="897">
        <v>1205</v>
      </c>
      <c r="G20" s="897">
        <v>442</v>
      </c>
      <c r="H20" s="897">
        <v>763</v>
      </c>
    </row>
    <row r="21" spans="1:8" s="2" customFormat="1" ht="19.5" customHeight="1">
      <c r="A21" s="884" t="s">
        <v>455</v>
      </c>
      <c r="B21" s="897">
        <v>9885</v>
      </c>
      <c r="C21" s="897">
        <v>6483.3</v>
      </c>
      <c r="D21" s="897">
        <v>3401.7</v>
      </c>
      <c r="E21" s="897">
        <v>-146.3</v>
      </c>
      <c r="F21" s="897">
        <v>3548</v>
      </c>
      <c r="G21" s="897">
        <v>1765</v>
      </c>
      <c r="H21" s="897">
        <v>1783</v>
      </c>
    </row>
    <row r="22" spans="1:8" s="2" customFormat="1" ht="19.5" customHeight="1">
      <c r="A22" s="888" t="s">
        <v>456</v>
      </c>
      <c r="B22" s="897">
        <v>11997.4</v>
      </c>
      <c r="C22" s="897">
        <v>3465.6</v>
      </c>
      <c r="D22" s="897">
        <v>8531.8</v>
      </c>
      <c r="E22" s="897">
        <v>409.8</v>
      </c>
      <c r="F22" s="897">
        <v>8122</v>
      </c>
      <c r="G22" s="897">
        <v>2933</v>
      </c>
      <c r="H22" s="897">
        <v>5189</v>
      </c>
    </row>
    <row r="23" spans="1:8" ht="19.5" customHeight="1">
      <c r="A23" s="886" t="s">
        <v>457</v>
      </c>
      <c r="B23" s="898">
        <v>7945.7</v>
      </c>
      <c r="C23" s="898">
        <v>1546.1</v>
      </c>
      <c r="D23" s="898">
        <v>6399.6</v>
      </c>
      <c r="E23" s="898">
        <v>68.6</v>
      </c>
      <c r="F23" s="898">
        <v>6331</v>
      </c>
      <c r="G23" s="898">
        <v>2009</v>
      </c>
      <c r="H23" s="898">
        <v>4322</v>
      </c>
    </row>
    <row r="24" spans="1:8" ht="19.5" customHeight="1">
      <c r="A24" s="886" t="s">
        <v>458</v>
      </c>
      <c r="B24" s="906">
        <v>4051.7</v>
      </c>
      <c r="C24" s="898">
        <v>1919.5</v>
      </c>
      <c r="D24" s="898">
        <v>2132.2</v>
      </c>
      <c r="E24" s="906">
        <v>341.2</v>
      </c>
      <c r="F24" s="906">
        <v>1791</v>
      </c>
      <c r="G24" s="906">
        <v>924</v>
      </c>
      <c r="H24" s="906">
        <v>867</v>
      </c>
    </row>
    <row r="25" spans="1:8" s="2" customFormat="1" ht="19.5" customHeight="1">
      <c r="A25" s="884" t="s">
        <v>459</v>
      </c>
      <c r="B25" s="897">
        <v>11466.1</v>
      </c>
      <c r="C25" s="897">
        <v>5836.7</v>
      </c>
      <c r="D25" s="897">
        <v>5629.4</v>
      </c>
      <c r="E25" s="897">
        <v>65.6</v>
      </c>
      <c r="F25" s="897">
        <v>5563.8</v>
      </c>
      <c r="G25" s="897">
        <v>2186</v>
      </c>
      <c r="H25" s="897">
        <v>3377.8</v>
      </c>
    </row>
    <row r="26" spans="1:8" ht="19.5" customHeight="1">
      <c r="A26" s="886" t="s">
        <v>460</v>
      </c>
      <c r="B26" s="898">
        <v>9726.1</v>
      </c>
      <c r="C26" s="898">
        <v>5090.9</v>
      </c>
      <c r="D26" s="898">
        <v>4635.2</v>
      </c>
      <c r="E26" s="898">
        <v>65.4</v>
      </c>
      <c r="F26" s="898">
        <v>4569.8</v>
      </c>
      <c r="G26" s="898">
        <v>1870</v>
      </c>
      <c r="H26" s="898">
        <v>2699.8</v>
      </c>
    </row>
    <row r="27" spans="1:8" ht="19.5" customHeight="1">
      <c r="A27" s="886" t="s">
        <v>461</v>
      </c>
      <c r="B27" s="898">
        <v>1740</v>
      </c>
      <c r="C27" s="898">
        <v>745.8</v>
      </c>
      <c r="D27" s="898">
        <v>994.2</v>
      </c>
      <c r="E27" s="898">
        <v>0.2</v>
      </c>
      <c r="F27" s="898">
        <v>994</v>
      </c>
      <c r="G27" s="898">
        <v>316</v>
      </c>
      <c r="H27" s="898">
        <v>678</v>
      </c>
    </row>
    <row r="28" spans="1:8" s="2" customFormat="1" ht="19.5" customHeight="1">
      <c r="A28" s="884" t="s">
        <v>462</v>
      </c>
      <c r="B28" s="897">
        <v>9565.8</v>
      </c>
      <c r="C28" s="897">
        <v>1914.2</v>
      </c>
      <c r="D28" s="897">
        <v>7651.6</v>
      </c>
      <c r="E28" s="897">
        <v>79.6</v>
      </c>
      <c r="F28" s="897">
        <v>7572</v>
      </c>
      <c r="G28" s="897">
        <v>1399.1</v>
      </c>
      <c r="H28" s="897">
        <v>6172.9</v>
      </c>
    </row>
    <row r="29" spans="1:8" ht="19.5" customHeight="1">
      <c r="A29" s="886" t="s">
        <v>463</v>
      </c>
      <c r="B29" s="898">
        <v>3098</v>
      </c>
      <c r="C29" s="898">
        <v>481</v>
      </c>
      <c r="D29" s="898">
        <v>2617</v>
      </c>
      <c r="E29" s="898">
        <v>5</v>
      </c>
      <c r="F29" s="898">
        <v>2612</v>
      </c>
      <c r="G29" s="898">
        <v>680</v>
      </c>
      <c r="H29" s="898">
        <v>1932</v>
      </c>
    </row>
    <row r="30" spans="1:8" ht="19.5" customHeight="1">
      <c r="A30" s="886" t="s">
        <v>464</v>
      </c>
      <c r="B30" s="898">
        <v>3306</v>
      </c>
      <c r="C30" s="898">
        <v>405.9</v>
      </c>
      <c r="D30" s="898">
        <v>2900.1</v>
      </c>
      <c r="E30" s="898">
        <v>89.1</v>
      </c>
      <c r="F30" s="898">
        <v>2811</v>
      </c>
      <c r="G30" s="898">
        <v>0</v>
      </c>
      <c r="H30" s="898">
        <v>2811</v>
      </c>
    </row>
    <row r="31" spans="1:8" s="2" customFormat="1" ht="19.5" customHeight="1">
      <c r="A31" s="884" t="s">
        <v>465</v>
      </c>
      <c r="B31" s="897">
        <v>3720.6</v>
      </c>
      <c r="C31" s="897">
        <v>858.5</v>
      </c>
      <c r="D31" s="897">
        <v>2862.1</v>
      </c>
      <c r="E31" s="897">
        <v>390.4</v>
      </c>
      <c r="F31" s="897">
        <v>2471.7</v>
      </c>
      <c r="G31" s="897">
        <v>1048.4</v>
      </c>
      <c r="H31" s="897">
        <v>1423.3</v>
      </c>
    </row>
    <row r="32" spans="1:8" s="2" customFormat="1" ht="19.5" customHeight="1">
      <c r="A32" s="889" t="s">
        <v>466</v>
      </c>
      <c r="B32" s="912">
        <v>0</v>
      </c>
      <c r="C32" s="897">
        <v>1540</v>
      </c>
      <c r="D32" s="897">
        <v>-1540</v>
      </c>
      <c r="E32" s="897">
        <v>0</v>
      </c>
      <c r="F32" s="897">
        <v>-1540</v>
      </c>
      <c r="G32" s="897">
        <v>0</v>
      </c>
      <c r="H32" s="897">
        <v>-1540</v>
      </c>
    </row>
    <row r="33" spans="1:8" s="2" customFormat="1" ht="19.5" customHeight="1">
      <c r="A33" s="884" t="s">
        <v>174</v>
      </c>
      <c r="B33" s="898"/>
      <c r="C33" s="897" t="s">
        <v>174</v>
      </c>
      <c r="D33" s="897" t="s">
        <v>174</v>
      </c>
      <c r="E33" s="898"/>
      <c r="F33" s="898"/>
      <c r="G33" s="898"/>
      <c r="H33" s="897" t="s">
        <v>174</v>
      </c>
    </row>
    <row r="34" spans="1:8" s="90" customFormat="1" ht="25.5" customHeight="1">
      <c r="A34" s="891" t="s">
        <v>467</v>
      </c>
      <c r="B34" s="913">
        <v>93441.8</v>
      </c>
      <c r="C34" s="913">
        <v>48246.7</v>
      </c>
      <c r="D34" s="913">
        <v>45195.1</v>
      </c>
      <c r="E34" s="913">
        <v>2315</v>
      </c>
      <c r="F34" s="913">
        <v>42880.1</v>
      </c>
      <c r="G34" s="913">
        <v>17742.5</v>
      </c>
      <c r="H34" s="913">
        <v>25137.6</v>
      </c>
    </row>
    <row r="35" spans="1:8" s="2" customFormat="1" ht="24" customHeight="1">
      <c r="A35" s="1"/>
      <c r="B35" s="911"/>
      <c r="C35" s="911"/>
      <c r="D35" s="911"/>
      <c r="E35" s="911"/>
      <c r="F35" s="911"/>
      <c r="G35" s="911"/>
      <c r="H35" s="911"/>
    </row>
    <row r="36" spans="1:8" s="2" customFormat="1" ht="24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ht="21.75" customHeight="1"/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V16384"/>
    </sheetView>
  </sheetViews>
  <sheetFormatPr defaultColWidth="9.140625" defaultRowHeight="12.75"/>
  <cols>
    <col min="1" max="1" width="68.57421875" style="1" customWidth="1"/>
    <col min="2" max="8" width="12.7109375" style="1" customWidth="1"/>
    <col min="9" max="16384" width="10.7109375" style="1" customWidth="1"/>
  </cols>
  <sheetData>
    <row r="1" ht="12.75">
      <c r="A1" s="5" t="s">
        <v>483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487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ht="20.25" customHeight="1">
      <c r="A9" s="355"/>
      <c r="B9" s="894" t="s">
        <v>470</v>
      </c>
      <c r="C9" s="894"/>
      <c r="D9" s="894"/>
      <c r="E9" s="894"/>
      <c r="F9" s="894"/>
      <c r="G9" s="894"/>
      <c r="H9" s="895"/>
    </row>
    <row r="10" spans="1:8" s="469" customFormat="1" ht="24.75" customHeight="1">
      <c r="A10" s="896" t="s">
        <v>443</v>
      </c>
      <c r="B10" s="897">
        <v>543.6</v>
      </c>
      <c r="C10" s="897">
        <v>73.3</v>
      </c>
      <c r="D10" s="897">
        <v>470.3</v>
      </c>
      <c r="E10" s="897">
        <v>0</v>
      </c>
      <c r="F10" s="897">
        <v>470.3</v>
      </c>
      <c r="G10" s="897">
        <v>470.3</v>
      </c>
      <c r="H10" s="897">
        <v>0</v>
      </c>
    </row>
    <row r="11" spans="1:8" s="2" customFormat="1" ht="24.75" customHeight="1">
      <c r="A11" s="896" t="s">
        <v>471</v>
      </c>
      <c r="B11" s="897">
        <v>6006.4</v>
      </c>
      <c r="C11" s="897">
        <v>1456.2</v>
      </c>
      <c r="D11" s="897">
        <v>4550.2</v>
      </c>
      <c r="E11" s="897">
        <v>0</v>
      </c>
      <c r="F11" s="897">
        <v>4550.2</v>
      </c>
      <c r="G11" s="897">
        <v>4550.2</v>
      </c>
      <c r="H11" s="897">
        <v>0</v>
      </c>
    </row>
    <row r="12" spans="1:8" ht="24.75" customHeight="1">
      <c r="A12" s="355" t="s">
        <v>472</v>
      </c>
      <c r="B12" s="898">
        <v>3271.4</v>
      </c>
      <c r="C12" s="898">
        <v>943.9</v>
      </c>
      <c r="D12" s="898">
        <v>2327.5</v>
      </c>
      <c r="E12" s="898">
        <v>0</v>
      </c>
      <c r="F12" s="898">
        <v>2327.5</v>
      </c>
      <c r="G12" s="898">
        <v>2327.5</v>
      </c>
      <c r="H12" s="898">
        <v>0</v>
      </c>
    </row>
    <row r="13" spans="1:8" ht="24.75" customHeight="1">
      <c r="A13" s="355" t="s">
        <v>473</v>
      </c>
      <c r="B13" s="898">
        <v>346</v>
      </c>
      <c r="C13" s="898">
        <v>81</v>
      </c>
      <c r="D13" s="898">
        <v>265</v>
      </c>
      <c r="E13" s="898">
        <v>0</v>
      </c>
      <c r="F13" s="898">
        <v>265</v>
      </c>
      <c r="G13" s="898">
        <v>265</v>
      </c>
      <c r="H13" s="898">
        <v>0</v>
      </c>
    </row>
    <row r="14" spans="1:8" ht="24.75" customHeight="1">
      <c r="A14" s="355" t="s">
        <v>474</v>
      </c>
      <c r="B14" s="899">
        <v>2389</v>
      </c>
      <c r="C14" s="898">
        <v>431.3</v>
      </c>
      <c r="D14" s="898">
        <v>1957.7</v>
      </c>
      <c r="E14" s="899">
        <v>0</v>
      </c>
      <c r="F14" s="899">
        <v>1957.7</v>
      </c>
      <c r="G14" s="899">
        <v>1957.7</v>
      </c>
      <c r="H14" s="898">
        <v>0</v>
      </c>
    </row>
    <row r="15" spans="1:8" s="2" customFormat="1" ht="24.75" customHeight="1">
      <c r="A15" s="900" t="s">
        <v>475</v>
      </c>
      <c r="B15" s="901">
        <v>6550</v>
      </c>
      <c r="C15" s="901">
        <v>1529.5</v>
      </c>
      <c r="D15" s="901">
        <v>5020.5</v>
      </c>
      <c r="E15" s="901">
        <v>0</v>
      </c>
      <c r="F15" s="901">
        <v>5020.5</v>
      </c>
      <c r="G15" s="901">
        <v>5020.5</v>
      </c>
      <c r="H15" s="901">
        <v>0</v>
      </c>
    </row>
    <row r="16" spans="1:9" s="2" customFormat="1" ht="24.75" customHeight="1">
      <c r="A16" s="355"/>
      <c r="B16" s="902" t="s">
        <v>476</v>
      </c>
      <c r="C16" s="903"/>
      <c r="D16" s="903"/>
      <c r="E16" s="903"/>
      <c r="F16" s="903"/>
      <c r="G16" s="903"/>
      <c r="H16" s="904"/>
      <c r="I16" s="89" t="s">
        <v>174</v>
      </c>
    </row>
    <row r="17" spans="1:8" s="2" customFormat="1" ht="24.75" customHeight="1">
      <c r="A17" s="896" t="s">
        <v>471</v>
      </c>
      <c r="B17" s="905">
        <v>307</v>
      </c>
      <c r="C17" s="905">
        <v>21.7</v>
      </c>
      <c r="D17" s="905">
        <v>285.3</v>
      </c>
      <c r="E17" s="905">
        <v>0</v>
      </c>
      <c r="F17" s="905">
        <v>285.3</v>
      </c>
      <c r="G17" s="905">
        <v>281.6</v>
      </c>
      <c r="H17" s="905">
        <v>3.7</v>
      </c>
    </row>
    <row r="18" spans="1:8" ht="24.75" customHeight="1">
      <c r="A18" s="355" t="s">
        <v>477</v>
      </c>
      <c r="B18" s="906">
        <v>119.5</v>
      </c>
      <c r="C18" s="898">
        <v>21.7</v>
      </c>
      <c r="D18" s="898">
        <v>97.8</v>
      </c>
      <c r="E18" s="906">
        <v>0</v>
      </c>
      <c r="F18" s="906">
        <v>97.8</v>
      </c>
      <c r="G18" s="906">
        <v>94.1</v>
      </c>
      <c r="H18" s="906">
        <v>3.7</v>
      </c>
    </row>
    <row r="19" spans="1:8" ht="24.75" customHeight="1">
      <c r="A19" s="355" t="s">
        <v>478</v>
      </c>
      <c r="B19" s="907">
        <v>187.5</v>
      </c>
      <c r="C19" s="898">
        <v>0</v>
      </c>
      <c r="D19" s="898">
        <v>187.5</v>
      </c>
      <c r="E19" s="907">
        <v>0</v>
      </c>
      <c r="F19" s="907">
        <v>187.5</v>
      </c>
      <c r="G19" s="907">
        <v>187.5</v>
      </c>
      <c r="H19" s="906">
        <v>0</v>
      </c>
    </row>
    <row r="20" spans="1:8" s="2" customFormat="1" ht="24.75" customHeight="1">
      <c r="A20" s="900" t="s">
        <v>479</v>
      </c>
      <c r="B20" s="908">
        <v>307</v>
      </c>
      <c r="C20" s="908">
        <v>21.7</v>
      </c>
      <c r="D20" s="908">
        <v>285.3</v>
      </c>
      <c r="E20" s="908">
        <v>0</v>
      </c>
      <c r="F20" s="908">
        <v>285.3</v>
      </c>
      <c r="G20" s="908">
        <v>281.6</v>
      </c>
      <c r="H20" s="908">
        <v>3.7</v>
      </c>
    </row>
    <row r="21" spans="1:8" s="2" customFormat="1" ht="24.75" customHeight="1">
      <c r="A21" s="909" t="s">
        <v>480</v>
      </c>
      <c r="B21" s="910">
        <v>100298.8</v>
      </c>
      <c r="C21" s="910">
        <v>49797.9</v>
      </c>
      <c r="D21" s="910">
        <v>50500.9</v>
      </c>
      <c r="E21" s="910">
        <v>2315</v>
      </c>
      <c r="F21" s="910">
        <v>48185.9</v>
      </c>
      <c r="G21" s="910">
        <v>23044.6</v>
      </c>
      <c r="H21" s="901">
        <v>25141.3</v>
      </c>
    </row>
    <row r="22" spans="1:8" s="2" customFormat="1" ht="24.75" customHeight="1">
      <c r="A22" s="900" t="s">
        <v>481</v>
      </c>
      <c r="B22" s="910">
        <v>6188</v>
      </c>
      <c r="C22" s="910">
        <v>0</v>
      </c>
      <c r="D22" s="910">
        <v>6188</v>
      </c>
      <c r="E22" s="910">
        <v>6188</v>
      </c>
      <c r="F22" s="910">
        <v>0</v>
      </c>
      <c r="G22" s="910">
        <v>0</v>
      </c>
      <c r="H22" s="901">
        <v>0</v>
      </c>
    </row>
    <row r="23" spans="1:8" s="2" customFormat="1" ht="24.75" customHeight="1">
      <c r="A23" s="900" t="s">
        <v>482</v>
      </c>
      <c r="B23" s="910">
        <v>106486.8</v>
      </c>
      <c r="C23" s="910">
        <v>49797.9</v>
      </c>
      <c r="D23" s="910">
        <v>56688.9</v>
      </c>
      <c r="E23" s="910">
        <v>8503</v>
      </c>
      <c r="F23" s="910">
        <v>48185.9</v>
      </c>
      <c r="G23" s="910">
        <v>23044.6</v>
      </c>
      <c r="H23" s="901">
        <v>25141.3</v>
      </c>
    </row>
    <row r="24" spans="1:8" s="2" customFormat="1" ht="24.75" customHeight="1">
      <c r="A24" s="1"/>
      <c r="B24" s="911"/>
      <c r="C24" s="911"/>
      <c r="D24" s="911"/>
      <c r="E24" s="911"/>
      <c r="F24" s="911"/>
      <c r="G24" s="911"/>
      <c r="H24" s="911"/>
    </row>
    <row r="25" spans="1:8" s="2" customFormat="1" ht="24.75" customHeight="1">
      <c r="A25" t="s">
        <v>97</v>
      </c>
      <c r="B25" s="1"/>
      <c r="C25" s="1"/>
      <c r="D25" s="1"/>
      <c r="E25" s="1"/>
      <c r="F25" s="1"/>
      <c r="G25" s="1"/>
      <c r="H25" s="1"/>
    </row>
    <row r="26" spans="1:8" s="2" customFormat="1" ht="19.5" customHeight="1">
      <c r="A26" s="1"/>
      <c r="B26" s="1"/>
      <c r="C26" s="1"/>
      <c r="D26" s="1"/>
      <c r="E26" s="1"/>
      <c r="F26" s="1"/>
      <c r="G26" s="1"/>
      <c r="H26" s="1"/>
    </row>
    <row r="27" ht="19.5" customHeight="1"/>
    <row r="28" ht="19.5" customHeight="1"/>
    <row r="29" spans="1:8" s="2" customFormat="1" ht="19.5" customHeight="1">
      <c r="A29" s="1"/>
      <c r="B29" s="1"/>
      <c r="C29" s="1"/>
      <c r="D29" s="1"/>
      <c r="E29" s="1"/>
      <c r="F29" s="1"/>
      <c r="G29" s="1"/>
      <c r="H29" s="1"/>
    </row>
    <row r="30" ht="19.5" customHeight="1"/>
    <row r="31" ht="19.5" customHeight="1"/>
    <row r="32" spans="1:8" s="2" customFormat="1" ht="19.5" customHeight="1">
      <c r="A32" s="1"/>
      <c r="B32" s="1"/>
      <c r="C32" s="1"/>
      <c r="D32" s="1"/>
      <c r="E32" s="1"/>
      <c r="F32" s="1"/>
      <c r="G32" s="1"/>
      <c r="H32" s="1"/>
    </row>
    <row r="33" spans="1:8" s="2" customFormat="1" ht="19.5" customHeight="1">
      <c r="A33" s="1"/>
      <c r="B33" s="1"/>
      <c r="C33" s="1"/>
      <c r="D33" s="1"/>
      <c r="E33" s="1"/>
      <c r="F33" s="1"/>
      <c r="G33" s="1"/>
      <c r="H33" s="1"/>
    </row>
    <row r="34" spans="1:8" s="2" customFormat="1" ht="19.5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12" customHeight="1">
      <c r="A35" s="1"/>
      <c r="B35" s="1"/>
      <c r="C35" s="1"/>
      <c r="D35" s="1"/>
      <c r="E35" s="1"/>
      <c r="F35" s="1"/>
      <c r="G35" s="1"/>
      <c r="H35" s="1"/>
    </row>
    <row r="36" spans="1:8" s="90" customFormat="1" ht="25.5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spans="1:8" s="2" customFormat="1" ht="24" customHeight="1">
      <c r="A38" s="1"/>
      <c r="B38" s="1"/>
      <c r="C38" s="1"/>
      <c r="D38" s="1"/>
      <c r="E38" s="1"/>
      <c r="F38" s="1"/>
      <c r="G38" s="1"/>
      <c r="H38" s="1"/>
    </row>
    <row r="39" spans="1:8" s="2" customFormat="1" ht="24" customHeight="1">
      <c r="A39" s="1"/>
      <c r="B39" s="1"/>
      <c r="C39" s="1"/>
      <c r="D39" s="1"/>
      <c r="E39" s="1"/>
      <c r="F39" s="1"/>
      <c r="G39" s="1"/>
      <c r="H39" s="1"/>
    </row>
    <row r="40" ht="21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23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17" width="6.7109375" style="0" customWidth="1"/>
    <col min="18" max="20" width="6.7109375" style="61" customWidth="1"/>
    <col min="21" max="21" width="6.7109375" style="63" customWidth="1"/>
    <col min="22" max="22" width="6.7109375" style="0" customWidth="1"/>
    <col min="23" max="23" width="6.7109375" style="61" customWidth="1"/>
    <col min="24" max="24" width="6.7109375" style="0" customWidth="1"/>
  </cols>
  <sheetData>
    <row r="1" spans="1:23" s="60" customFormat="1" ht="20.25" customHeight="1">
      <c r="A1" s="56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8"/>
      <c r="T1" s="57"/>
      <c r="U1" s="59"/>
      <c r="W1" s="57"/>
    </row>
    <row r="2" ht="13.5" customHeight="1">
      <c r="S2" s="62"/>
    </row>
    <row r="3" spans="1:45" s="68" customFormat="1" ht="19.5" customHeight="1">
      <c r="A3" s="64"/>
      <c r="B3" s="65">
        <v>1976</v>
      </c>
      <c r="C3" s="66">
        <v>1977</v>
      </c>
      <c r="D3" s="66">
        <v>1978</v>
      </c>
      <c r="E3" s="66">
        <v>1979</v>
      </c>
      <c r="F3" s="66">
        <v>1980</v>
      </c>
      <c r="G3" s="66">
        <v>1981</v>
      </c>
      <c r="H3" s="66">
        <v>1982</v>
      </c>
      <c r="I3" s="66">
        <v>1983</v>
      </c>
      <c r="J3" s="66">
        <v>1984</v>
      </c>
      <c r="K3" s="66">
        <v>1985</v>
      </c>
      <c r="L3" s="66">
        <v>1986</v>
      </c>
      <c r="M3" s="66">
        <v>1987</v>
      </c>
      <c r="N3" s="66">
        <v>1988</v>
      </c>
      <c r="O3" s="66">
        <v>1989</v>
      </c>
      <c r="P3" s="66">
        <v>1990</v>
      </c>
      <c r="Q3" s="66">
        <v>1991</v>
      </c>
      <c r="R3" s="66">
        <v>1992</v>
      </c>
      <c r="S3" s="67">
        <v>1993</v>
      </c>
      <c r="T3" s="67">
        <v>1994</v>
      </c>
      <c r="U3" s="67">
        <v>1995</v>
      </c>
      <c r="V3" s="67">
        <v>1996</v>
      </c>
      <c r="W3" s="67">
        <v>1997</v>
      </c>
      <c r="X3" s="67">
        <v>1998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24" s="24" customFormat="1" ht="19.5" customHeight="1">
      <c r="A4" s="69" t="s">
        <v>99</v>
      </c>
      <c r="B4" s="70">
        <v>879193</v>
      </c>
      <c r="C4" s="70">
        <v>893069</v>
      </c>
      <c r="D4" s="70">
        <v>907779</v>
      </c>
      <c r="E4" s="70">
        <v>922807</v>
      </c>
      <c r="F4" s="70">
        <v>937886</v>
      </c>
      <c r="G4" s="70">
        <v>950785</v>
      </c>
      <c r="H4" s="70">
        <v>960994</v>
      </c>
      <c r="I4" s="70">
        <v>968609</v>
      </c>
      <c r="J4" s="70">
        <v>978658</v>
      </c>
      <c r="K4" s="70">
        <v>986520</v>
      </c>
      <c r="L4" s="70">
        <v>994319</v>
      </c>
      <c r="M4" s="70">
        <v>1001607</v>
      </c>
      <c r="N4" s="70">
        <v>1009332</v>
      </c>
      <c r="O4" s="70">
        <v>1017307</v>
      </c>
      <c r="P4" s="70">
        <v>1024517</v>
      </c>
      <c r="Q4" s="70">
        <v>1035807</v>
      </c>
      <c r="R4" s="70">
        <v>1049967</v>
      </c>
      <c r="S4" s="71">
        <v>1062810</v>
      </c>
      <c r="T4" s="71">
        <v>1077946</v>
      </c>
      <c r="U4" s="71">
        <v>1087343</v>
      </c>
      <c r="V4" s="71">
        <v>1098668</v>
      </c>
      <c r="W4" s="71">
        <v>1112636</v>
      </c>
      <c r="X4" s="71">
        <v>1124508</v>
      </c>
    </row>
    <row r="5" spans="1:24" s="24" customFormat="1" ht="19.5" customHeight="1">
      <c r="A5" s="69" t="s">
        <v>100</v>
      </c>
      <c r="B5" s="70">
        <v>903610</v>
      </c>
      <c r="C5" s="70">
        <v>918005</v>
      </c>
      <c r="D5" s="70">
        <v>933499</v>
      </c>
      <c r="E5" s="70">
        <v>948527</v>
      </c>
      <c r="F5" s="70">
        <v>966039</v>
      </c>
      <c r="G5" s="70">
        <v>980462</v>
      </c>
      <c r="H5" s="70">
        <v>992521</v>
      </c>
      <c r="I5" s="70">
        <v>1001691</v>
      </c>
      <c r="J5" s="70">
        <v>1012221</v>
      </c>
      <c r="K5" s="70">
        <v>1020528</v>
      </c>
      <c r="L5" s="70">
        <v>1028360</v>
      </c>
      <c r="M5" s="70">
        <v>1036082</v>
      </c>
      <c r="N5" s="70">
        <v>1043239</v>
      </c>
      <c r="O5" s="70">
        <v>1051260</v>
      </c>
      <c r="P5" s="70">
        <v>1058775</v>
      </c>
      <c r="Q5" s="70">
        <v>1070128</v>
      </c>
      <c r="R5" s="70">
        <v>1084401</v>
      </c>
      <c r="S5" s="71">
        <v>1097305</v>
      </c>
      <c r="T5" s="71">
        <v>1112607</v>
      </c>
      <c r="U5" s="71">
        <v>1122118</v>
      </c>
      <c r="V5" s="71">
        <v>1133551</v>
      </c>
      <c r="W5" s="71">
        <v>1147876</v>
      </c>
      <c r="X5" s="71">
        <v>1159899</v>
      </c>
    </row>
    <row r="6" spans="1:24" s="24" customFormat="1" ht="19.5" customHeight="1">
      <c r="A6" s="72" t="s">
        <v>101</v>
      </c>
      <c r="B6" s="73">
        <v>1.3</v>
      </c>
      <c r="C6" s="73">
        <v>1.6</v>
      </c>
      <c r="D6" s="73">
        <v>1.6</v>
      </c>
      <c r="E6" s="73">
        <v>1.7</v>
      </c>
      <c r="F6" s="73">
        <v>1.6</v>
      </c>
      <c r="G6" s="73">
        <v>1.4</v>
      </c>
      <c r="H6" s="73">
        <v>1.1</v>
      </c>
      <c r="I6" s="73">
        <v>0.8</v>
      </c>
      <c r="J6" s="73">
        <v>1</v>
      </c>
      <c r="K6" s="73">
        <v>0.8</v>
      </c>
      <c r="L6" s="73">
        <v>0.8</v>
      </c>
      <c r="M6" s="73">
        <v>0.7</v>
      </c>
      <c r="N6" s="73">
        <v>0.8</v>
      </c>
      <c r="O6" s="73">
        <v>0.8</v>
      </c>
      <c r="P6" s="73">
        <v>0.7</v>
      </c>
      <c r="Q6" s="73">
        <v>1.1</v>
      </c>
      <c r="R6" s="73">
        <v>1.4</v>
      </c>
      <c r="S6" s="74">
        <v>1.2</v>
      </c>
      <c r="T6" s="74">
        <v>1.4</v>
      </c>
      <c r="U6" s="74">
        <v>0.9</v>
      </c>
      <c r="V6" s="75">
        <v>1</v>
      </c>
      <c r="W6" s="74">
        <v>1.3</v>
      </c>
      <c r="X6" s="75">
        <v>1</v>
      </c>
    </row>
    <row r="7" spans="1:24" s="24" customFormat="1" ht="19.5" customHeight="1">
      <c r="A7" s="69" t="s">
        <v>102</v>
      </c>
      <c r="B7" s="73"/>
      <c r="C7" s="73"/>
      <c r="D7" s="73"/>
      <c r="E7" s="73"/>
      <c r="F7" s="73"/>
      <c r="G7" s="73"/>
      <c r="H7" s="73"/>
      <c r="I7" s="73">
        <v>64.4</v>
      </c>
      <c r="J7" s="73"/>
      <c r="K7" s="73">
        <v>64.4</v>
      </c>
      <c r="L7" s="73">
        <v>64.5</v>
      </c>
      <c r="M7" s="73">
        <v>64.7</v>
      </c>
      <c r="N7" s="73">
        <v>64.8</v>
      </c>
      <c r="O7" s="73">
        <v>65</v>
      </c>
      <c r="P7" s="73">
        <v>65.6</v>
      </c>
      <c r="Q7" s="73">
        <v>66.2</v>
      </c>
      <c r="R7" s="73">
        <v>66.4</v>
      </c>
      <c r="S7" s="76">
        <v>66.4</v>
      </c>
      <c r="T7" s="74">
        <v>66.5</v>
      </c>
      <c r="U7" s="74">
        <v>66.6</v>
      </c>
      <c r="V7" s="74">
        <v>66.4</v>
      </c>
      <c r="W7" s="74"/>
      <c r="X7" s="74"/>
    </row>
    <row r="8" spans="1:24" s="24" customFormat="1" ht="19.5" customHeight="1">
      <c r="A8" s="69" t="s">
        <v>103</v>
      </c>
      <c r="B8" s="73"/>
      <c r="C8" s="73"/>
      <c r="D8" s="73"/>
      <c r="E8" s="73"/>
      <c r="F8" s="73"/>
      <c r="G8" s="73"/>
      <c r="H8" s="73"/>
      <c r="I8" s="73">
        <v>71.7</v>
      </c>
      <c r="J8" s="73"/>
      <c r="K8" s="73">
        <v>71.8</v>
      </c>
      <c r="L8" s="73">
        <v>71.9</v>
      </c>
      <c r="M8" s="73">
        <v>72.2</v>
      </c>
      <c r="N8" s="73">
        <v>72.7</v>
      </c>
      <c r="O8" s="73">
        <v>73</v>
      </c>
      <c r="P8" s="73">
        <v>73.4</v>
      </c>
      <c r="Q8" s="73">
        <v>73.9</v>
      </c>
      <c r="R8" s="73">
        <v>73.9</v>
      </c>
      <c r="S8" s="74">
        <v>74</v>
      </c>
      <c r="T8" s="74">
        <v>74</v>
      </c>
      <c r="U8" s="74">
        <v>74.3</v>
      </c>
      <c r="V8" s="74">
        <v>74.3</v>
      </c>
      <c r="W8" s="74"/>
      <c r="X8" s="74"/>
    </row>
    <row r="9" spans="1:24" s="24" customFormat="1" ht="19.5" customHeight="1">
      <c r="A9" s="69" t="s">
        <v>104</v>
      </c>
      <c r="B9" s="77">
        <v>25.8</v>
      </c>
      <c r="C9" s="73">
        <v>26</v>
      </c>
      <c r="D9" s="77">
        <v>27.1</v>
      </c>
      <c r="E9" s="77">
        <v>27.5</v>
      </c>
      <c r="F9" s="77">
        <v>27.2</v>
      </c>
      <c r="G9" s="77">
        <v>25.5</v>
      </c>
      <c r="H9" s="77">
        <v>22.6</v>
      </c>
      <c r="I9" s="73">
        <v>21</v>
      </c>
      <c r="J9" s="77">
        <v>20.1</v>
      </c>
      <c r="K9" s="73">
        <v>19</v>
      </c>
      <c r="L9" s="77">
        <v>18.6</v>
      </c>
      <c r="M9" s="77">
        <v>19.3</v>
      </c>
      <c r="N9" s="77">
        <v>20.1</v>
      </c>
      <c r="O9" s="77">
        <v>20.8</v>
      </c>
      <c r="P9" s="77">
        <v>21.3</v>
      </c>
      <c r="Q9" s="77">
        <v>20.7</v>
      </c>
      <c r="R9" s="77">
        <v>21.1</v>
      </c>
      <c r="S9" s="74">
        <v>20.3</v>
      </c>
      <c r="T9" s="74">
        <v>19.6</v>
      </c>
      <c r="U9" s="74">
        <v>18.3</v>
      </c>
      <c r="V9" s="74">
        <v>18.3</v>
      </c>
      <c r="W9" s="74">
        <v>17.4</v>
      </c>
      <c r="X9" s="74">
        <v>16.8</v>
      </c>
    </row>
    <row r="10" spans="1:24" s="24" customFormat="1" ht="19.5" customHeight="1">
      <c r="A10" s="69" t="s">
        <v>105</v>
      </c>
      <c r="B10" s="77">
        <v>7.7</v>
      </c>
      <c r="C10" s="77">
        <v>7.8</v>
      </c>
      <c r="D10" s="77">
        <v>7.1</v>
      </c>
      <c r="E10" s="77">
        <v>7.2</v>
      </c>
      <c r="F10" s="77">
        <v>7.2</v>
      </c>
      <c r="G10" s="77">
        <v>6.8</v>
      </c>
      <c r="H10" s="77">
        <v>6.6</v>
      </c>
      <c r="I10" s="77">
        <v>6.5</v>
      </c>
      <c r="J10" s="77">
        <v>6.6</v>
      </c>
      <c r="K10" s="77">
        <v>6.8</v>
      </c>
      <c r="L10" s="77">
        <v>6.6</v>
      </c>
      <c r="M10" s="77">
        <v>6.5</v>
      </c>
      <c r="N10" s="77">
        <v>6.6</v>
      </c>
      <c r="O10" s="77">
        <v>6.8</v>
      </c>
      <c r="P10" s="77">
        <v>6.6</v>
      </c>
      <c r="Q10" s="77">
        <v>6.6</v>
      </c>
      <c r="R10" s="77">
        <v>6.5</v>
      </c>
      <c r="S10" s="74">
        <v>6.8</v>
      </c>
      <c r="T10" s="74">
        <v>6.7</v>
      </c>
      <c r="U10" s="74">
        <v>6.7</v>
      </c>
      <c r="V10" s="74">
        <v>6.8</v>
      </c>
      <c r="W10" s="75">
        <v>7</v>
      </c>
      <c r="X10" s="74">
        <v>6.8</v>
      </c>
    </row>
    <row r="11" spans="1:24" s="24" customFormat="1" ht="19.5" customHeight="1">
      <c r="A11" s="69" t="s">
        <v>106</v>
      </c>
      <c r="B11" s="73">
        <v>40.2</v>
      </c>
      <c r="C11" s="73">
        <v>45.6</v>
      </c>
      <c r="D11" s="73">
        <v>34.7</v>
      </c>
      <c r="E11" s="73">
        <v>34.1</v>
      </c>
      <c r="F11" s="73">
        <v>32.9</v>
      </c>
      <c r="G11" s="73">
        <v>35.4</v>
      </c>
      <c r="H11" s="73">
        <v>30.4</v>
      </c>
      <c r="I11" s="73">
        <v>27</v>
      </c>
      <c r="J11" s="73">
        <v>24.8</v>
      </c>
      <c r="K11" s="73">
        <v>25.1</v>
      </c>
      <c r="L11" s="73">
        <v>27.3</v>
      </c>
      <c r="M11" s="73">
        <v>25.2</v>
      </c>
      <c r="N11" s="73">
        <v>22.5</v>
      </c>
      <c r="O11" s="73">
        <v>22.8</v>
      </c>
      <c r="P11" s="73">
        <v>20.4</v>
      </c>
      <c r="Q11" s="73">
        <v>18.6</v>
      </c>
      <c r="R11" s="73">
        <v>18.6</v>
      </c>
      <c r="S11" s="74">
        <v>19.6</v>
      </c>
      <c r="T11" s="74">
        <v>18.1</v>
      </c>
      <c r="U11" s="74">
        <v>19.7</v>
      </c>
      <c r="V11" s="74">
        <v>22.1</v>
      </c>
      <c r="W11" s="74">
        <v>20.3</v>
      </c>
      <c r="X11" s="74">
        <v>19.3</v>
      </c>
    </row>
    <row r="12" spans="1:24" s="24" customFormat="1" ht="19.5" customHeight="1">
      <c r="A12" s="69" t="s">
        <v>107</v>
      </c>
      <c r="B12" s="70">
        <v>176739</v>
      </c>
      <c r="C12" s="70">
        <v>194032</v>
      </c>
      <c r="D12" s="70">
        <v>195168</v>
      </c>
      <c r="E12" s="70">
        <v>199629</v>
      </c>
      <c r="F12" s="70">
        <v>196597</v>
      </c>
      <c r="G12" s="70">
        <v>193454</v>
      </c>
      <c r="H12" s="70">
        <v>193372</v>
      </c>
      <c r="I12" s="70">
        <v>189256</v>
      </c>
      <c r="J12" s="70">
        <v>190826</v>
      </c>
      <c r="K12" s="70">
        <v>203615</v>
      </c>
      <c r="L12" s="70">
        <v>223176</v>
      </c>
      <c r="M12" s="70">
        <v>244986</v>
      </c>
      <c r="N12" s="70">
        <v>264004</v>
      </c>
      <c r="O12" s="70">
        <v>268487</v>
      </c>
      <c r="P12" s="70">
        <v>283489</v>
      </c>
      <c r="Q12" s="70">
        <v>287628</v>
      </c>
      <c r="R12" s="70">
        <v>291721</v>
      </c>
      <c r="S12" s="71">
        <v>290080</v>
      </c>
      <c r="T12" s="71">
        <v>292377</v>
      </c>
      <c r="U12" s="71">
        <v>289185</v>
      </c>
      <c r="V12" s="71">
        <v>287474</v>
      </c>
      <c r="W12" s="71">
        <v>286325</v>
      </c>
      <c r="X12" s="71">
        <v>292871</v>
      </c>
    </row>
    <row r="13" spans="1:24" s="24" customFormat="1" ht="19.5" customHeight="1">
      <c r="A13" s="72" t="s">
        <v>108</v>
      </c>
      <c r="B13" s="70"/>
      <c r="C13" s="70"/>
      <c r="D13" s="70"/>
      <c r="E13" s="70"/>
      <c r="F13" s="70"/>
      <c r="G13" s="70"/>
      <c r="H13" s="70">
        <v>282000</v>
      </c>
      <c r="I13" s="70">
        <v>293100</v>
      </c>
      <c r="J13" s="70">
        <v>308500</v>
      </c>
      <c r="K13" s="70">
        <v>324800</v>
      </c>
      <c r="L13" s="70">
        <v>350000</v>
      </c>
      <c r="M13" s="70">
        <v>378500</v>
      </c>
      <c r="N13" s="70">
        <v>395500</v>
      </c>
      <c r="O13" s="70">
        <v>406000</v>
      </c>
      <c r="P13" s="70">
        <v>420800</v>
      </c>
      <c r="Q13" s="70">
        <v>429400</v>
      </c>
      <c r="R13" s="70">
        <v>437900</v>
      </c>
      <c r="S13" s="71">
        <v>445900</v>
      </c>
      <c r="T13" s="71">
        <v>454800</v>
      </c>
      <c r="U13" s="71">
        <v>460500</v>
      </c>
      <c r="V13" s="71">
        <v>466000</v>
      </c>
      <c r="W13" s="71">
        <v>475500</v>
      </c>
      <c r="X13" s="71">
        <v>487200</v>
      </c>
    </row>
    <row r="14" spans="1:24" s="24" customFormat="1" ht="19.5" customHeight="1">
      <c r="A14" s="72" t="s">
        <v>109</v>
      </c>
      <c r="B14" s="73"/>
      <c r="C14" s="73"/>
      <c r="D14" s="73"/>
      <c r="E14" s="73"/>
      <c r="F14" s="73"/>
      <c r="G14" s="73"/>
      <c r="H14" s="73"/>
      <c r="I14" s="73"/>
      <c r="J14" s="73"/>
      <c r="K14" s="73">
        <v>14.8</v>
      </c>
      <c r="L14" s="73">
        <v>10.3</v>
      </c>
      <c r="M14" s="73">
        <v>5.6</v>
      </c>
      <c r="N14" s="73">
        <v>3.6</v>
      </c>
      <c r="O14" s="73">
        <v>3.3</v>
      </c>
      <c r="P14" s="73">
        <v>2.8</v>
      </c>
      <c r="Q14" s="73">
        <v>2.7</v>
      </c>
      <c r="R14" s="73">
        <v>3.3</v>
      </c>
      <c r="S14" s="74">
        <v>3.9</v>
      </c>
      <c r="T14" s="74">
        <v>4.5</v>
      </c>
      <c r="U14" s="74">
        <v>5.1</v>
      </c>
      <c r="V14" s="74">
        <v>5.5</v>
      </c>
      <c r="W14" s="74">
        <v>5.9</v>
      </c>
      <c r="X14" s="74">
        <v>5.9</v>
      </c>
    </row>
    <row r="15" spans="1:24" s="24" customFormat="1" ht="19.5" customHeight="1">
      <c r="A15" s="72" t="s">
        <v>110</v>
      </c>
      <c r="B15" s="70">
        <v>92561</v>
      </c>
      <c r="C15" s="70">
        <v>102510</v>
      </c>
      <c r="D15" s="70">
        <v>108322</v>
      </c>
      <c r="E15" s="70">
        <v>128360</v>
      </c>
      <c r="F15" s="70">
        <v>115080</v>
      </c>
      <c r="G15" s="70">
        <v>121620</v>
      </c>
      <c r="H15" s="70">
        <v>118360</v>
      </c>
      <c r="I15" s="70">
        <v>123820</v>
      </c>
      <c r="J15" s="70">
        <v>139670</v>
      </c>
      <c r="K15" s="70">
        <v>148860</v>
      </c>
      <c r="L15" s="70">
        <v>165310</v>
      </c>
      <c r="M15" s="70">
        <v>207570</v>
      </c>
      <c r="N15" s="70">
        <v>239300</v>
      </c>
      <c r="O15" s="70">
        <v>262790</v>
      </c>
      <c r="P15" s="70">
        <v>291500</v>
      </c>
      <c r="Q15" s="70">
        <v>300670</v>
      </c>
      <c r="R15" s="70">
        <v>335400</v>
      </c>
      <c r="S15" s="71">
        <v>374630</v>
      </c>
      <c r="T15" s="71">
        <v>400526</v>
      </c>
      <c r="U15" s="71">
        <v>422463</v>
      </c>
      <c r="V15" s="71">
        <v>486867</v>
      </c>
      <c r="W15" s="71">
        <v>536125</v>
      </c>
      <c r="X15" s="71">
        <v>558195</v>
      </c>
    </row>
    <row r="16" spans="1:24" s="24" customFormat="1" ht="19.5" customHeight="1">
      <c r="A16" s="72" t="s">
        <v>111</v>
      </c>
      <c r="B16" s="70">
        <v>184</v>
      </c>
      <c r="C16" s="70">
        <v>210</v>
      </c>
      <c r="D16" s="70">
        <v>230</v>
      </c>
      <c r="E16" s="70">
        <v>260</v>
      </c>
      <c r="F16" s="70">
        <v>361</v>
      </c>
      <c r="G16" s="70">
        <v>421</v>
      </c>
      <c r="H16" s="70">
        <v>450</v>
      </c>
      <c r="I16" s="70">
        <v>503</v>
      </c>
      <c r="J16" s="70">
        <v>630</v>
      </c>
      <c r="K16" s="70">
        <v>845</v>
      </c>
      <c r="L16" s="70">
        <v>1190</v>
      </c>
      <c r="M16" s="70">
        <v>1786</v>
      </c>
      <c r="N16" s="70">
        <v>2381</v>
      </c>
      <c r="O16" s="70">
        <v>2796</v>
      </c>
      <c r="P16" s="70">
        <v>3500</v>
      </c>
      <c r="Q16" s="70">
        <v>3940</v>
      </c>
      <c r="R16" s="70">
        <v>4655</v>
      </c>
      <c r="S16" s="71">
        <v>5362</v>
      </c>
      <c r="T16" s="71">
        <v>6415</v>
      </c>
      <c r="U16" s="71">
        <v>7472</v>
      </c>
      <c r="V16" s="71">
        <v>9048</v>
      </c>
      <c r="W16" s="71">
        <v>10068</v>
      </c>
      <c r="X16" s="71">
        <v>11890</v>
      </c>
    </row>
    <row r="17" spans="1:24" s="24" customFormat="1" ht="19.5" customHeight="1">
      <c r="A17" s="69" t="s">
        <v>112</v>
      </c>
      <c r="B17" s="73">
        <v>16.2</v>
      </c>
      <c r="C17" s="73">
        <v>7</v>
      </c>
      <c r="D17" s="73">
        <v>4</v>
      </c>
      <c r="E17" s="73">
        <v>3.6</v>
      </c>
      <c r="F17" s="73">
        <v>-10.1</v>
      </c>
      <c r="G17" s="73">
        <v>6.4</v>
      </c>
      <c r="H17" s="73">
        <v>5.8</v>
      </c>
      <c r="I17" s="73">
        <v>0.4</v>
      </c>
      <c r="J17" s="73">
        <v>4.7</v>
      </c>
      <c r="K17" s="73">
        <v>6.8</v>
      </c>
      <c r="L17" s="73">
        <v>8.9</v>
      </c>
      <c r="M17" s="73">
        <v>8.3</v>
      </c>
      <c r="N17" s="73">
        <v>6.2</v>
      </c>
      <c r="O17" s="73">
        <v>4.6</v>
      </c>
      <c r="P17" s="73">
        <v>7.3</v>
      </c>
      <c r="Q17" s="73">
        <v>4.4</v>
      </c>
      <c r="R17" s="73">
        <v>6.7</v>
      </c>
      <c r="S17" s="75">
        <v>5</v>
      </c>
      <c r="T17" s="74">
        <v>5.2</v>
      </c>
      <c r="U17" s="74">
        <v>5.6</v>
      </c>
      <c r="V17" s="74">
        <v>6.2</v>
      </c>
      <c r="W17" s="74">
        <v>5.6</v>
      </c>
      <c r="X17" s="74">
        <v>5.7</v>
      </c>
    </row>
    <row r="18" spans="1:24" s="24" customFormat="1" ht="19.5" customHeight="1">
      <c r="A18" s="69" t="s">
        <v>113</v>
      </c>
      <c r="B18" s="73">
        <v>13.4</v>
      </c>
      <c r="C18" s="73">
        <v>9.2</v>
      </c>
      <c r="D18" s="73">
        <v>8.5</v>
      </c>
      <c r="E18" s="73">
        <v>14.5</v>
      </c>
      <c r="F18" s="73">
        <v>42</v>
      </c>
      <c r="G18" s="73">
        <v>14.5</v>
      </c>
      <c r="H18" s="73">
        <v>11.4</v>
      </c>
      <c r="I18" s="73">
        <v>5.6</v>
      </c>
      <c r="J18" s="73">
        <v>7.3</v>
      </c>
      <c r="K18" s="73">
        <v>6.7</v>
      </c>
      <c r="L18" s="73">
        <v>1.8</v>
      </c>
      <c r="M18" s="73">
        <v>0.6</v>
      </c>
      <c r="N18" s="73">
        <v>9.2</v>
      </c>
      <c r="O18" s="73">
        <v>12.6</v>
      </c>
      <c r="P18" s="73">
        <v>13.5</v>
      </c>
      <c r="Q18" s="73">
        <v>7</v>
      </c>
      <c r="R18" s="73">
        <v>4.6</v>
      </c>
      <c r="S18" s="74">
        <v>10.5</v>
      </c>
      <c r="T18" s="74">
        <v>7.3</v>
      </c>
      <c r="U18" s="75">
        <v>6</v>
      </c>
      <c r="V18" s="74">
        <v>6.6</v>
      </c>
      <c r="W18" s="74">
        <v>6.6</v>
      </c>
      <c r="X18" s="74">
        <v>6.8</v>
      </c>
    </row>
    <row r="19" spans="1:24" s="24" customFormat="1" ht="19.5" customHeight="1">
      <c r="A19" s="69" t="s">
        <v>114</v>
      </c>
      <c r="B19" s="73">
        <v>9.6</v>
      </c>
      <c r="C19" s="73">
        <v>10.1</v>
      </c>
      <c r="D19" s="73">
        <v>8</v>
      </c>
      <c r="E19" s="73">
        <v>33</v>
      </c>
      <c r="F19" s="73">
        <v>26.5</v>
      </c>
      <c r="G19" s="73">
        <v>13.4</v>
      </c>
      <c r="H19" s="73">
        <v>7.5</v>
      </c>
      <c r="I19" s="73">
        <v>5.6</v>
      </c>
      <c r="J19" s="73">
        <v>8.3</v>
      </c>
      <c r="K19" s="73">
        <v>4.3</v>
      </c>
      <c r="L19" s="73">
        <v>0.7</v>
      </c>
      <c r="M19" s="73">
        <v>1.5</v>
      </c>
      <c r="N19" s="73">
        <v>16</v>
      </c>
      <c r="O19" s="73">
        <v>10.7</v>
      </c>
      <c r="P19" s="73">
        <v>12.8</v>
      </c>
      <c r="Q19" s="73">
        <v>8.9</v>
      </c>
      <c r="R19" s="73">
        <v>8.9</v>
      </c>
      <c r="S19" s="74">
        <v>9.4</v>
      </c>
      <c r="T19" s="74">
        <v>6.1</v>
      </c>
      <c r="U19" s="74">
        <v>5.8</v>
      </c>
      <c r="V19" s="74">
        <v>7.9</v>
      </c>
      <c r="W19" s="74">
        <v>5.4</v>
      </c>
      <c r="X19" s="74">
        <v>7.9</v>
      </c>
    </row>
    <row r="20" spans="1:25" s="24" customFormat="1" ht="19.5" customHeight="1">
      <c r="A20" s="72" t="s">
        <v>115</v>
      </c>
      <c r="B20" s="70">
        <v>2408</v>
      </c>
      <c r="C20" s="70">
        <v>2951</v>
      </c>
      <c r="D20" s="70">
        <v>3076</v>
      </c>
      <c r="E20" s="70">
        <v>3634</v>
      </c>
      <c r="F20" s="70">
        <v>4721</v>
      </c>
      <c r="G20" s="70">
        <v>4977</v>
      </c>
      <c r="H20" s="70">
        <v>5048</v>
      </c>
      <c r="I20" s="70">
        <v>5175</v>
      </c>
      <c r="J20" s="70">
        <v>6494</v>
      </c>
      <c r="K20" s="70">
        <v>8119</v>
      </c>
      <c r="L20" s="70">
        <v>9199</v>
      </c>
      <c r="M20" s="70">
        <v>13042</v>
      </c>
      <c r="N20" s="70">
        <v>17460</v>
      </c>
      <c r="O20" s="70">
        <v>20217</v>
      </c>
      <c r="P20" s="70">
        <v>23943</v>
      </c>
      <c r="Q20" s="70">
        <v>24383</v>
      </c>
      <c r="R20" s="70">
        <v>25280</v>
      </c>
      <c r="S20" s="71">
        <v>30319</v>
      </c>
      <c r="T20" s="71">
        <v>34548</v>
      </c>
      <c r="U20" s="71">
        <v>34363</v>
      </c>
      <c r="V20" s="71">
        <v>41082</v>
      </c>
      <c r="W20" s="71">
        <v>46093</v>
      </c>
      <c r="X20" s="71">
        <v>49742</v>
      </c>
      <c r="Y20" s="23"/>
    </row>
    <row r="21" spans="1:25" s="24" customFormat="1" ht="19.5" customHeight="1">
      <c r="A21" s="72" t="s">
        <v>116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1"/>
      <c r="U21" s="71"/>
      <c r="V21" s="71"/>
      <c r="W21" s="71"/>
      <c r="X21" s="71"/>
      <c r="Y21" s="23"/>
    </row>
    <row r="22" spans="1:25" s="24" customFormat="1" ht="12.75">
      <c r="A22" s="72" t="s">
        <v>117</v>
      </c>
      <c r="B22" s="70">
        <v>280</v>
      </c>
      <c r="C22" s="70">
        <v>302</v>
      </c>
      <c r="D22" s="70">
        <v>340</v>
      </c>
      <c r="E22" s="70">
        <v>395</v>
      </c>
      <c r="F22" s="70">
        <v>658</v>
      </c>
      <c r="G22" s="70">
        <v>682</v>
      </c>
      <c r="H22" s="70">
        <v>742</v>
      </c>
      <c r="I22" s="70">
        <v>846</v>
      </c>
      <c r="J22" s="70">
        <v>1650</v>
      </c>
      <c r="K22" s="70">
        <v>2530</v>
      </c>
      <c r="L22" s="70">
        <v>3863</v>
      </c>
      <c r="M22" s="70">
        <v>4801</v>
      </c>
      <c r="N22" s="70">
        <v>5890</v>
      </c>
      <c r="O22" s="70">
        <v>7502</v>
      </c>
      <c r="P22" s="70">
        <v>7348</v>
      </c>
      <c r="Q22" s="70">
        <v>7067</v>
      </c>
      <c r="R22" s="70">
        <v>7133</v>
      </c>
      <c r="S22" s="71">
        <v>9326</v>
      </c>
      <c r="T22" s="71">
        <v>10125</v>
      </c>
      <c r="U22" s="71">
        <v>10856</v>
      </c>
      <c r="V22" s="71">
        <v>12077</v>
      </c>
      <c r="W22" s="71">
        <v>13880</v>
      </c>
      <c r="X22" s="71">
        <v>16179</v>
      </c>
      <c r="Y22" s="23"/>
    </row>
    <row r="23" spans="1:25" s="24" customFormat="1" ht="19.5" customHeight="1">
      <c r="A23" s="69" t="s">
        <v>118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1">
        <v>175</v>
      </c>
      <c r="U23" s="71">
        <v>275</v>
      </c>
      <c r="V23" s="71">
        <v>655</v>
      </c>
      <c r="W23" s="71">
        <v>2003</v>
      </c>
      <c r="X23" s="71">
        <v>3255</v>
      </c>
      <c r="Y23" s="23"/>
    </row>
    <row r="24" spans="1:25" s="24" customFormat="1" ht="19.5" customHeight="1">
      <c r="A24" s="72" t="s">
        <v>119</v>
      </c>
      <c r="B24" s="70">
        <v>1770</v>
      </c>
      <c r="C24" s="70">
        <v>2041</v>
      </c>
      <c r="D24" s="70">
        <v>1987</v>
      </c>
      <c r="E24" s="70">
        <v>2433</v>
      </c>
      <c r="F24" s="70">
        <v>3341</v>
      </c>
      <c r="G24" s="70">
        <v>2999</v>
      </c>
      <c r="H24" s="70">
        <v>3989</v>
      </c>
      <c r="I24" s="70">
        <v>4311</v>
      </c>
      <c r="J24" s="70">
        <v>5179</v>
      </c>
      <c r="K24" s="70">
        <v>6644</v>
      </c>
      <c r="L24" s="70">
        <v>9063</v>
      </c>
      <c r="M24" s="70">
        <v>11497</v>
      </c>
      <c r="N24" s="70">
        <v>13465</v>
      </c>
      <c r="O24" s="70">
        <v>15049</v>
      </c>
      <c r="P24" s="70">
        <v>17598</v>
      </c>
      <c r="Q24" s="70">
        <v>18700</v>
      </c>
      <c r="R24" s="70">
        <v>20244</v>
      </c>
      <c r="S24" s="71">
        <v>22992</v>
      </c>
      <c r="T24" s="71">
        <v>24097</v>
      </c>
      <c r="U24" s="71">
        <v>26756</v>
      </c>
      <c r="V24" s="71">
        <v>31676</v>
      </c>
      <c r="W24" s="71">
        <v>33018</v>
      </c>
      <c r="X24" s="71">
        <v>39329</v>
      </c>
      <c r="Y24" s="23"/>
    </row>
    <row r="25" spans="1:25" s="24" customFormat="1" ht="19.5" customHeight="1">
      <c r="A25" s="72" t="s">
        <v>120</v>
      </c>
      <c r="B25" s="70">
        <v>1322</v>
      </c>
      <c r="C25" s="70">
        <v>1428</v>
      </c>
      <c r="D25" s="70">
        <v>1305</v>
      </c>
      <c r="E25" s="70">
        <v>1590</v>
      </c>
      <c r="F25" s="70">
        <v>2168</v>
      </c>
      <c r="G25" s="70">
        <v>1625</v>
      </c>
      <c r="H25" s="70">
        <v>2462</v>
      </c>
      <c r="I25" s="70">
        <v>2679</v>
      </c>
      <c r="J25" s="70">
        <v>2523</v>
      </c>
      <c r="K25" s="70">
        <v>2867</v>
      </c>
      <c r="L25" s="70">
        <v>3553</v>
      </c>
      <c r="M25" s="70">
        <v>4328</v>
      </c>
      <c r="N25" s="70">
        <v>4550</v>
      </c>
      <c r="O25" s="70">
        <v>4946</v>
      </c>
      <c r="P25" s="70">
        <v>5212</v>
      </c>
      <c r="Q25" s="70">
        <v>5298</v>
      </c>
      <c r="R25" s="70">
        <v>5841</v>
      </c>
      <c r="S25" s="71">
        <v>5770</v>
      </c>
      <c r="T25" s="71">
        <v>5742</v>
      </c>
      <c r="U25" s="71">
        <v>6326</v>
      </c>
      <c r="V25" s="71">
        <v>8347</v>
      </c>
      <c r="W25" s="71">
        <v>7495</v>
      </c>
      <c r="X25" s="71">
        <v>8907</v>
      </c>
      <c r="Y25" s="23"/>
    </row>
    <row r="26" spans="1:25" s="24" customFormat="1" ht="19.5" customHeight="1">
      <c r="A26" s="72" t="s">
        <v>117</v>
      </c>
      <c r="B26" s="70">
        <v>309</v>
      </c>
      <c r="C26" s="70">
        <v>433</v>
      </c>
      <c r="D26" s="70">
        <v>484</v>
      </c>
      <c r="E26" s="70">
        <v>620</v>
      </c>
      <c r="F26" s="70">
        <v>894</v>
      </c>
      <c r="G26" s="70">
        <v>1087</v>
      </c>
      <c r="H26" s="70">
        <v>1236</v>
      </c>
      <c r="I26" s="70">
        <v>1307</v>
      </c>
      <c r="J26" s="70">
        <v>2151</v>
      </c>
      <c r="K26" s="70">
        <v>3272</v>
      </c>
      <c r="L26" s="70">
        <v>4986</v>
      </c>
      <c r="M26" s="70">
        <v>6567</v>
      </c>
      <c r="N26" s="70">
        <v>8176</v>
      </c>
      <c r="O26" s="70">
        <v>9057</v>
      </c>
      <c r="P26" s="70">
        <v>11474</v>
      </c>
      <c r="Q26" s="70">
        <v>12136</v>
      </c>
      <c r="R26" s="70">
        <v>13081</v>
      </c>
      <c r="S26" s="71">
        <v>15821</v>
      </c>
      <c r="T26" s="71">
        <v>16533</v>
      </c>
      <c r="U26" s="71">
        <v>18267</v>
      </c>
      <c r="V26" s="71">
        <v>21000</v>
      </c>
      <c r="W26" s="71">
        <v>23049</v>
      </c>
      <c r="X26" s="71">
        <v>26075</v>
      </c>
      <c r="Y26" s="23"/>
    </row>
    <row r="27" spans="1:25" s="24" customFormat="1" ht="19.5" customHeight="1">
      <c r="A27" s="69" t="s">
        <v>121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1">
        <v>155</v>
      </c>
      <c r="U27" s="71">
        <v>358</v>
      </c>
      <c r="V27" s="71">
        <v>725</v>
      </c>
      <c r="W27" s="71">
        <v>1683</v>
      </c>
      <c r="X27" s="71">
        <v>3660</v>
      </c>
      <c r="Y27" s="23"/>
    </row>
    <row r="28" spans="1:25" s="24" customFormat="1" ht="19.5" customHeight="1">
      <c r="A28" s="72" t="s">
        <v>122</v>
      </c>
      <c r="B28" s="70">
        <v>65</v>
      </c>
      <c r="C28" s="70">
        <v>93</v>
      </c>
      <c r="D28" s="70">
        <v>86</v>
      </c>
      <c r="E28" s="70">
        <v>141</v>
      </c>
      <c r="F28" s="70">
        <v>275</v>
      </c>
      <c r="G28" s="70">
        <v>279</v>
      </c>
      <c r="H28" s="70">
        <v>374</v>
      </c>
      <c r="I28" s="70">
        <v>326</v>
      </c>
      <c r="J28" s="70">
        <v>312</v>
      </c>
      <c r="K28" s="70">
        <v>374</v>
      </c>
      <c r="L28" s="70">
        <v>350</v>
      </c>
      <c r="M28" s="70">
        <v>430</v>
      </c>
      <c r="N28" s="70">
        <v>450</v>
      </c>
      <c r="O28" s="70">
        <v>470</v>
      </c>
      <c r="P28" s="70">
        <v>488</v>
      </c>
      <c r="Q28" s="70">
        <v>600</v>
      </c>
      <c r="R28" s="70">
        <v>500</v>
      </c>
      <c r="S28" s="71">
        <v>530</v>
      </c>
      <c r="T28" s="71">
        <v>600</v>
      </c>
      <c r="U28" s="71">
        <v>570</v>
      </c>
      <c r="V28" s="71">
        <v>636</v>
      </c>
      <c r="W28" s="71">
        <v>676</v>
      </c>
      <c r="X28" s="71">
        <v>722</v>
      </c>
      <c r="Y28" s="23"/>
    </row>
    <row r="29" spans="1:25" s="24" customFormat="1" ht="19.5" customHeight="1">
      <c r="A29" s="72" t="s">
        <v>123</v>
      </c>
      <c r="B29" s="70">
        <v>1835</v>
      </c>
      <c r="C29" s="70">
        <v>2134</v>
      </c>
      <c r="D29" s="70">
        <v>2073</v>
      </c>
      <c r="E29" s="70">
        <v>2574</v>
      </c>
      <c r="F29" s="70">
        <v>3616</v>
      </c>
      <c r="G29" s="70">
        <v>3278</v>
      </c>
      <c r="H29" s="70">
        <v>4363</v>
      </c>
      <c r="I29" s="70">
        <v>4637</v>
      </c>
      <c r="J29" s="70">
        <v>5491</v>
      </c>
      <c r="K29" s="70">
        <v>7018</v>
      </c>
      <c r="L29" s="70">
        <v>9413</v>
      </c>
      <c r="M29" s="70">
        <v>11927</v>
      </c>
      <c r="N29" s="70">
        <v>13915</v>
      </c>
      <c r="O29" s="70">
        <v>15519</v>
      </c>
      <c r="P29" s="70">
        <v>18086</v>
      </c>
      <c r="Q29" s="70">
        <v>19300</v>
      </c>
      <c r="R29" s="70">
        <v>20744</v>
      </c>
      <c r="S29" s="71">
        <v>23522</v>
      </c>
      <c r="T29" s="71">
        <v>24697</v>
      </c>
      <c r="U29" s="71">
        <v>27326</v>
      </c>
      <c r="V29" s="71">
        <v>32312</v>
      </c>
      <c r="W29" s="71">
        <v>33694</v>
      </c>
      <c r="X29" s="71">
        <v>40051</v>
      </c>
      <c r="Y29" s="23"/>
    </row>
    <row r="30" spans="1:25" s="24" customFormat="1" ht="19.5" customHeight="1">
      <c r="A30" s="72" t="s">
        <v>124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1"/>
      <c r="U30" s="71"/>
      <c r="V30" s="71"/>
      <c r="W30" s="71"/>
      <c r="X30" s="71"/>
      <c r="Y30" s="23"/>
    </row>
    <row r="31" spans="1:24" s="24" customFormat="1" ht="19.5" customHeight="1">
      <c r="A31" s="78" t="s">
        <v>125</v>
      </c>
      <c r="B31" s="79">
        <v>690</v>
      </c>
      <c r="C31" s="79">
        <v>666</v>
      </c>
      <c r="D31" s="79">
        <v>665</v>
      </c>
      <c r="E31" s="79">
        <v>688</v>
      </c>
      <c r="F31" s="79">
        <v>475</v>
      </c>
      <c r="G31" s="79">
        <v>575</v>
      </c>
      <c r="H31" s="79">
        <v>688</v>
      </c>
      <c r="I31" s="79">
        <v>605</v>
      </c>
      <c r="J31" s="79">
        <v>576</v>
      </c>
      <c r="K31" s="79">
        <v>646</v>
      </c>
      <c r="L31" s="79">
        <v>707</v>
      </c>
      <c r="M31" s="79">
        <v>691</v>
      </c>
      <c r="N31" s="79">
        <v>634</v>
      </c>
      <c r="O31" s="79">
        <v>568</v>
      </c>
      <c r="P31" s="79">
        <v>624</v>
      </c>
      <c r="Q31" s="79">
        <v>611</v>
      </c>
      <c r="R31" s="79">
        <v>643</v>
      </c>
      <c r="S31" s="80">
        <v>565</v>
      </c>
      <c r="T31" s="80">
        <v>500</v>
      </c>
      <c r="U31" s="80">
        <v>540</v>
      </c>
      <c r="V31" s="80">
        <v>588</v>
      </c>
      <c r="W31" s="80">
        <v>621</v>
      </c>
      <c r="X31" s="80">
        <v>629</v>
      </c>
    </row>
    <row r="32" spans="1:24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51"/>
      <c r="S32" s="81"/>
      <c r="T32" s="51"/>
      <c r="U32" s="28"/>
      <c r="V32" s="9"/>
      <c r="W32" s="51"/>
      <c r="X32" s="9"/>
    </row>
    <row r="33" spans="1:24" ht="19.5" customHeight="1">
      <c r="A33" s="9" t="s">
        <v>126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1"/>
      <c r="S33" s="81"/>
      <c r="T33" s="51"/>
      <c r="U33" s="28"/>
      <c r="V33" s="9"/>
      <c r="W33" s="51"/>
      <c r="X33" s="9"/>
    </row>
    <row r="34" spans="1:24" ht="19.5" customHeight="1">
      <c r="A34" s="9" t="s">
        <v>127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51"/>
      <c r="S34" s="81"/>
      <c r="T34" s="51"/>
      <c r="U34" s="28"/>
      <c r="V34" s="9"/>
      <c r="W34" s="51"/>
      <c r="X34" s="9"/>
    </row>
    <row r="35" spans="1:24" ht="19.5" customHeight="1">
      <c r="A35" s="9" t="s">
        <v>128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51"/>
      <c r="S35" s="81"/>
      <c r="T35" s="51"/>
      <c r="U35" s="28"/>
      <c r="V35" s="9"/>
      <c r="W35" s="51"/>
      <c r="X35" s="9"/>
    </row>
    <row r="36" spans="1:24" ht="19.5" customHeight="1">
      <c r="A36" s="9" t="s">
        <v>129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51"/>
      <c r="S36" s="81"/>
      <c r="T36" s="51"/>
      <c r="U36" s="28"/>
      <c r="V36" s="9"/>
      <c r="W36" s="51"/>
      <c r="X36" s="9"/>
    </row>
    <row r="37" spans="1:24" ht="19.5" customHeight="1">
      <c r="A37" s="82" t="s">
        <v>130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51"/>
      <c r="S37" s="81"/>
      <c r="T37" s="51"/>
      <c r="U37" s="28"/>
      <c r="V37" s="9"/>
      <c r="W37" s="51"/>
      <c r="X37" s="9"/>
    </row>
    <row r="38" spans="1:24" ht="19.5" customHeight="1">
      <c r="A38" s="9" t="s">
        <v>131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51"/>
      <c r="S38" s="81"/>
      <c r="T38" s="51"/>
      <c r="U38" s="28"/>
      <c r="V38" s="9"/>
      <c r="W38" s="51"/>
      <c r="X38" s="9"/>
    </row>
    <row r="39" spans="1:2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8:23" ht="12.75">
      <c r="R41"/>
      <c r="S41"/>
      <c r="T41"/>
      <c r="U41"/>
      <c r="W41"/>
    </row>
    <row r="42" spans="18:23" ht="12.75">
      <c r="R42"/>
      <c r="S42"/>
      <c r="T42"/>
      <c r="U42"/>
      <c r="W42"/>
    </row>
    <row r="43" spans="18:23" ht="12.75">
      <c r="R43"/>
      <c r="S43"/>
      <c r="T43"/>
      <c r="U43"/>
      <c r="W43"/>
    </row>
    <row r="44" spans="18:23" ht="12.75">
      <c r="R44"/>
      <c r="S44"/>
      <c r="T44"/>
      <c r="U44"/>
      <c r="W44"/>
    </row>
    <row r="45" spans="18:23" ht="12.75">
      <c r="R45"/>
      <c r="S45"/>
      <c r="T45"/>
      <c r="U45"/>
      <c r="W45"/>
    </row>
    <row r="46" spans="18:23" ht="12.75">
      <c r="R46"/>
      <c r="S46"/>
      <c r="T46"/>
      <c r="U46"/>
      <c r="W46"/>
    </row>
    <row r="47" spans="18:23" ht="12.75">
      <c r="R47"/>
      <c r="S47"/>
      <c r="T47"/>
      <c r="U47"/>
      <c r="W47"/>
    </row>
    <row r="48" spans="18:23" ht="12.75">
      <c r="R48"/>
      <c r="S48"/>
      <c r="T48"/>
      <c r="U48"/>
      <c r="W48"/>
    </row>
    <row r="49" spans="18:23" ht="12.75">
      <c r="R49"/>
      <c r="S49"/>
      <c r="T49"/>
      <c r="U49"/>
      <c r="W49"/>
    </row>
    <row r="50" spans="18:23" ht="12.75">
      <c r="R50"/>
      <c r="S50"/>
      <c r="T50"/>
      <c r="U50"/>
      <c r="W50"/>
    </row>
    <row r="51" spans="18:23" ht="12.75">
      <c r="R51"/>
      <c r="S51"/>
      <c r="T51"/>
      <c r="U51"/>
      <c r="W51"/>
    </row>
    <row r="52" spans="18:23" ht="12.75">
      <c r="R52"/>
      <c r="S52"/>
      <c r="T52"/>
      <c r="U52"/>
      <c r="W52"/>
    </row>
    <row r="53" spans="18:23" ht="12.75">
      <c r="R53"/>
      <c r="S53"/>
      <c r="T53"/>
      <c r="U53"/>
      <c r="W53"/>
    </row>
    <row r="54" spans="18:23" ht="12.75">
      <c r="R54"/>
      <c r="S54"/>
      <c r="T54"/>
      <c r="U54"/>
      <c r="W54"/>
    </row>
    <row r="55" spans="18:23" ht="12.75">
      <c r="R55"/>
      <c r="S55"/>
      <c r="T55"/>
      <c r="U55"/>
      <c r="W55"/>
    </row>
    <row r="56" spans="18:23" ht="12.75">
      <c r="R56"/>
      <c r="S56"/>
      <c r="T56"/>
      <c r="U56"/>
      <c r="W56"/>
    </row>
    <row r="57" spans="18:23" ht="12.75">
      <c r="R57"/>
      <c r="S57"/>
      <c r="T57"/>
      <c r="U57"/>
      <c r="W57"/>
    </row>
    <row r="58" spans="18:23" ht="12.75">
      <c r="R58"/>
      <c r="S58"/>
      <c r="T58"/>
      <c r="U58"/>
      <c r="W58"/>
    </row>
    <row r="59" spans="18:23" ht="12.75">
      <c r="R59"/>
      <c r="S59"/>
      <c r="T59"/>
      <c r="U59"/>
      <c r="W59"/>
    </row>
    <row r="60" spans="18:23" ht="12.75">
      <c r="R60"/>
      <c r="S60"/>
      <c r="T60"/>
      <c r="U60"/>
      <c r="W60"/>
    </row>
    <row r="61" spans="18:23" ht="12.75">
      <c r="R61"/>
      <c r="S61"/>
      <c r="T61"/>
      <c r="U61"/>
      <c r="W61"/>
    </row>
    <row r="62" spans="18:23" ht="12.75">
      <c r="R62"/>
      <c r="S62"/>
      <c r="T62"/>
      <c r="U62"/>
      <c r="W62"/>
    </row>
    <row r="63" spans="18:23" ht="12.75">
      <c r="R63"/>
      <c r="S63"/>
      <c r="T63"/>
      <c r="U63"/>
      <c r="W63"/>
    </row>
    <row r="64" spans="18:23" ht="12.75">
      <c r="R64"/>
      <c r="S64"/>
      <c r="T64"/>
      <c r="U64"/>
      <c r="W64"/>
    </row>
    <row r="65" spans="18:23" ht="12.75">
      <c r="R65"/>
      <c r="S65"/>
      <c r="T65"/>
      <c r="U65"/>
      <c r="W65"/>
    </row>
    <row r="66" spans="18:23" ht="12.75">
      <c r="R66"/>
      <c r="S66"/>
      <c r="T66"/>
      <c r="U66"/>
      <c r="W66"/>
    </row>
    <row r="67" spans="18:23" ht="12.75">
      <c r="R67"/>
      <c r="S67"/>
      <c r="T67"/>
      <c r="U67"/>
      <c r="W67"/>
    </row>
    <row r="68" spans="18:23" ht="12.75">
      <c r="R68"/>
      <c r="S68"/>
      <c r="T68"/>
      <c r="U68"/>
      <c r="W68"/>
    </row>
    <row r="69" spans="18:23" ht="12.75">
      <c r="R69"/>
      <c r="S69"/>
      <c r="T69"/>
      <c r="U69"/>
      <c r="W69"/>
    </row>
    <row r="70" spans="18:23" ht="12.75">
      <c r="R70"/>
      <c r="S70"/>
      <c r="T70"/>
      <c r="U70"/>
      <c r="W70"/>
    </row>
    <row r="71" spans="18:23" ht="12.75">
      <c r="R71"/>
      <c r="S71"/>
      <c r="T71"/>
      <c r="U71"/>
      <c r="W71"/>
    </row>
    <row r="72" spans="18:23" ht="12.75">
      <c r="R72"/>
      <c r="S72"/>
      <c r="T72"/>
      <c r="U72"/>
      <c r="W72"/>
    </row>
    <row r="73" spans="18:23" ht="12.75">
      <c r="R73"/>
      <c r="S73"/>
      <c r="T73"/>
      <c r="U73"/>
      <c r="W73"/>
    </row>
    <row r="74" spans="18:23" ht="12.75">
      <c r="R74"/>
      <c r="S74"/>
      <c r="T74"/>
      <c r="U74"/>
      <c r="W74"/>
    </row>
    <row r="75" spans="18:23" ht="12.75">
      <c r="R75"/>
      <c r="S75"/>
      <c r="T75"/>
      <c r="U75"/>
      <c r="W75"/>
    </row>
    <row r="76" spans="18:23" ht="12.75">
      <c r="R76"/>
      <c r="S76"/>
      <c r="T76"/>
      <c r="U76"/>
      <c r="W76"/>
    </row>
    <row r="77" spans="18:23" ht="12.75">
      <c r="R77"/>
      <c r="S77"/>
      <c r="T77"/>
      <c r="U77"/>
      <c r="W77"/>
    </row>
    <row r="78" spans="18:23" ht="12.75">
      <c r="R78"/>
      <c r="S78"/>
      <c r="T78"/>
      <c r="U78"/>
      <c r="W78"/>
    </row>
    <row r="79" spans="18:23" ht="12.75">
      <c r="R79"/>
      <c r="S79"/>
      <c r="T79"/>
      <c r="U79"/>
      <c r="W79"/>
    </row>
    <row r="80" spans="18:23" ht="12.75">
      <c r="R80"/>
      <c r="S80"/>
      <c r="T80"/>
      <c r="U80"/>
      <c r="W80"/>
    </row>
    <row r="81" spans="18:23" ht="12.75">
      <c r="R81"/>
      <c r="S81"/>
      <c r="T81"/>
      <c r="U81"/>
      <c r="W81"/>
    </row>
    <row r="82" spans="18:23" ht="12.75">
      <c r="R82"/>
      <c r="S82"/>
      <c r="T82"/>
      <c r="U82"/>
      <c r="W82"/>
    </row>
    <row r="83" spans="18:23" ht="12.75">
      <c r="R83"/>
      <c r="S83"/>
      <c r="T83"/>
      <c r="U83"/>
      <c r="W83"/>
    </row>
    <row r="84" spans="18:23" ht="12.75">
      <c r="R84"/>
      <c r="S84"/>
      <c r="T84"/>
      <c r="U84"/>
      <c r="W84"/>
    </row>
    <row r="85" spans="18:23" ht="12.75">
      <c r="R85"/>
      <c r="S85"/>
      <c r="T85"/>
      <c r="U85"/>
      <c r="W85"/>
    </row>
    <row r="86" spans="18:23" ht="12.75">
      <c r="R86"/>
      <c r="S86"/>
      <c r="T86"/>
      <c r="U86"/>
      <c r="W86"/>
    </row>
    <row r="87" spans="18:23" ht="12.75">
      <c r="R87"/>
      <c r="S87"/>
      <c r="T87"/>
      <c r="U87"/>
      <c r="W87"/>
    </row>
    <row r="88" spans="18:23" ht="12.75">
      <c r="R88"/>
      <c r="S88"/>
      <c r="T88"/>
      <c r="U88"/>
      <c r="W88"/>
    </row>
    <row r="89" spans="18:23" ht="12.75">
      <c r="R89"/>
      <c r="S89"/>
      <c r="T89"/>
      <c r="U89"/>
      <c r="W89"/>
    </row>
    <row r="90" spans="18:23" ht="12.75">
      <c r="R90"/>
      <c r="S90"/>
      <c r="T90"/>
      <c r="U90"/>
      <c r="W90"/>
    </row>
    <row r="91" spans="18:23" ht="12.75">
      <c r="R91"/>
      <c r="S91"/>
      <c r="T91"/>
      <c r="U91"/>
      <c r="W91"/>
    </row>
    <row r="92" spans="18:23" ht="12.75">
      <c r="R92"/>
      <c r="S92"/>
      <c r="T92"/>
      <c r="U92"/>
      <c r="W92"/>
    </row>
    <row r="93" spans="18:23" ht="12.75">
      <c r="R93"/>
      <c r="S93"/>
      <c r="T93"/>
      <c r="U93"/>
      <c r="W93"/>
    </row>
    <row r="94" spans="18:23" ht="12.75">
      <c r="R94"/>
      <c r="S94"/>
      <c r="T94"/>
      <c r="U94"/>
      <c r="W94"/>
    </row>
    <row r="95" spans="18:23" ht="12.75">
      <c r="R95"/>
      <c r="S95"/>
      <c r="T95"/>
      <c r="U95"/>
      <c r="W95"/>
    </row>
    <row r="96" spans="18:23" ht="12.75">
      <c r="R96"/>
      <c r="S96"/>
      <c r="T96"/>
      <c r="U96"/>
      <c r="W96"/>
    </row>
    <row r="97" spans="18:23" ht="12.75">
      <c r="R97"/>
      <c r="S97"/>
      <c r="T97"/>
      <c r="U97"/>
      <c r="W97"/>
    </row>
    <row r="98" spans="18:23" ht="12.75">
      <c r="R98"/>
      <c r="S98"/>
      <c r="T98"/>
      <c r="U98"/>
      <c r="W98"/>
    </row>
    <row r="99" spans="18:23" ht="12.75">
      <c r="R99"/>
      <c r="S99"/>
      <c r="T99"/>
      <c r="U99"/>
      <c r="W99"/>
    </row>
    <row r="100" spans="18:23" ht="12.75">
      <c r="R100"/>
      <c r="S100"/>
      <c r="T100"/>
      <c r="U100"/>
      <c r="W100"/>
    </row>
    <row r="101" spans="18:23" ht="12.75">
      <c r="R101"/>
      <c r="S101"/>
      <c r="T101"/>
      <c r="U101"/>
      <c r="W101"/>
    </row>
    <row r="102" spans="18:23" ht="12.75">
      <c r="R102"/>
      <c r="S102"/>
      <c r="T102"/>
      <c r="U102"/>
      <c r="W102"/>
    </row>
    <row r="103" spans="18:23" ht="12.75">
      <c r="R103"/>
      <c r="S103"/>
      <c r="T103"/>
      <c r="U103"/>
      <c r="W103"/>
    </row>
    <row r="104" spans="18:23" ht="12.75">
      <c r="R104"/>
      <c r="S104"/>
      <c r="T104"/>
      <c r="U104"/>
      <c r="W104"/>
    </row>
    <row r="105" spans="18:23" ht="12.75">
      <c r="R105"/>
      <c r="S105"/>
      <c r="T105"/>
      <c r="U105"/>
      <c r="W105"/>
    </row>
    <row r="106" spans="18:23" ht="12.75">
      <c r="R106"/>
      <c r="S106"/>
      <c r="T106"/>
      <c r="U106"/>
      <c r="W106"/>
    </row>
    <row r="107" spans="18:23" ht="12.75">
      <c r="R107"/>
      <c r="S107"/>
      <c r="T107"/>
      <c r="U107"/>
      <c r="W107"/>
    </row>
    <row r="108" spans="18:23" ht="12.75">
      <c r="R108"/>
      <c r="S108"/>
      <c r="T108"/>
      <c r="U108"/>
      <c r="W108"/>
    </row>
    <row r="109" spans="18:23" ht="12.75">
      <c r="R109"/>
      <c r="S109"/>
      <c r="T109"/>
      <c r="U109"/>
      <c r="W109"/>
    </row>
    <row r="110" spans="18:23" ht="12.75">
      <c r="R110"/>
      <c r="S110"/>
      <c r="T110"/>
      <c r="U110"/>
      <c r="W110"/>
    </row>
    <row r="111" spans="18:23" ht="12.75">
      <c r="R111"/>
      <c r="S111"/>
      <c r="T111"/>
      <c r="U111"/>
      <c r="W111"/>
    </row>
    <row r="112" spans="18:23" ht="12.75">
      <c r="R112"/>
      <c r="S112"/>
      <c r="T112"/>
      <c r="U112"/>
      <c r="W112"/>
    </row>
    <row r="113" spans="18:23" ht="12.75">
      <c r="R113"/>
      <c r="S113"/>
      <c r="T113"/>
      <c r="U113"/>
      <c r="W113"/>
    </row>
    <row r="114" spans="18:23" ht="12.75">
      <c r="R114"/>
      <c r="S114"/>
      <c r="T114"/>
      <c r="U114"/>
      <c r="W114"/>
    </row>
    <row r="115" spans="18:23" ht="12.75">
      <c r="R115"/>
      <c r="S115"/>
      <c r="T115"/>
      <c r="U115"/>
      <c r="W115"/>
    </row>
    <row r="116" spans="18:23" ht="12.75">
      <c r="R116"/>
      <c r="S116"/>
      <c r="T116"/>
      <c r="U116"/>
      <c r="W116"/>
    </row>
    <row r="117" spans="18:23" ht="12.75">
      <c r="R117"/>
      <c r="S117"/>
      <c r="T117"/>
      <c r="U117"/>
      <c r="W117"/>
    </row>
    <row r="118" spans="18:23" ht="12.75">
      <c r="R118"/>
      <c r="S118"/>
      <c r="T118"/>
      <c r="U118"/>
      <c r="W118"/>
    </row>
    <row r="119" spans="18:23" ht="12.75">
      <c r="R119"/>
      <c r="S119"/>
      <c r="T119"/>
      <c r="U119"/>
      <c r="W119"/>
    </row>
    <row r="120" spans="18:23" ht="12.75">
      <c r="R120"/>
      <c r="S120"/>
      <c r="T120"/>
      <c r="U120"/>
      <c r="W120"/>
    </row>
    <row r="121" spans="18:23" ht="12.75">
      <c r="R121"/>
      <c r="S121"/>
      <c r="T121"/>
      <c r="U121"/>
      <c r="W121"/>
    </row>
    <row r="122" spans="18:23" ht="12.75">
      <c r="R122"/>
      <c r="S122"/>
      <c r="T122"/>
      <c r="U122"/>
      <c r="W122"/>
    </row>
    <row r="123" spans="18:23" ht="12.75">
      <c r="R123"/>
      <c r="S123"/>
      <c r="T123"/>
      <c r="U123"/>
      <c r="W123"/>
    </row>
    <row r="124" spans="18:23" ht="12.75">
      <c r="R124"/>
      <c r="S124"/>
      <c r="T124"/>
      <c r="U124"/>
      <c r="W124"/>
    </row>
    <row r="125" spans="18:23" ht="12.75">
      <c r="R125"/>
      <c r="S125"/>
      <c r="T125"/>
      <c r="U125"/>
      <c r="W125"/>
    </row>
    <row r="126" spans="18:23" ht="12.75">
      <c r="R126"/>
      <c r="S126"/>
      <c r="T126"/>
      <c r="U126"/>
      <c r="W126"/>
    </row>
    <row r="127" spans="18:23" ht="12.75">
      <c r="R127"/>
      <c r="S127"/>
      <c r="T127"/>
      <c r="U127"/>
      <c r="W127"/>
    </row>
    <row r="128" spans="18:23" ht="12.75">
      <c r="R128"/>
      <c r="S128"/>
      <c r="T128"/>
      <c r="U128"/>
      <c r="W128"/>
    </row>
    <row r="129" spans="18:23" ht="12.75">
      <c r="R129"/>
      <c r="S129"/>
      <c r="T129"/>
      <c r="U129"/>
      <c r="W129"/>
    </row>
    <row r="130" spans="18:23" ht="12.75">
      <c r="R130"/>
      <c r="S130"/>
      <c r="T130"/>
      <c r="U130"/>
      <c r="W130"/>
    </row>
    <row r="131" spans="18:23" ht="12.75">
      <c r="R131"/>
      <c r="S131"/>
      <c r="T131"/>
      <c r="U131"/>
      <c r="W131"/>
    </row>
    <row r="132" spans="18:23" ht="12.75">
      <c r="R132"/>
      <c r="S132"/>
      <c r="T132"/>
      <c r="U132"/>
      <c r="W132"/>
    </row>
    <row r="133" spans="18:23" ht="12.75">
      <c r="R133"/>
      <c r="S133"/>
      <c r="T133"/>
      <c r="U133"/>
      <c r="W133"/>
    </row>
    <row r="134" spans="18:23" ht="12.75">
      <c r="R134"/>
      <c r="S134"/>
      <c r="T134"/>
      <c r="U134"/>
      <c r="W134"/>
    </row>
    <row r="135" spans="18:23" ht="12.75">
      <c r="R135"/>
      <c r="S135"/>
      <c r="T135"/>
      <c r="U135"/>
      <c r="W135"/>
    </row>
    <row r="136" spans="18:23" ht="12.75">
      <c r="R136"/>
      <c r="S136"/>
      <c r="T136"/>
      <c r="U136"/>
      <c r="W136"/>
    </row>
    <row r="137" spans="18:23" ht="12.75">
      <c r="R137"/>
      <c r="S137"/>
      <c r="T137"/>
      <c r="U137"/>
      <c r="W137"/>
    </row>
    <row r="138" spans="18:23" ht="12.75">
      <c r="R138"/>
      <c r="S138"/>
      <c r="T138"/>
      <c r="U138"/>
      <c r="W138"/>
    </row>
    <row r="139" spans="18:23" ht="12.75">
      <c r="R139"/>
      <c r="S139"/>
      <c r="T139"/>
      <c r="U139"/>
      <c r="W139"/>
    </row>
    <row r="140" spans="18:23" ht="12.75">
      <c r="R140"/>
      <c r="S140"/>
      <c r="T140"/>
      <c r="U140"/>
      <c r="W140"/>
    </row>
    <row r="141" spans="18:23" ht="12.75">
      <c r="R141"/>
      <c r="S141"/>
      <c r="T141"/>
      <c r="U141"/>
      <c r="W141"/>
    </row>
    <row r="142" spans="18:23" ht="12.75">
      <c r="R142"/>
      <c r="S142"/>
      <c r="T142"/>
      <c r="U142"/>
      <c r="W142"/>
    </row>
    <row r="143" spans="18:23" ht="12.75">
      <c r="R143"/>
      <c r="S143"/>
      <c r="T143"/>
      <c r="U143"/>
      <c r="W143"/>
    </row>
    <row r="144" spans="18:23" ht="12.75">
      <c r="R144"/>
      <c r="S144"/>
      <c r="T144"/>
      <c r="U144"/>
      <c r="W144"/>
    </row>
    <row r="145" spans="18:23" ht="12.75">
      <c r="R145"/>
      <c r="S145"/>
      <c r="T145"/>
      <c r="U145"/>
      <c r="W145"/>
    </row>
    <row r="146" spans="18:23" ht="12.75">
      <c r="R146"/>
      <c r="S146"/>
      <c r="T146"/>
      <c r="U146"/>
      <c r="W146"/>
    </row>
    <row r="147" spans="18:23" ht="12.75">
      <c r="R147"/>
      <c r="S147"/>
      <c r="T147"/>
      <c r="U147"/>
      <c r="W147"/>
    </row>
    <row r="148" spans="18:23" ht="12.75">
      <c r="R148"/>
      <c r="S148"/>
      <c r="T148"/>
      <c r="U148"/>
      <c r="W148"/>
    </row>
    <row r="149" spans="18:23" ht="12.75">
      <c r="R149"/>
      <c r="S149"/>
      <c r="T149"/>
      <c r="U149"/>
      <c r="W149"/>
    </row>
    <row r="150" spans="18:23" ht="12.75">
      <c r="R150"/>
      <c r="S150"/>
      <c r="T150"/>
      <c r="U150"/>
      <c r="W150"/>
    </row>
    <row r="151" spans="18:23" ht="12.75">
      <c r="R151"/>
      <c r="S151"/>
      <c r="T151"/>
      <c r="U151"/>
      <c r="W151"/>
    </row>
    <row r="152" spans="18:23" ht="12.75">
      <c r="R152"/>
      <c r="S152"/>
      <c r="T152"/>
      <c r="U152"/>
      <c r="W152"/>
    </row>
    <row r="153" spans="18:23" ht="12.75">
      <c r="R153"/>
      <c r="S153"/>
      <c r="T153"/>
      <c r="U153"/>
      <c r="W153"/>
    </row>
    <row r="154" spans="18:23" ht="12.75">
      <c r="R154"/>
      <c r="S154"/>
      <c r="T154"/>
      <c r="U154"/>
      <c r="W154"/>
    </row>
    <row r="155" spans="18:23" ht="12.75">
      <c r="R155"/>
      <c r="S155"/>
      <c r="T155"/>
      <c r="U155"/>
      <c r="W155"/>
    </row>
    <row r="156" spans="18:23" ht="12.75">
      <c r="R156"/>
      <c r="S156"/>
      <c r="T156"/>
      <c r="U156"/>
      <c r="W156"/>
    </row>
    <row r="157" spans="18:23" ht="12.75">
      <c r="R157"/>
      <c r="S157"/>
      <c r="T157"/>
      <c r="U157"/>
      <c r="W157"/>
    </row>
    <row r="158" spans="18:23" ht="12.75">
      <c r="R158"/>
      <c r="S158"/>
      <c r="T158"/>
      <c r="U158"/>
      <c r="W158"/>
    </row>
    <row r="159" spans="18:23" ht="12.75">
      <c r="R159"/>
      <c r="S159"/>
      <c r="T159"/>
      <c r="U159"/>
      <c r="W159"/>
    </row>
    <row r="160" spans="18:23" ht="12.75">
      <c r="R160"/>
      <c r="S160"/>
      <c r="T160"/>
      <c r="U160"/>
      <c r="W160"/>
    </row>
    <row r="161" spans="18:23" ht="12.75">
      <c r="R161"/>
      <c r="S161"/>
      <c r="T161"/>
      <c r="U161"/>
      <c r="W161"/>
    </row>
    <row r="162" spans="18:23" ht="12.75">
      <c r="R162"/>
      <c r="S162"/>
      <c r="T162"/>
      <c r="U162"/>
      <c r="W162"/>
    </row>
    <row r="163" spans="18:23" ht="12.75">
      <c r="R163"/>
      <c r="S163"/>
      <c r="T163"/>
      <c r="U163"/>
      <c r="W163"/>
    </row>
    <row r="164" spans="18:23" ht="12.75">
      <c r="R164"/>
      <c r="S164"/>
      <c r="T164"/>
      <c r="U164"/>
      <c r="W164"/>
    </row>
    <row r="165" spans="18:23" ht="12.75">
      <c r="R165"/>
      <c r="S165"/>
      <c r="T165"/>
      <c r="U165"/>
      <c r="W165"/>
    </row>
    <row r="166" spans="18:23" ht="12.75">
      <c r="R166"/>
      <c r="S166"/>
      <c r="T166"/>
      <c r="U166"/>
      <c r="W166"/>
    </row>
    <row r="167" spans="18:23" ht="12.75">
      <c r="R167"/>
      <c r="S167"/>
      <c r="T167"/>
      <c r="U167"/>
      <c r="W167"/>
    </row>
    <row r="168" spans="18:23" ht="12.75">
      <c r="R168"/>
      <c r="S168"/>
      <c r="T168"/>
      <c r="U168"/>
      <c r="W168"/>
    </row>
    <row r="169" spans="18:23" ht="12.75">
      <c r="R169"/>
      <c r="S169"/>
      <c r="T169"/>
      <c r="U169"/>
      <c r="W169"/>
    </row>
    <row r="170" spans="18:23" ht="12.75">
      <c r="R170"/>
      <c r="S170"/>
      <c r="T170"/>
      <c r="U170"/>
      <c r="W170"/>
    </row>
    <row r="171" spans="18:23" ht="12.75">
      <c r="R171"/>
      <c r="S171"/>
      <c r="T171"/>
      <c r="U171"/>
      <c r="W171"/>
    </row>
    <row r="172" spans="18:23" ht="12.75">
      <c r="R172"/>
      <c r="S172"/>
      <c r="T172"/>
      <c r="U172"/>
      <c r="W172"/>
    </row>
    <row r="173" spans="18:23" ht="12.75">
      <c r="R173"/>
      <c r="S173"/>
      <c r="T173"/>
      <c r="U173"/>
      <c r="W173"/>
    </row>
    <row r="174" spans="18:23" ht="12.75">
      <c r="R174"/>
      <c r="S174"/>
      <c r="T174"/>
      <c r="U174"/>
      <c r="W174"/>
    </row>
    <row r="175" spans="18:23" ht="12.75">
      <c r="R175"/>
      <c r="S175"/>
      <c r="T175"/>
      <c r="U175"/>
      <c r="W175"/>
    </row>
    <row r="176" spans="18:23" ht="12.75">
      <c r="R176"/>
      <c r="S176"/>
      <c r="T176"/>
      <c r="U176"/>
      <c r="W176"/>
    </row>
    <row r="177" spans="18:23" ht="12.75">
      <c r="R177"/>
      <c r="S177"/>
      <c r="T177"/>
      <c r="U177"/>
      <c r="W177"/>
    </row>
    <row r="178" spans="18:23" ht="12.75">
      <c r="R178"/>
      <c r="S178"/>
      <c r="T178"/>
      <c r="U178"/>
      <c r="W178"/>
    </row>
    <row r="179" spans="18:23" ht="12.75">
      <c r="R179"/>
      <c r="S179"/>
      <c r="T179"/>
      <c r="U179"/>
      <c r="W179"/>
    </row>
    <row r="180" spans="18:23" ht="12.75">
      <c r="R180"/>
      <c r="S180"/>
      <c r="T180"/>
      <c r="U180"/>
      <c r="W180"/>
    </row>
    <row r="181" spans="18:23" ht="12.75">
      <c r="R181"/>
      <c r="S181"/>
      <c r="T181"/>
      <c r="U181"/>
      <c r="W181"/>
    </row>
    <row r="182" spans="18:23" ht="12.75">
      <c r="R182"/>
      <c r="S182"/>
      <c r="T182"/>
      <c r="U182"/>
      <c r="W182"/>
    </row>
    <row r="183" spans="18:23" ht="12.75">
      <c r="R183"/>
      <c r="S183"/>
      <c r="T183"/>
      <c r="U183"/>
      <c r="W183"/>
    </row>
    <row r="184" spans="18:23" ht="12.75">
      <c r="R184"/>
      <c r="S184"/>
      <c r="T184"/>
      <c r="U184"/>
      <c r="W184"/>
    </row>
    <row r="185" spans="18:23" ht="12.75">
      <c r="R185"/>
      <c r="S185"/>
      <c r="T185"/>
      <c r="U185"/>
      <c r="W185"/>
    </row>
    <row r="186" spans="18:23" ht="12.75">
      <c r="R186"/>
      <c r="S186"/>
      <c r="T186"/>
      <c r="U186"/>
      <c r="W186"/>
    </row>
    <row r="187" spans="18:23" ht="12.75">
      <c r="R187"/>
      <c r="S187"/>
      <c r="T187"/>
      <c r="U187"/>
      <c r="W187"/>
    </row>
    <row r="188" spans="18:23" ht="12.75">
      <c r="R188"/>
      <c r="S188"/>
      <c r="T188"/>
      <c r="U188"/>
      <c r="W188"/>
    </row>
    <row r="189" spans="18:23" ht="12.75">
      <c r="R189"/>
      <c r="S189"/>
      <c r="T189"/>
      <c r="U189"/>
      <c r="W189"/>
    </row>
    <row r="190" spans="18:23" ht="12.75">
      <c r="R190"/>
      <c r="S190"/>
      <c r="T190"/>
      <c r="U190"/>
      <c r="W190"/>
    </row>
    <row r="191" spans="18:23" ht="12.75">
      <c r="R191"/>
      <c r="S191"/>
      <c r="T191"/>
      <c r="U191"/>
      <c r="W191"/>
    </row>
    <row r="192" spans="18:23" ht="12.75">
      <c r="R192"/>
      <c r="S192"/>
      <c r="T192"/>
      <c r="U192"/>
      <c r="W192"/>
    </row>
    <row r="193" spans="18:23" ht="12.75">
      <c r="R193"/>
      <c r="S193"/>
      <c r="T193"/>
      <c r="U193"/>
      <c r="W193"/>
    </row>
    <row r="194" spans="18:23" ht="12.75">
      <c r="R194"/>
      <c r="S194"/>
      <c r="T194"/>
      <c r="U194"/>
      <c r="W194"/>
    </row>
    <row r="195" spans="18:23" ht="12.75">
      <c r="R195"/>
      <c r="S195"/>
      <c r="T195"/>
      <c r="U195"/>
      <c r="W195"/>
    </row>
    <row r="196" spans="18:23" ht="12.75">
      <c r="R196"/>
      <c r="S196"/>
      <c r="T196"/>
      <c r="U196"/>
      <c r="W196"/>
    </row>
    <row r="197" spans="18:23" ht="12.75">
      <c r="R197"/>
      <c r="S197"/>
      <c r="T197"/>
      <c r="U197"/>
      <c r="W197"/>
    </row>
    <row r="198" spans="18:23" ht="12.75">
      <c r="R198"/>
      <c r="S198"/>
      <c r="T198"/>
      <c r="U198"/>
      <c r="W198"/>
    </row>
    <row r="199" spans="18:23" ht="12.75">
      <c r="R199"/>
      <c r="S199"/>
      <c r="T199"/>
      <c r="U199"/>
      <c r="W199"/>
    </row>
    <row r="200" spans="18:23" ht="12.75">
      <c r="R200"/>
      <c r="S200"/>
      <c r="T200"/>
      <c r="U200"/>
      <c r="W200"/>
    </row>
    <row r="201" spans="18:23" ht="12.75">
      <c r="R201"/>
      <c r="S201"/>
      <c r="T201"/>
      <c r="U201"/>
      <c r="W201"/>
    </row>
    <row r="202" spans="18:23" ht="12.75">
      <c r="R202"/>
      <c r="S202"/>
      <c r="T202"/>
      <c r="U202"/>
      <c r="W202"/>
    </row>
    <row r="203" spans="18:23" ht="12.75">
      <c r="R203"/>
      <c r="S203"/>
      <c r="T203"/>
      <c r="U203"/>
      <c r="W203"/>
    </row>
    <row r="204" spans="18:23" ht="12.75">
      <c r="R204"/>
      <c r="S204"/>
      <c r="T204"/>
      <c r="U204"/>
      <c r="W204"/>
    </row>
    <row r="205" spans="18:23" ht="12.75">
      <c r="R205"/>
      <c r="S205"/>
      <c r="T205"/>
      <c r="U205"/>
      <c r="W205"/>
    </row>
    <row r="206" spans="18:23" ht="12.75">
      <c r="R206"/>
      <c r="S206"/>
      <c r="T206"/>
      <c r="U206"/>
      <c r="W206"/>
    </row>
    <row r="207" spans="18:23" ht="12.75">
      <c r="R207"/>
      <c r="S207"/>
      <c r="T207"/>
      <c r="U207"/>
      <c r="W207"/>
    </row>
    <row r="208" spans="18:23" ht="12.75">
      <c r="R208"/>
      <c r="S208"/>
      <c r="T208"/>
      <c r="U208"/>
      <c r="W208"/>
    </row>
    <row r="209" spans="18:23" ht="12.75">
      <c r="R209"/>
      <c r="S209"/>
      <c r="T209"/>
      <c r="U209"/>
      <c r="W209"/>
    </row>
    <row r="210" spans="18:23" ht="12.75">
      <c r="R210"/>
      <c r="S210"/>
      <c r="T210"/>
      <c r="U210"/>
      <c r="W210"/>
    </row>
    <row r="211" spans="18:23" ht="12.75">
      <c r="R211"/>
      <c r="S211"/>
      <c r="T211"/>
      <c r="U211"/>
      <c r="W211"/>
    </row>
    <row r="212" spans="18:23" ht="12.75">
      <c r="R212"/>
      <c r="S212"/>
      <c r="T212"/>
      <c r="U212"/>
      <c r="W212"/>
    </row>
    <row r="213" spans="18:23" ht="12.75">
      <c r="R213"/>
      <c r="S213"/>
      <c r="T213"/>
      <c r="U213"/>
      <c r="W213"/>
    </row>
    <row r="214" spans="18:23" ht="12.75">
      <c r="R214"/>
      <c r="S214"/>
      <c r="T214"/>
      <c r="U214"/>
      <c r="W214"/>
    </row>
    <row r="215" spans="18:23" ht="12.75">
      <c r="R215"/>
      <c r="S215"/>
      <c r="T215"/>
      <c r="U215"/>
      <c r="W215"/>
    </row>
    <row r="216" spans="18:23" ht="12.75">
      <c r="R216"/>
      <c r="S216"/>
      <c r="T216"/>
      <c r="U216"/>
      <c r="W216"/>
    </row>
    <row r="217" spans="18:23" ht="12.75">
      <c r="R217"/>
      <c r="S217"/>
      <c r="T217"/>
      <c r="U217"/>
      <c r="W217"/>
    </row>
    <row r="218" spans="18:23" ht="12.75">
      <c r="R218"/>
      <c r="S218"/>
      <c r="T218"/>
      <c r="U218"/>
      <c r="W218"/>
    </row>
    <row r="219" spans="18:23" ht="12.75">
      <c r="R219"/>
      <c r="S219"/>
      <c r="T219"/>
      <c r="U219"/>
      <c r="W219"/>
    </row>
    <row r="220" spans="18:23" ht="12.75">
      <c r="R220"/>
      <c r="S220"/>
      <c r="T220"/>
      <c r="U220"/>
      <c r="W220"/>
    </row>
    <row r="221" spans="18:23" ht="12.75">
      <c r="R221"/>
      <c r="S221"/>
      <c r="T221"/>
      <c r="U221"/>
      <c r="W221"/>
    </row>
    <row r="222" spans="18:23" ht="12.75">
      <c r="R222"/>
      <c r="S222"/>
      <c r="T222"/>
      <c r="U222"/>
      <c r="W222"/>
    </row>
    <row r="223" spans="18:23" ht="12.75">
      <c r="R223"/>
      <c r="S223"/>
      <c r="T223"/>
      <c r="U223"/>
      <c r="W223"/>
    </row>
    <row r="224" spans="18:23" ht="12.75">
      <c r="R224"/>
      <c r="S224"/>
      <c r="T224"/>
      <c r="U224"/>
      <c r="W224"/>
    </row>
    <row r="225" spans="18:23" ht="12.75">
      <c r="R225"/>
      <c r="S225"/>
      <c r="T225"/>
      <c r="U225"/>
      <c r="W225"/>
    </row>
    <row r="226" spans="18:23" ht="12.75">
      <c r="R226"/>
      <c r="S226"/>
      <c r="T226"/>
      <c r="U226"/>
      <c r="W226"/>
    </row>
    <row r="227" spans="18:23" ht="12.75">
      <c r="R227"/>
      <c r="S227"/>
      <c r="T227"/>
      <c r="U227"/>
      <c r="W227"/>
    </row>
    <row r="228" spans="18:23" ht="12.75">
      <c r="R228"/>
      <c r="S228"/>
      <c r="T228"/>
      <c r="U228"/>
      <c r="W228"/>
    </row>
    <row r="229" spans="18:23" ht="12.75">
      <c r="R229"/>
      <c r="S229"/>
      <c r="T229"/>
      <c r="U229"/>
      <c r="W229"/>
    </row>
    <row r="230" spans="18:23" ht="12.75">
      <c r="R230"/>
      <c r="S230"/>
      <c r="T230"/>
      <c r="U230"/>
      <c r="W230"/>
    </row>
    <row r="231" spans="18:23" ht="12.75">
      <c r="R231"/>
      <c r="S231"/>
      <c r="T231"/>
      <c r="U231"/>
      <c r="W231"/>
    </row>
    <row r="232" spans="18:23" ht="12.75">
      <c r="R232"/>
      <c r="S232"/>
      <c r="T232"/>
      <c r="U232"/>
      <c r="W232"/>
    </row>
    <row r="233" spans="18:23" ht="12.75">
      <c r="R233"/>
      <c r="S233"/>
      <c r="T233"/>
      <c r="U233"/>
      <c r="W233"/>
    </row>
    <row r="234" spans="18:23" ht="12.75">
      <c r="R234"/>
      <c r="S234"/>
      <c r="T234"/>
      <c r="U234"/>
      <c r="W234"/>
    </row>
    <row r="235" spans="18:23" ht="12.75">
      <c r="R235"/>
      <c r="S235"/>
      <c r="T235"/>
      <c r="U235"/>
      <c r="W235"/>
    </row>
    <row r="236" spans="18:23" ht="12.75">
      <c r="R236"/>
      <c r="S236"/>
      <c r="T236"/>
      <c r="U236"/>
      <c r="W236"/>
    </row>
    <row r="237" spans="18:23" ht="12.75">
      <c r="R237"/>
      <c r="S237"/>
      <c r="T237"/>
      <c r="U237"/>
      <c r="W237"/>
    </row>
    <row r="238" spans="18:23" ht="12.75">
      <c r="R238"/>
      <c r="S238"/>
      <c r="T238"/>
      <c r="U238"/>
      <c r="W238"/>
    </row>
    <row r="239" spans="18:23" ht="12.75">
      <c r="R239"/>
      <c r="S239"/>
      <c r="T239"/>
      <c r="U239"/>
      <c r="W239"/>
    </row>
    <row r="240" spans="18:23" ht="12.75">
      <c r="R240"/>
      <c r="S240"/>
      <c r="T240"/>
      <c r="U240"/>
      <c r="W240"/>
    </row>
    <row r="241" spans="18:23" ht="12.75">
      <c r="R241"/>
      <c r="S241"/>
      <c r="T241"/>
      <c r="U241"/>
      <c r="W241"/>
    </row>
    <row r="242" spans="18:23" ht="12.75">
      <c r="R242"/>
      <c r="S242"/>
      <c r="T242"/>
      <c r="U242"/>
      <c r="W242"/>
    </row>
    <row r="243" spans="18:23" ht="12.75">
      <c r="R243"/>
      <c r="S243"/>
      <c r="T243"/>
      <c r="U243"/>
      <c r="W243"/>
    </row>
    <row r="244" spans="18:23" ht="12.75">
      <c r="R244"/>
      <c r="S244"/>
      <c r="T244"/>
      <c r="U244"/>
      <c r="W244"/>
    </row>
    <row r="245" spans="18:23" ht="12.75">
      <c r="R245"/>
      <c r="S245"/>
      <c r="T245"/>
      <c r="U245"/>
      <c r="W245"/>
    </row>
    <row r="246" spans="18:23" ht="12.75">
      <c r="R246"/>
      <c r="S246"/>
      <c r="T246"/>
      <c r="U246"/>
      <c r="W246"/>
    </row>
    <row r="247" spans="18:23" ht="12.75">
      <c r="R247"/>
      <c r="S247"/>
      <c r="T247"/>
      <c r="U247"/>
      <c r="W247"/>
    </row>
    <row r="248" spans="18:23" ht="12.75">
      <c r="R248"/>
      <c r="S248"/>
      <c r="T248"/>
      <c r="U248"/>
      <c r="W248"/>
    </row>
    <row r="249" spans="18:23" ht="12.75">
      <c r="R249"/>
      <c r="S249"/>
      <c r="T249"/>
      <c r="U249"/>
      <c r="W249"/>
    </row>
    <row r="250" spans="18:23" ht="12.75">
      <c r="R250"/>
      <c r="S250"/>
      <c r="T250"/>
      <c r="U250"/>
      <c r="W250"/>
    </row>
    <row r="251" spans="18:23" ht="12.75">
      <c r="R251"/>
      <c r="S251"/>
      <c r="T251"/>
      <c r="U251"/>
      <c r="W251"/>
    </row>
    <row r="252" spans="18:23" ht="12.75">
      <c r="R252"/>
      <c r="S252"/>
      <c r="T252"/>
      <c r="U252"/>
      <c r="W252"/>
    </row>
    <row r="253" spans="18:23" ht="12.75">
      <c r="R253"/>
      <c r="S253"/>
      <c r="T253"/>
      <c r="U253"/>
      <c r="W253"/>
    </row>
    <row r="254" spans="18:23" ht="12.75">
      <c r="R254"/>
      <c r="S254"/>
      <c r="T254"/>
      <c r="U254"/>
      <c r="W254"/>
    </row>
    <row r="255" spans="18:23" ht="12.75">
      <c r="R255"/>
      <c r="S255"/>
      <c r="T255"/>
      <c r="U255"/>
      <c r="W255"/>
    </row>
    <row r="256" spans="18:23" ht="12.75">
      <c r="R256"/>
      <c r="S256"/>
      <c r="T256"/>
      <c r="U256"/>
      <c r="W256"/>
    </row>
    <row r="257" spans="18:23" ht="12.75">
      <c r="R257"/>
      <c r="S257"/>
      <c r="T257"/>
      <c r="U257"/>
      <c r="W257"/>
    </row>
    <row r="258" spans="18:23" ht="12.75">
      <c r="R258"/>
      <c r="S258"/>
      <c r="T258"/>
      <c r="U258"/>
      <c r="W258"/>
    </row>
    <row r="259" spans="18:23" ht="12.75">
      <c r="R259"/>
      <c r="S259"/>
      <c r="T259"/>
      <c r="U259"/>
      <c r="W259"/>
    </row>
    <row r="260" spans="18:23" ht="12.75">
      <c r="R260"/>
      <c r="S260"/>
      <c r="T260"/>
      <c r="U260"/>
      <c r="W260"/>
    </row>
    <row r="261" spans="18:23" ht="12.75">
      <c r="R261"/>
      <c r="S261"/>
      <c r="T261"/>
      <c r="U261"/>
      <c r="W261"/>
    </row>
    <row r="262" spans="18:23" ht="12.75">
      <c r="R262"/>
      <c r="S262"/>
      <c r="T262"/>
      <c r="U262"/>
      <c r="W262"/>
    </row>
    <row r="263" spans="18:23" ht="12.75">
      <c r="R263"/>
      <c r="S263"/>
      <c r="T263"/>
      <c r="U263"/>
      <c r="W263"/>
    </row>
    <row r="264" spans="18:23" ht="12.75">
      <c r="R264"/>
      <c r="S264"/>
      <c r="T264"/>
      <c r="U264"/>
      <c r="W264"/>
    </row>
    <row r="265" spans="18:23" ht="12.75">
      <c r="R265"/>
      <c r="S265"/>
      <c r="T265"/>
      <c r="U265"/>
      <c r="W265"/>
    </row>
    <row r="266" spans="18:23" ht="12.75">
      <c r="R266"/>
      <c r="S266"/>
      <c r="T266"/>
      <c r="U266"/>
      <c r="W266"/>
    </row>
    <row r="267" spans="18:23" ht="12.75">
      <c r="R267"/>
      <c r="S267"/>
      <c r="T267"/>
      <c r="U267"/>
      <c r="W267"/>
    </row>
    <row r="268" spans="18:23" ht="12.75">
      <c r="R268"/>
      <c r="S268"/>
      <c r="T268"/>
      <c r="U268"/>
      <c r="W268"/>
    </row>
    <row r="269" spans="18:23" ht="12.75">
      <c r="R269"/>
      <c r="S269"/>
      <c r="T269"/>
      <c r="U269"/>
      <c r="W269"/>
    </row>
    <row r="270" spans="18:23" ht="12.75">
      <c r="R270"/>
      <c r="S270"/>
      <c r="T270"/>
      <c r="U270"/>
      <c r="W270"/>
    </row>
    <row r="271" spans="18:23" ht="12.75">
      <c r="R271"/>
      <c r="S271"/>
      <c r="T271"/>
      <c r="U271"/>
      <c r="W271"/>
    </row>
    <row r="272" spans="18:23" ht="12.75">
      <c r="R272"/>
      <c r="S272"/>
      <c r="T272"/>
      <c r="U272"/>
      <c r="W272"/>
    </row>
    <row r="273" spans="18:23" ht="12.75">
      <c r="R273"/>
      <c r="S273"/>
      <c r="T273"/>
      <c r="U273"/>
      <c r="W273"/>
    </row>
    <row r="274" spans="18:23" ht="12.75">
      <c r="R274"/>
      <c r="S274"/>
      <c r="T274"/>
      <c r="U274"/>
      <c r="W274"/>
    </row>
    <row r="275" spans="18:23" ht="12.75">
      <c r="R275"/>
      <c r="S275"/>
      <c r="T275"/>
      <c r="U275"/>
      <c r="W275"/>
    </row>
    <row r="276" spans="18:23" ht="12.75">
      <c r="R276"/>
      <c r="S276"/>
      <c r="T276"/>
      <c r="U276"/>
      <c r="W276"/>
    </row>
    <row r="277" spans="18:23" ht="12.75">
      <c r="R277"/>
      <c r="S277"/>
      <c r="T277"/>
      <c r="U277"/>
      <c r="W277"/>
    </row>
    <row r="278" spans="18:23" ht="12.75">
      <c r="R278"/>
      <c r="S278"/>
      <c r="T278"/>
      <c r="U278"/>
      <c r="W278"/>
    </row>
    <row r="279" spans="18:23" ht="12.75">
      <c r="R279"/>
      <c r="S279"/>
      <c r="T279"/>
      <c r="U279"/>
      <c r="W279"/>
    </row>
    <row r="280" spans="18:23" ht="12.75">
      <c r="R280"/>
      <c r="S280"/>
      <c r="T280"/>
      <c r="U280"/>
      <c r="W280"/>
    </row>
    <row r="281" spans="18:23" ht="12.75">
      <c r="R281"/>
      <c r="S281"/>
      <c r="T281"/>
      <c r="U281"/>
      <c r="W281"/>
    </row>
    <row r="282" spans="18:23" ht="12.75">
      <c r="R282"/>
      <c r="S282"/>
      <c r="T282"/>
      <c r="U282"/>
      <c r="W282"/>
    </row>
    <row r="283" spans="18:23" ht="12.75">
      <c r="R283"/>
      <c r="S283"/>
      <c r="T283"/>
      <c r="U283"/>
      <c r="W283"/>
    </row>
    <row r="284" spans="18:23" ht="12.75">
      <c r="R284"/>
      <c r="S284"/>
      <c r="T284"/>
      <c r="U284"/>
      <c r="W284"/>
    </row>
    <row r="285" spans="18:23" ht="12.75">
      <c r="R285"/>
      <c r="S285"/>
      <c r="T285"/>
      <c r="U285"/>
      <c r="W285"/>
    </row>
    <row r="286" spans="18:23" ht="12.75">
      <c r="R286"/>
      <c r="S286"/>
      <c r="T286"/>
      <c r="U286"/>
      <c r="W286"/>
    </row>
    <row r="287" spans="18:23" ht="12.75">
      <c r="R287"/>
      <c r="S287"/>
      <c r="T287"/>
      <c r="U287"/>
      <c r="W287"/>
    </row>
    <row r="288" spans="18:23" ht="12.75">
      <c r="R288"/>
      <c r="S288"/>
      <c r="T288"/>
      <c r="U288"/>
      <c r="W288"/>
    </row>
    <row r="289" spans="18:23" ht="12.75">
      <c r="R289"/>
      <c r="S289"/>
      <c r="T289"/>
      <c r="U289"/>
      <c r="W289"/>
    </row>
    <row r="290" spans="18:23" ht="12.75">
      <c r="R290"/>
      <c r="S290"/>
      <c r="T290"/>
      <c r="U290"/>
      <c r="W290"/>
    </row>
    <row r="291" spans="18:23" ht="12.75">
      <c r="R291"/>
      <c r="S291"/>
      <c r="T291"/>
      <c r="U291"/>
      <c r="W291"/>
    </row>
    <row r="292" spans="18:23" ht="12.75">
      <c r="R292"/>
      <c r="S292"/>
      <c r="T292"/>
      <c r="U292"/>
      <c r="W292"/>
    </row>
    <row r="293" spans="18:23" ht="12.75">
      <c r="R293"/>
      <c r="S293"/>
      <c r="T293"/>
      <c r="U293"/>
      <c r="W293"/>
    </row>
    <row r="294" spans="18:23" ht="12.75">
      <c r="R294"/>
      <c r="S294"/>
      <c r="T294"/>
      <c r="U294"/>
      <c r="W294"/>
    </row>
    <row r="295" spans="18:23" ht="12.75">
      <c r="R295"/>
      <c r="S295"/>
      <c r="T295"/>
      <c r="U295"/>
      <c r="W295"/>
    </row>
    <row r="296" spans="18:23" ht="12.75">
      <c r="R296"/>
      <c r="S296"/>
      <c r="T296"/>
      <c r="U296"/>
      <c r="W296"/>
    </row>
    <row r="297" spans="18:23" ht="12.75">
      <c r="R297"/>
      <c r="S297"/>
      <c r="T297"/>
      <c r="U297"/>
      <c r="W297"/>
    </row>
    <row r="298" spans="18:23" ht="12.75">
      <c r="R298"/>
      <c r="S298"/>
      <c r="T298"/>
      <c r="U298"/>
      <c r="W298"/>
    </row>
    <row r="299" spans="18:23" ht="12.75">
      <c r="R299"/>
      <c r="S299"/>
      <c r="T299"/>
      <c r="U299"/>
      <c r="W299"/>
    </row>
    <row r="300" spans="18:23" ht="12.75">
      <c r="R300"/>
      <c r="S300"/>
      <c r="T300"/>
      <c r="U300"/>
      <c r="W300"/>
    </row>
    <row r="301" spans="18:23" ht="12.75">
      <c r="R301"/>
      <c r="S301"/>
      <c r="T301"/>
      <c r="U301"/>
      <c r="W301"/>
    </row>
    <row r="302" spans="18:23" ht="12.75">
      <c r="R302"/>
      <c r="S302"/>
      <c r="T302"/>
      <c r="U302"/>
      <c r="W302"/>
    </row>
    <row r="303" spans="18:23" ht="12.75">
      <c r="R303"/>
      <c r="S303"/>
      <c r="T303"/>
      <c r="U303"/>
      <c r="W303"/>
    </row>
    <row r="304" spans="18:23" ht="12.75">
      <c r="R304"/>
      <c r="S304"/>
      <c r="T304"/>
      <c r="U304"/>
      <c r="W304"/>
    </row>
    <row r="305" spans="18:23" ht="12.75">
      <c r="R305"/>
      <c r="S305"/>
      <c r="T305"/>
      <c r="U305"/>
      <c r="W305"/>
    </row>
    <row r="306" spans="18:23" ht="12.75">
      <c r="R306"/>
      <c r="S306"/>
      <c r="T306"/>
      <c r="U306"/>
      <c r="W306"/>
    </row>
    <row r="307" spans="18:23" ht="12.75">
      <c r="R307"/>
      <c r="S307"/>
      <c r="T307"/>
      <c r="U307"/>
      <c r="W307"/>
    </row>
    <row r="308" spans="18:23" ht="12.75">
      <c r="R308"/>
      <c r="S308"/>
      <c r="T308"/>
      <c r="U308"/>
      <c r="W308"/>
    </row>
    <row r="309" spans="18:23" ht="12.75">
      <c r="R309"/>
      <c r="S309"/>
      <c r="T309"/>
      <c r="U309"/>
      <c r="W309"/>
    </row>
    <row r="310" spans="18:23" ht="12.75">
      <c r="R310"/>
      <c r="S310"/>
      <c r="T310"/>
      <c r="U310"/>
      <c r="W310"/>
    </row>
    <row r="311" spans="18:23" ht="12.75">
      <c r="R311"/>
      <c r="S311"/>
      <c r="T311"/>
      <c r="U311"/>
      <c r="W311"/>
    </row>
    <row r="312" spans="18:23" ht="12.75">
      <c r="R312"/>
      <c r="S312"/>
      <c r="T312"/>
      <c r="U312"/>
      <c r="W312"/>
    </row>
    <row r="313" spans="18:23" ht="12.75">
      <c r="R313"/>
      <c r="S313"/>
      <c r="T313"/>
      <c r="U313"/>
      <c r="W313"/>
    </row>
    <row r="314" spans="18:23" ht="12.75">
      <c r="R314"/>
      <c r="S314"/>
      <c r="T314"/>
      <c r="U314"/>
      <c r="W314"/>
    </row>
    <row r="315" spans="18:23" ht="12.75">
      <c r="R315"/>
      <c r="S315"/>
      <c r="T315"/>
      <c r="U315"/>
      <c r="W315"/>
    </row>
    <row r="316" spans="18:23" ht="12.75">
      <c r="R316"/>
      <c r="S316"/>
      <c r="T316"/>
      <c r="U316"/>
      <c r="W316"/>
    </row>
    <row r="317" spans="18:23" ht="12.75">
      <c r="R317"/>
      <c r="S317"/>
      <c r="T317"/>
      <c r="U317"/>
      <c r="W317"/>
    </row>
    <row r="318" spans="18:23" ht="12.75">
      <c r="R318"/>
      <c r="S318"/>
      <c r="T318"/>
      <c r="U318"/>
      <c r="W318"/>
    </row>
    <row r="319" spans="18:23" ht="12.75">
      <c r="R319"/>
      <c r="S319"/>
      <c r="T319"/>
      <c r="U319"/>
      <c r="W319"/>
    </row>
    <row r="320" spans="18:23" ht="12.75">
      <c r="R320"/>
      <c r="S320"/>
      <c r="T320"/>
      <c r="U320"/>
      <c r="W320"/>
    </row>
    <row r="321" spans="18:23" ht="12.75">
      <c r="R321"/>
      <c r="S321"/>
      <c r="T321"/>
      <c r="U321"/>
      <c r="W321"/>
    </row>
    <row r="322" spans="18:23" ht="12.75">
      <c r="R322"/>
      <c r="S322"/>
      <c r="T322"/>
      <c r="U322"/>
      <c r="W322"/>
    </row>
    <row r="323" spans="18:23" ht="12.75">
      <c r="R323"/>
      <c r="S323"/>
      <c r="T323"/>
      <c r="U323"/>
      <c r="W323"/>
    </row>
    <row r="324" spans="18:23" ht="12.75">
      <c r="R324"/>
      <c r="S324"/>
      <c r="T324"/>
      <c r="U324"/>
      <c r="W324"/>
    </row>
    <row r="325" spans="18:23" ht="12.75">
      <c r="R325"/>
      <c r="S325"/>
      <c r="T325"/>
      <c r="U325"/>
      <c r="W325"/>
    </row>
    <row r="326" spans="18:23" ht="12.75">
      <c r="R326"/>
      <c r="S326"/>
      <c r="T326"/>
      <c r="U326"/>
      <c r="W326"/>
    </row>
    <row r="327" spans="18:23" ht="12.75">
      <c r="R327"/>
      <c r="S327"/>
      <c r="T327"/>
      <c r="U327"/>
      <c r="W327"/>
    </row>
    <row r="328" spans="18:23" ht="12.75">
      <c r="R328"/>
      <c r="S328"/>
      <c r="T328"/>
      <c r="U328"/>
      <c r="W328"/>
    </row>
    <row r="329" spans="18:23" ht="12.75">
      <c r="R329"/>
      <c r="S329"/>
      <c r="T329"/>
      <c r="U329"/>
      <c r="W329"/>
    </row>
    <row r="330" spans="18:23" ht="12.75">
      <c r="R330"/>
      <c r="S330"/>
      <c r="T330"/>
      <c r="U330"/>
      <c r="W330"/>
    </row>
    <row r="331" spans="18:23" ht="12.75">
      <c r="R331"/>
      <c r="S331"/>
      <c r="T331"/>
      <c r="U331"/>
      <c r="W331"/>
    </row>
    <row r="332" spans="18:23" ht="12.75">
      <c r="R332"/>
      <c r="S332"/>
      <c r="T332"/>
      <c r="U332"/>
      <c r="W332"/>
    </row>
    <row r="333" spans="18:23" ht="12.75">
      <c r="R333"/>
      <c r="S333"/>
      <c r="T333"/>
      <c r="U333"/>
      <c r="W333"/>
    </row>
    <row r="334" spans="18:23" ht="12.75">
      <c r="R334"/>
      <c r="S334"/>
      <c r="T334"/>
      <c r="U334"/>
      <c r="W334"/>
    </row>
    <row r="335" spans="18:23" ht="12.75">
      <c r="R335"/>
      <c r="S335"/>
      <c r="T335"/>
      <c r="U335"/>
      <c r="W335"/>
    </row>
    <row r="336" spans="18:23" ht="12.75">
      <c r="R336"/>
      <c r="S336"/>
      <c r="T336"/>
      <c r="U336"/>
      <c r="W336"/>
    </row>
    <row r="337" spans="18:23" ht="12.75">
      <c r="R337"/>
      <c r="S337"/>
      <c r="T337"/>
      <c r="U337"/>
      <c r="W337"/>
    </row>
    <row r="338" spans="18:23" ht="12.75">
      <c r="R338"/>
      <c r="S338"/>
      <c r="T338"/>
      <c r="U338"/>
      <c r="W338"/>
    </row>
    <row r="339" spans="18:23" ht="12.75">
      <c r="R339"/>
      <c r="S339"/>
      <c r="T339"/>
      <c r="U339"/>
      <c r="W339"/>
    </row>
    <row r="340" spans="18:23" ht="12.75">
      <c r="R340"/>
      <c r="S340"/>
      <c r="T340"/>
      <c r="U340"/>
      <c r="W340"/>
    </row>
    <row r="341" spans="18:23" ht="12.75">
      <c r="R341"/>
      <c r="S341"/>
      <c r="T341"/>
      <c r="U341"/>
      <c r="W341"/>
    </row>
    <row r="342" spans="18:23" ht="12.75">
      <c r="R342"/>
      <c r="S342"/>
      <c r="T342"/>
      <c r="U342"/>
      <c r="W342"/>
    </row>
    <row r="343" spans="18:23" ht="12.75">
      <c r="R343"/>
      <c r="S343"/>
      <c r="T343"/>
      <c r="U343"/>
      <c r="W343"/>
    </row>
    <row r="344" spans="18:23" ht="12.75">
      <c r="R344"/>
      <c r="S344"/>
      <c r="T344"/>
      <c r="U344"/>
      <c r="W344"/>
    </row>
    <row r="345" spans="18:23" ht="12.75">
      <c r="R345"/>
      <c r="S345"/>
      <c r="T345"/>
      <c r="U345"/>
      <c r="W345"/>
    </row>
    <row r="346" spans="18:23" ht="12.75">
      <c r="R346"/>
      <c r="S346"/>
      <c r="T346"/>
      <c r="U346"/>
      <c r="W346"/>
    </row>
    <row r="347" spans="18:23" ht="12.75">
      <c r="R347"/>
      <c r="S347"/>
      <c r="T347"/>
      <c r="U347"/>
      <c r="W347"/>
    </row>
    <row r="348" spans="18:23" ht="12.75">
      <c r="R348"/>
      <c r="S348"/>
      <c r="T348"/>
      <c r="U348"/>
      <c r="W348"/>
    </row>
    <row r="349" spans="18:23" ht="12.75">
      <c r="R349"/>
      <c r="S349"/>
      <c r="T349"/>
      <c r="U349"/>
      <c r="W349"/>
    </row>
    <row r="350" spans="18:23" ht="12.75">
      <c r="R350"/>
      <c r="S350"/>
      <c r="T350"/>
      <c r="U350"/>
      <c r="W350"/>
    </row>
    <row r="351" spans="18:23" ht="12.75">
      <c r="R351"/>
      <c r="S351"/>
      <c r="T351"/>
      <c r="U351"/>
      <c r="W351"/>
    </row>
    <row r="352" spans="18:23" ht="12.75">
      <c r="R352"/>
      <c r="S352"/>
      <c r="T352"/>
      <c r="U352"/>
      <c r="W352"/>
    </row>
    <row r="353" spans="18:23" ht="12.75">
      <c r="R353"/>
      <c r="S353"/>
      <c r="T353"/>
      <c r="U353"/>
      <c r="W353"/>
    </row>
    <row r="354" spans="18:23" ht="12.75">
      <c r="R354"/>
      <c r="S354"/>
      <c r="T354"/>
      <c r="U354"/>
      <c r="W354"/>
    </row>
    <row r="355" spans="18:23" ht="12.75">
      <c r="R355"/>
      <c r="S355"/>
      <c r="T355"/>
      <c r="U355"/>
      <c r="W355"/>
    </row>
    <row r="356" spans="18:23" ht="12.75">
      <c r="R356"/>
      <c r="S356"/>
      <c r="T356"/>
      <c r="U356"/>
      <c r="W356"/>
    </row>
    <row r="357" spans="18:23" ht="12.75">
      <c r="R357"/>
      <c r="S357"/>
      <c r="T357"/>
      <c r="U357"/>
      <c r="W357"/>
    </row>
    <row r="358" spans="18:23" ht="12.75">
      <c r="R358"/>
      <c r="S358"/>
      <c r="T358"/>
      <c r="U358"/>
      <c r="W358"/>
    </row>
    <row r="359" spans="18:23" ht="12.75">
      <c r="R359"/>
      <c r="S359"/>
      <c r="T359"/>
      <c r="U359"/>
      <c r="W359"/>
    </row>
    <row r="360" spans="18:23" ht="12.75">
      <c r="R360"/>
      <c r="S360"/>
      <c r="T360"/>
      <c r="U360"/>
      <c r="W360"/>
    </row>
    <row r="361" spans="18:23" ht="12.75">
      <c r="R361"/>
      <c r="S361"/>
      <c r="T361"/>
      <c r="U361"/>
      <c r="W361"/>
    </row>
    <row r="362" spans="18:23" ht="12.75">
      <c r="R362"/>
      <c r="S362"/>
      <c r="T362"/>
      <c r="U362"/>
      <c r="W362"/>
    </row>
    <row r="363" spans="18:23" ht="12.75">
      <c r="R363"/>
      <c r="S363"/>
      <c r="T363"/>
      <c r="U363"/>
      <c r="W363"/>
    </row>
    <row r="364" spans="18:23" ht="12.75">
      <c r="R364"/>
      <c r="S364"/>
      <c r="T364"/>
      <c r="U364"/>
      <c r="W364"/>
    </row>
    <row r="365" spans="18:23" ht="12.75">
      <c r="R365"/>
      <c r="S365"/>
      <c r="T365"/>
      <c r="U365"/>
      <c r="W365"/>
    </row>
    <row r="366" spans="18:23" ht="12.75">
      <c r="R366"/>
      <c r="S366"/>
      <c r="T366"/>
      <c r="U366"/>
      <c r="W366"/>
    </row>
    <row r="367" spans="18:23" ht="12.75">
      <c r="R367"/>
      <c r="S367"/>
      <c r="T367"/>
      <c r="U367"/>
      <c r="W367"/>
    </row>
    <row r="368" spans="18:23" ht="12.75">
      <c r="R368"/>
      <c r="S368"/>
      <c r="T368"/>
      <c r="U368"/>
      <c r="W368"/>
    </row>
    <row r="369" spans="18:23" ht="12.75">
      <c r="R369"/>
      <c r="S369"/>
      <c r="T369"/>
      <c r="U369"/>
      <c r="W369"/>
    </row>
    <row r="370" spans="18:23" ht="12.75">
      <c r="R370"/>
      <c r="S370"/>
      <c r="T370"/>
      <c r="U370"/>
      <c r="W370"/>
    </row>
    <row r="371" spans="18:23" ht="12.75">
      <c r="R371"/>
      <c r="S371"/>
      <c r="T371"/>
      <c r="U371"/>
      <c r="W371"/>
    </row>
    <row r="372" spans="18:23" ht="12.75">
      <c r="R372"/>
      <c r="S372"/>
      <c r="T372"/>
      <c r="U372"/>
      <c r="W372"/>
    </row>
    <row r="373" spans="18:23" ht="12.75">
      <c r="R373"/>
      <c r="S373"/>
      <c r="T373"/>
      <c r="U373"/>
      <c r="W373"/>
    </row>
    <row r="374" spans="18:23" ht="12.75">
      <c r="R374"/>
      <c r="S374"/>
      <c r="T374"/>
      <c r="U374"/>
      <c r="W374"/>
    </row>
    <row r="375" spans="18:23" ht="12.75">
      <c r="R375"/>
      <c r="S375"/>
      <c r="T375"/>
      <c r="U375"/>
      <c r="W375"/>
    </row>
    <row r="376" spans="18:23" ht="12.75">
      <c r="R376"/>
      <c r="S376"/>
      <c r="T376"/>
      <c r="U376"/>
      <c r="W376"/>
    </row>
    <row r="377" spans="18:23" ht="12.75">
      <c r="R377"/>
      <c r="S377"/>
      <c r="T377"/>
      <c r="U377"/>
      <c r="W377"/>
    </row>
    <row r="378" spans="18:23" ht="12.75">
      <c r="R378"/>
      <c r="S378"/>
      <c r="T378"/>
      <c r="U378"/>
      <c r="W378"/>
    </row>
    <row r="379" spans="18:23" ht="12.75">
      <c r="R379"/>
      <c r="S379"/>
      <c r="T379"/>
      <c r="U379"/>
      <c r="W379"/>
    </row>
    <row r="380" spans="18:23" ht="12.75">
      <c r="R380"/>
      <c r="S380"/>
      <c r="T380"/>
      <c r="U380"/>
      <c r="W380"/>
    </row>
    <row r="381" spans="18:23" ht="12.75">
      <c r="R381"/>
      <c r="S381"/>
      <c r="T381"/>
      <c r="U381"/>
      <c r="W381"/>
    </row>
    <row r="382" spans="18:23" ht="12.75">
      <c r="R382"/>
      <c r="S382"/>
      <c r="T382"/>
      <c r="U382"/>
      <c r="W382"/>
    </row>
    <row r="383" spans="18:23" ht="12.75">
      <c r="R383"/>
      <c r="S383"/>
      <c r="T383"/>
      <c r="U383"/>
      <c r="W383"/>
    </row>
    <row r="384" spans="18:23" ht="12.75">
      <c r="R384"/>
      <c r="S384"/>
      <c r="T384"/>
      <c r="U384"/>
      <c r="W384"/>
    </row>
    <row r="385" spans="18:23" ht="12.75">
      <c r="R385"/>
      <c r="S385"/>
      <c r="T385"/>
      <c r="U385"/>
      <c r="W385"/>
    </row>
    <row r="386" spans="18:23" ht="12.75">
      <c r="R386"/>
      <c r="S386"/>
      <c r="T386"/>
      <c r="U386"/>
      <c r="W386"/>
    </row>
    <row r="387" spans="18:23" ht="12.75">
      <c r="R387"/>
      <c r="S387"/>
      <c r="T387"/>
      <c r="U387"/>
      <c r="W387"/>
    </row>
    <row r="388" spans="18:23" ht="12.75">
      <c r="R388"/>
      <c r="S388"/>
      <c r="T388"/>
      <c r="U388"/>
      <c r="W388"/>
    </row>
    <row r="389" spans="18:23" ht="12.75">
      <c r="R389"/>
      <c r="S389"/>
      <c r="T389"/>
      <c r="U389"/>
      <c r="W389"/>
    </row>
    <row r="390" spans="18:23" ht="12.75">
      <c r="R390"/>
      <c r="S390"/>
      <c r="T390"/>
      <c r="U390"/>
      <c r="W390"/>
    </row>
    <row r="391" spans="18:23" ht="12.75">
      <c r="R391"/>
      <c r="S391"/>
      <c r="T391"/>
      <c r="U391"/>
      <c r="W391"/>
    </row>
    <row r="392" spans="18:23" ht="12.75">
      <c r="R392"/>
      <c r="S392"/>
      <c r="T392"/>
      <c r="U392"/>
      <c r="W392"/>
    </row>
    <row r="393" spans="18:23" ht="12.75">
      <c r="R393"/>
      <c r="S393"/>
      <c r="T393"/>
      <c r="U393"/>
      <c r="W393"/>
    </row>
    <row r="394" spans="18:23" ht="12.75">
      <c r="R394"/>
      <c r="S394"/>
      <c r="T394"/>
      <c r="U394"/>
      <c r="W394"/>
    </row>
    <row r="395" spans="18:23" ht="12.75">
      <c r="R395"/>
      <c r="S395"/>
      <c r="T395"/>
      <c r="U395"/>
      <c r="W395"/>
    </row>
    <row r="396" spans="18:23" ht="12.75">
      <c r="R396"/>
      <c r="S396"/>
      <c r="T396"/>
      <c r="U396"/>
      <c r="W396"/>
    </row>
    <row r="397" spans="18:23" ht="12.75">
      <c r="R397"/>
      <c r="S397"/>
      <c r="T397"/>
      <c r="U397"/>
      <c r="W397"/>
    </row>
    <row r="398" spans="18:23" ht="12.75">
      <c r="R398"/>
      <c r="S398"/>
      <c r="T398"/>
      <c r="U398"/>
      <c r="W398"/>
    </row>
    <row r="399" spans="18:23" ht="12.75">
      <c r="R399"/>
      <c r="S399"/>
      <c r="T399"/>
      <c r="U399"/>
      <c r="W399"/>
    </row>
    <row r="400" spans="18:23" ht="12.75">
      <c r="R400"/>
      <c r="S400"/>
      <c r="T400"/>
      <c r="U400"/>
      <c r="W400"/>
    </row>
    <row r="401" spans="18:23" ht="12.75">
      <c r="R401"/>
      <c r="S401"/>
      <c r="T401"/>
      <c r="U401"/>
      <c r="W401"/>
    </row>
    <row r="402" spans="18:23" ht="12.75">
      <c r="R402"/>
      <c r="S402"/>
      <c r="T402"/>
      <c r="U402"/>
      <c r="W402"/>
    </row>
    <row r="403" spans="18:23" ht="12.75">
      <c r="R403"/>
      <c r="S403"/>
      <c r="T403"/>
      <c r="U403"/>
      <c r="W403"/>
    </row>
    <row r="404" spans="18:23" ht="12.75">
      <c r="R404"/>
      <c r="S404"/>
      <c r="T404"/>
      <c r="U404"/>
      <c r="W404"/>
    </row>
    <row r="405" spans="18:23" ht="12.75">
      <c r="R405"/>
      <c r="S405"/>
      <c r="T405"/>
      <c r="U405"/>
      <c r="W405"/>
    </row>
    <row r="406" spans="18:23" ht="12.75">
      <c r="R406"/>
      <c r="S406"/>
      <c r="T406"/>
      <c r="U406"/>
      <c r="W406"/>
    </row>
    <row r="407" spans="18:23" ht="12.75">
      <c r="R407"/>
      <c r="S407"/>
      <c r="T407"/>
      <c r="U407"/>
      <c r="W407"/>
    </row>
    <row r="408" spans="18:23" ht="12.75">
      <c r="R408"/>
      <c r="S408"/>
      <c r="T408"/>
      <c r="U408"/>
      <c r="W408"/>
    </row>
    <row r="409" spans="18:23" ht="12.75">
      <c r="R409"/>
      <c r="S409"/>
      <c r="T409"/>
      <c r="U409"/>
      <c r="W409"/>
    </row>
    <row r="410" spans="18:23" ht="12.75">
      <c r="R410"/>
      <c r="S410"/>
      <c r="T410"/>
      <c r="U410"/>
      <c r="W410"/>
    </row>
    <row r="411" spans="18:23" ht="12.75">
      <c r="R411"/>
      <c r="S411"/>
      <c r="T411"/>
      <c r="U411"/>
      <c r="W411"/>
    </row>
    <row r="412" spans="18:23" ht="12.75">
      <c r="R412"/>
      <c r="S412"/>
      <c r="T412"/>
      <c r="U412"/>
      <c r="W412"/>
    </row>
    <row r="413" spans="18:23" ht="12.75">
      <c r="R413"/>
      <c r="S413"/>
      <c r="T413"/>
      <c r="U413"/>
      <c r="W413"/>
    </row>
    <row r="414" spans="18:23" ht="12.75">
      <c r="R414"/>
      <c r="S414"/>
      <c r="T414"/>
      <c r="U414"/>
      <c r="W414"/>
    </row>
    <row r="415" spans="18:23" ht="12.75">
      <c r="R415"/>
      <c r="S415"/>
      <c r="T415"/>
      <c r="U415"/>
      <c r="W415"/>
    </row>
    <row r="416" spans="18:23" ht="12.75">
      <c r="R416"/>
      <c r="S416"/>
      <c r="T416"/>
      <c r="U416"/>
      <c r="W416"/>
    </row>
    <row r="417" spans="18:23" ht="12.75">
      <c r="R417"/>
      <c r="S417"/>
      <c r="T417"/>
      <c r="U417"/>
      <c r="W417"/>
    </row>
    <row r="418" spans="18:23" ht="12.75">
      <c r="R418"/>
      <c r="S418"/>
      <c r="T418"/>
      <c r="U418"/>
      <c r="W418"/>
    </row>
    <row r="419" spans="18:23" ht="12.75">
      <c r="R419"/>
      <c r="S419"/>
      <c r="T419"/>
      <c r="U419"/>
      <c r="W419"/>
    </row>
    <row r="420" spans="18:23" ht="12.75">
      <c r="R420"/>
      <c r="S420"/>
      <c r="T420"/>
      <c r="U420"/>
      <c r="W420"/>
    </row>
    <row r="421" spans="18:23" ht="12.75">
      <c r="R421"/>
      <c r="S421"/>
      <c r="T421"/>
      <c r="U421"/>
      <c r="W421"/>
    </row>
    <row r="422" spans="18:23" ht="12.75">
      <c r="R422"/>
      <c r="S422"/>
      <c r="T422"/>
      <c r="U422"/>
      <c r="W422"/>
    </row>
    <row r="423" spans="18:23" ht="12.75">
      <c r="R423"/>
      <c r="S423"/>
      <c r="T423"/>
      <c r="U423"/>
      <c r="W423"/>
    </row>
    <row r="424" spans="18:23" ht="12.75">
      <c r="R424"/>
      <c r="S424"/>
      <c r="T424"/>
      <c r="U424"/>
      <c r="W424"/>
    </row>
    <row r="425" spans="18:23" ht="12.75">
      <c r="R425"/>
      <c r="S425"/>
      <c r="T425"/>
      <c r="U425"/>
      <c r="W425"/>
    </row>
    <row r="426" spans="18:23" ht="12.75">
      <c r="R426"/>
      <c r="S426"/>
      <c r="T426"/>
      <c r="U426"/>
      <c r="W426"/>
    </row>
    <row r="427" spans="18:23" ht="12.75">
      <c r="R427"/>
      <c r="S427"/>
      <c r="T427"/>
      <c r="U427"/>
      <c r="W427"/>
    </row>
    <row r="428" spans="18:23" ht="12.75">
      <c r="R428"/>
      <c r="S428"/>
      <c r="T428"/>
      <c r="U428"/>
      <c r="W428"/>
    </row>
    <row r="429" spans="18:23" ht="12.75">
      <c r="R429"/>
      <c r="S429"/>
      <c r="T429"/>
      <c r="U429"/>
      <c r="W429"/>
    </row>
    <row r="430" spans="18:23" ht="12.75">
      <c r="R430"/>
      <c r="S430"/>
      <c r="T430"/>
      <c r="U430"/>
      <c r="W430"/>
    </row>
    <row r="431" spans="18:23" ht="12.75">
      <c r="R431"/>
      <c r="S431"/>
      <c r="T431"/>
      <c r="U431"/>
      <c r="W431"/>
    </row>
    <row r="432" spans="18:23" ht="12.75">
      <c r="R432"/>
      <c r="S432"/>
      <c r="T432"/>
      <c r="U432"/>
      <c r="W432"/>
    </row>
    <row r="433" spans="18:23" ht="12.75">
      <c r="R433"/>
      <c r="S433"/>
      <c r="T433"/>
      <c r="U433"/>
      <c r="W433"/>
    </row>
    <row r="434" spans="18:23" ht="12.75">
      <c r="R434"/>
      <c r="S434"/>
      <c r="T434"/>
      <c r="U434"/>
      <c r="W434"/>
    </row>
    <row r="435" spans="18:23" ht="12.75">
      <c r="R435"/>
      <c r="S435"/>
      <c r="T435"/>
      <c r="U435"/>
      <c r="W435"/>
    </row>
    <row r="436" spans="18:23" ht="12.75">
      <c r="R436"/>
      <c r="S436"/>
      <c r="T436"/>
      <c r="U436"/>
      <c r="W436"/>
    </row>
    <row r="437" spans="18:23" ht="12.75">
      <c r="R437"/>
      <c r="S437"/>
      <c r="T437"/>
      <c r="U437"/>
      <c r="W437"/>
    </row>
    <row r="438" spans="18:23" ht="12.75">
      <c r="R438"/>
      <c r="S438"/>
      <c r="T438"/>
      <c r="U438"/>
      <c r="W438"/>
    </row>
    <row r="439" spans="18:23" ht="12.75">
      <c r="R439"/>
      <c r="S439"/>
      <c r="T439"/>
      <c r="U439"/>
      <c r="W439"/>
    </row>
    <row r="440" spans="18:23" ht="12.75">
      <c r="R440"/>
      <c r="S440"/>
      <c r="T440"/>
      <c r="U440"/>
      <c r="W440"/>
    </row>
    <row r="441" spans="18:23" ht="12.75">
      <c r="R441"/>
      <c r="S441"/>
      <c r="T441"/>
      <c r="U441"/>
      <c r="W441"/>
    </row>
    <row r="442" spans="18:23" ht="12.75">
      <c r="R442"/>
      <c r="S442"/>
      <c r="T442"/>
      <c r="U442"/>
      <c r="W442"/>
    </row>
    <row r="443" spans="18:23" ht="12.75">
      <c r="R443"/>
      <c r="S443"/>
      <c r="T443"/>
      <c r="U443"/>
      <c r="W443"/>
    </row>
    <row r="444" spans="18:23" ht="12.75">
      <c r="R444"/>
      <c r="S444"/>
      <c r="T444"/>
      <c r="U444"/>
      <c r="W444"/>
    </row>
    <row r="445" spans="18:23" ht="12.75">
      <c r="R445"/>
      <c r="S445"/>
      <c r="T445"/>
      <c r="U445"/>
      <c r="W445"/>
    </row>
    <row r="446" spans="18:23" ht="12.75">
      <c r="R446"/>
      <c r="S446"/>
      <c r="T446"/>
      <c r="U446"/>
      <c r="W446"/>
    </row>
    <row r="447" spans="18:23" ht="12.75">
      <c r="R447"/>
      <c r="S447"/>
      <c r="T447"/>
      <c r="U447"/>
      <c r="W447"/>
    </row>
    <row r="448" spans="18:23" ht="12.75">
      <c r="R448"/>
      <c r="S448"/>
      <c r="T448"/>
      <c r="U448"/>
      <c r="W448"/>
    </row>
    <row r="449" spans="18:23" ht="12.75">
      <c r="R449"/>
      <c r="S449"/>
      <c r="T449"/>
      <c r="U449"/>
      <c r="W449"/>
    </row>
    <row r="450" spans="18:23" ht="12.75">
      <c r="R450"/>
      <c r="S450"/>
      <c r="T450"/>
      <c r="U450"/>
      <c r="W450"/>
    </row>
    <row r="451" spans="18:23" ht="12.75">
      <c r="R451"/>
      <c r="S451"/>
      <c r="T451"/>
      <c r="U451"/>
      <c r="W451"/>
    </row>
    <row r="452" spans="18:23" ht="12.75">
      <c r="R452"/>
      <c r="S452"/>
      <c r="T452"/>
      <c r="U452"/>
      <c r="W452"/>
    </row>
    <row r="453" spans="18:23" ht="12.75">
      <c r="R453"/>
      <c r="S453"/>
      <c r="T453"/>
      <c r="U453"/>
      <c r="W453"/>
    </row>
    <row r="454" spans="18:23" ht="12.75">
      <c r="R454"/>
      <c r="S454"/>
      <c r="T454"/>
      <c r="U454"/>
      <c r="W454"/>
    </row>
    <row r="455" spans="18:23" ht="12.75">
      <c r="R455"/>
      <c r="S455"/>
      <c r="T455"/>
      <c r="U455"/>
      <c r="W455"/>
    </row>
    <row r="456" spans="18:23" ht="12.75">
      <c r="R456"/>
      <c r="S456"/>
      <c r="T456"/>
      <c r="U456"/>
      <c r="W456"/>
    </row>
    <row r="457" spans="18:23" ht="12.75">
      <c r="R457"/>
      <c r="S457"/>
      <c r="T457"/>
      <c r="U457"/>
      <c r="W457"/>
    </row>
    <row r="458" spans="18:23" ht="12.75">
      <c r="R458"/>
      <c r="S458"/>
      <c r="T458"/>
      <c r="U458"/>
      <c r="W458"/>
    </row>
    <row r="459" spans="18:23" ht="12.75">
      <c r="R459"/>
      <c r="S459"/>
      <c r="T459"/>
      <c r="U459"/>
      <c r="W459"/>
    </row>
    <row r="460" spans="18:23" ht="12.75">
      <c r="R460"/>
      <c r="S460"/>
      <c r="T460"/>
      <c r="U460"/>
      <c r="W460"/>
    </row>
    <row r="461" spans="18:23" ht="12.75">
      <c r="R461"/>
      <c r="S461"/>
      <c r="T461"/>
      <c r="U461"/>
      <c r="W461"/>
    </row>
    <row r="462" spans="18:23" ht="12.75">
      <c r="R462"/>
      <c r="S462"/>
      <c r="T462"/>
      <c r="U462"/>
      <c r="W462"/>
    </row>
    <row r="463" spans="18:23" ht="12.75">
      <c r="R463"/>
      <c r="S463"/>
      <c r="T463"/>
      <c r="U463"/>
      <c r="W463"/>
    </row>
    <row r="464" spans="18:23" ht="12.75">
      <c r="R464"/>
      <c r="S464"/>
      <c r="T464"/>
      <c r="U464"/>
      <c r="W464"/>
    </row>
    <row r="465" spans="18:23" ht="12.75">
      <c r="R465"/>
      <c r="S465"/>
      <c r="T465"/>
      <c r="U465"/>
      <c r="W465"/>
    </row>
    <row r="466" spans="18:23" ht="12.75">
      <c r="R466"/>
      <c r="S466"/>
      <c r="T466"/>
      <c r="U466"/>
      <c r="W466"/>
    </row>
    <row r="467" spans="18:23" ht="12.75">
      <c r="R467"/>
      <c r="S467"/>
      <c r="T467"/>
      <c r="U467"/>
      <c r="W467"/>
    </row>
    <row r="468" spans="18:23" ht="12.75">
      <c r="R468"/>
      <c r="S468"/>
      <c r="T468"/>
      <c r="U468"/>
      <c r="W468"/>
    </row>
    <row r="469" spans="18:23" ht="12.75">
      <c r="R469"/>
      <c r="S469"/>
      <c r="T469"/>
      <c r="U469"/>
      <c r="W469"/>
    </row>
    <row r="470" spans="18:23" ht="12.75">
      <c r="R470"/>
      <c r="S470"/>
      <c r="T470"/>
      <c r="U470"/>
      <c r="W470"/>
    </row>
    <row r="471" spans="18:23" ht="12.75">
      <c r="R471"/>
      <c r="S471"/>
      <c r="T471"/>
      <c r="U471"/>
      <c r="W471"/>
    </row>
    <row r="472" spans="18:23" ht="12.75">
      <c r="R472"/>
      <c r="S472"/>
      <c r="T472"/>
      <c r="U472"/>
      <c r="W472"/>
    </row>
    <row r="473" spans="18:23" ht="12.75">
      <c r="R473"/>
      <c r="S473"/>
      <c r="T473"/>
      <c r="U473"/>
      <c r="W473"/>
    </row>
    <row r="474" spans="18:23" ht="12.75">
      <c r="R474"/>
      <c r="S474"/>
      <c r="T474"/>
      <c r="U474"/>
      <c r="W474"/>
    </row>
    <row r="475" spans="18:23" ht="12.75">
      <c r="R475"/>
      <c r="S475"/>
      <c r="T475"/>
      <c r="U475"/>
      <c r="W475"/>
    </row>
    <row r="476" spans="18:23" ht="12.75">
      <c r="R476"/>
      <c r="S476"/>
      <c r="T476"/>
      <c r="U476"/>
      <c r="W476"/>
    </row>
    <row r="477" spans="18:23" ht="12.75">
      <c r="R477"/>
      <c r="S477"/>
      <c r="T477"/>
      <c r="U477"/>
      <c r="W477"/>
    </row>
    <row r="478" spans="18:23" ht="12.75">
      <c r="R478"/>
      <c r="S478"/>
      <c r="T478"/>
      <c r="U478"/>
      <c r="W478"/>
    </row>
    <row r="479" spans="18:23" ht="12.75">
      <c r="R479"/>
      <c r="S479"/>
      <c r="T479"/>
      <c r="U479"/>
      <c r="W479"/>
    </row>
    <row r="480" spans="18:23" ht="12.75">
      <c r="R480"/>
      <c r="S480"/>
      <c r="T480"/>
      <c r="U480"/>
      <c r="W480"/>
    </row>
    <row r="481" spans="18:23" ht="12.75">
      <c r="R481"/>
      <c r="S481"/>
      <c r="T481"/>
      <c r="U481"/>
      <c r="W481"/>
    </row>
    <row r="482" spans="18:23" ht="12.75">
      <c r="R482"/>
      <c r="S482"/>
      <c r="T482"/>
      <c r="U482"/>
      <c r="W482"/>
    </row>
    <row r="483" spans="18:23" ht="12.75">
      <c r="R483"/>
      <c r="S483"/>
      <c r="T483"/>
      <c r="U483"/>
      <c r="W483"/>
    </row>
    <row r="484" spans="18:23" ht="12.75">
      <c r="R484"/>
      <c r="S484"/>
      <c r="T484"/>
      <c r="U484"/>
      <c r="W484"/>
    </row>
    <row r="485" spans="18:23" ht="12.75">
      <c r="R485"/>
      <c r="S485"/>
      <c r="T485"/>
      <c r="U485"/>
      <c r="W485"/>
    </row>
    <row r="486" spans="18:23" ht="12.75">
      <c r="R486"/>
      <c r="S486"/>
      <c r="T486"/>
      <c r="U486"/>
      <c r="W486"/>
    </row>
    <row r="487" spans="18:23" ht="12.75">
      <c r="R487"/>
      <c r="S487"/>
      <c r="T487"/>
      <c r="U487"/>
      <c r="W487"/>
    </row>
    <row r="488" spans="18:23" ht="12.75">
      <c r="R488"/>
      <c r="S488"/>
      <c r="T488"/>
      <c r="U488"/>
      <c r="W488"/>
    </row>
    <row r="489" spans="18:23" ht="12.75">
      <c r="R489"/>
      <c r="S489"/>
      <c r="T489"/>
      <c r="U489"/>
      <c r="W489"/>
    </row>
    <row r="490" spans="18:23" ht="12.75">
      <c r="R490"/>
      <c r="S490"/>
      <c r="T490"/>
      <c r="U490"/>
      <c r="W490"/>
    </row>
    <row r="491" spans="18:23" ht="12.75">
      <c r="R491"/>
      <c r="S491"/>
      <c r="T491"/>
      <c r="U491"/>
      <c r="W491"/>
    </row>
    <row r="492" spans="18:23" ht="12.75">
      <c r="R492"/>
      <c r="S492"/>
      <c r="T492"/>
      <c r="U492"/>
      <c r="W492"/>
    </row>
    <row r="493" spans="18:23" ht="12.75">
      <c r="R493"/>
      <c r="S493"/>
      <c r="T493"/>
      <c r="U493"/>
      <c r="W493"/>
    </row>
    <row r="494" spans="18:23" ht="12.75">
      <c r="R494"/>
      <c r="S494"/>
      <c r="T494"/>
      <c r="U494"/>
      <c r="W494"/>
    </row>
    <row r="495" spans="18:23" ht="12.75">
      <c r="R495"/>
      <c r="S495"/>
      <c r="T495"/>
      <c r="U495"/>
      <c r="W495"/>
    </row>
    <row r="496" spans="18:23" ht="12.75">
      <c r="R496"/>
      <c r="S496"/>
      <c r="T496"/>
      <c r="U496"/>
      <c r="W496"/>
    </row>
    <row r="497" spans="18:23" ht="12.75">
      <c r="R497"/>
      <c r="S497"/>
      <c r="T497"/>
      <c r="U497"/>
      <c r="W497"/>
    </row>
    <row r="498" spans="18:23" ht="12.75">
      <c r="R498"/>
      <c r="S498"/>
      <c r="T498"/>
      <c r="U498"/>
      <c r="W498"/>
    </row>
    <row r="499" spans="18:23" ht="12.75">
      <c r="R499"/>
      <c r="S499"/>
      <c r="T499"/>
      <c r="U499"/>
      <c r="W499"/>
    </row>
    <row r="500" spans="18:23" ht="12.75">
      <c r="R500"/>
      <c r="S500"/>
      <c r="T500"/>
      <c r="U500"/>
      <c r="W500"/>
    </row>
    <row r="501" spans="18:23" ht="12.75">
      <c r="R501"/>
      <c r="S501"/>
      <c r="T501"/>
      <c r="U501"/>
      <c r="W501"/>
    </row>
    <row r="502" spans="18:23" ht="12.75">
      <c r="R502"/>
      <c r="S502"/>
      <c r="T502"/>
      <c r="U502"/>
      <c r="W502"/>
    </row>
    <row r="503" spans="18:23" ht="12.75">
      <c r="R503"/>
      <c r="S503"/>
      <c r="T503"/>
      <c r="U503"/>
      <c r="W503"/>
    </row>
    <row r="504" spans="18:23" ht="12.75">
      <c r="R504"/>
      <c r="S504"/>
      <c r="T504"/>
      <c r="U504"/>
      <c r="W504"/>
    </row>
    <row r="505" spans="18:23" ht="12.75">
      <c r="R505"/>
      <c r="S505"/>
      <c r="T505"/>
      <c r="U505"/>
      <c r="W505"/>
    </row>
    <row r="506" spans="18:23" ht="12.75">
      <c r="R506"/>
      <c r="S506"/>
      <c r="T506"/>
      <c r="U506"/>
      <c r="W506"/>
    </row>
    <row r="507" spans="18:23" ht="12.75">
      <c r="R507"/>
      <c r="S507"/>
      <c r="T507"/>
      <c r="U507"/>
      <c r="W507"/>
    </row>
    <row r="508" spans="18:23" ht="12.75">
      <c r="R508"/>
      <c r="S508"/>
      <c r="T508"/>
      <c r="U508"/>
      <c r="W508"/>
    </row>
    <row r="509" spans="18:23" ht="12.75">
      <c r="R509"/>
      <c r="S509"/>
      <c r="T509"/>
      <c r="U509"/>
      <c r="W509"/>
    </row>
    <row r="510" spans="18:23" ht="12.75">
      <c r="R510"/>
      <c r="S510"/>
      <c r="T510"/>
      <c r="U510"/>
      <c r="W510"/>
    </row>
    <row r="511" spans="18:23" ht="12.75">
      <c r="R511"/>
      <c r="S511"/>
      <c r="T511"/>
      <c r="U511"/>
      <c r="W511"/>
    </row>
    <row r="512" spans="18:23" ht="12.75">
      <c r="R512"/>
      <c r="S512"/>
      <c r="T512"/>
      <c r="U512"/>
      <c r="W512"/>
    </row>
    <row r="513" spans="18:23" ht="12.75">
      <c r="R513"/>
      <c r="S513"/>
      <c r="T513"/>
      <c r="U513"/>
      <c r="W513"/>
    </row>
    <row r="514" spans="18:23" ht="12.75">
      <c r="R514"/>
      <c r="S514"/>
      <c r="T514"/>
      <c r="U514"/>
      <c r="W514"/>
    </row>
    <row r="515" spans="18:23" ht="12.75">
      <c r="R515"/>
      <c r="S515"/>
      <c r="T515"/>
      <c r="U515"/>
      <c r="W515"/>
    </row>
    <row r="516" spans="18:23" ht="12.75">
      <c r="R516"/>
      <c r="S516"/>
      <c r="T516"/>
      <c r="U516"/>
      <c r="W516"/>
    </row>
    <row r="517" spans="18:23" ht="12.75">
      <c r="R517"/>
      <c r="S517"/>
      <c r="T517"/>
      <c r="U517"/>
      <c r="W517"/>
    </row>
    <row r="518" spans="18:23" ht="12.75">
      <c r="R518"/>
      <c r="S518"/>
      <c r="T518"/>
      <c r="U518"/>
      <c r="W518"/>
    </row>
    <row r="519" spans="18:23" ht="12.75">
      <c r="R519"/>
      <c r="S519"/>
      <c r="T519"/>
      <c r="U519"/>
      <c r="W519"/>
    </row>
    <row r="520" spans="18:23" ht="12.75">
      <c r="R520"/>
      <c r="S520"/>
      <c r="T520"/>
      <c r="U520"/>
      <c r="W520"/>
    </row>
    <row r="521" spans="18:23" ht="12.75">
      <c r="R521"/>
      <c r="S521"/>
      <c r="T521"/>
      <c r="U521"/>
      <c r="W521"/>
    </row>
    <row r="522" spans="18:23" ht="12.75">
      <c r="R522"/>
      <c r="S522"/>
      <c r="T522"/>
      <c r="U522"/>
      <c r="W522"/>
    </row>
    <row r="523" spans="18:23" ht="12.75">
      <c r="R523"/>
      <c r="S523"/>
      <c r="T523"/>
      <c r="U523"/>
      <c r="W523"/>
    </row>
    <row r="524" spans="18:23" ht="12.75">
      <c r="R524"/>
      <c r="S524"/>
      <c r="T524"/>
      <c r="U524"/>
      <c r="W524"/>
    </row>
    <row r="525" spans="18:23" ht="12.75">
      <c r="R525"/>
      <c r="S525"/>
      <c r="T525"/>
      <c r="U525"/>
      <c r="W525"/>
    </row>
    <row r="526" spans="18:23" ht="12.75">
      <c r="R526"/>
      <c r="S526"/>
      <c r="T526"/>
      <c r="U526"/>
      <c r="W526"/>
    </row>
    <row r="527" spans="18:23" ht="12.75">
      <c r="R527"/>
      <c r="S527"/>
      <c r="T527"/>
      <c r="U527"/>
      <c r="W527"/>
    </row>
    <row r="528" spans="18:23" ht="12.75">
      <c r="R528"/>
      <c r="S528"/>
      <c r="T528"/>
      <c r="U528"/>
      <c r="W528"/>
    </row>
    <row r="529" spans="18:23" ht="12.75">
      <c r="R529"/>
      <c r="S529"/>
      <c r="T529"/>
      <c r="U529"/>
      <c r="W529"/>
    </row>
    <row r="530" spans="18:23" ht="12.75">
      <c r="R530"/>
      <c r="S530"/>
      <c r="T530"/>
      <c r="U530"/>
      <c r="W530"/>
    </row>
    <row r="531" spans="18:23" ht="12.75">
      <c r="R531"/>
      <c r="S531"/>
      <c r="T531"/>
      <c r="U531"/>
      <c r="W531"/>
    </row>
    <row r="532" spans="18:23" ht="12.75">
      <c r="R532"/>
      <c r="S532"/>
      <c r="T532"/>
      <c r="U532"/>
      <c r="W532"/>
    </row>
    <row r="533" spans="18:23" ht="12.75">
      <c r="R533"/>
      <c r="S533"/>
      <c r="T533"/>
      <c r="U533"/>
      <c r="W533"/>
    </row>
    <row r="534" spans="18:23" ht="12.75">
      <c r="R534"/>
      <c r="S534"/>
      <c r="T534"/>
      <c r="U534"/>
      <c r="W534"/>
    </row>
    <row r="535" spans="18:23" ht="12.75">
      <c r="R535"/>
      <c r="S535"/>
      <c r="T535"/>
      <c r="U535"/>
      <c r="W535"/>
    </row>
    <row r="536" spans="18:23" ht="12.75">
      <c r="R536"/>
      <c r="S536"/>
      <c r="T536"/>
      <c r="U536"/>
      <c r="W536"/>
    </row>
    <row r="537" spans="18:23" ht="12.75">
      <c r="R537"/>
      <c r="S537"/>
      <c r="T537"/>
      <c r="U537"/>
      <c r="W537"/>
    </row>
    <row r="538" spans="18:23" ht="12.75">
      <c r="R538"/>
      <c r="S538"/>
      <c r="T538"/>
      <c r="U538"/>
      <c r="W538"/>
    </row>
    <row r="539" spans="18:23" ht="12.75">
      <c r="R539"/>
      <c r="S539"/>
      <c r="T539"/>
      <c r="U539"/>
      <c r="W539"/>
    </row>
    <row r="540" spans="18:23" ht="12.75">
      <c r="R540"/>
      <c r="S540"/>
      <c r="T540"/>
      <c r="U540"/>
      <c r="W540"/>
    </row>
    <row r="541" spans="18:23" ht="12.75">
      <c r="R541"/>
      <c r="S541"/>
      <c r="T541"/>
      <c r="U541"/>
      <c r="W541"/>
    </row>
    <row r="542" spans="18:23" ht="12.75">
      <c r="R542"/>
      <c r="S542"/>
      <c r="T542"/>
      <c r="U542"/>
      <c r="W542"/>
    </row>
    <row r="543" spans="18:23" ht="12.75">
      <c r="R543"/>
      <c r="S543"/>
      <c r="T543"/>
      <c r="U543"/>
      <c r="W543"/>
    </row>
    <row r="544" spans="18:23" ht="12.75">
      <c r="R544"/>
      <c r="S544"/>
      <c r="T544"/>
      <c r="U544"/>
      <c r="W544"/>
    </row>
    <row r="545" spans="18:23" ht="12.75">
      <c r="R545"/>
      <c r="S545"/>
      <c r="T545"/>
      <c r="U545"/>
      <c r="W545"/>
    </row>
    <row r="546" spans="18:23" ht="12.75">
      <c r="R546"/>
      <c r="S546"/>
      <c r="T546"/>
      <c r="U546"/>
      <c r="W546"/>
    </row>
    <row r="547" spans="18:23" ht="12.75">
      <c r="R547"/>
      <c r="S547"/>
      <c r="T547"/>
      <c r="U547"/>
      <c r="W547"/>
    </row>
    <row r="548" spans="18:23" ht="12.75">
      <c r="R548"/>
      <c r="S548"/>
      <c r="T548"/>
      <c r="U548"/>
      <c r="W548"/>
    </row>
    <row r="549" spans="18:23" ht="12.75">
      <c r="R549"/>
      <c r="S549"/>
      <c r="T549"/>
      <c r="U549"/>
      <c r="W549"/>
    </row>
    <row r="550" spans="18:23" ht="12.75">
      <c r="R550"/>
      <c r="S550"/>
      <c r="T550"/>
      <c r="U550"/>
      <c r="W550"/>
    </row>
    <row r="551" spans="18:23" ht="12.75">
      <c r="R551"/>
      <c r="S551"/>
      <c r="T551"/>
      <c r="U551"/>
      <c r="W551"/>
    </row>
    <row r="552" spans="18:23" ht="12.75">
      <c r="R552"/>
      <c r="S552"/>
      <c r="T552"/>
      <c r="U552"/>
      <c r="W552"/>
    </row>
    <row r="553" spans="18:23" ht="12.75">
      <c r="R553"/>
      <c r="S553"/>
      <c r="T553"/>
      <c r="U553"/>
      <c r="W553"/>
    </row>
    <row r="554" spans="18:23" ht="12.75">
      <c r="R554"/>
      <c r="S554"/>
      <c r="T554"/>
      <c r="U554"/>
      <c r="W554"/>
    </row>
    <row r="555" spans="18:23" ht="12.75">
      <c r="R555"/>
      <c r="S555"/>
      <c r="T555"/>
      <c r="U555"/>
      <c r="W555"/>
    </row>
    <row r="556" spans="18:23" ht="12.75">
      <c r="R556"/>
      <c r="S556"/>
      <c r="T556"/>
      <c r="U556"/>
      <c r="W556"/>
    </row>
    <row r="557" spans="18:23" ht="12.75">
      <c r="R557"/>
      <c r="S557"/>
      <c r="T557"/>
      <c r="U557"/>
      <c r="W557"/>
    </row>
    <row r="558" spans="18:23" ht="12.75">
      <c r="R558"/>
      <c r="S558"/>
      <c r="T558"/>
      <c r="U558"/>
      <c r="W558"/>
    </row>
    <row r="559" spans="18:23" ht="12.75">
      <c r="R559"/>
      <c r="S559"/>
      <c r="T559"/>
      <c r="U559"/>
      <c r="W559"/>
    </row>
    <row r="560" spans="18:23" ht="12.75">
      <c r="R560"/>
      <c r="S560"/>
      <c r="T560"/>
      <c r="U560"/>
      <c r="W560"/>
    </row>
    <row r="561" spans="18:23" ht="12.75">
      <c r="R561"/>
      <c r="S561"/>
      <c r="T561"/>
      <c r="U561"/>
      <c r="W561"/>
    </row>
    <row r="562" spans="18:23" ht="12.75">
      <c r="R562"/>
      <c r="S562"/>
      <c r="T562"/>
      <c r="U562"/>
      <c r="W562"/>
    </row>
    <row r="563" spans="18:23" ht="12.75">
      <c r="R563"/>
      <c r="S563"/>
      <c r="T563"/>
      <c r="U563"/>
      <c r="W563"/>
    </row>
    <row r="564" spans="18:23" ht="12.75">
      <c r="R564"/>
      <c r="S564"/>
      <c r="T564"/>
      <c r="U564"/>
      <c r="W564"/>
    </row>
    <row r="565" spans="18:23" ht="12.75">
      <c r="R565"/>
      <c r="S565"/>
      <c r="T565"/>
      <c r="U565"/>
      <c r="W565"/>
    </row>
    <row r="566" spans="18:23" ht="12.75">
      <c r="R566"/>
      <c r="S566"/>
      <c r="T566"/>
      <c r="U566"/>
      <c r="W566"/>
    </row>
    <row r="567" spans="18:23" ht="12.75">
      <c r="R567"/>
      <c r="S567"/>
      <c r="T567"/>
      <c r="U567"/>
      <c r="W567"/>
    </row>
    <row r="568" spans="18:23" ht="12.75">
      <c r="R568"/>
      <c r="S568"/>
      <c r="T568"/>
      <c r="U568"/>
      <c r="W568"/>
    </row>
    <row r="569" spans="18:23" ht="12.75">
      <c r="R569"/>
      <c r="S569"/>
      <c r="T569"/>
      <c r="U569"/>
      <c r="W569"/>
    </row>
    <row r="570" spans="18:23" ht="12.75">
      <c r="R570"/>
      <c r="S570"/>
      <c r="T570"/>
      <c r="U570"/>
      <c r="W570"/>
    </row>
    <row r="571" spans="18:23" ht="12.75">
      <c r="R571"/>
      <c r="S571"/>
      <c r="T571"/>
      <c r="U571"/>
      <c r="W571"/>
    </row>
    <row r="572" spans="18:23" ht="12.75">
      <c r="R572"/>
      <c r="S572"/>
      <c r="T572"/>
      <c r="U572"/>
      <c r="W572"/>
    </row>
    <row r="573" spans="18:23" ht="12.75">
      <c r="R573"/>
      <c r="S573"/>
      <c r="T573"/>
      <c r="U573"/>
      <c r="W573"/>
    </row>
    <row r="574" spans="18:23" ht="12.75">
      <c r="R574"/>
      <c r="S574"/>
      <c r="T574"/>
      <c r="U574"/>
      <c r="W574"/>
    </row>
    <row r="575" spans="18:23" ht="12.75">
      <c r="R575"/>
      <c r="S575"/>
      <c r="T575"/>
      <c r="U575"/>
      <c r="W575"/>
    </row>
    <row r="576" spans="18:23" ht="12.75">
      <c r="R576"/>
      <c r="S576"/>
      <c r="T576"/>
      <c r="U576"/>
      <c r="W576"/>
    </row>
    <row r="577" spans="18:23" ht="12.75">
      <c r="R577"/>
      <c r="S577"/>
      <c r="T577"/>
      <c r="U577"/>
      <c r="W577"/>
    </row>
    <row r="578" spans="18:23" ht="12.75">
      <c r="R578"/>
      <c r="S578"/>
      <c r="T578"/>
      <c r="U578"/>
      <c r="W578"/>
    </row>
    <row r="579" spans="18:23" ht="12.75">
      <c r="R579"/>
      <c r="S579"/>
      <c r="T579"/>
      <c r="U579"/>
      <c r="W579"/>
    </row>
    <row r="580" spans="18:23" ht="12.75">
      <c r="R580"/>
      <c r="S580"/>
      <c r="T580"/>
      <c r="U580"/>
      <c r="W580"/>
    </row>
    <row r="581" spans="18:23" ht="12.75">
      <c r="R581"/>
      <c r="S581"/>
      <c r="T581"/>
      <c r="U581"/>
      <c r="W581"/>
    </row>
    <row r="582" spans="18:23" ht="12.75">
      <c r="R582"/>
      <c r="S582"/>
      <c r="T582"/>
      <c r="U582"/>
      <c r="W582"/>
    </row>
    <row r="583" spans="18:23" ht="12.75">
      <c r="R583"/>
      <c r="S583"/>
      <c r="T583"/>
      <c r="U583"/>
      <c r="W583"/>
    </row>
    <row r="584" spans="18:23" ht="12.75">
      <c r="R584"/>
      <c r="S584"/>
      <c r="T584"/>
      <c r="U584"/>
      <c r="W584"/>
    </row>
    <row r="585" spans="18:23" ht="12.75">
      <c r="R585"/>
      <c r="S585"/>
      <c r="T585"/>
      <c r="U585"/>
      <c r="W585"/>
    </row>
    <row r="586" spans="18:23" ht="12.75">
      <c r="R586"/>
      <c r="S586"/>
      <c r="T586"/>
      <c r="U586"/>
      <c r="W586"/>
    </row>
    <row r="587" spans="18:23" ht="12.75">
      <c r="R587"/>
      <c r="S587"/>
      <c r="T587"/>
      <c r="U587"/>
      <c r="W587"/>
    </row>
    <row r="588" spans="18:23" ht="12.75">
      <c r="R588"/>
      <c r="S588"/>
      <c r="T588"/>
      <c r="U588"/>
      <c r="W588"/>
    </row>
    <row r="589" spans="18:23" ht="12.75">
      <c r="R589"/>
      <c r="S589"/>
      <c r="T589"/>
      <c r="U589"/>
      <c r="W589"/>
    </row>
    <row r="590" spans="18:23" ht="12.75">
      <c r="R590"/>
      <c r="S590"/>
      <c r="T590"/>
      <c r="U590"/>
      <c r="W590"/>
    </row>
    <row r="591" spans="18:23" ht="12.75">
      <c r="R591"/>
      <c r="S591"/>
      <c r="T591"/>
      <c r="U591"/>
      <c r="W591"/>
    </row>
    <row r="592" spans="18:23" ht="12.75">
      <c r="R592"/>
      <c r="S592"/>
      <c r="T592"/>
      <c r="U592"/>
      <c r="W592"/>
    </row>
    <row r="593" spans="18:23" ht="12.75">
      <c r="R593"/>
      <c r="S593"/>
      <c r="T593"/>
      <c r="U593"/>
      <c r="W593"/>
    </row>
    <row r="594" spans="18:23" ht="12.75">
      <c r="R594"/>
      <c r="S594"/>
      <c r="T594"/>
      <c r="U594"/>
      <c r="W594"/>
    </row>
    <row r="595" spans="18:23" ht="12.75">
      <c r="R595"/>
      <c r="S595"/>
      <c r="T595"/>
      <c r="U595"/>
      <c r="W595"/>
    </row>
    <row r="596" spans="18:23" ht="12.75">
      <c r="R596"/>
      <c r="S596"/>
      <c r="T596"/>
      <c r="U596"/>
      <c r="W596"/>
    </row>
    <row r="597" spans="18:23" ht="12.75">
      <c r="R597"/>
      <c r="S597"/>
      <c r="T597"/>
      <c r="U597"/>
      <c r="W597"/>
    </row>
    <row r="598" spans="18:23" ht="12.75">
      <c r="R598"/>
      <c r="S598"/>
      <c r="T598"/>
      <c r="U598"/>
      <c r="W598"/>
    </row>
    <row r="599" spans="18:23" ht="12.75">
      <c r="R599"/>
      <c r="S599"/>
      <c r="T599"/>
      <c r="U599"/>
      <c r="W599"/>
    </row>
    <row r="600" spans="18:23" ht="12.75">
      <c r="R600"/>
      <c r="S600"/>
      <c r="T600"/>
      <c r="U600"/>
      <c r="W600"/>
    </row>
    <row r="601" spans="18:23" ht="12.75">
      <c r="R601"/>
      <c r="S601"/>
      <c r="T601"/>
      <c r="U601"/>
      <c r="W601"/>
    </row>
    <row r="602" spans="18:23" ht="12.75">
      <c r="R602"/>
      <c r="S602"/>
      <c r="T602"/>
      <c r="U602"/>
      <c r="W602"/>
    </row>
    <row r="603" spans="18:23" ht="12.75">
      <c r="R603"/>
      <c r="S603"/>
      <c r="T603"/>
      <c r="U603"/>
      <c r="W603"/>
    </row>
    <row r="604" spans="18:23" ht="12.75">
      <c r="R604"/>
      <c r="S604"/>
      <c r="T604"/>
      <c r="U604"/>
      <c r="W604"/>
    </row>
    <row r="605" spans="18:23" ht="12.75">
      <c r="R605"/>
      <c r="S605"/>
      <c r="T605"/>
      <c r="U605"/>
      <c r="W605"/>
    </row>
    <row r="606" spans="18:23" ht="12.75">
      <c r="R606"/>
      <c r="S606"/>
      <c r="T606"/>
      <c r="U606"/>
      <c r="W606"/>
    </row>
    <row r="607" spans="18:23" ht="12.75">
      <c r="R607"/>
      <c r="S607"/>
      <c r="T607"/>
      <c r="U607"/>
      <c r="W607"/>
    </row>
    <row r="608" spans="18:23" ht="12.75">
      <c r="R608"/>
      <c r="S608"/>
      <c r="T608"/>
      <c r="U608"/>
      <c r="W608"/>
    </row>
    <row r="609" spans="18:23" ht="12.75">
      <c r="R609"/>
      <c r="S609"/>
      <c r="T609"/>
      <c r="U609"/>
      <c r="W609"/>
    </row>
    <row r="610" spans="18:23" ht="12.75">
      <c r="R610"/>
      <c r="S610"/>
      <c r="T610"/>
      <c r="U610"/>
      <c r="W610"/>
    </row>
    <row r="611" spans="18:23" ht="12.75">
      <c r="R611"/>
      <c r="S611"/>
      <c r="T611"/>
      <c r="U611"/>
      <c r="W611"/>
    </row>
    <row r="612" spans="18:23" ht="12.75">
      <c r="R612"/>
      <c r="S612"/>
      <c r="T612"/>
      <c r="U612"/>
      <c r="W612"/>
    </row>
    <row r="613" spans="18:23" ht="12.75">
      <c r="R613"/>
      <c r="S613"/>
      <c r="T613"/>
      <c r="U613"/>
      <c r="W613"/>
    </row>
    <row r="614" spans="18:23" ht="12.75">
      <c r="R614"/>
      <c r="S614"/>
      <c r="T614"/>
      <c r="U614"/>
      <c r="W614"/>
    </row>
    <row r="615" spans="18:23" ht="12.75">
      <c r="R615"/>
      <c r="S615"/>
      <c r="T615"/>
      <c r="U615"/>
      <c r="W615"/>
    </row>
    <row r="616" spans="18:23" ht="12.75">
      <c r="R616"/>
      <c r="S616"/>
      <c r="T616"/>
      <c r="U616"/>
      <c r="W616"/>
    </row>
    <row r="617" spans="18:23" ht="12.75">
      <c r="R617"/>
      <c r="S617"/>
      <c r="T617"/>
      <c r="U617"/>
      <c r="W617"/>
    </row>
    <row r="618" spans="18:23" ht="12.75">
      <c r="R618"/>
      <c r="S618"/>
      <c r="T618"/>
      <c r="U618"/>
      <c r="W618"/>
    </row>
    <row r="619" spans="18:23" ht="12.75">
      <c r="R619"/>
      <c r="S619"/>
      <c r="T619"/>
      <c r="U619"/>
      <c r="W619"/>
    </row>
    <row r="620" spans="18:23" ht="12.75">
      <c r="R620"/>
      <c r="S620"/>
      <c r="T620"/>
      <c r="U620"/>
      <c r="W620"/>
    </row>
    <row r="621" spans="18:23" ht="12.75">
      <c r="R621"/>
      <c r="S621"/>
      <c r="T621"/>
      <c r="U621"/>
      <c r="W621"/>
    </row>
    <row r="622" spans="18:23" ht="12.75">
      <c r="R622"/>
      <c r="S622"/>
      <c r="T622"/>
      <c r="U622"/>
      <c r="W622"/>
    </row>
    <row r="623" spans="18:23" ht="12.75">
      <c r="R623"/>
      <c r="S623"/>
      <c r="T623"/>
      <c r="U623"/>
      <c r="W623"/>
    </row>
    <row r="624" spans="18:23" ht="12.75">
      <c r="R624"/>
      <c r="S624"/>
      <c r="T624"/>
      <c r="U624"/>
      <c r="W624"/>
    </row>
    <row r="625" spans="18:23" ht="12.75">
      <c r="R625"/>
      <c r="S625"/>
      <c r="T625"/>
      <c r="U625"/>
      <c r="W625"/>
    </row>
    <row r="626" spans="18:23" ht="12.75">
      <c r="R626"/>
      <c r="S626"/>
      <c r="T626"/>
      <c r="U626"/>
      <c r="W626"/>
    </row>
    <row r="627" spans="18:23" ht="12.75">
      <c r="R627"/>
      <c r="S627"/>
      <c r="T627"/>
      <c r="U627"/>
      <c r="W627"/>
    </row>
    <row r="628" spans="18:23" ht="12.75">
      <c r="R628"/>
      <c r="S628"/>
      <c r="T628"/>
      <c r="U628"/>
      <c r="W628"/>
    </row>
    <row r="629" spans="18:23" ht="12.75">
      <c r="R629"/>
      <c r="S629"/>
      <c r="T629"/>
      <c r="U629"/>
      <c r="W629"/>
    </row>
    <row r="630" spans="18:23" ht="12.75">
      <c r="R630"/>
      <c r="S630"/>
      <c r="T630"/>
      <c r="U630"/>
      <c r="W630"/>
    </row>
    <row r="631" spans="18:23" ht="12.75">
      <c r="R631"/>
      <c r="S631"/>
      <c r="T631"/>
      <c r="U631"/>
      <c r="W631"/>
    </row>
    <row r="632" spans="18:23" ht="12.75">
      <c r="R632"/>
      <c r="S632"/>
      <c r="T632"/>
      <c r="U632"/>
      <c r="W632"/>
    </row>
    <row r="633" spans="18:23" ht="12.75">
      <c r="R633"/>
      <c r="S633"/>
      <c r="T633"/>
      <c r="U633"/>
      <c r="W633"/>
    </row>
    <row r="634" spans="18:23" ht="12.75">
      <c r="R634"/>
      <c r="S634"/>
      <c r="T634"/>
      <c r="U634"/>
      <c r="W634"/>
    </row>
    <row r="635" spans="18:23" ht="12.75">
      <c r="R635"/>
      <c r="S635"/>
      <c r="T635"/>
      <c r="U635"/>
      <c r="W635"/>
    </row>
    <row r="636" spans="18:23" ht="12.75">
      <c r="R636"/>
      <c r="S636"/>
      <c r="T636"/>
      <c r="U636"/>
      <c r="W636"/>
    </row>
    <row r="637" spans="18:23" ht="12.75">
      <c r="R637"/>
      <c r="S637"/>
      <c r="T637"/>
      <c r="U637"/>
      <c r="W637"/>
    </row>
    <row r="638" spans="18:23" ht="12.75">
      <c r="R638"/>
      <c r="S638"/>
      <c r="T638"/>
      <c r="U638"/>
      <c r="W638"/>
    </row>
    <row r="639" spans="18:23" ht="12.75">
      <c r="R639"/>
      <c r="S639"/>
      <c r="T639"/>
      <c r="U639"/>
      <c r="W639"/>
    </row>
    <row r="640" spans="18:23" ht="12.75">
      <c r="R640"/>
      <c r="S640"/>
      <c r="T640"/>
      <c r="U640"/>
      <c r="W640"/>
    </row>
    <row r="641" spans="18:23" ht="12.75">
      <c r="R641"/>
      <c r="S641"/>
      <c r="T641"/>
      <c r="U641"/>
      <c r="W641"/>
    </row>
    <row r="642" spans="18:23" ht="12.75">
      <c r="R642"/>
      <c r="S642"/>
      <c r="T642"/>
      <c r="U642"/>
      <c r="W642"/>
    </row>
    <row r="643" spans="18:23" ht="12.75">
      <c r="R643"/>
      <c r="S643"/>
      <c r="T643"/>
      <c r="U643"/>
      <c r="W643"/>
    </row>
    <row r="644" spans="18:23" ht="12.75">
      <c r="R644"/>
      <c r="S644"/>
      <c r="T644"/>
      <c r="U644"/>
      <c r="W644"/>
    </row>
    <row r="645" spans="18:23" ht="12.75">
      <c r="R645"/>
      <c r="S645"/>
      <c r="T645"/>
      <c r="U645"/>
      <c r="W645"/>
    </row>
    <row r="646" spans="18:23" ht="12.75">
      <c r="R646"/>
      <c r="S646"/>
      <c r="T646"/>
      <c r="U646"/>
      <c r="W646"/>
    </row>
    <row r="647" spans="18:23" ht="12.75">
      <c r="R647"/>
      <c r="S647"/>
      <c r="T647"/>
      <c r="U647"/>
      <c r="W647"/>
    </row>
    <row r="648" spans="18:23" ht="12.75">
      <c r="R648"/>
      <c r="S648"/>
      <c r="T648"/>
      <c r="U648"/>
      <c r="W648"/>
    </row>
    <row r="649" spans="18:23" ht="12.75">
      <c r="R649"/>
      <c r="S649"/>
      <c r="T649"/>
      <c r="U649"/>
      <c r="W649"/>
    </row>
    <row r="650" spans="18:23" ht="12.75">
      <c r="R650"/>
      <c r="S650"/>
      <c r="T650"/>
      <c r="U650"/>
      <c r="W650"/>
    </row>
    <row r="651" spans="18:23" ht="12.75">
      <c r="R651"/>
      <c r="S651"/>
      <c r="T651"/>
      <c r="U651"/>
      <c r="W651"/>
    </row>
    <row r="652" spans="18:23" ht="12.75">
      <c r="R652"/>
      <c r="S652"/>
      <c r="T652"/>
      <c r="U652"/>
      <c r="W652"/>
    </row>
    <row r="653" spans="18:23" ht="12.75">
      <c r="R653"/>
      <c r="S653"/>
      <c r="T653"/>
      <c r="U653"/>
      <c r="W653"/>
    </row>
    <row r="654" spans="18:23" ht="12.75">
      <c r="R654"/>
      <c r="S654"/>
      <c r="T654"/>
      <c r="U654"/>
      <c r="W654"/>
    </row>
    <row r="655" spans="18:23" ht="12.75">
      <c r="R655"/>
      <c r="S655"/>
      <c r="T655"/>
      <c r="U655"/>
      <c r="W655"/>
    </row>
    <row r="656" spans="18:23" ht="12.75">
      <c r="R656"/>
      <c r="S656"/>
      <c r="T656"/>
      <c r="U656"/>
      <c r="W656"/>
    </row>
    <row r="657" spans="18:23" ht="12.75">
      <c r="R657"/>
      <c r="S657"/>
      <c r="T657"/>
      <c r="U657"/>
      <c r="W657"/>
    </row>
    <row r="658" spans="18:23" ht="12.75">
      <c r="R658"/>
      <c r="S658"/>
      <c r="T658"/>
      <c r="U658"/>
      <c r="W658"/>
    </row>
    <row r="659" spans="18:23" ht="12.75">
      <c r="R659"/>
      <c r="S659"/>
      <c r="T659"/>
      <c r="U659"/>
      <c r="W659"/>
    </row>
    <row r="660" spans="18:23" ht="12.75">
      <c r="R660"/>
      <c r="S660"/>
      <c r="T660"/>
      <c r="U660"/>
      <c r="W660"/>
    </row>
    <row r="661" spans="18:23" ht="12.75">
      <c r="R661"/>
      <c r="S661"/>
      <c r="T661"/>
      <c r="U661"/>
      <c r="W661"/>
    </row>
    <row r="662" spans="18:23" ht="12.75">
      <c r="R662"/>
      <c r="S662"/>
      <c r="T662"/>
      <c r="U662"/>
      <c r="W662"/>
    </row>
    <row r="663" spans="18:23" ht="12.75">
      <c r="R663"/>
      <c r="S663"/>
      <c r="T663"/>
      <c r="U663"/>
      <c r="W663"/>
    </row>
    <row r="664" spans="18:23" ht="12.75">
      <c r="R664"/>
      <c r="S664"/>
      <c r="T664"/>
      <c r="U664"/>
      <c r="W664"/>
    </row>
    <row r="665" spans="18:23" ht="12.75">
      <c r="R665"/>
      <c r="S665"/>
      <c r="T665"/>
      <c r="U665"/>
      <c r="W665"/>
    </row>
    <row r="666" spans="18:23" ht="12.75">
      <c r="R666"/>
      <c r="S666"/>
      <c r="T666"/>
      <c r="U666"/>
      <c r="W666"/>
    </row>
    <row r="667" spans="18:23" ht="12.75">
      <c r="R667"/>
      <c r="S667"/>
      <c r="T667"/>
      <c r="U667"/>
      <c r="W667"/>
    </row>
    <row r="668" spans="18:23" ht="12.75">
      <c r="R668"/>
      <c r="S668"/>
      <c r="T668"/>
      <c r="U668"/>
      <c r="W668"/>
    </row>
    <row r="669" spans="18:23" ht="12.75">
      <c r="R669"/>
      <c r="S669"/>
      <c r="T669"/>
      <c r="U669"/>
      <c r="W669"/>
    </row>
    <row r="670" spans="18:23" ht="12.75">
      <c r="R670"/>
      <c r="S670"/>
      <c r="T670"/>
      <c r="U670"/>
      <c r="W670"/>
    </row>
    <row r="671" spans="18:23" ht="12.75">
      <c r="R671"/>
      <c r="S671"/>
      <c r="T671"/>
      <c r="U671"/>
      <c r="W671"/>
    </row>
    <row r="672" spans="18:23" ht="12.75">
      <c r="R672"/>
      <c r="S672"/>
      <c r="T672"/>
      <c r="U672"/>
      <c r="W672"/>
    </row>
    <row r="673" spans="18:23" ht="12.75">
      <c r="R673"/>
      <c r="S673"/>
      <c r="T673"/>
      <c r="U673"/>
      <c r="W673"/>
    </row>
    <row r="674" spans="18:23" ht="12.75">
      <c r="R674"/>
      <c r="S674"/>
      <c r="T674"/>
      <c r="U674"/>
      <c r="W674"/>
    </row>
    <row r="675" spans="18:23" ht="12.75">
      <c r="R675"/>
      <c r="S675"/>
      <c r="T675"/>
      <c r="U675"/>
      <c r="W675"/>
    </row>
    <row r="676" spans="18:23" ht="12.75">
      <c r="R676"/>
      <c r="S676"/>
      <c r="T676"/>
      <c r="U676"/>
      <c r="W676"/>
    </row>
    <row r="677" spans="18:23" ht="12.75">
      <c r="R677"/>
      <c r="S677"/>
      <c r="T677"/>
      <c r="U677"/>
      <c r="W677"/>
    </row>
    <row r="678" spans="18:23" ht="12.75">
      <c r="R678"/>
      <c r="S678"/>
      <c r="T678"/>
      <c r="U678"/>
      <c r="W678"/>
    </row>
    <row r="679" spans="18:23" ht="12.75">
      <c r="R679"/>
      <c r="S679"/>
      <c r="T679"/>
      <c r="U679"/>
      <c r="W679"/>
    </row>
    <row r="680" spans="18:23" ht="12.75">
      <c r="R680"/>
      <c r="S680"/>
      <c r="T680"/>
      <c r="U680"/>
      <c r="W680"/>
    </row>
    <row r="681" spans="18:23" ht="12.75">
      <c r="R681"/>
      <c r="S681"/>
      <c r="T681"/>
      <c r="U681"/>
      <c r="W681"/>
    </row>
    <row r="682" spans="18:23" ht="12.75">
      <c r="R682"/>
      <c r="S682"/>
      <c r="T682"/>
      <c r="U682"/>
      <c r="W682"/>
    </row>
    <row r="683" spans="18:23" ht="12.75">
      <c r="R683"/>
      <c r="S683"/>
      <c r="T683"/>
      <c r="U683"/>
      <c r="W683"/>
    </row>
    <row r="684" spans="18:23" ht="12.75">
      <c r="R684"/>
      <c r="S684"/>
      <c r="T684"/>
      <c r="U684"/>
      <c r="W684"/>
    </row>
    <row r="685" spans="18:23" ht="12.75">
      <c r="R685"/>
      <c r="S685"/>
      <c r="T685"/>
      <c r="U685"/>
      <c r="W685"/>
    </row>
    <row r="686" spans="18:23" ht="12.75">
      <c r="R686"/>
      <c r="S686"/>
      <c r="T686"/>
      <c r="U686"/>
      <c r="W686"/>
    </row>
    <row r="687" spans="18:23" ht="12.75">
      <c r="R687"/>
      <c r="S687"/>
      <c r="T687"/>
      <c r="U687"/>
      <c r="W687"/>
    </row>
    <row r="688" spans="18:23" ht="12.75">
      <c r="R688"/>
      <c r="S688"/>
      <c r="T688"/>
      <c r="U688"/>
      <c r="W688"/>
    </row>
    <row r="689" spans="18:23" ht="12.75">
      <c r="R689"/>
      <c r="S689"/>
      <c r="T689"/>
      <c r="U689"/>
      <c r="W689"/>
    </row>
    <row r="690" spans="18:23" ht="12.75">
      <c r="R690"/>
      <c r="S690"/>
      <c r="T690"/>
      <c r="U690"/>
      <c r="W690"/>
    </row>
    <row r="691" spans="18:23" ht="12.75">
      <c r="R691"/>
      <c r="S691"/>
      <c r="T691"/>
      <c r="U691"/>
      <c r="W691"/>
    </row>
    <row r="692" spans="18:23" ht="12.75">
      <c r="R692"/>
      <c r="S692"/>
      <c r="T692"/>
      <c r="U692"/>
      <c r="W692"/>
    </row>
    <row r="693" spans="18:23" ht="12.75">
      <c r="R693"/>
      <c r="S693"/>
      <c r="T693"/>
      <c r="U693"/>
      <c r="W693"/>
    </row>
    <row r="694" spans="18:23" ht="12.75">
      <c r="R694"/>
      <c r="S694"/>
      <c r="T694"/>
      <c r="U694"/>
      <c r="W694"/>
    </row>
    <row r="695" spans="18:23" ht="12.75">
      <c r="R695"/>
      <c r="S695"/>
      <c r="T695"/>
      <c r="U695"/>
      <c r="W695"/>
    </row>
    <row r="696" spans="18:23" ht="12.75">
      <c r="R696"/>
      <c r="S696"/>
      <c r="T696"/>
      <c r="U696"/>
      <c r="W696"/>
    </row>
    <row r="697" spans="18:23" ht="12.75">
      <c r="R697"/>
      <c r="S697"/>
      <c r="T697"/>
      <c r="U697"/>
      <c r="W697"/>
    </row>
    <row r="698" spans="18:23" ht="12.75">
      <c r="R698"/>
      <c r="S698"/>
      <c r="T698"/>
      <c r="U698"/>
      <c r="W698"/>
    </row>
    <row r="699" spans="18:23" ht="12.75">
      <c r="R699"/>
      <c r="S699"/>
      <c r="T699"/>
      <c r="U699"/>
      <c r="W699"/>
    </row>
    <row r="700" spans="18:23" ht="12.75">
      <c r="R700"/>
      <c r="S700"/>
      <c r="T700"/>
      <c r="U700"/>
      <c r="W700"/>
    </row>
    <row r="701" spans="18:23" ht="12.75">
      <c r="R701"/>
      <c r="S701"/>
      <c r="T701"/>
      <c r="U701"/>
      <c r="W701"/>
    </row>
    <row r="702" spans="18:23" ht="12.75">
      <c r="R702"/>
      <c r="S702"/>
      <c r="T702"/>
      <c r="U702"/>
      <c r="W702"/>
    </row>
    <row r="703" spans="18:23" ht="12.75">
      <c r="R703"/>
      <c r="S703"/>
      <c r="T703"/>
      <c r="U703"/>
      <c r="W703"/>
    </row>
    <row r="704" spans="18:23" ht="12.75">
      <c r="R704"/>
      <c r="S704"/>
      <c r="T704"/>
      <c r="U704"/>
      <c r="W704"/>
    </row>
    <row r="705" spans="18:23" ht="12.75">
      <c r="R705"/>
      <c r="S705"/>
      <c r="T705"/>
      <c r="U705"/>
      <c r="W705"/>
    </row>
    <row r="706" spans="18:23" ht="12.75">
      <c r="R706"/>
      <c r="S706"/>
      <c r="T706"/>
      <c r="U706"/>
      <c r="W706"/>
    </row>
    <row r="707" spans="18:23" ht="12.75">
      <c r="R707"/>
      <c r="S707"/>
      <c r="T707"/>
      <c r="U707"/>
      <c r="W707"/>
    </row>
    <row r="708" spans="18:23" ht="12.75">
      <c r="R708"/>
      <c r="S708"/>
      <c r="T708"/>
      <c r="U708"/>
      <c r="W708"/>
    </row>
    <row r="709" spans="18:23" ht="12.75">
      <c r="R709"/>
      <c r="S709"/>
      <c r="T709"/>
      <c r="U709"/>
      <c r="W709"/>
    </row>
    <row r="710" spans="18:23" ht="12.75">
      <c r="R710"/>
      <c r="S710"/>
      <c r="T710"/>
      <c r="U710"/>
      <c r="W710"/>
    </row>
    <row r="711" spans="18:23" ht="12.75">
      <c r="R711"/>
      <c r="S711"/>
      <c r="T711"/>
      <c r="U711"/>
      <c r="W711"/>
    </row>
    <row r="712" spans="18:23" ht="12.75">
      <c r="R712"/>
      <c r="S712"/>
      <c r="T712"/>
      <c r="U712"/>
      <c r="W712"/>
    </row>
    <row r="713" spans="18:23" ht="12.75">
      <c r="R713"/>
      <c r="S713"/>
      <c r="T713"/>
      <c r="U713"/>
      <c r="W713"/>
    </row>
    <row r="714" spans="18:23" ht="12.75">
      <c r="R714"/>
      <c r="S714"/>
      <c r="T714"/>
      <c r="U714"/>
      <c r="W714"/>
    </row>
    <row r="715" spans="18:23" ht="12.75">
      <c r="R715"/>
      <c r="S715"/>
      <c r="T715"/>
      <c r="U715"/>
      <c r="W715"/>
    </row>
    <row r="716" spans="18:23" ht="12.75">
      <c r="R716"/>
      <c r="S716"/>
      <c r="T716"/>
      <c r="U716"/>
      <c r="W716"/>
    </row>
    <row r="717" spans="18:23" ht="12.75">
      <c r="R717"/>
      <c r="S717"/>
      <c r="T717"/>
      <c r="U717"/>
      <c r="W717"/>
    </row>
    <row r="718" spans="18:23" ht="12.75">
      <c r="R718"/>
      <c r="S718"/>
      <c r="T718"/>
      <c r="U718"/>
      <c r="W718"/>
    </row>
    <row r="719" spans="18:23" ht="12.75">
      <c r="R719"/>
      <c r="S719"/>
      <c r="T719"/>
      <c r="U719"/>
      <c r="W719"/>
    </row>
    <row r="720" spans="18:23" ht="12.75">
      <c r="R720"/>
      <c r="S720"/>
      <c r="T720"/>
      <c r="U720"/>
      <c r="W720"/>
    </row>
    <row r="721" spans="18:23" ht="12.75">
      <c r="R721"/>
      <c r="S721"/>
      <c r="T721"/>
      <c r="U721"/>
      <c r="W721"/>
    </row>
    <row r="722" spans="18:23" ht="12.75">
      <c r="R722"/>
      <c r="S722"/>
      <c r="T722"/>
      <c r="U722"/>
      <c r="W722"/>
    </row>
    <row r="723" spans="18:23" ht="12.75">
      <c r="R723"/>
      <c r="S723"/>
      <c r="T723"/>
      <c r="U723"/>
      <c r="W723"/>
    </row>
    <row r="724" spans="18:23" ht="12.75">
      <c r="R724"/>
      <c r="S724"/>
      <c r="T724"/>
      <c r="U724"/>
      <c r="W724"/>
    </row>
    <row r="725" spans="18:23" ht="12.75">
      <c r="R725"/>
      <c r="S725"/>
      <c r="T725"/>
      <c r="U725"/>
      <c r="W725"/>
    </row>
    <row r="726" spans="18:23" ht="12.75">
      <c r="R726"/>
      <c r="S726"/>
      <c r="T726"/>
      <c r="U726"/>
      <c r="W726"/>
    </row>
    <row r="727" spans="18:23" ht="12.75">
      <c r="R727"/>
      <c r="S727"/>
      <c r="T727"/>
      <c r="U727"/>
      <c r="W727"/>
    </row>
    <row r="728" spans="18:23" ht="12.75">
      <c r="R728"/>
      <c r="S728"/>
      <c r="T728"/>
      <c r="U728"/>
      <c r="W728"/>
    </row>
    <row r="729" spans="18:23" ht="12.75">
      <c r="R729"/>
      <c r="S729"/>
      <c r="T729"/>
      <c r="U729"/>
      <c r="W729"/>
    </row>
    <row r="730" spans="18:23" ht="12.75">
      <c r="R730"/>
      <c r="S730"/>
      <c r="T730"/>
      <c r="U730"/>
      <c r="W730"/>
    </row>
    <row r="731" spans="18:23" ht="12.75">
      <c r="R731"/>
      <c r="S731"/>
      <c r="T731"/>
      <c r="U731"/>
      <c r="W731"/>
    </row>
    <row r="732" spans="18:23" ht="12.75">
      <c r="R732"/>
      <c r="S732"/>
      <c r="T732"/>
      <c r="U732"/>
      <c r="W732"/>
    </row>
    <row r="733" spans="18:23" ht="12.75">
      <c r="R733"/>
      <c r="S733"/>
      <c r="T733"/>
      <c r="U733"/>
      <c r="W733"/>
    </row>
    <row r="734" spans="18:23" ht="12.75">
      <c r="R734"/>
      <c r="S734"/>
      <c r="T734"/>
      <c r="U734"/>
      <c r="W734"/>
    </row>
    <row r="735" spans="18:23" ht="12.75">
      <c r="R735"/>
      <c r="S735"/>
      <c r="T735"/>
      <c r="U735"/>
      <c r="W735"/>
    </row>
    <row r="736" spans="18:23" ht="12.75">
      <c r="R736"/>
      <c r="S736"/>
      <c r="T736"/>
      <c r="U736"/>
      <c r="W736"/>
    </row>
    <row r="737" spans="18:23" ht="12.75">
      <c r="R737"/>
      <c r="S737"/>
      <c r="T737"/>
      <c r="U737"/>
      <c r="W737"/>
    </row>
    <row r="738" spans="18:23" ht="12.75">
      <c r="R738"/>
      <c r="S738"/>
      <c r="T738"/>
      <c r="U738"/>
      <c r="W738"/>
    </row>
    <row r="739" spans="18:23" ht="12.75">
      <c r="R739"/>
      <c r="S739"/>
      <c r="T739"/>
      <c r="U739"/>
      <c r="W739"/>
    </row>
    <row r="740" spans="18:23" ht="12.75">
      <c r="R740"/>
      <c r="S740"/>
      <c r="T740"/>
      <c r="U740"/>
      <c r="W740"/>
    </row>
    <row r="741" spans="18:23" ht="12.75">
      <c r="R741"/>
      <c r="S741"/>
      <c r="T741"/>
      <c r="U741"/>
      <c r="W741"/>
    </row>
    <row r="742" spans="18:23" ht="12.75">
      <c r="R742"/>
      <c r="S742"/>
      <c r="T742"/>
      <c r="U742"/>
      <c r="W742"/>
    </row>
    <row r="743" spans="18:23" ht="12.75">
      <c r="R743"/>
      <c r="S743"/>
      <c r="T743"/>
      <c r="U743"/>
      <c r="W743"/>
    </row>
    <row r="744" spans="18:23" ht="12.75">
      <c r="R744"/>
      <c r="S744"/>
      <c r="T744"/>
      <c r="U744"/>
      <c r="W744"/>
    </row>
    <row r="745" spans="18:23" ht="12.75">
      <c r="R745"/>
      <c r="S745"/>
      <c r="T745"/>
      <c r="U745"/>
      <c r="W745"/>
    </row>
    <row r="746" spans="18:23" ht="12.75">
      <c r="R746"/>
      <c r="S746"/>
      <c r="T746"/>
      <c r="U746"/>
      <c r="W746"/>
    </row>
    <row r="747" spans="18:23" ht="12.75">
      <c r="R747"/>
      <c r="S747"/>
      <c r="T747"/>
      <c r="U747"/>
      <c r="W747"/>
    </row>
    <row r="748" spans="18:23" ht="12.75">
      <c r="R748"/>
      <c r="S748"/>
      <c r="T748"/>
      <c r="U748"/>
      <c r="W748"/>
    </row>
    <row r="749" spans="18:23" ht="12.75">
      <c r="R749"/>
      <c r="S749"/>
      <c r="T749"/>
      <c r="U749"/>
      <c r="W749"/>
    </row>
    <row r="750" spans="18:23" ht="12.75">
      <c r="R750"/>
      <c r="S750"/>
      <c r="T750"/>
      <c r="U750"/>
      <c r="W750"/>
    </row>
    <row r="751" spans="18:23" ht="12.75">
      <c r="R751"/>
      <c r="S751"/>
      <c r="T751"/>
      <c r="U751"/>
      <c r="W751"/>
    </row>
    <row r="752" spans="18:23" ht="12.75">
      <c r="R752"/>
      <c r="S752"/>
      <c r="T752"/>
      <c r="U752"/>
      <c r="W752"/>
    </row>
    <row r="753" spans="18:23" ht="12.75">
      <c r="R753"/>
      <c r="S753"/>
      <c r="T753"/>
      <c r="U753"/>
      <c r="W753"/>
    </row>
    <row r="754" spans="18:23" ht="12.75">
      <c r="R754"/>
      <c r="S754"/>
      <c r="T754"/>
      <c r="U754"/>
      <c r="W754"/>
    </row>
    <row r="755" spans="18:23" ht="12.75">
      <c r="R755"/>
      <c r="S755"/>
      <c r="T755"/>
      <c r="U755"/>
      <c r="W755"/>
    </row>
    <row r="756" spans="18:23" ht="12.75">
      <c r="R756"/>
      <c r="S756"/>
      <c r="T756"/>
      <c r="U756"/>
      <c r="W756"/>
    </row>
    <row r="757" spans="18:23" ht="12.75">
      <c r="R757"/>
      <c r="S757"/>
      <c r="T757"/>
      <c r="U757"/>
      <c r="W757"/>
    </row>
    <row r="758" spans="18:23" ht="12.75">
      <c r="R758"/>
      <c r="S758"/>
      <c r="T758"/>
      <c r="U758"/>
      <c r="W758"/>
    </row>
    <row r="759" spans="18:23" ht="12.75">
      <c r="R759"/>
      <c r="S759"/>
      <c r="T759"/>
      <c r="U759"/>
      <c r="W759"/>
    </row>
    <row r="760" spans="18:23" ht="12.75">
      <c r="R760"/>
      <c r="S760"/>
      <c r="T760"/>
      <c r="U760"/>
      <c r="W760"/>
    </row>
    <row r="761" spans="18:23" ht="12.75">
      <c r="R761"/>
      <c r="S761"/>
      <c r="T761"/>
      <c r="U761"/>
      <c r="W761"/>
    </row>
    <row r="762" spans="18:23" ht="12.75">
      <c r="R762"/>
      <c r="S762"/>
      <c r="T762"/>
      <c r="U762"/>
      <c r="W762"/>
    </row>
    <row r="763" spans="18:23" ht="12.75">
      <c r="R763"/>
      <c r="S763"/>
      <c r="T763"/>
      <c r="U763"/>
      <c r="W763"/>
    </row>
    <row r="764" spans="18:23" ht="12.75">
      <c r="R764"/>
      <c r="S764"/>
      <c r="T764"/>
      <c r="U764"/>
      <c r="W764"/>
    </row>
    <row r="765" spans="18:23" ht="12.75">
      <c r="R765"/>
      <c r="S765"/>
      <c r="T765"/>
      <c r="U765"/>
      <c r="W765"/>
    </row>
    <row r="766" spans="18:23" ht="12.75">
      <c r="R766"/>
      <c r="S766"/>
      <c r="T766"/>
      <c r="U766"/>
      <c r="W766"/>
    </row>
    <row r="767" spans="18:23" ht="12.75">
      <c r="R767"/>
      <c r="S767"/>
      <c r="T767"/>
      <c r="U767"/>
      <c r="W767"/>
    </row>
    <row r="768" spans="18:23" ht="12.75">
      <c r="R768"/>
      <c r="S768"/>
      <c r="T768"/>
      <c r="U768"/>
      <c r="W768"/>
    </row>
    <row r="769" spans="18:23" ht="12.75">
      <c r="R769"/>
      <c r="S769"/>
      <c r="T769"/>
      <c r="U769"/>
      <c r="W769"/>
    </row>
    <row r="770" spans="18:23" ht="12.75">
      <c r="R770"/>
      <c r="S770"/>
      <c r="T770"/>
      <c r="U770"/>
      <c r="W770"/>
    </row>
    <row r="771" spans="18:23" ht="12.75">
      <c r="R771"/>
      <c r="S771"/>
      <c r="T771"/>
      <c r="U771"/>
      <c r="W771"/>
    </row>
    <row r="772" spans="18:23" ht="12.75">
      <c r="R772"/>
      <c r="S772"/>
      <c r="T772"/>
      <c r="U772"/>
      <c r="W772"/>
    </row>
    <row r="773" spans="18:23" ht="12.75">
      <c r="R773"/>
      <c r="S773"/>
      <c r="T773"/>
      <c r="U773"/>
      <c r="W773"/>
    </row>
    <row r="774" spans="18:23" ht="12.75">
      <c r="R774"/>
      <c r="S774"/>
      <c r="T774"/>
      <c r="U774"/>
      <c r="W774"/>
    </row>
    <row r="775" spans="18:23" ht="12.75">
      <c r="R775"/>
      <c r="S775"/>
      <c r="T775"/>
      <c r="U775"/>
      <c r="W775"/>
    </row>
    <row r="776" spans="18:23" ht="12.75">
      <c r="R776"/>
      <c r="S776"/>
      <c r="T776"/>
      <c r="U776"/>
      <c r="W776"/>
    </row>
    <row r="777" spans="18:23" ht="12.75">
      <c r="R777"/>
      <c r="S777"/>
      <c r="T777"/>
      <c r="U777"/>
      <c r="W777"/>
    </row>
    <row r="778" spans="18:23" ht="12.75">
      <c r="R778"/>
      <c r="S778"/>
      <c r="T778"/>
      <c r="U778"/>
      <c r="W778"/>
    </row>
    <row r="779" spans="18:23" ht="12.75">
      <c r="R779"/>
      <c r="S779"/>
      <c r="T779"/>
      <c r="U779"/>
      <c r="W779"/>
    </row>
    <row r="780" spans="18:23" ht="12.75">
      <c r="R780"/>
      <c r="S780"/>
      <c r="T780"/>
      <c r="U780"/>
      <c r="W780"/>
    </row>
    <row r="781" spans="18:23" ht="12.75">
      <c r="R781"/>
      <c r="S781"/>
      <c r="T781"/>
      <c r="U781"/>
      <c r="W781"/>
    </row>
    <row r="782" spans="18:23" ht="12.75">
      <c r="R782"/>
      <c r="S782"/>
      <c r="T782"/>
      <c r="U782"/>
      <c r="W782"/>
    </row>
    <row r="783" spans="18:23" ht="12.75">
      <c r="R783"/>
      <c r="S783"/>
      <c r="T783"/>
      <c r="U783"/>
      <c r="W783"/>
    </row>
    <row r="784" spans="18:23" ht="12.75">
      <c r="R784"/>
      <c r="S784"/>
      <c r="T784"/>
      <c r="U784"/>
      <c r="W784"/>
    </row>
    <row r="785" spans="18:23" ht="12.75">
      <c r="R785"/>
      <c r="S785"/>
      <c r="T785"/>
      <c r="U785"/>
      <c r="W785"/>
    </row>
    <row r="786" spans="18:23" ht="12.75">
      <c r="R786"/>
      <c r="S786"/>
      <c r="T786"/>
      <c r="U786"/>
      <c r="W786"/>
    </row>
    <row r="787" spans="18:23" ht="12.75">
      <c r="R787"/>
      <c r="S787"/>
      <c r="T787"/>
      <c r="U787"/>
      <c r="W787"/>
    </row>
    <row r="788" spans="18:23" ht="12.75">
      <c r="R788"/>
      <c r="S788"/>
      <c r="T788"/>
      <c r="U788"/>
      <c r="W788"/>
    </row>
    <row r="789" spans="18:23" ht="12.75">
      <c r="R789"/>
      <c r="S789"/>
      <c r="T789"/>
      <c r="U789"/>
      <c r="W789"/>
    </row>
    <row r="790" spans="18:23" ht="12.75">
      <c r="R790"/>
      <c r="S790"/>
      <c r="T790"/>
      <c r="U790"/>
      <c r="W790"/>
    </row>
    <row r="791" spans="18:23" ht="12.75">
      <c r="R791"/>
      <c r="S791"/>
      <c r="T791"/>
      <c r="U791"/>
      <c r="W791"/>
    </row>
    <row r="792" spans="18:23" ht="12.75">
      <c r="R792"/>
      <c r="S792"/>
      <c r="T792"/>
      <c r="U792"/>
      <c r="W792"/>
    </row>
    <row r="793" spans="18:23" ht="12.75">
      <c r="R793"/>
      <c r="S793"/>
      <c r="T793"/>
      <c r="U793"/>
      <c r="W793"/>
    </row>
    <row r="794" spans="18:23" ht="12.75">
      <c r="R794"/>
      <c r="S794"/>
      <c r="T794"/>
      <c r="U794"/>
      <c r="W794"/>
    </row>
    <row r="795" spans="18:23" ht="12.75">
      <c r="R795"/>
      <c r="S795"/>
      <c r="T795"/>
      <c r="U795"/>
      <c r="W795"/>
    </row>
    <row r="796" spans="18:23" ht="12.75">
      <c r="R796"/>
      <c r="S796"/>
      <c r="T796"/>
      <c r="U796"/>
      <c r="W796"/>
    </row>
    <row r="797" spans="18:23" ht="12.75">
      <c r="R797"/>
      <c r="S797"/>
      <c r="T797"/>
      <c r="U797"/>
      <c r="W797"/>
    </row>
    <row r="798" spans="18:23" ht="12.75">
      <c r="R798"/>
      <c r="S798"/>
      <c r="T798"/>
      <c r="U798"/>
      <c r="W798"/>
    </row>
    <row r="799" spans="18:23" ht="12.75">
      <c r="R799"/>
      <c r="S799"/>
      <c r="T799"/>
      <c r="U799"/>
      <c r="W799"/>
    </row>
    <row r="800" spans="18:23" ht="12.75">
      <c r="R800"/>
      <c r="S800"/>
      <c r="T800"/>
      <c r="U800"/>
      <c r="W800"/>
    </row>
    <row r="801" spans="18:23" ht="12.75">
      <c r="R801"/>
      <c r="S801"/>
      <c r="T801"/>
      <c r="U801"/>
      <c r="W801"/>
    </row>
    <row r="802" spans="18:23" ht="12.75">
      <c r="R802"/>
      <c r="S802"/>
      <c r="T802"/>
      <c r="U802"/>
      <c r="W802"/>
    </row>
    <row r="803" spans="18:23" ht="12.75">
      <c r="R803"/>
      <c r="S803"/>
      <c r="T803"/>
      <c r="U803"/>
      <c r="W803"/>
    </row>
    <row r="804" spans="18:23" ht="12.75">
      <c r="R804"/>
      <c r="S804"/>
      <c r="T804"/>
      <c r="U804"/>
      <c r="W804"/>
    </row>
    <row r="805" spans="18:23" ht="12.75">
      <c r="R805"/>
      <c r="S805"/>
      <c r="T805"/>
      <c r="U805"/>
      <c r="W805"/>
    </row>
    <row r="806" spans="18:23" ht="12.75">
      <c r="R806"/>
      <c r="S806"/>
      <c r="T806"/>
      <c r="U806"/>
      <c r="W806"/>
    </row>
    <row r="807" spans="18:23" ht="12.75">
      <c r="R807"/>
      <c r="S807"/>
      <c r="T807"/>
      <c r="U807"/>
      <c r="W807"/>
    </row>
    <row r="808" spans="18:23" ht="12.75">
      <c r="R808"/>
      <c r="S808"/>
      <c r="T808"/>
      <c r="U808"/>
      <c r="W808"/>
    </row>
    <row r="809" spans="18:23" ht="12.75">
      <c r="R809"/>
      <c r="S809"/>
      <c r="T809"/>
      <c r="U809"/>
      <c r="W809"/>
    </row>
    <row r="810" spans="18:23" ht="12.75">
      <c r="R810"/>
      <c r="S810"/>
      <c r="T810"/>
      <c r="U810"/>
      <c r="W810"/>
    </row>
    <row r="811" spans="18:23" ht="12.75">
      <c r="R811"/>
      <c r="S811"/>
      <c r="T811"/>
      <c r="U811"/>
      <c r="W811"/>
    </row>
    <row r="812" spans="18:23" ht="12.75">
      <c r="R812"/>
      <c r="S812"/>
      <c r="T812"/>
      <c r="U812"/>
      <c r="W812"/>
    </row>
    <row r="813" spans="18:23" ht="12.75">
      <c r="R813"/>
      <c r="S813"/>
      <c r="T813"/>
      <c r="U813"/>
      <c r="W813"/>
    </row>
    <row r="814" spans="18:23" ht="12.75">
      <c r="R814"/>
      <c r="S814"/>
      <c r="T814"/>
      <c r="U814"/>
      <c r="W814"/>
    </row>
    <row r="815" spans="18:23" ht="12.75">
      <c r="R815"/>
      <c r="S815"/>
      <c r="T815"/>
      <c r="U815"/>
      <c r="W815"/>
    </row>
    <row r="816" spans="18:23" ht="12.75">
      <c r="R816"/>
      <c r="S816"/>
      <c r="T816"/>
      <c r="U816"/>
      <c r="W816"/>
    </row>
    <row r="817" spans="18:23" ht="12.75">
      <c r="R817"/>
      <c r="S817"/>
      <c r="T817"/>
      <c r="U817"/>
      <c r="W817"/>
    </row>
    <row r="818" spans="18:23" ht="12.75">
      <c r="R818"/>
      <c r="S818"/>
      <c r="T818"/>
      <c r="U818"/>
      <c r="W818"/>
    </row>
    <row r="819" spans="18:23" ht="12.75">
      <c r="R819"/>
      <c r="S819"/>
      <c r="T819"/>
      <c r="U819"/>
      <c r="W819"/>
    </row>
    <row r="820" spans="18:23" ht="12.75">
      <c r="R820"/>
      <c r="S820"/>
      <c r="T820"/>
      <c r="U820"/>
      <c r="W820"/>
    </row>
    <row r="821" spans="18:23" ht="12.75">
      <c r="R821"/>
      <c r="S821"/>
      <c r="T821"/>
      <c r="U821"/>
      <c r="W821"/>
    </row>
    <row r="822" spans="18:23" ht="12.75">
      <c r="R822"/>
      <c r="S822"/>
      <c r="T822"/>
      <c r="U822"/>
      <c r="W822"/>
    </row>
    <row r="823" spans="18:23" ht="12.75">
      <c r="R823"/>
      <c r="S823"/>
      <c r="T823"/>
      <c r="U823"/>
      <c r="W823"/>
    </row>
    <row r="824" spans="18:23" ht="12.75">
      <c r="R824"/>
      <c r="S824"/>
      <c r="T824"/>
      <c r="U824"/>
      <c r="W824"/>
    </row>
    <row r="825" spans="18:23" ht="12.75">
      <c r="R825"/>
      <c r="S825"/>
      <c r="T825"/>
      <c r="U825"/>
      <c r="W825"/>
    </row>
    <row r="826" spans="18:23" ht="12.75">
      <c r="R826"/>
      <c r="S826"/>
      <c r="T826"/>
      <c r="U826"/>
      <c r="W826"/>
    </row>
    <row r="827" spans="18:23" ht="12.75">
      <c r="R827"/>
      <c r="S827"/>
      <c r="T827"/>
      <c r="U827"/>
      <c r="W827"/>
    </row>
    <row r="828" spans="18:23" ht="12.75">
      <c r="R828"/>
      <c r="S828"/>
      <c r="T828"/>
      <c r="U828"/>
      <c r="W828"/>
    </row>
    <row r="829" spans="18:23" ht="12.75">
      <c r="R829"/>
      <c r="S829"/>
      <c r="T829"/>
      <c r="U829"/>
      <c r="W829"/>
    </row>
    <row r="830" spans="18:23" ht="12.75">
      <c r="R830"/>
      <c r="S830"/>
      <c r="T830"/>
      <c r="U830"/>
      <c r="W830"/>
    </row>
    <row r="831" spans="18:23" ht="12.75">
      <c r="R831"/>
      <c r="S831"/>
      <c r="T831"/>
      <c r="U831"/>
      <c r="W831"/>
    </row>
    <row r="832" spans="18:23" ht="12.75">
      <c r="R832"/>
      <c r="S832"/>
      <c r="T832"/>
      <c r="U832"/>
      <c r="W832"/>
    </row>
    <row r="833" spans="18:23" ht="12.75">
      <c r="R833"/>
      <c r="S833"/>
      <c r="T833"/>
      <c r="U833"/>
      <c r="W833"/>
    </row>
    <row r="834" spans="18:23" ht="12.75">
      <c r="R834"/>
      <c r="S834"/>
      <c r="T834"/>
      <c r="U834"/>
      <c r="W834"/>
    </row>
    <row r="835" spans="18:23" ht="12.75">
      <c r="R835"/>
      <c r="S835"/>
      <c r="T835"/>
      <c r="U835"/>
      <c r="W835"/>
    </row>
    <row r="836" spans="18:23" ht="12.75">
      <c r="R836"/>
      <c r="S836"/>
      <c r="T836"/>
      <c r="U836"/>
      <c r="W836"/>
    </row>
    <row r="837" spans="18:23" ht="12.75">
      <c r="R837"/>
      <c r="S837"/>
      <c r="T837"/>
      <c r="U837"/>
      <c r="W837"/>
    </row>
    <row r="838" spans="18:23" ht="12.75">
      <c r="R838"/>
      <c r="S838"/>
      <c r="T838"/>
      <c r="U838"/>
      <c r="W838"/>
    </row>
    <row r="839" spans="18:23" ht="12.75">
      <c r="R839"/>
      <c r="S839"/>
      <c r="T839"/>
      <c r="U839"/>
      <c r="W839"/>
    </row>
    <row r="840" spans="18:23" ht="12.75">
      <c r="R840"/>
      <c r="S840"/>
      <c r="T840"/>
      <c r="U840"/>
      <c r="W840"/>
    </row>
    <row r="841" spans="18:23" ht="12.75">
      <c r="R841"/>
      <c r="S841"/>
      <c r="T841"/>
      <c r="U841"/>
      <c r="W841"/>
    </row>
    <row r="842" spans="18:23" ht="12.75">
      <c r="R842"/>
      <c r="S842"/>
      <c r="T842"/>
      <c r="U842"/>
      <c r="W842"/>
    </row>
    <row r="843" spans="18:23" ht="12.75">
      <c r="R843"/>
      <c r="S843"/>
      <c r="T843"/>
      <c r="U843"/>
      <c r="W843"/>
    </row>
    <row r="844" spans="18:23" ht="12.75">
      <c r="R844"/>
      <c r="S844"/>
      <c r="T844"/>
      <c r="U844"/>
      <c r="W844"/>
    </row>
    <row r="845" spans="18:23" ht="12.75">
      <c r="R845"/>
      <c r="S845"/>
      <c r="T845"/>
      <c r="U845"/>
      <c r="W845"/>
    </row>
    <row r="846" spans="18:23" ht="12.75">
      <c r="R846"/>
      <c r="S846"/>
      <c r="T846"/>
      <c r="U846"/>
      <c r="W846"/>
    </row>
    <row r="847" spans="18:23" ht="12.75">
      <c r="R847"/>
      <c r="S847"/>
      <c r="T847"/>
      <c r="U847"/>
      <c r="W847"/>
    </row>
    <row r="848" spans="18:23" ht="12.75">
      <c r="R848"/>
      <c r="S848"/>
      <c r="T848"/>
      <c r="U848"/>
      <c r="W848"/>
    </row>
    <row r="849" spans="18:23" ht="12.75">
      <c r="R849"/>
      <c r="S849"/>
      <c r="T849"/>
      <c r="U849"/>
      <c r="W849"/>
    </row>
    <row r="850" spans="18:23" ht="12.75">
      <c r="R850"/>
      <c r="S850"/>
      <c r="T850"/>
      <c r="U850"/>
      <c r="W850"/>
    </row>
    <row r="851" spans="18:23" ht="12.75">
      <c r="R851"/>
      <c r="S851"/>
      <c r="T851"/>
      <c r="U851"/>
      <c r="W851"/>
    </row>
    <row r="852" spans="18:23" ht="12.75">
      <c r="R852"/>
      <c r="S852"/>
      <c r="T852"/>
      <c r="U852"/>
      <c r="W852"/>
    </row>
    <row r="853" spans="18:23" ht="12.75">
      <c r="R853"/>
      <c r="S853"/>
      <c r="T853"/>
      <c r="U853"/>
      <c r="W853"/>
    </row>
    <row r="854" spans="18:23" ht="12.75">
      <c r="R854"/>
      <c r="S854"/>
      <c r="T854"/>
      <c r="U854"/>
      <c r="W854"/>
    </row>
    <row r="855" spans="18:23" ht="12.75">
      <c r="R855"/>
      <c r="S855"/>
      <c r="T855"/>
      <c r="U855"/>
      <c r="W855"/>
    </row>
    <row r="856" spans="18:23" ht="12.75">
      <c r="R856"/>
      <c r="S856"/>
      <c r="T856"/>
      <c r="U856"/>
      <c r="W856"/>
    </row>
    <row r="857" spans="18:23" ht="12.75">
      <c r="R857"/>
      <c r="S857"/>
      <c r="T857"/>
      <c r="U857"/>
      <c r="W857"/>
    </row>
    <row r="858" spans="18:23" ht="12.75">
      <c r="R858"/>
      <c r="S858"/>
      <c r="T858"/>
      <c r="U858"/>
      <c r="W858"/>
    </row>
    <row r="859" spans="18:23" ht="12.75">
      <c r="R859"/>
      <c r="S859"/>
      <c r="T859"/>
      <c r="U859"/>
      <c r="W859"/>
    </row>
    <row r="860" spans="18:23" ht="12.75">
      <c r="R860"/>
      <c r="S860"/>
      <c r="T860"/>
      <c r="U860"/>
      <c r="W860"/>
    </row>
    <row r="861" spans="18:23" ht="12.75">
      <c r="R861"/>
      <c r="S861"/>
      <c r="T861"/>
      <c r="U861"/>
      <c r="W861"/>
    </row>
    <row r="862" spans="18:23" ht="12.75">
      <c r="R862"/>
      <c r="S862"/>
      <c r="T862"/>
      <c r="U862"/>
      <c r="W862"/>
    </row>
    <row r="863" spans="18:23" ht="12.75">
      <c r="R863"/>
      <c r="S863"/>
      <c r="T863"/>
      <c r="U863"/>
      <c r="W863"/>
    </row>
    <row r="864" spans="18:23" ht="12.75">
      <c r="R864"/>
      <c r="S864"/>
      <c r="T864"/>
      <c r="U864"/>
      <c r="W864"/>
    </row>
    <row r="865" spans="18:23" ht="12.75">
      <c r="R865"/>
      <c r="S865"/>
      <c r="T865"/>
      <c r="U865"/>
      <c r="W865"/>
    </row>
    <row r="866" spans="18:23" ht="12.75">
      <c r="R866"/>
      <c r="S866"/>
      <c r="T866"/>
      <c r="U866"/>
      <c r="W866"/>
    </row>
    <row r="867" spans="18:23" ht="12.75">
      <c r="R867"/>
      <c r="S867"/>
      <c r="T867"/>
      <c r="U867"/>
      <c r="W867"/>
    </row>
    <row r="868" spans="18:23" ht="12.75">
      <c r="R868"/>
      <c r="S868"/>
      <c r="T868"/>
      <c r="U868"/>
      <c r="W868"/>
    </row>
    <row r="869" spans="18:23" ht="12.75">
      <c r="R869"/>
      <c r="S869"/>
      <c r="T869"/>
      <c r="U869"/>
      <c r="W869"/>
    </row>
    <row r="870" spans="18:23" ht="12.75">
      <c r="R870"/>
      <c r="S870"/>
      <c r="T870"/>
      <c r="U870"/>
      <c r="W870"/>
    </row>
    <row r="871" spans="18:23" ht="12.75">
      <c r="R871"/>
      <c r="S871"/>
      <c r="T871"/>
      <c r="U871"/>
      <c r="W871"/>
    </row>
    <row r="872" spans="18:23" ht="12.75">
      <c r="R872"/>
      <c r="S872"/>
      <c r="T872"/>
      <c r="U872"/>
      <c r="W872"/>
    </row>
    <row r="873" spans="18:23" ht="12.75">
      <c r="R873"/>
      <c r="S873"/>
      <c r="T873"/>
      <c r="U873"/>
      <c r="W873"/>
    </row>
    <row r="874" spans="18:23" ht="12.75">
      <c r="R874"/>
      <c r="S874"/>
      <c r="T874"/>
      <c r="U874"/>
      <c r="W874"/>
    </row>
    <row r="875" spans="18:23" ht="12.75">
      <c r="R875"/>
      <c r="S875"/>
      <c r="T875"/>
      <c r="U875"/>
      <c r="W875"/>
    </row>
    <row r="876" spans="18:23" ht="12.75">
      <c r="R876"/>
      <c r="S876"/>
      <c r="T876"/>
      <c r="U876"/>
      <c r="W876"/>
    </row>
    <row r="877" spans="18:23" ht="12.75">
      <c r="R877"/>
      <c r="S877"/>
      <c r="T877"/>
      <c r="U877"/>
      <c r="W877"/>
    </row>
    <row r="878" spans="18:23" ht="12.75">
      <c r="R878"/>
      <c r="S878"/>
      <c r="T878"/>
      <c r="U878"/>
      <c r="W878"/>
    </row>
    <row r="879" spans="18:23" ht="12.75">
      <c r="R879"/>
      <c r="S879"/>
      <c r="T879"/>
      <c r="U879"/>
      <c r="W879"/>
    </row>
    <row r="880" spans="18:23" ht="12.75">
      <c r="R880"/>
      <c r="S880"/>
      <c r="T880"/>
      <c r="U880"/>
      <c r="W880"/>
    </row>
    <row r="881" spans="18:23" ht="12.75">
      <c r="R881"/>
      <c r="S881"/>
      <c r="T881"/>
      <c r="U881"/>
      <c r="W881"/>
    </row>
    <row r="882" spans="18:23" ht="12.75">
      <c r="R882"/>
      <c r="S882"/>
      <c r="T882"/>
      <c r="U882"/>
      <c r="W882"/>
    </row>
    <row r="883" spans="18:23" ht="12.75">
      <c r="R883"/>
      <c r="S883"/>
      <c r="T883"/>
      <c r="U883"/>
      <c r="W883"/>
    </row>
    <row r="884" spans="18:23" ht="12.75">
      <c r="R884"/>
      <c r="S884"/>
      <c r="T884"/>
      <c r="U884"/>
      <c r="W884"/>
    </row>
    <row r="885" spans="18:23" ht="12.75">
      <c r="R885"/>
      <c r="S885"/>
      <c r="T885"/>
      <c r="U885"/>
      <c r="W885"/>
    </row>
    <row r="886" spans="18:23" ht="12.75">
      <c r="R886"/>
      <c r="S886"/>
      <c r="T886"/>
      <c r="U886"/>
      <c r="W886"/>
    </row>
    <row r="887" spans="18:23" ht="12.75">
      <c r="R887"/>
      <c r="S887"/>
      <c r="T887"/>
      <c r="U887"/>
      <c r="W887"/>
    </row>
    <row r="888" spans="18:23" ht="12.75">
      <c r="R888"/>
      <c r="S888"/>
      <c r="T888"/>
      <c r="U888"/>
      <c r="W888"/>
    </row>
    <row r="889" spans="18:23" ht="12.75">
      <c r="R889"/>
      <c r="S889"/>
      <c r="T889"/>
      <c r="U889"/>
      <c r="W889"/>
    </row>
    <row r="890" spans="18:23" ht="12.75">
      <c r="R890"/>
      <c r="S890"/>
      <c r="T890"/>
      <c r="U890"/>
      <c r="W890"/>
    </row>
    <row r="891" spans="18:23" ht="12.75">
      <c r="R891"/>
      <c r="S891"/>
      <c r="T891"/>
      <c r="U891"/>
      <c r="W891"/>
    </row>
    <row r="892" spans="18:23" ht="12.75">
      <c r="R892"/>
      <c r="S892"/>
      <c r="T892"/>
      <c r="U892"/>
      <c r="W892"/>
    </row>
    <row r="893" spans="18:23" ht="12.75">
      <c r="R893"/>
      <c r="S893"/>
      <c r="T893"/>
      <c r="U893"/>
      <c r="W893"/>
    </row>
    <row r="894" spans="18:23" ht="12.75">
      <c r="R894"/>
      <c r="S894"/>
      <c r="T894"/>
      <c r="U894"/>
      <c r="W894"/>
    </row>
    <row r="895" spans="18:23" ht="12.75">
      <c r="R895"/>
      <c r="S895"/>
      <c r="T895"/>
      <c r="U895"/>
      <c r="W895"/>
    </row>
    <row r="896" spans="18:23" ht="12.75">
      <c r="R896"/>
      <c r="S896"/>
      <c r="T896"/>
      <c r="U896"/>
      <c r="W896"/>
    </row>
    <row r="897" spans="18:23" ht="12.75">
      <c r="R897"/>
      <c r="S897"/>
      <c r="T897"/>
      <c r="U897"/>
      <c r="W897"/>
    </row>
    <row r="898" spans="18:23" ht="12.75">
      <c r="R898"/>
      <c r="S898"/>
      <c r="T898"/>
      <c r="U898"/>
      <c r="W898"/>
    </row>
    <row r="899" spans="18:23" ht="12.75">
      <c r="R899"/>
      <c r="S899"/>
      <c r="T899"/>
      <c r="U899"/>
      <c r="W899"/>
    </row>
    <row r="900" spans="18:23" ht="12.75">
      <c r="R900"/>
      <c r="S900"/>
      <c r="T900"/>
      <c r="U900"/>
      <c r="W900"/>
    </row>
    <row r="901" spans="18:23" ht="12.75">
      <c r="R901"/>
      <c r="S901"/>
      <c r="T901"/>
      <c r="U901"/>
      <c r="W901"/>
    </row>
    <row r="902" spans="18:23" ht="12.75">
      <c r="R902"/>
      <c r="S902"/>
      <c r="T902"/>
      <c r="U902"/>
      <c r="W902"/>
    </row>
    <row r="903" spans="18:23" ht="12.75">
      <c r="R903"/>
      <c r="S903"/>
      <c r="T903"/>
      <c r="U903"/>
      <c r="W903"/>
    </row>
    <row r="904" spans="18:23" ht="12.75">
      <c r="R904"/>
      <c r="S904"/>
      <c r="T904"/>
      <c r="U904"/>
      <c r="W904"/>
    </row>
    <row r="905" spans="18:23" ht="12.75">
      <c r="R905"/>
      <c r="S905"/>
      <c r="T905"/>
      <c r="U905"/>
      <c r="W905"/>
    </row>
    <row r="906" spans="18:23" ht="12.75">
      <c r="R906"/>
      <c r="S906"/>
      <c r="T906"/>
      <c r="U906"/>
      <c r="W906"/>
    </row>
    <row r="907" spans="18:23" ht="12.75">
      <c r="R907"/>
      <c r="S907"/>
      <c r="T907"/>
      <c r="U907"/>
      <c r="W907"/>
    </row>
    <row r="908" spans="18:23" ht="12.75">
      <c r="R908"/>
      <c r="S908"/>
      <c r="T908"/>
      <c r="U908"/>
      <c r="W908"/>
    </row>
    <row r="909" spans="18:23" ht="12.75">
      <c r="R909"/>
      <c r="S909"/>
      <c r="T909"/>
      <c r="U909"/>
      <c r="W909"/>
    </row>
    <row r="910" spans="18:23" ht="12.75">
      <c r="R910"/>
      <c r="S910"/>
      <c r="T910"/>
      <c r="U910"/>
      <c r="W910"/>
    </row>
    <row r="911" spans="18:23" ht="12.75">
      <c r="R911"/>
      <c r="S911"/>
      <c r="T911"/>
      <c r="U911"/>
      <c r="W911"/>
    </row>
    <row r="912" spans="18:23" ht="12.75">
      <c r="R912"/>
      <c r="S912"/>
      <c r="T912"/>
      <c r="U912"/>
      <c r="W912"/>
    </row>
    <row r="913" spans="18:23" ht="12.75">
      <c r="R913"/>
      <c r="S913"/>
      <c r="T913"/>
      <c r="U913"/>
      <c r="W913"/>
    </row>
    <row r="914" spans="18:23" ht="12.75">
      <c r="R914"/>
      <c r="S914"/>
      <c r="T914"/>
      <c r="U914"/>
      <c r="W914"/>
    </row>
    <row r="915" spans="18:23" ht="12.75">
      <c r="R915"/>
      <c r="S915"/>
      <c r="T915"/>
      <c r="U915"/>
      <c r="W915"/>
    </row>
    <row r="916" spans="18:23" ht="12.75">
      <c r="R916"/>
      <c r="S916"/>
      <c r="T916"/>
      <c r="U916"/>
      <c r="W916"/>
    </row>
    <row r="917" spans="18:23" ht="12.75">
      <c r="R917"/>
      <c r="S917"/>
      <c r="T917"/>
      <c r="U917"/>
      <c r="W917"/>
    </row>
    <row r="918" spans="18:23" ht="12.75">
      <c r="R918"/>
      <c r="S918"/>
      <c r="T918"/>
      <c r="U918"/>
      <c r="W918"/>
    </row>
    <row r="919" spans="18:23" ht="12.75">
      <c r="R919"/>
      <c r="S919"/>
      <c r="T919"/>
      <c r="U919"/>
      <c r="W919"/>
    </row>
    <row r="920" spans="18:23" ht="12.75">
      <c r="R920"/>
      <c r="S920"/>
      <c r="T920"/>
      <c r="U920"/>
      <c r="W920"/>
    </row>
    <row r="921" spans="18:23" ht="12.75">
      <c r="R921"/>
      <c r="S921"/>
      <c r="T921"/>
      <c r="U921"/>
      <c r="W921"/>
    </row>
    <row r="922" spans="18:23" ht="12.75">
      <c r="R922"/>
      <c r="S922"/>
      <c r="T922"/>
      <c r="U922"/>
      <c r="W922"/>
    </row>
    <row r="923" spans="18:23" ht="12.75">
      <c r="R923"/>
      <c r="S923"/>
      <c r="T923"/>
      <c r="U923"/>
      <c r="W923"/>
    </row>
    <row r="924" spans="18:23" ht="12.75">
      <c r="R924"/>
      <c r="S924"/>
      <c r="T924"/>
      <c r="U924"/>
      <c r="W924"/>
    </row>
    <row r="925" spans="18:23" ht="12.75">
      <c r="R925"/>
      <c r="S925"/>
      <c r="T925"/>
      <c r="U925"/>
      <c r="W925"/>
    </row>
    <row r="926" spans="18:23" ht="12.75">
      <c r="R926"/>
      <c r="S926"/>
      <c r="T926"/>
      <c r="U926"/>
      <c r="W926"/>
    </row>
    <row r="927" spans="18:23" ht="12.75">
      <c r="R927"/>
      <c r="S927"/>
      <c r="T927"/>
      <c r="U927"/>
      <c r="W927"/>
    </row>
    <row r="928" spans="18:23" ht="12.75">
      <c r="R928"/>
      <c r="S928"/>
      <c r="T928"/>
      <c r="U928"/>
      <c r="W928"/>
    </row>
    <row r="929" spans="18:23" ht="12.75">
      <c r="R929"/>
      <c r="S929"/>
      <c r="T929"/>
      <c r="U929"/>
      <c r="W929"/>
    </row>
    <row r="930" spans="18:23" ht="12.75">
      <c r="R930"/>
      <c r="S930"/>
      <c r="T930"/>
      <c r="U930"/>
      <c r="W930"/>
    </row>
    <row r="931" spans="18:23" ht="12.75">
      <c r="R931"/>
      <c r="S931"/>
      <c r="T931"/>
      <c r="U931"/>
      <c r="W931"/>
    </row>
    <row r="932" spans="18:23" ht="12.75">
      <c r="R932"/>
      <c r="S932"/>
      <c r="T932"/>
      <c r="U932"/>
      <c r="W932"/>
    </row>
    <row r="933" spans="18:23" ht="12.75">
      <c r="R933"/>
      <c r="S933"/>
      <c r="T933"/>
      <c r="U933"/>
      <c r="W933"/>
    </row>
    <row r="934" spans="18:23" ht="12.75">
      <c r="R934"/>
      <c r="S934"/>
      <c r="T934"/>
      <c r="U934"/>
      <c r="W934"/>
    </row>
    <row r="935" spans="18:23" ht="12.75">
      <c r="R935"/>
      <c r="S935"/>
      <c r="T935"/>
      <c r="U935"/>
      <c r="W935"/>
    </row>
    <row r="936" spans="18:23" ht="12.75">
      <c r="R936"/>
      <c r="S936"/>
      <c r="T936"/>
      <c r="U936"/>
      <c r="W936"/>
    </row>
    <row r="937" spans="18:23" ht="12.75">
      <c r="R937"/>
      <c r="S937"/>
      <c r="T937"/>
      <c r="U937"/>
      <c r="W937"/>
    </row>
    <row r="938" spans="18:23" ht="12.75">
      <c r="R938"/>
      <c r="S938"/>
      <c r="T938"/>
      <c r="U938"/>
      <c r="W938"/>
    </row>
    <row r="939" spans="18:23" ht="12.75">
      <c r="R939"/>
      <c r="S939"/>
      <c r="T939"/>
      <c r="U939"/>
      <c r="W939"/>
    </row>
    <row r="940" spans="18:23" ht="12.75">
      <c r="R940"/>
      <c r="S940"/>
      <c r="T940"/>
      <c r="U940"/>
      <c r="W940"/>
    </row>
    <row r="941" spans="18:23" ht="12.75">
      <c r="R941"/>
      <c r="S941"/>
      <c r="T941"/>
      <c r="U941"/>
      <c r="W941"/>
    </row>
    <row r="942" spans="18:23" ht="12.75">
      <c r="R942"/>
      <c r="S942"/>
      <c r="T942"/>
      <c r="U942"/>
      <c r="W942"/>
    </row>
    <row r="943" spans="18:23" ht="12.75">
      <c r="R943"/>
      <c r="S943"/>
      <c r="T943"/>
      <c r="U943"/>
      <c r="W943"/>
    </row>
    <row r="944" spans="18:23" ht="12.75">
      <c r="R944"/>
      <c r="S944"/>
      <c r="T944"/>
      <c r="U944"/>
      <c r="W944"/>
    </row>
    <row r="945" spans="18:23" ht="12.75">
      <c r="R945"/>
      <c r="S945"/>
      <c r="T945"/>
      <c r="U945"/>
      <c r="W945"/>
    </row>
    <row r="946" spans="18:23" ht="12.75">
      <c r="R946"/>
      <c r="S946"/>
      <c r="T946"/>
      <c r="U946"/>
      <c r="W946"/>
    </row>
    <row r="947" spans="18:23" ht="12.75">
      <c r="R947"/>
      <c r="S947"/>
      <c r="T947"/>
      <c r="U947"/>
      <c r="W947"/>
    </row>
    <row r="948" spans="18:23" ht="12.75">
      <c r="R948"/>
      <c r="S948"/>
      <c r="T948"/>
      <c r="U948"/>
      <c r="W948"/>
    </row>
    <row r="949" spans="18:23" ht="12.75">
      <c r="R949"/>
      <c r="S949"/>
      <c r="T949"/>
      <c r="U949"/>
      <c r="W949"/>
    </row>
    <row r="950" spans="18:23" ht="12.75">
      <c r="R950"/>
      <c r="S950"/>
      <c r="T950"/>
      <c r="U950"/>
      <c r="W950"/>
    </row>
    <row r="951" spans="18:23" ht="12.75">
      <c r="R951"/>
      <c r="S951"/>
      <c r="T951"/>
      <c r="U951"/>
      <c r="W951"/>
    </row>
    <row r="952" spans="18:23" ht="12.75">
      <c r="R952"/>
      <c r="S952"/>
      <c r="T952"/>
      <c r="U952"/>
      <c r="W952"/>
    </row>
    <row r="953" spans="18:23" ht="12.75">
      <c r="R953"/>
      <c r="S953"/>
      <c r="T953"/>
      <c r="U953"/>
      <c r="W953"/>
    </row>
    <row r="954" spans="18:23" ht="12.75">
      <c r="R954"/>
      <c r="S954"/>
      <c r="T954"/>
      <c r="U954"/>
      <c r="W954"/>
    </row>
    <row r="955" spans="18:23" ht="12.75">
      <c r="R955"/>
      <c r="S955"/>
      <c r="T955"/>
      <c r="U955"/>
      <c r="W955"/>
    </row>
    <row r="956" spans="18:23" ht="12.75">
      <c r="R956"/>
      <c r="S956"/>
      <c r="T956"/>
      <c r="U956"/>
      <c r="W956"/>
    </row>
    <row r="957" spans="18:23" ht="12.75">
      <c r="R957"/>
      <c r="S957"/>
      <c r="T957"/>
      <c r="U957"/>
      <c r="W957"/>
    </row>
    <row r="958" spans="18:23" ht="12.75">
      <c r="R958"/>
      <c r="S958"/>
      <c r="T958"/>
      <c r="U958"/>
      <c r="W958"/>
    </row>
    <row r="959" spans="18:23" ht="12.75">
      <c r="R959"/>
      <c r="S959"/>
      <c r="T959"/>
      <c r="U959"/>
      <c r="W959"/>
    </row>
    <row r="960" spans="18:23" ht="12.75">
      <c r="R960"/>
      <c r="S960"/>
      <c r="T960"/>
      <c r="U960"/>
      <c r="W960"/>
    </row>
    <row r="961" spans="18:23" ht="12.75">
      <c r="R961"/>
      <c r="S961"/>
      <c r="T961"/>
      <c r="U961"/>
      <c r="W961"/>
    </row>
    <row r="962" spans="18:23" ht="12.75">
      <c r="R962"/>
      <c r="S962"/>
      <c r="T962"/>
      <c r="U962"/>
      <c r="W962"/>
    </row>
    <row r="963" spans="18:23" ht="12.75">
      <c r="R963"/>
      <c r="S963"/>
      <c r="T963"/>
      <c r="U963"/>
      <c r="W963"/>
    </row>
    <row r="964" spans="18:23" ht="12.75">
      <c r="R964"/>
      <c r="S964"/>
      <c r="T964"/>
      <c r="U964"/>
      <c r="W964"/>
    </row>
    <row r="965" spans="18:23" ht="12.75">
      <c r="R965"/>
      <c r="S965"/>
      <c r="T965"/>
      <c r="U965"/>
      <c r="W965"/>
    </row>
    <row r="966" spans="18:23" ht="12.75">
      <c r="R966"/>
      <c r="S966"/>
      <c r="T966"/>
      <c r="U966"/>
      <c r="W966"/>
    </row>
    <row r="967" spans="18:23" ht="12.75">
      <c r="R967"/>
      <c r="S967"/>
      <c r="T967"/>
      <c r="U967"/>
      <c r="W967"/>
    </row>
    <row r="968" spans="18:23" ht="12.75">
      <c r="R968"/>
      <c r="S968"/>
      <c r="T968"/>
      <c r="U968"/>
      <c r="W968"/>
    </row>
    <row r="969" spans="18:23" ht="12.75">
      <c r="R969"/>
      <c r="S969"/>
      <c r="T969"/>
      <c r="U969"/>
      <c r="W969"/>
    </row>
    <row r="970" spans="18:23" ht="12.75">
      <c r="R970"/>
      <c r="S970"/>
      <c r="T970"/>
      <c r="U970"/>
      <c r="W970"/>
    </row>
    <row r="971" spans="18:23" ht="12.75">
      <c r="R971"/>
      <c r="S971"/>
      <c r="T971"/>
      <c r="U971"/>
      <c r="W971"/>
    </row>
    <row r="972" spans="18:23" ht="12.75">
      <c r="R972"/>
      <c r="S972"/>
      <c r="T972"/>
      <c r="U972"/>
      <c r="W972"/>
    </row>
    <row r="973" spans="18:23" ht="12.75">
      <c r="R973"/>
      <c r="S973"/>
      <c r="T973"/>
      <c r="U973"/>
      <c r="W973"/>
    </row>
    <row r="974" spans="18:23" ht="12.75">
      <c r="R974"/>
      <c r="S974"/>
      <c r="T974"/>
      <c r="U974"/>
      <c r="W974"/>
    </row>
    <row r="975" spans="18:23" ht="12.75">
      <c r="R975"/>
      <c r="S975"/>
      <c r="T975"/>
      <c r="U975"/>
      <c r="W975"/>
    </row>
    <row r="976" spans="18:23" ht="12.75">
      <c r="R976"/>
      <c r="S976"/>
      <c r="T976"/>
      <c r="U976"/>
      <c r="W976"/>
    </row>
    <row r="977" spans="18:23" ht="12.75">
      <c r="R977"/>
      <c r="S977"/>
      <c r="T977"/>
      <c r="U977"/>
      <c r="W977"/>
    </row>
    <row r="978" spans="18:23" ht="12.75">
      <c r="R978"/>
      <c r="S978"/>
      <c r="T978"/>
      <c r="U978"/>
      <c r="W978"/>
    </row>
    <row r="979" spans="18:23" ht="12.75">
      <c r="R979"/>
      <c r="S979"/>
      <c r="T979"/>
      <c r="U979"/>
      <c r="W979"/>
    </row>
    <row r="980" spans="18:23" ht="12.75">
      <c r="R980"/>
      <c r="S980"/>
      <c r="T980"/>
      <c r="U980"/>
      <c r="W980"/>
    </row>
    <row r="981" spans="18:23" ht="12.75">
      <c r="R981"/>
      <c r="S981"/>
      <c r="T981"/>
      <c r="U981"/>
      <c r="W981"/>
    </row>
    <row r="982" spans="18:23" ht="12.75">
      <c r="R982"/>
      <c r="S982"/>
      <c r="T982"/>
      <c r="U982"/>
      <c r="W982"/>
    </row>
    <row r="983" spans="18:23" ht="12.75">
      <c r="R983"/>
      <c r="S983"/>
      <c r="T983"/>
      <c r="U983"/>
      <c r="W983"/>
    </row>
    <row r="984" spans="18:23" ht="12.75">
      <c r="R984"/>
      <c r="S984"/>
      <c r="T984"/>
      <c r="U984"/>
      <c r="W984"/>
    </row>
    <row r="985" spans="18:23" ht="12.75">
      <c r="R985"/>
      <c r="S985"/>
      <c r="T985"/>
      <c r="U985"/>
      <c r="W985"/>
    </row>
    <row r="986" spans="18:23" ht="12.75">
      <c r="R986"/>
      <c r="S986"/>
      <c r="T986"/>
      <c r="U986"/>
      <c r="W986"/>
    </row>
    <row r="987" spans="18:23" ht="12.75">
      <c r="R987"/>
      <c r="S987"/>
      <c r="T987"/>
      <c r="U987"/>
      <c r="W987"/>
    </row>
    <row r="988" spans="18:23" ht="12.75">
      <c r="R988"/>
      <c r="S988"/>
      <c r="T988"/>
      <c r="U988"/>
      <c r="W988"/>
    </row>
    <row r="989" spans="18:23" ht="12.75">
      <c r="R989"/>
      <c r="S989"/>
      <c r="T989"/>
      <c r="U989"/>
      <c r="W989"/>
    </row>
    <row r="990" spans="18:23" ht="12.75">
      <c r="R990"/>
      <c r="S990"/>
      <c r="T990"/>
      <c r="U990"/>
      <c r="W990"/>
    </row>
    <row r="991" spans="18:23" ht="12.75">
      <c r="R991"/>
      <c r="S991"/>
      <c r="T991"/>
      <c r="U991"/>
      <c r="W991"/>
    </row>
    <row r="992" spans="18:23" ht="12.75">
      <c r="R992"/>
      <c r="S992"/>
      <c r="T992"/>
      <c r="U992"/>
      <c r="W992"/>
    </row>
    <row r="993" spans="18:23" ht="12.75">
      <c r="R993"/>
      <c r="S993"/>
      <c r="T993"/>
      <c r="U993"/>
      <c r="W993"/>
    </row>
    <row r="994" spans="18:23" ht="12.75">
      <c r="R994"/>
      <c r="S994"/>
      <c r="T994"/>
      <c r="U994"/>
      <c r="W994"/>
    </row>
    <row r="995" spans="18:23" ht="12.75">
      <c r="R995"/>
      <c r="S995"/>
      <c r="T995"/>
      <c r="U995"/>
      <c r="W995"/>
    </row>
    <row r="996" spans="18:23" ht="12.75">
      <c r="R996"/>
      <c r="S996"/>
      <c r="T996"/>
      <c r="U996"/>
      <c r="W996"/>
    </row>
    <row r="997" spans="18:23" ht="12.75">
      <c r="R997"/>
      <c r="S997"/>
      <c r="T997"/>
      <c r="U997"/>
      <c r="W997"/>
    </row>
    <row r="998" spans="18:23" ht="12.75">
      <c r="R998"/>
      <c r="S998"/>
      <c r="T998"/>
      <c r="U998"/>
      <c r="W998"/>
    </row>
    <row r="999" spans="18:23" ht="12.75">
      <c r="R999"/>
      <c r="S999"/>
      <c r="T999"/>
      <c r="U999"/>
      <c r="W999"/>
    </row>
    <row r="1000" spans="18:23" ht="12.75">
      <c r="R1000"/>
      <c r="S1000"/>
      <c r="T1000"/>
      <c r="U1000"/>
      <c r="W1000"/>
    </row>
    <row r="1001" spans="18:23" ht="12.75">
      <c r="R1001"/>
      <c r="S1001"/>
      <c r="T1001"/>
      <c r="U1001"/>
      <c r="W1001"/>
    </row>
    <row r="1002" spans="18:23" ht="12.75">
      <c r="R1002"/>
      <c r="S1002"/>
      <c r="T1002"/>
      <c r="U1002"/>
      <c r="W1002"/>
    </row>
    <row r="1003" spans="18:23" ht="12.75">
      <c r="R1003"/>
      <c r="S1003"/>
      <c r="T1003"/>
      <c r="U1003"/>
      <c r="W1003"/>
    </row>
    <row r="1004" spans="18:23" ht="12.75">
      <c r="R1004"/>
      <c r="S1004"/>
      <c r="T1004"/>
      <c r="U1004"/>
      <c r="W1004"/>
    </row>
    <row r="1005" spans="18:23" ht="12.75">
      <c r="R1005"/>
      <c r="S1005"/>
      <c r="T1005"/>
      <c r="U1005"/>
      <c r="W1005"/>
    </row>
    <row r="1006" spans="18:23" ht="12.75">
      <c r="R1006"/>
      <c r="S1006"/>
      <c r="T1006"/>
      <c r="U1006"/>
      <c r="W1006"/>
    </row>
    <row r="1007" spans="18:23" ht="12.75">
      <c r="R1007"/>
      <c r="S1007"/>
      <c r="T1007"/>
      <c r="U1007"/>
      <c r="W1007"/>
    </row>
    <row r="1008" spans="18:23" ht="12.75">
      <c r="R1008"/>
      <c r="S1008"/>
      <c r="T1008"/>
      <c r="U1008"/>
      <c r="W1008"/>
    </row>
    <row r="1009" spans="18:23" ht="12.75">
      <c r="R1009"/>
      <c r="S1009"/>
      <c r="T1009"/>
      <c r="U1009"/>
      <c r="W1009"/>
    </row>
    <row r="1010" spans="18:23" ht="12.75">
      <c r="R1010"/>
      <c r="S1010"/>
      <c r="T1010"/>
      <c r="U1010"/>
      <c r="W1010"/>
    </row>
    <row r="1011" spans="18:23" ht="12.75">
      <c r="R1011"/>
      <c r="S1011"/>
      <c r="T1011"/>
      <c r="U1011"/>
      <c r="W1011"/>
    </row>
    <row r="1012" spans="18:23" ht="12.75">
      <c r="R1012"/>
      <c r="S1012"/>
      <c r="T1012"/>
      <c r="U1012"/>
      <c r="W1012"/>
    </row>
    <row r="1013" spans="18:23" ht="12.75">
      <c r="R1013"/>
      <c r="S1013"/>
      <c r="T1013"/>
      <c r="U1013"/>
      <c r="W1013"/>
    </row>
    <row r="1014" spans="18:23" ht="12.75">
      <c r="R1014"/>
      <c r="S1014"/>
      <c r="T1014"/>
      <c r="U1014"/>
      <c r="W1014"/>
    </row>
    <row r="1015" spans="18:23" ht="12.75">
      <c r="R1015"/>
      <c r="S1015"/>
      <c r="T1015"/>
      <c r="U1015"/>
      <c r="W1015"/>
    </row>
    <row r="1016" spans="18:23" ht="12.75">
      <c r="R1016"/>
      <c r="S1016"/>
      <c r="T1016"/>
      <c r="U1016"/>
      <c r="W1016"/>
    </row>
    <row r="1017" spans="18:23" ht="12.75">
      <c r="R1017"/>
      <c r="S1017"/>
      <c r="T1017"/>
      <c r="U1017"/>
      <c r="W1017"/>
    </row>
    <row r="1018" spans="18:23" ht="12.75">
      <c r="R1018"/>
      <c r="S1018"/>
      <c r="T1018"/>
      <c r="U1018"/>
      <c r="W1018"/>
    </row>
    <row r="1019" spans="18:23" ht="12.75">
      <c r="R1019"/>
      <c r="S1019"/>
      <c r="T1019"/>
      <c r="U1019"/>
      <c r="W1019"/>
    </row>
    <row r="1020" spans="18:23" ht="12.75">
      <c r="R1020"/>
      <c r="S1020"/>
      <c r="T1020"/>
      <c r="U1020"/>
      <c r="W1020"/>
    </row>
    <row r="1021" spans="18:23" ht="12.75">
      <c r="R1021"/>
      <c r="S1021"/>
      <c r="T1021"/>
      <c r="U1021"/>
      <c r="W1021"/>
    </row>
    <row r="1022" spans="18:23" ht="12.75">
      <c r="R1022"/>
      <c r="S1022"/>
      <c r="T1022"/>
      <c r="U1022"/>
      <c r="W1022"/>
    </row>
    <row r="1023" spans="18:23" ht="12.75">
      <c r="R1023"/>
      <c r="S1023"/>
      <c r="T1023"/>
      <c r="U1023"/>
      <c r="W1023"/>
    </row>
    <row r="1024" spans="18:23" ht="12.75">
      <c r="R1024"/>
      <c r="S1024"/>
      <c r="T1024"/>
      <c r="U1024"/>
      <c r="W1024"/>
    </row>
    <row r="1025" spans="18:23" ht="12.75">
      <c r="R1025"/>
      <c r="S1025"/>
      <c r="T1025"/>
      <c r="U1025"/>
      <c r="W1025"/>
    </row>
    <row r="1026" spans="18:23" ht="12.75">
      <c r="R1026"/>
      <c r="S1026"/>
      <c r="T1026"/>
      <c r="U1026"/>
      <c r="W1026"/>
    </row>
    <row r="1027" spans="18:23" ht="12.75">
      <c r="R1027"/>
      <c r="S1027"/>
      <c r="T1027"/>
      <c r="U1027"/>
      <c r="W1027"/>
    </row>
    <row r="1028" spans="18:23" ht="12.75">
      <c r="R1028"/>
      <c r="S1028"/>
      <c r="T1028"/>
      <c r="U1028"/>
      <c r="W1028"/>
    </row>
    <row r="1029" spans="18:23" ht="12.75">
      <c r="R1029"/>
      <c r="S1029"/>
      <c r="T1029"/>
      <c r="U1029"/>
      <c r="W1029"/>
    </row>
    <row r="1030" spans="18:23" ht="12.75">
      <c r="R1030"/>
      <c r="S1030"/>
      <c r="T1030"/>
      <c r="U1030"/>
      <c r="W1030"/>
    </row>
    <row r="1031" spans="18:23" ht="12.75">
      <c r="R1031"/>
      <c r="S1031"/>
      <c r="T1031"/>
      <c r="U1031"/>
      <c r="W1031"/>
    </row>
    <row r="1032" spans="18:23" ht="12.75">
      <c r="R1032"/>
      <c r="S1032"/>
      <c r="T1032"/>
      <c r="U1032"/>
      <c r="W1032"/>
    </row>
    <row r="1033" spans="18:23" ht="12.75">
      <c r="R1033"/>
      <c r="S1033"/>
      <c r="T1033"/>
      <c r="U1033"/>
      <c r="W1033"/>
    </row>
    <row r="1034" spans="18:23" ht="12.75">
      <c r="R1034"/>
      <c r="S1034"/>
      <c r="T1034"/>
      <c r="U1034"/>
      <c r="W1034"/>
    </row>
    <row r="1035" spans="18:23" ht="12.75">
      <c r="R1035"/>
      <c r="S1035"/>
      <c r="T1035"/>
      <c r="U1035"/>
      <c r="W1035"/>
    </row>
    <row r="1036" spans="18:23" ht="12.75">
      <c r="R1036"/>
      <c r="S1036"/>
      <c r="T1036"/>
      <c r="U1036"/>
      <c r="W1036"/>
    </row>
    <row r="1037" spans="18:23" ht="12.75">
      <c r="R1037"/>
      <c r="S1037"/>
      <c r="T1037"/>
      <c r="U1037"/>
      <c r="W1037"/>
    </row>
    <row r="1038" spans="18:23" ht="12.75">
      <c r="R1038"/>
      <c r="S1038"/>
      <c r="T1038"/>
      <c r="U1038"/>
      <c r="W1038"/>
    </row>
    <row r="1039" spans="18:23" ht="12.75">
      <c r="R1039"/>
      <c r="S1039"/>
      <c r="T1039"/>
      <c r="U1039"/>
      <c r="W1039"/>
    </row>
    <row r="1040" spans="18:23" ht="12.75">
      <c r="R1040"/>
      <c r="S1040"/>
      <c r="T1040"/>
      <c r="U1040"/>
      <c r="W1040"/>
    </row>
    <row r="1041" spans="18:23" ht="12.75">
      <c r="R1041"/>
      <c r="S1041"/>
      <c r="T1041"/>
      <c r="U1041"/>
      <c r="W1041"/>
    </row>
    <row r="1042" spans="18:23" ht="12.75">
      <c r="R1042"/>
      <c r="S1042"/>
      <c r="T1042"/>
      <c r="U1042"/>
      <c r="W1042"/>
    </row>
    <row r="1043" spans="18:23" ht="12.75">
      <c r="R1043"/>
      <c r="S1043"/>
      <c r="T1043"/>
      <c r="U1043"/>
      <c r="W1043"/>
    </row>
    <row r="1044" spans="18:23" ht="12.75">
      <c r="R1044"/>
      <c r="S1044"/>
      <c r="T1044"/>
      <c r="U1044"/>
      <c r="W1044"/>
    </row>
    <row r="1045" spans="18:23" ht="12.75">
      <c r="R1045"/>
      <c r="S1045"/>
      <c r="T1045"/>
      <c r="U1045"/>
      <c r="W1045"/>
    </row>
    <row r="1046" spans="18:23" ht="12.75">
      <c r="R1046"/>
      <c r="S1046"/>
      <c r="T1046"/>
      <c r="U1046"/>
      <c r="W1046"/>
    </row>
    <row r="1047" spans="18:23" ht="12.75">
      <c r="R1047"/>
      <c r="S1047"/>
      <c r="T1047"/>
      <c r="U1047"/>
      <c r="W1047"/>
    </row>
    <row r="1048" spans="18:23" ht="12.75">
      <c r="R1048"/>
      <c r="S1048"/>
      <c r="T1048"/>
      <c r="U1048"/>
      <c r="W1048"/>
    </row>
    <row r="1049" spans="18:23" ht="12.75">
      <c r="R1049"/>
      <c r="S1049"/>
      <c r="T1049"/>
      <c r="U1049"/>
      <c r="W1049"/>
    </row>
    <row r="1050" spans="18:23" ht="12.75">
      <c r="R1050"/>
      <c r="S1050"/>
      <c r="T1050"/>
      <c r="U1050"/>
      <c r="W1050"/>
    </row>
    <row r="1051" spans="18:23" ht="12.75">
      <c r="R1051"/>
      <c r="S1051"/>
      <c r="T1051"/>
      <c r="U1051"/>
      <c r="W1051"/>
    </row>
    <row r="1052" spans="18:23" ht="12.75">
      <c r="R1052"/>
      <c r="S1052"/>
      <c r="T1052"/>
      <c r="U1052"/>
      <c r="W1052"/>
    </row>
    <row r="1053" spans="18:23" ht="12.75">
      <c r="R1053"/>
      <c r="S1053"/>
      <c r="T1053"/>
      <c r="U1053"/>
      <c r="W1053"/>
    </row>
    <row r="1054" spans="18:23" ht="12.75">
      <c r="R1054"/>
      <c r="S1054"/>
      <c r="T1054"/>
      <c r="U1054"/>
      <c r="W1054"/>
    </row>
    <row r="1055" spans="18:23" ht="12.75">
      <c r="R1055"/>
      <c r="S1055"/>
      <c r="T1055"/>
      <c r="U1055"/>
      <c r="W1055"/>
    </row>
    <row r="1056" spans="18:23" ht="12.75">
      <c r="R1056"/>
      <c r="S1056"/>
      <c r="T1056"/>
      <c r="U1056"/>
      <c r="W1056"/>
    </row>
    <row r="1057" spans="18:23" ht="12.75">
      <c r="R1057"/>
      <c r="S1057"/>
      <c r="T1057"/>
      <c r="U1057"/>
      <c r="W1057"/>
    </row>
    <row r="1058" spans="18:23" ht="12.75">
      <c r="R1058"/>
      <c r="S1058"/>
      <c r="T1058"/>
      <c r="U1058"/>
      <c r="W1058"/>
    </row>
    <row r="1059" spans="18:23" ht="12.75">
      <c r="R1059"/>
      <c r="S1059"/>
      <c r="T1059"/>
      <c r="U1059"/>
      <c r="W1059"/>
    </row>
    <row r="1060" spans="18:23" ht="12.75">
      <c r="R1060"/>
      <c r="S1060"/>
      <c r="T1060"/>
      <c r="U1060"/>
      <c r="W1060"/>
    </row>
    <row r="1061" spans="18:23" ht="12.75">
      <c r="R1061"/>
      <c r="S1061"/>
      <c r="T1061"/>
      <c r="U1061"/>
      <c r="W1061"/>
    </row>
    <row r="1062" spans="18:23" ht="12.75">
      <c r="R1062"/>
      <c r="S1062"/>
      <c r="T1062"/>
      <c r="U1062"/>
      <c r="W1062"/>
    </row>
    <row r="1063" spans="18:23" ht="12.75">
      <c r="R1063"/>
      <c r="S1063"/>
      <c r="T1063"/>
      <c r="U1063"/>
      <c r="W1063"/>
    </row>
    <row r="1064" spans="18:23" ht="12.75">
      <c r="R1064"/>
      <c r="S1064"/>
      <c r="T1064"/>
      <c r="U1064"/>
      <c r="W1064"/>
    </row>
    <row r="1065" spans="18:23" ht="12.75">
      <c r="R1065"/>
      <c r="S1065"/>
      <c r="T1065"/>
      <c r="U1065"/>
      <c r="W1065"/>
    </row>
    <row r="1066" spans="18:23" ht="12.75">
      <c r="R1066"/>
      <c r="S1066"/>
      <c r="T1066"/>
      <c r="U1066"/>
      <c r="W1066"/>
    </row>
    <row r="1067" spans="18:23" ht="12.75">
      <c r="R1067"/>
      <c r="S1067"/>
      <c r="T1067"/>
      <c r="U1067"/>
      <c r="W1067"/>
    </row>
    <row r="1068" spans="18:23" ht="12.75">
      <c r="R1068"/>
      <c r="S1068"/>
      <c r="T1068"/>
      <c r="U1068"/>
      <c r="W1068"/>
    </row>
    <row r="1069" spans="18:23" ht="12.75">
      <c r="R1069"/>
      <c r="S1069"/>
      <c r="T1069"/>
      <c r="U1069"/>
      <c r="W1069"/>
    </row>
    <row r="1070" spans="18:23" ht="12.75">
      <c r="R1070"/>
      <c r="S1070"/>
      <c r="T1070"/>
      <c r="U1070"/>
      <c r="W1070"/>
    </row>
    <row r="1071" spans="18:23" ht="12.75">
      <c r="R1071"/>
      <c r="S1071"/>
      <c r="T1071"/>
      <c r="U1071"/>
      <c r="W1071"/>
    </row>
    <row r="1072" spans="18:23" ht="12.75">
      <c r="R1072"/>
      <c r="S1072"/>
      <c r="T1072"/>
      <c r="U1072"/>
      <c r="W1072"/>
    </row>
    <row r="1073" spans="18:23" ht="12.75">
      <c r="R1073"/>
      <c r="S1073"/>
      <c r="T1073"/>
      <c r="U1073"/>
      <c r="W1073"/>
    </row>
    <row r="1074" spans="18:23" ht="12.75">
      <c r="R1074"/>
      <c r="S1074"/>
      <c r="T1074"/>
      <c r="U1074"/>
      <c r="W1074"/>
    </row>
    <row r="1075" spans="18:23" ht="12.75">
      <c r="R1075"/>
      <c r="S1075"/>
      <c r="T1075"/>
      <c r="U1075"/>
      <c r="W1075"/>
    </row>
    <row r="1076" spans="18:23" ht="12.75">
      <c r="R1076"/>
      <c r="S1076"/>
      <c r="T1076"/>
      <c r="U1076"/>
      <c r="W1076"/>
    </row>
    <row r="1077" spans="18:23" ht="12.75">
      <c r="R1077"/>
      <c r="S1077"/>
      <c r="T1077"/>
      <c r="U1077"/>
      <c r="W1077"/>
    </row>
    <row r="1078" spans="18:23" ht="12.75">
      <c r="R1078"/>
      <c r="S1078"/>
      <c r="T1078"/>
      <c r="U1078"/>
      <c r="W1078"/>
    </row>
    <row r="1079" spans="18:23" ht="12.75">
      <c r="R1079"/>
      <c r="S1079"/>
      <c r="T1079"/>
      <c r="U1079"/>
      <c r="W1079"/>
    </row>
    <row r="1080" spans="18:23" ht="12.75">
      <c r="R1080"/>
      <c r="S1080"/>
      <c r="T1080"/>
      <c r="U1080"/>
      <c r="W1080"/>
    </row>
    <row r="1081" spans="18:23" ht="12.75">
      <c r="R1081"/>
      <c r="S1081"/>
      <c r="T1081"/>
      <c r="U1081"/>
      <c r="W1081"/>
    </row>
    <row r="1082" spans="18:23" ht="12.75">
      <c r="R1082"/>
      <c r="S1082"/>
      <c r="T1082"/>
      <c r="U1082"/>
      <c r="W1082"/>
    </row>
    <row r="1083" spans="18:23" ht="12.75">
      <c r="R1083"/>
      <c r="S1083"/>
      <c r="T1083"/>
      <c r="U1083"/>
      <c r="W1083"/>
    </row>
    <row r="1084" spans="18:23" ht="12.75">
      <c r="R1084"/>
      <c r="S1084"/>
      <c r="T1084"/>
      <c r="U1084"/>
      <c r="W1084"/>
    </row>
    <row r="1085" spans="18:23" ht="12.75">
      <c r="R1085"/>
      <c r="S1085"/>
      <c r="T1085"/>
      <c r="U1085"/>
      <c r="W1085"/>
    </row>
    <row r="1086" spans="18:23" ht="12.75">
      <c r="R1086"/>
      <c r="S1086"/>
      <c r="T1086"/>
      <c r="U1086"/>
      <c r="W1086"/>
    </row>
    <row r="1087" spans="18:23" ht="12.75">
      <c r="R1087"/>
      <c r="S1087"/>
      <c r="T1087"/>
      <c r="U1087"/>
      <c r="W1087"/>
    </row>
    <row r="1088" spans="18:23" ht="12.75">
      <c r="R1088"/>
      <c r="S1088"/>
      <c r="T1088"/>
      <c r="U1088"/>
      <c r="W1088"/>
    </row>
    <row r="1089" spans="18:23" ht="12.75">
      <c r="R1089"/>
      <c r="S1089"/>
      <c r="T1089"/>
      <c r="U1089"/>
      <c r="W1089"/>
    </row>
    <row r="1090" spans="18:23" ht="12.75">
      <c r="R1090"/>
      <c r="S1090"/>
      <c r="T1090"/>
      <c r="U1090"/>
      <c r="W1090"/>
    </row>
    <row r="1091" spans="18:23" ht="12.75">
      <c r="R1091"/>
      <c r="S1091"/>
      <c r="T1091"/>
      <c r="U1091"/>
      <c r="W1091"/>
    </row>
    <row r="1092" spans="18:23" ht="12.75">
      <c r="R1092"/>
      <c r="S1092"/>
      <c r="T1092"/>
      <c r="U1092"/>
      <c r="W1092"/>
    </row>
    <row r="1093" spans="18:23" ht="12.75">
      <c r="R1093"/>
      <c r="S1093"/>
      <c r="T1093"/>
      <c r="U1093"/>
      <c r="W1093"/>
    </row>
    <row r="1094" spans="18:23" ht="12.75">
      <c r="R1094"/>
      <c r="S1094"/>
      <c r="T1094"/>
      <c r="U1094"/>
      <c r="W1094"/>
    </row>
    <row r="1095" spans="18:23" ht="12.75">
      <c r="R1095"/>
      <c r="S1095"/>
      <c r="T1095"/>
      <c r="U1095"/>
      <c r="W1095"/>
    </row>
    <row r="1096" spans="18:23" ht="12.75">
      <c r="R1096"/>
      <c r="S1096"/>
      <c r="T1096"/>
      <c r="U1096"/>
      <c r="W1096"/>
    </row>
    <row r="1097" spans="18:23" ht="12.75">
      <c r="R1097"/>
      <c r="S1097"/>
      <c r="T1097"/>
      <c r="U1097"/>
      <c r="W1097"/>
    </row>
    <row r="1098" spans="18:23" ht="12.75">
      <c r="R1098"/>
      <c r="S1098"/>
      <c r="T1098"/>
      <c r="U1098"/>
      <c r="W1098"/>
    </row>
    <row r="1099" spans="18:23" ht="12.75">
      <c r="R1099"/>
      <c r="S1099"/>
      <c r="T1099"/>
      <c r="U1099"/>
      <c r="W1099"/>
    </row>
    <row r="1100" spans="18:23" ht="12.75">
      <c r="R1100"/>
      <c r="S1100"/>
      <c r="T1100"/>
      <c r="U1100"/>
      <c r="W1100"/>
    </row>
    <row r="1101" spans="18:23" ht="12.75">
      <c r="R1101"/>
      <c r="S1101"/>
      <c r="T1101"/>
      <c r="U1101"/>
      <c r="W1101"/>
    </row>
    <row r="1102" spans="18:23" ht="12.75">
      <c r="R1102"/>
      <c r="S1102"/>
      <c r="T1102"/>
      <c r="U1102"/>
      <c r="W1102"/>
    </row>
    <row r="1103" spans="18:23" ht="12.75">
      <c r="R1103"/>
      <c r="S1103"/>
      <c r="T1103"/>
      <c r="U1103"/>
      <c r="W1103"/>
    </row>
    <row r="1104" spans="18:23" ht="12.75">
      <c r="R1104"/>
      <c r="S1104"/>
      <c r="T1104"/>
      <c r="U1104"/>
      <c r="W1104"/>
    </row>
    <row r="1105" spans="18:23" ht="12.75">
      <c r="R1105"/>
      <c r="S1105"/>
      <c r="T1105"/>
      <c r="U1105"/>
      <c r="W1105"/>
    </row>
    <row r="1106" spans="18:23" ht="12.75">
      <c r="R1106"/>
      <c r="S1106"/>
      <c r="T1106"/>
      <c r="U1106"/>
      <c r="W1106"/>
    </row>
    <row r="1107" spans="18:23" ht="12.75">
      <c r="R1107"/>
      <c r="S1107"/>
      <c r="T1107"/>
      <c r="U1107"/>
      <c r="W1107"/>
    </row>
    <row r="1108" spans="18:23" ht="12.75">
      <c r="R1108"/>
      <c r="S1108"/>
      <c r="T1108"/>
      <c r="U1108"/>
      <c r="W1108"/>
    </row>
    <row r="1109" spans="18:23" ht="12.75">
      <c r="R1109"/>
      <c r="S1109"/>
      <c r="T1109"/>
      <c r="U1109"/>
      <c r="W1109"/>
    </row>
    <row r="1110" spans="18:23" ht="12.75">
      <c r="R1110"/>
      <c r="S1110"/>
      <c r="T1110"/>
      <c r="U1110"/>
      <c r="W1110"/>
    </row>
    <row r="1111" spans="18:23" ht="12.75">
      <c r="R1111"/>
      <c r="S1111"/>
      <c r="T1111"/>
      <c r="U1111"/>
      <c r="W1111"/>
    </row>
    <row r="1112" spans="18:23" ht="12.75">
      <c r="R1112"/>
      <c r="S1112"/>
      <c r="T1112"/>
      <c r="U1112"/>
      <c r="W1112"/>
    </row>
    <row r="1113" spans="18:23" ht="12.75">
      <c r="R1113"/>
      <c r="S1113"/>
      <c r="T1113"/>
      <c r="U1113"/>
      <c r="W1113"/>
    </row>
    <row r="1114" spans="18:23" ht="12.75">
      <c r="R1114"/>
      <c r="S1114"/>
      <c r="T1114"/>
      <c r="U1114"/>
      <c r="W1114"/>
    </row>
    <row r="1115" spans="18:23" ht="12.75">
      <c r="R1115"/>
      <c r="S1115"/>
      <c r="T1115"/>
      <c r="U1115"/>
      <c r="W1115"/>
    </row>
    <row r="1116" spans="18:23" ht="12.75">
      <c r="R1116"/>
      <c r="S1116"/>
      <c r="T1116"/>
      <c r="U1116"/>
      <c r="W1116"/>
    </row>
    <row r="1117" spans="18:23" ht="12.75">
      <c r="R1117"/>
      <c r="S1117"/>
      <c r="T1117"/>
      <c r="U1117"/>
      <c r="W1117"/>
    </row>
    <row r="1118" spans="18:23" ht="12.75">
      <c r="R1118"/>
      <c r="S1118"/>
      <c r="T1118"/>
      <c r="U1118"/>
      <c r="W1118"/>
    </row>
    <row r="1119" spans="18:23" ht="12.75">
      <c r="R1119"/>
      <c r="S1119"/>
      <c r="T1119"/>
      <c r="U1119"/>
      <c r="W1119"/>
    </row>
    <row r="1120" spans="18:23" ht="12.75">
      <c r="R1120"/>
      <c r="S1120"/>
      <c r="T1120"/>
      <c r="U1120"/>
      <c r="W1120"/>
    </row>
    <row r="1121" spans="18:23" ht="12.75">
      <c r="R1121"/>
      <c r="S1121"/>
      <c r="T1121"/>
      <c r="U1121"/>
      <c r="W1121"/>
    </row>
    <row r="1122" spans="18:23" ht="12.75">
      <c r="R1122"/>
      <c r="S1122"/>
      <c r="T1122"/>
      <c r="U1122"/>
      <c r="W1122"/>
    </row>
    <row r="1123" spans="18:23" ht="12.75">
      <c r="R1123"/>
      <c r="S1123"/>
      <c r="T1123"/>
      <c r="U1123"/>
      <c r="W1123"/>
    </row>
    <row r="1124" spans="18:23" ht="12.75">
      <c r="R1124"/>
      <c r="S1124"/>
      <c r="T1124"/>
      <c r="U1124"/>
      <c r="W1124"/>
    </row>
    <row r="1125" spans="18:23" ht="12.75">
      <c r="R1125"/>
      <c r="S1125"/>
      <c r="T1125"/>
      <c r="U1125"/>
      <c r="W1125"/>
    </row>
    <row r="1126" spans="18:23" ht="12.75">
      <c r="R1126"/>
      <c r="S1126"/>
      <c r="T1126"/>
      <c r="U1126"/>
      <c r="W1126"/>
    </row>
    <row r="1127" spans="18:23" ht="12.75">
      <c r="R1127"/>
      <c r="S1127"/>
      <c r="T1127"/>
      <c r="U1127"/>
      <c r="W1127"/>
    </row>
    <row r="1128" spans="18:23" ht="12.75">
      <c r="R1128"/>
      <c r="S1128"/>
      <c r="T1128"/>
      <c r="U1128"/>
      <c r="W1128"/>
    </row>
    <row r="1129" spans="18:23" ht="12.75">
      <c r="R1129"/>
      <c r="S1129"/>
      <c r="T1129"/>
      <c r="U1129"/>
      <c r="W1129"/>
    </row>
    <row r="1130" spans="18:23" ht="12.75">
      <c r="R1130"/>
      <c r="S1130"/>
      <c r="T1130"/>
      <c r="U1130"/>
      <c r="W1130"/>
    </row>
    <row r="1131" spans="18:23" ht="12.75">
      <c r="R1131"/>
      <c r="S1131"/>
      <c r="T1131"/>
      <c r="U1131"/>
      <c r="W1131"/>
    </row>
    <row r="1132" spans="18:23" ht="12.75">
      <c r="R1132"/>
      <c r="S1132"/>
      <c r="T1132"/>
      <c r="U1132"/>
      <c r="W1132"/>
    </row>
    <row r="1133" spans="18:23" ht="12.75">
      <c r="R1133"/>
      <c r="S1133"/>
      <c r="T1133"/>
      <c r="U1133"/>
      <c r="W1133"/>
    </row>
    <row r="1134" spans="18:23" ht="12.75">
      <c r="R1134"/>
      <c r="S1134"/>
      <c r="T1134"/>
      <c r="U1134"/>
      <c r="W1134"/>
    </row>
    <row r="1135" spans="18:23" ht="12.75">
      <c r="R1135"/>
      <c r="S1135"/>
      <c r="T1135"/>
      <c r="U1135"/>
      <c r="W1135"/>
    </row>
    <row r="1136" spans="18:23" ht="12.75">
      <c r="R1136"/>
      <c r="S1136"/>
      <c r="T1136"/>
      <c r="U1136"/>
      <c r="W1136"/>
    </row>
    <row r="1137" spans="18:23" ht="12.75">
      <c r="R1137"/>
      <c r="S1137"/>
      <c r="T1137"/>
      <c r="U1137"/>
      <c r="W1137"/>
    </row>
    <row r="1138" spans="18:23" ht="12.75">
      <c r="R1138"/>
      <c r="S1138"/>
      <c r="T1138"/>
      <c r="U1138"/>
      <c r="W1138"/>
    </row>
    <row r="1139" spans="18:23" ht="12.75">
      <c r="R1139"/>
      <c r="S1139"/>
      <c r="T1139"/>
      <c r="U1139"/>
      <c r="W1139"/>
    </row>
    <row r="1140" spans="18:23" ht="12.75">
      <c r="R1140"/>
      <c r="S1140"/>
      <c r="T1140"/>
      <c r="U1140"/>
      <c r="W1140"/>
    </row>
    <row r="1141" spans="18:23" ht="12.75">
      <c r="R1141"/>
      <c r="S1141"/>
      <c r="T1141"/>
      <c r="U1141"/>
      <c r="W1141"/>
    </row>
    <row r="1142" spans="18:23" ht="12.75">
      <c r="R1142"/>
      <c r="S1142"/>
      <c r="T1142"/>
      <c r="U1142"/>
      <c r="W1142"/>
    </row>
    <row r="1143" spans="18:23" ht="12.75">
      <c r="R1143"/>
      <c r="S1143"/>
      <c r="T1143"/>
      <c r="U1143"/>
      <c r="W1143"/>
    </row>
    <row r="1144" spans="18:23" ht="12.75">
      <c r="R1144"/>
      <c r="S1144"/>
      <c r="T1144"/>
      <c r="U1144"/>
      <c r="W1144"/>
    </row>
    <row r="1145" spans="18:23" ht="12.75">
      <c r="R1145"/>
      <c r="S1145"/>
      <c r="T1145"/>
      <c r="U1145"/>
      <c r="W1145"/>
    </row>
    <row r="1146" spans="18:23" ht="12.75">
      <c r="R1146"/>
      <c r="S1146"/>
      <c r="T1146"/>
      <c r="U1146"/>
      <c r="W1146"/>
    </row>
    <row r="1147" spans="18:23" ht="12.75">
      <c r="R1147"/>
      <c r="S1147"/>
      <c r="T1147"/>
      <c r="U1147"/>
      <c r="W1147"/>
    </row>
    <row r="1148" spans="18:23" ht="12.75">
      <c r="R1148"/>
      <c r="S1148"/>
      <c r="T1148"/>
      <c r="U1148"/>
      <c r="W1148"/>
    </row>
    <row r="1149" spans="18:23" ht="12.75">
      <c r="R1149"/>
      <c r="S1149"/>
      <c r="T1149"/>
      <c r="U1149"/>
      <c r="W1149"/>
    </row>
    <row r="1150" spans="18:23" ht="12.75">
      <c r="R1150"/>
      <c r="S1150"/>
      <c r="T1150"/>
      <c r="U1150"/>
      <c r="W1150"/>
    </row>
    <row r="1151" spans="18:23" ht="12.75">
      <c r="R1151"/>
      <c r="S1151"/>
      <c r="T1151"/>
      <c r="U1151"/>
      <c r="W1151"/>
    </row>
    <row r="1152" spans="18:23" ht="12.75">
      <c r="R1152"/>
      <c r="S1152"/>
      <c r="T1152"/>
      <c r="U1152"/>
      <c r="W1152"/>
    </row>
    <row r="1153" spans="18:23" ht="12.75">
      <c r="R1153"/>
      <c r="S1153"/>
      <c r="T1153"/>
      <c r="U1153"/>
      <c r="W1153"/>
    </row>
    <row r="1154" spans="18:23" ht="12.75">
      <c r="R1154"/>
      <c r="S1154"/>
      <c r="T1154"/>
      <c r="U1154"/>
      <c r="W1154"/>
    </row>
    <row r="1155" spans="18:23" ht="12.75">
      <c r="R1155"/>
      <c r="S1155"/>
      <c r="T1155"/>
      <c r="U1155"/>
      <c r="W1155"/>
    </row>
    <row r="1156" spans="18:23" ht="12.75">
      <c r="R1156"/>
      <c r="S1156"/>
      <c r="T1156"/>
      <c r="U1156"/>
      <c r="W1156"/>
    </row>
    <row r="1157" spans="18:23" ht="12.75">
      <c r="R1157"/>
      <c r="S1157"/>
      <c r="T1157"/>
      <c r="U1157"/>
      <c r="W1157"/>
    </row>
    <row r="1158" spans="18:23" ht="12.75">
      <c r="R1158"/>
      <c r="S1158"/>
      <c r="T1158"/>
      <c r="U1158"/>
      <c r="W1158"/>
    </row>
    <row r="1159" spans="18:23" ht="12.75">
      <c r="R1159"/>
      <c r="S1159"/>
      <c r="T1159"/>
      <c r="U1159"/>
      <c r="W1159"/>
    </row>
    <row r="1160" spans="18:23" ht="12.75">
      <c r="R1160"/>
      <c r="S1160"/>
      <c r="T1160"/>
      <c r="U1160"/>
      <c r="W1160"/>
    </row>
    <row r="1161" spans="18:23" ht="12.75">
      <c r="R1161"/>
      <c r="S1161"/>
      <c r="T1161"/>
      <c r="U1161"/>
      <c r="W1161"/>
    </row>
    <row r="1162" spans="18:23" ht="12.75">
      <c r="R1162"/>
      <c r="S1162"/>
      <c r="T1162"/>
      <c r="U1162"/>
      <c r="W1162"/>
    </row>
    <row r="1163" spans="18:23" ht="12.75">
      <c r="R1163"/>
      <c r="S1163"/>
      <c r="T1163"/>
      <c r="U1163"/>
      <c r="W1163"/>
    </row>
    <row r="1164" spans="18:23" ht="12.75">
      <c r="R1164"/>
      <c r="S1164"/>
      <c r="T1164"/>
      <c r="U1164"/>
      <c r="W1164"/>
    </row>
    <row r="1165" spans="18:23" ht="12.75">
      <c r="R1165"/>
      <c r="S1165"/>
      <c r="T1165"/>
      <c r="U1165"/>
      <c r="W1165"/>
    </row>
    <row r="1166" spans="18:23" ht="12.75">
      <c r="R1166"/>
      <c r="S1166"/>
      <c r="T1166"/>
      <c r="U1166"/>
      <c r="W1166"/>
    </row>
    <row r="1167" spans="18:23" ht="12.75">
      <c r="R1167"/>
      <c r="S1167"/>
      <c r="T1167"/>
      <c r="U1167"/>
      <c r="W1167"/>
    </row>
    <row r="1168" spans="18:23" ht="12.75">
      <c r="R1168"/>
      <c r="S1168"/>
      <c r="T1168"/>
      <c r="U1168"/>
      <c r="W1168"/>
    </row>
    <row r="1169" spans="18:23" ht="12.75">
      <c r="R1169"/>
      <c r="S1169"/>
      <c r="T1169"/>
      <c r="U1169"/>
      <c r="W1169"/>
    </row>
    <row r="1170" spans="18:23" ht="12.75">
      <c r="R1170"/>
      <c r="S1170"/>
      <c r="T1170"/>
      <c r="U1170"/>
      <c r="W1170"/>
    </row>
    <row r="1171" spans="18:23" ht="12.75">
      <c r="R1171"/>
      <c r="S1171"/>
      <c r="T1171"/>
      <c r="U1171"/>
      <c r="W1171"/>
    </row>
    <row r="1172" spans="18:23" ht="12.75">
      <c r="R1172"/>
      <c r="S1172"/>
      <c r="T1172"/>
      <c r="U1172"/>
      <c r="W1172"/>
    </row>
    <row r="1173" spans="18:23" ht="12.75">
      <c r="R1173"/>
      <c r="S1173"/>
      <c r="T1173"/>
      <c r="U1173"/>
      <c r="W1173"/>
    </row>
    <row r="1174" spans="18:23" ht="12.75">
      <c r="R1174"/>
      <c r="S1174"/>
      <c r="T1174"/>
      <c r="U1174"/>
      <c r="W1174"/>
    </row>
    <row r="1175" spans="18:23" ht="12.75">
      <c r="R1175"/>
      <c r="S1175"/>
      <c r="T1175"/>
      <c r="U1175"/>
      <c r="W1175"/>
    </row>
    <row r="1176" spans="18:23" ht="12.75">
      <c r="R1176"/>
      <c r="S1176"/>
      <c r="T1176"/>
      <c r="U1176"/>
      <c r="W1176"/>
    </row>
    <row r="1177" spans="18:23" ht="12.75">
      <c r="R1177"/>
      <c r="S1177"/>
      <c r="T1177"/>
      <c r="U1177"/>
      <c r="W1177"/>
    </row>
    <row r="1178" spans="18:23" ht="12.75">
      <c r="R1178"/>
      <c r="S1178"/>
      <c r="T1178"/>
      <c r="U1178"/>
      <c r="W1178"/>
    </row>
    <row r="1179" spans="18:23" ht="12.75">
      <c r="R1179"/>
      <c r="S1179"/>
      <c r="T1179"/>
      <c r="U1179"/>
      <c r="W1179"/>
    </row>
    <row r="1180" spans="18:23" ht="12.75">
      <c r="R1180"/>
      <c r="S1180"/>
      <c r="T1180"/>
      <c r="U1180"/>
      <c r="W1180"/>
    </row>
    <row r="1181" spans="18:23" ht="12.75">
      <c r="R1181"/>
      <c r="S1181"/>
      <c r="T1181"/>
      <c r="U1181"/>
      <c r="W1181"/>
    </row>
    <row r="1182" spans="18:23" ht="12.75">
      <c r="R1182"/>
      <c r="S1182"/>
      <c r="T1182"/>
      <c r="U1182"/>
      <c r="W1182"/>
    </row>
    <row r="1183" spans="18:23" ht="12.75">
      <c r="R1183"/>
      <c r="S1183"/>
      <c r="T1183"/>
      <c r="U1183"/>
      <c r="W1183"/>
    </row>
    <row r="1184" spans="18:23" ht="12.75">
      <c r="R1184"/>
      <c r="S1184"/>
      <c r="T1184"/>
      <c r="U1184"/>
      <c r="W1184"/>
    </row>
    <row r="1185" spans="18:23" ht="12.75">
      <c r="R1185"/>
      <c r="S1185"/>
      <c r="T1185"/>
      <c r="U1185"/>
      <c r="W1185"/>
    </row>
    <row r="1186" spans="18:23" ht="12.75">
      <c r="R1186"/>
      <c r="S1186"/>
      <c r="T1186"/>
      <c r="U1186"/>
      <c r="W1186"/>
    </row>
    <row r="1187" spans="18:23" ht="12.75">
      <c r="R1187"/>
      <c r="S1187"/>
      <c r="T1187"/>
      <c r="U1187"/>
      <c r="W1187"/>
    </row>
    <row r="1188" spans="18:23" ht="12.75">
      <c r="R1188"/>
      <c r="S1188"/>
      <c r="T1188"/>
      <c r="U1188"/>
      <c r="W1188"/>
    </row>
    <row r="1189" spans="18:23" ht="12.75">
      <c r="R1189"/>
      <c r="S1189"/>
      <c r="T1189"/>
      <c r="U1189"/>
      <c r="W1189"/>
    </row>
    <row r="1190" spans="18:23" ht="12.75">
      <c r="R1190"/>
      <c r="S1190"/>
      <c r="T1190"/>
      <c r="U1190"/>
      <c r="W1190"/>
    </row>
    <row r="1191" spans="18:23" ht="12.75">
      <c r="R1191"/>
      <c r="S1191"/>
      <c r="T1191"/>
      <c r="U1191"/>
      <c r="W1191"/>
    </row>
    <row r="1192" spans="18:23" ht="12.75">
      <c r="R1192"/>
      <c r="S1192"/>
      <c r="T1192"/>
      <c r="U1192"/>
      <c r="W1192"/>
    </row>
    <row r="1193" spans="18:23" ht="12.75">
      <c r="R1193"/>
      <c r="S1193"/>
      <c r="T1193"/>
      <c r="U1193"/>
      <c r="W1193"/>
    </row>
    <row r="1194" spans="18:23" ht="12.75">
      <c r="R1194"/>
      <c r="S1194"/>
      <c r="T1194"/>
      <c r="U1194"/>
      <c r="W1194"/>
    </row>
    <row r="1195" spans="18:23" ht="12.75">
      <c r="R1195"/>
      <c r="S1195"/>
      <c r="T1195"/>
      <c r="U1195"/>
      <c r="W1195"/>
    </row>
    <row r="1196" spans="18:23" ht="12.75">
      <c r="R1196"/>
      <c r="S1196"/>
      <c r="T1196"/>
      <c r="U1196"/>
      <c r="W1196"/>
    </row>
    <row r="1197" spans="18:23" ht="12.75">
      <c r="R1197"/>
      <c r="S1197"/>
      <c r="T1197"/>
      <c r="U1197"/>
      <c r="W1197"/>
    </row>
    <row r="1198" spans="18:23" ht="12.75">
      <c r="R1198"/>
      <c r="S1198"/>
      <c r="T1198"/>
      <c r="U1198"/>
      <c r="W1198"/>
    </row>
    <row r="1199" spans="18:23" ht="12.75">
      <c r="R1199"/>
      <c r="S1199"/>
      <c r="T1199"/>
      <c r="U1199"/>
      <c r="W1199"/>
    </row>
    <row r="1200" spans="18:23" ht="12.75">
      <c r="R1200"/>
      <c r="S1200"/>
      <c r="T1200"/>
      <c r="U1200"/>
      <c r="W1200"/>
    </row>
    <row r="1201" spans="18:23" ht="12.75">
      <c r="R1201"/>
      <c r="S1201"/>
      <c r="T1201"/>
      <c r="U1201"/>
      <c r="W1201"/>
    </row>
    <row r="1202" spans="18:23" ht="12.75">
      <c r="R1202"/>
      <c r="S1202"/>
      <c r="T1202"/>
      <c r="U1202"/>
      <c r="W1202"/>
    </row>
    <row r="1203" spans="18:23" ht="12.75">
      <c r="R1203"/>
      <c r="S1203"/>
      <c r="T1203"/>
      <c r="U1203"/>
      <c r="W1203"/>
    </row>
    <row r="1204" spans="18:23" ht="12.75">
      <c r="R1204"/>
      <c r="S1204"/>
      <c r="T1204"/>
      <c r="U1204"/>
      <c r="W1204"/>
    </row>
    <row r="1205" spans="18:23" ht="12.75">
      <c r="R1205"/>
      <c r="S1205"/>
      <c r="T1205"/>
      <c r="U1205"/>
      <c r="W1205"/>
    </row>
    <row r="1206" spans="18:23" ht="12.75">
      <c r="R1206"/>
      <c r="S1206"/>
      <c r="T1206"/>
      <c r="U1206"/>
      <c r="W1206"/>
    </row>
    <row r="1207" spans="18:23" ht="12.75">
      <c r="R1207"/>
      <c r="S1207"/>
      <c r="T1207"/>
      <c r="U1207"/>
      <c r="W1207"/>
    </row>
    <row r="1208" spans="18:23" ht="12.75">
      <c r="R1208"/>
      <c r="S1208"/>
      <c r="T1208"/>
      <c r="U1208"/>
      <c r="W1208"/>
    </row>
    <row r="1209" spans="18:23" ht="12.75">
      <c r="R1209"/>
      <c r="S1209"/>
      <c r="T1209"/>
      <c r="U1209"/>
      <c r="W1209"/>
    </row>
    <row r="1210" spans="18:23" ht="12.75">
      <c r="R1210"/>
      <c r="S1210"/>
      <c r="T1210"/>
      <c r="U1210"/>
      <c r="W1210"/>
    </row>
    <row r="1211" spans="18:23" ht="12.75">
      <c r="R1211"/>
      <c r="S1211"/>
      <c r="T1211"/>
      <c r="U1211"/>
      <c r="W1211"/>
    </row>
    <row r="1212" spans="18:23" ht="12.75">
      <c r="R1212"/>
      <c r="S1212"/>
      <c r="T1212"/>
      <c r="U1212"/>
      <c r="W1212"/>
    </row>
    <row r="1213" spans="18:23" ht="12.75">
      <c r="R1213"/>
      <c r="S1213"/>
      <c r="T1213"/>
      <c r="U1213"/>
      <c r="W1213"/>
    </row>
    <row r="1214" spans="18:23" ht="12.75">
      <c r="R1214"/>
      <c r="S1214"/>
      <c r="T1214"/>
      <c r="U1214"/>
      <c r="W1214"/>
    </row>
    <row r="1215" spans="18:23" ht="12.75">
      <c r="R1215"/>
      <c r="S1215"/>
      <c r="T1215"/>
      <c r="U1215"/>
      <c r="W1215"/>
    </row>
    <row r="1216" spans="18:23" ht="12.75">
      <c r="R1216"/>
      <c r="S1216"/>
      <c r="T1216"/>
      <c r="U1216"/>
      <c r="W1216"/>
    </row>
    <row r="1217" spans="18:23" ht="12.75">
      <c r="R1217"/>
      <c r="S1217"/>
      <c r="T1217"/>
      <c r="U1217"/>
      <c r="W1217"/>
    </row>
    <row r="1218" spans="18:23" ht="12.75">
      <c r="R1218"/>
      <c r="S1218"/>
      <c r="T1218"/>
      <c r="U1218"/>
      <c r="W1218"/>
    </row>
    <row r="1219" spans="18:23" ht="12.75">
      <c r="R1219"/>
      <c r="S1219"/>
      <c r="T1219"/>
      <c r="U1219"/>
      <c r="W1219"/>
    </row>
    <row r="1220" spans="18:23" ht="12.75">
      <c r="R1220"/>
      <c r="S1220"/>
      <c r="T1220"/>
      <c r="U1220"/>
      <c r="W1220"/>
    </row>
    <row r="1221" spans="18:23" ht="12.75">
      <c r="R1221"/>
      <c r="S1221"/>
      <c r="T1221"/>
      <c r="U1221"/>
      <c r="W1221"/>
    </row>
    <row r="1222" spans="18:23" ht="12.75">
      <c r="R1222"/>
      <c r="S1222"/>
      <c r="T1222"/>
      <c r="U1222"/>
      <c r="W1222"/>
    </row>
    <row r="1223" spans="18:23" ht="12.75">
      <c r="R1223"/>
      <c r="S1223"/>
      <c r="T1223"/>
      <c r="U1223"/>
      <c r="W1223"/>
    </row>
    <row r="1224" spans="18:23" ht="12.75">
      <c r="R1224"/>
      <c r="S1224"/>
      <c r="T1224"/>
      <c r="U1224"/>
      <c r="W1224"/>
    </row>
    <row r="1225" spans="18:23" ht="12.75">
      <c r="R1225"/>
      <c r="S1225"/>
      <c r="T1225"/>
      <c r="U1225"/>
      <c r="W1225"/>
    </row>
    <row r="1226" spans="18:23" ht="12.75">
      <c r="R1226"/>
      <c r="S1226"/>
      <c r="T1226"/>
      <c r="U1226"/>
      <c r="W1226"/>
    </row>
    <row r="1227" spans="18:23" ht="12.75">
      <c r="R1227"/>
      <c r="S1227"/>
      <c r="T1227"/>
      <c r="U1227"/>
      <c r="W1227"/>
    </row>
    <row r="1228" spans="18:23" ht="12.75">
      <c r="R1228"/>
      <c r="S1228"/>
      <c r="T1228"/>
      <c r="U1228"/>
      <c r="W1228"/>
    </row>
    <row r="1229" spans="18:23" ht="12.75">
      <c r="R1229"/>
      <c r="S1229"/>
      <c r="T1229"/>
      <c r="U1229"/>
      <c r="W1229"/>
    </row>
    <row r="1230" spans="18:23" ht="12.75">
      <c r="R1230"/>
      <c r="S1230"/>
      <c r="T1230"/>
      <c r="U1230"/>
      <c r="W1230"/>
    </row>
    <row r="1231" spans="18:23" ht="12.75">
      <c r="R1231"/>
      <c r="S1231"/>
      <c r="T1231"/>
      <c r="U1231"/>
      <c r="W1231"/>
    </row>
    <row r="1232" spans="18:23" ht="12.75">
      <c r="R1232"/>
      <c r="S1232"/>
      <c r="T1232"/>
      <c r="U1232"/>
      <c r="W1232"/>
    </row>
    <row r="1233" spans="18:23" ht="12.75">
      <c r="R1233"/>
      <c r="S1233"/>
      <c r="T1233"/>
      <c r="U1233"/>
      <c r="W1233"/>
    </row>
    <row r="1234" spans="18:23" ht="12.75">
      <c r="R1234"/>
      <c r="S1234"/>
      <c r="T1234"/>
      <c r="U1234"/>
      <c r="W1234"/>
    </row>
    <row r="1235" spans="18:23" ht="12.75">
      <c r="R1235"/>
      <c r="S1235"/>
      <c r="T1235"/>
      <c r="U1235"/>
      <c r="W1235"/>
    </row>
    <row r="1236" spans="18:23" ht="12.75">
      <c r="R1236"/>
      <c r="S1236"/>
      <c r="T1236"/>
      <c r="U1236"/>
      <c r="W1236"/>
    </row>
    <row r="1237" spans="18:23" ht="12.75">
      <c r="R1237"/>
      <c r="S1237"/>
      <c r="T1237"/>
      <c r="U1237"/>
      <c r="W1237"/>
    </row>
    <row r="1238" spans="18:23" ht="12.75">
      <c r="R1238"/>
      <c r="S1238"/>
      <c r="T1238"/>
      <c r="U1238"/>
      <c r="W1238"/>
    </row>
    <row r="1239" spans="18:23" ht="12.75">
      <c r="R1239"/>
      <c r="S1239"/>
      <c r="T1239"/>
      <c r="U1239"/>
      <c r="W1239"/>
    </row>
    <row r="1240" spans="18:23" ht="12.75">
      <c r="R1240"/>
      <c r="S1240"/>
      <c r="T1240"/>
      <c r="U1240"/>
      <c r="W1240"/>
    </row>
    <row r="1241" spans="18:23" ht="12.75">
      <c r="R1241"/>
      <c r="S1241"/>
      <c r="T1241"/>
      <c r="U1241"/>
      <c r="W1241"/>
    </row>
    <row r="1242" spans="18:23" ht="12.75">
      <c r="R1242"/>
      <c r="S1242"/>
      <c r="T1242"/>
      <c r="U1242"/>
      <c r="W1242"/>
    </row>
    <row r="1243" spans="18:23" ht="12.75">
      <c r="R1243"/>
      <c r="S1243"/>
      <c r="T1243"/>
      <c r="U1243"/>
      <c r="W1243"/>
    </row>
    <row r="1244" spans="18:23" ht="12.75">
      <c r="R1244"/>
      <c r="S1244"/>
      <c r="T1244"/>
      <c r="U1244"/>
      <c r="W1244"/>
    </row>
    <row r="1245" spans="18:23" ht="12.75">
      <c r="R1245"/>
      <c r="S1245"/>
      <c r="T1245"/>
      <c r="U1245"/>
      <c r="W1245"/>
    </row>
    <row r="1246" spans="18:23" ht="12.75">
      <c r="R1246"/>
      <c r="S1246"/>
      <c r="T1246"/>
      <c r="U1246"/>
      <c r="W1246"/>
    </row>
    <row r="1247" spans="18:23" ht="12.75">
      <c r="R1247"/>
      <c r="S1247"/>
      <c r="T1247"/>
      <c r="U1247"/>
      <c r="W1247"/>
    </row>
    <row r="1248" spans="18:23" ht="12.75">
      <c r="R1248"/>
      <c r="S1248"/>
      <c r="T1248"/>
      <c r="U1248"/>
      <c r="W1248"/>
    </row>
    <row r="1249" spans="18:23" ht="12.75">
      <c r="R1249"/>
      <c r="S1249"/>
      <c r="T1249"/>
      <c r="U1249"/>
      <c r="W1249"/>
    </row>
    <row r="1250" spans="18:23" ht="12.75">
      <c r="R1250"/>
      <c r="S1250"/>
      <c r="T1250"/>
      <c r="U1250"/>
      <c r="W1250"/>
    </row>
    <row r="1251" spans="18:23" ht="12.75">
      <c r="R1251"/>
      <c r="S1251"/>
      <c r="T1251"/>
      <c r="U1251"/>
      <c r="W1251"/>
    </row>
    <row r="1252" spans="18:23" ht="12.75">
      <c r="R1252"/>
      <c r="S1252"/>
      <c r="T1252"/>
      <c r="U1252"/>
      <c r="W1252"/>
    </row>
    <row r="1253" spans="18:23" ht="12.75">
      <c r="R1253"/>
      <c r="S1253"/>
      <c r="T1253"/>
      <c r="U1253"/>
      <c r="W1253"/>
    </row>
    <row r="1254" spans="18:23" ht="12.75">
      <c r="R1254"/>
      <c r="S1254"/>
      <c r="T1254"/>
      <c r="U1254"/>
      <c r="W1254"/>
    </row>
    <row r="1255" spans="18:23" ht="12.75">
      <c r="R1255"/>
      <c r="S1255"/>
      <c r="T1255"/>
      <c r="U1255"/>
      <c r="W1255"/>
    </row>
    <row r="1256" spans="18:23" ht="12.75">
      <c r="R1256"/>
      <c r="S1256"/>
      <c r="T1256"/>
      <c r="U1256"/>
      <c r="W1256"/>
    </row>
    <row r="1257" spans="18:23" ht="12.75">
      <c r="R1257"/>
      <c r="S1257"/>
      <c r="T1257"/>
      <c r="U1257"/>
      <c r="W1257"/>
    </row>
    <row r="1258" spans="18:23" ht="12.75">
      <c r="R1258"/>
      <c r="S1258"/>
      <c r="T1258"/>
      <c r="U1258"/>
      <c r="W1258"/>
    </row>
    <row r="1259" spans="18:23" ht="12.75">
      <c r="R1259"/>
      <c r="S1259"/>
      <c r="T1259"/>
      <c r="U1259"/>
      <c r="W1259"/>
    </row>
    <row r="1260" spans="18:23" ht="12.75">
      <c r="R1260"/>
      <c r="S1260"/>
      <c r="T1260"/>
      <c r="U1260"/>
      <c r="W1260"/>
    </row>
    <row r="1261" spans="18:23" ht="12.75">
      <c r="R1261"/>
      <c r="S1261"/>
      <c r="T1261"/>
      <c r="U1261"/>
      <c r="W1261"/>
    </row>
    <row r="1262" spans="18:23" ht="12.75">
      <c r="R1262"/>
      <c r="S1262"/>
      <c r="T1262"/>
      <c r="U1262"/>
      <c r="W1262"/>
    </row>
    <row r="1263" spans="18:23" ht="12.75">
      <c r="R1263"/>
      <c r="S1263"/>
      <c r="T1263"/>
      <c r="U1263"/>
      <c r="W1263"/>
    </row>
    <row r="1264" spans="18:23" ht="12.75">
      <c r="R1264"/>
      <c r="S1264"/>
      <c r="T1264"/>
      <c r="U1264"/>
      <c r="W1264"/>
    </row>
    <row r="1265" spans="18:23" ht="12.75">
      <c r="R1265"/>
      <c r="S1265"/>
      <c r="T1265"/>
      <c r="U1265"/>
      <c r="W1265"/>
    </row>
    <row r="1266" spans="18:23" ht="12.75">
      <c r="R1266"/>
      <c r="S1266"/>
      <c r="T1266"/>
      <c r="U1266"/>
      <c r="W1266"/>
    </row>
    <row r="1267" spans="18:23" ht="12.75">
      <c r="R1267"/>
      <c r="S1267"/>
      <c r="T1267"/>
      <c r="U1267"/>
      <c r="W1267"/>
    </row>
    <row r="1268" spans="18:23" ht="12.75">
      <c r="R1268"/>
      <c r="S1268"/>
      <c r="T1268"/>
      <c r="U1268"/>
      <c r="W1268"/>
    </row>
    <row r="1269" spans="18:23" ht="12.75">
      <c r="R1269"/>
      <c r="S1269"/>
      <c r="T1269"/>
      <c r="U1269"/>
      <c r="W1269"/>
    </row>
    <row r="1270" spans="18:23" ht="12.75">
      <c r="R1270"/>
      <c r="S1270"/>
      <c r="T1270"/>
      <c r="U1270"/>
      <c r="W1270"/>
    </row>
    <row r="1271" spans="18:23" ht="12.75">
      <c r="R1271"/>
      <c r="S1271"/>
      <c r="T1271"/>
      <c r="U1271"/>
      <c r="W1271"/>
    </row>
    <row r="1272" spans="18:23" ht="12.75">
      <c r="R1272"/>
      <c r="S1272"/>
      <c r="T1272"/>
      <c r="U1272"/>
      <c r="W1272"/>
    </row>
    <row r="1273" spans="18:23" ht="12.75">
      <c r="R1273"/>
      <c r="S1273"/>
      <c r="T1273"/>
      <c r="U1273"/>
      <c r="W1273"/>
    </row>
    <row r="1274" spans="18:23" ht="12.75">
      <c r="R1274"/>
      <c r="S1274"/>
      <c r="T1274"/>
      <c r="U1274"/>
      <c r="W1274"/>
    </row>
    <row r="1275" spans="18:23" ht="12.75">
      <c r="R1275"/>
      <c r="S1275"/>
      <c r="T1275"/>
      <c r="U1275"/>
      <c r="W1275"/>
    </row>
    <row r="1276" spans="18:23" ht="12.75">
      <c r="R1276"/>
      <c r="S1276"/>
      <c r="T1276"/>
      <c r="U1276"/>
      <c r="W1276"/>
    </row>
    <row r="1277" spans="18:23" ht="12.75">
      <c r="R1277"/>
      <c r="S1277"/>
      <c r="T1277"/>
      <c r="U1277"/>
      <c r="W1277"/>
    </row>
    <row r="1278" spans="18:23" ht="12.75">
      <c r="R1278"/>
      <c r="S1278"/>
      <c r="T1278"/>
      <c r="U1278"/>
      <c r="W1278"/>
    </row>
    <row r="1279" spans="18:23" ht="12.75">
      <c r="R1279"/>
      <c r="S1279"/>
      <c r="T1279"/>
      <c r="U1279"/>
      <c r="W1279"/>
    </row>
    <row r="1280" spans="18:23" ht="12.75">
      <c r="R1280"/>
      <c r="S1280"/>
      <c r="T1280"/>
      <c r="U1280"/>
      <c r="W1280"/>
    </row>
    <row r="1281" spans="18:23" ht="12.75">
      <c r="R1281"/>
      <c r="S1281"/>
      <c r="T1281"/>
      <c r="U1281"/>
      <c r="W1281"/>
    </row>
    <row r="1282" spans="18:23" ht="12.75">
      <c r="R1282"/>
      <c r="S1282"/>
      <c r="T1282"/>
      <c r="U1282"/>
      <c r="W1282"/>
    </row>
    <row r="1283" spans="18:23" ht="12.75">
      <c r="R1283"/>
      <c r="S1283"/>
      <c r="T1283"/>
      <c r="U1283"/>
      <c r="W1283"/>
    </row>
    <row r="1284" spans="18:23" ht="12.75">
      <c r="R1284"/>
      <c r="S1284"/>
      <c r="T1284"/>
      <c r="U1284"/>
      <c r="W1284"/>
    </row>
    <row r="1285" spans="18:23" ht="12.75">
      <c r="R1285"/>
      <c r="S1285"/>
      <c r="T1285"/>
      <c r="U1285"/>
      <c r="W1285"/>
    </row>
    <row r="1286" spans="18:23" ht="12.75">
      <c r="R1286"/>
      <c r="S1286"/>
      <c r="T1286"/>
      <c r="U1286"/>
      <c r="W1286"/>
    </row>
    <row r="1287" spans="18:23" ht="12.75">
      <c r="R1287"/>
      <c r="S1287"/>
      <c r="T1287"/>
      <c r="U1287"/>
      <c r="W1287"/>
    </row>
    <row r="1288" spans="18:23" ht="12.75">
      <c r="R1288"/>
      <c r="S1288"/>
      <c r="T1288"/>
      <c r="U1288"/>
      <c r="W1288"/>
    </row>
    <row r="1289" spans="18:23" ht="12.75">
      <c r="R1289"/>
      <c r="S1289"/>
      <c r="T1289"/>
      <c r="U1289"/>
      <c r="W1289"/>
    </row>
    <row r="1290" spans="18:23" ht="12.75">
      <c r="R1290"/>
      <c r="S1290"/>
      <c r="T1290"/>
      <c r="U1290"/>
      <c r="W1290"/>
    </row>
    <row r="1291" spans="18:23" ht="12.75">
      <c r="R1291"/>
      <c r="S1291"/>
      <c r="T1291"/>
      <c r="U1291"/>
      <c r="W1291"/>
    </row>
    <row r="1292" spans="18:23" ht="12.75">
      <c r="R1292"/>
      <c r="S1292"/>
      <c r="T1292"/>
      <c r="U1292"/>
      <c r="W1292"/>
    </row>
    <row r="1293" spans="18:23" ht="12.75">
      <c r="R1293"/>
      <c r="S1293"/>
      <c r="T1293"/>
      <c r="U1293"/>
      <c r="W1293"/>
    </row>
    <row r="1294" spans="18:23" ht="12.75">
      <c r="R1294"/>
      <c r="S1294"/>
      <c r="T1294"/>
      <c r="U1294"/>
      <c r="W1294"/>
    </row>
    <row r="1295" spans="18:23" ht="12.75">
      <c r="R1295"/>
      <c r="S1295"/>
      <c r="T1295"/>
      <c r="U1295"/>
      <c r="W1295"/>
    </row>
    <row r="1296" spans="18:23" ht="12.75">
      <c r="R1296"/>
      <c r="S1296"/>
      <c r="T1296"/>
      <c r="U1296"/>
      <c r="W1296"/>
    </row>
    <row r="1297" spans="18:23" ht="12.75">
      <c r="R1297"/>
      <c r="S1297"/>
      <c r="T1297"/>
      <c r="U1297"/>
      <c r="W1297"/>
    </row>
    <row r="1298" spans="18:23" ht="12.75">
      <c r="R1298"/>
      <c r="S1298"/>
      <c r="T1298"/>
      <c r="U1298"/>
      <c r="W1298"/>
    </row>
    <row r="1299" spans="18:23" ht="12.75">
      <c r="R1299"/>
      <c r="S1299"/>
      <c r="T1299"/>
      <c r="U1299"/>
      <c r="W1299"/>
    </row>
    <row r="1300" spans="18:23" ht="12.75">
      <c r="R1300"/>
      <c r="S1300"/>
      <c r="T1300"/>
      <c r="U1300"/>
      <c r="W1300"/>
    </row>
    <row r="1301" spans="18:23" ht="12.75">
      <c r="R1301"/>
      <c r="S1301"/>
      <c r="T1301"/>
      <c r="U1301"/>
      <c r="W1301"/>
    </row>
    <row r="1302" spans="18:23" ht="12.75">
      <c r="R1302"/>
      <c r="S1302"/>
      <c r="T1302"/>
      <c r="U1302"/>
      <c r="W1302"/>
    </row>
    <row r="1303" spans="18:23" ht="12.75">
      <c r="R1303"/>
      <c r="S1303"/>
      <c r="T1303"/>
      <c r="U1303"/>
      <c r="W1303"/>
    </row>
    <row r="1304" spans="18:23" ht="12.75">
      <c r="R1304"/>
      <c r="S1304"/>
      <c r="T1304"/>
      <c r="U1304"/>
      <c r="W1304"/>
    </row>
    <row r="1305" spans="18:23" ht="12.75">
      <c r="R1305"/>
      <c r="S1305"/>
      <c r="T1305"/>
      <c r="U1305"/>
      <c r="W1305"/>
    </row>
    <row r="1306" spans="18:23" ht="12.75">
      <c r="R1306"/>
      <c r="S1306"/>
      <c r="T1306"/>
      <c r="U1306"/>
      <c r="W1306"/>
    </row>
    <row r="1307" spans="18:23" ht="12.75">
      <c r="R1307"/>
      <c r="S1307"/>
      <c r="T1307"/>
      <c r="U1307"/>
      <c r="W1307"/>
    </row>
    <row r="1308" spans="18:23" ht="12.75">
      <c r="R1308"/>
      <c r="S1308"/>
      <c r="T1308"/>
      <c r="U1308"/>
      <c r="W1308"/>
    </row>
    <row r="1309" spans="18:23" ht="12.75">
      <c r="R1309"/>
      <c r="S1309"/>
      <c r="T1309"/>
      <c r="U1309"/>
      <c r="W1309"/>
    </row>
    <row r="1310" spans="18:23" ht="12.75">
      <c r="R1310"/>
      <c r="S1310"/>
      <c r="T1310"/>
      <c r="U1310"/>
      <c r="W1310"/>
    </row>
    <row r="1311" spans="18:23" ht="12.75">
      <c r="R1311"/>
      <c r="S1311"/>
      <c r="T1311"/>
      <c r="U1311"/>
      <c r="W1311"/>
    </row>
    <row r="1312" spans="18:23" ht="12.75">
      <c r="R1312"/>
      <c r="S1312"/>
      <c r="T1312"/>
      <c r="U1312"/>
      <c r="W1312"/>
    </row>
    <row r="1313" spans="18:23" ht="12.75">
      <c r="R1313"/>
      <c r="S1313"/>
      <c r="T1313"/>
      <c r="U1313"/>
      <c r="W1313"/>
    </row>
    <row r="1314" spans="18:23" ht="12.75">
      <c r="R1314"/>
      <c r="S1314"/>
      <c r="T1314"/>
      <c r="U1314"/>
      <c r="W1314"/>
    </row>
    <row r="1315" spans="18:23" ht="12.75">
      <c r="R1315"/>
      <c r="S1315"/>
      <c r="T1315"/>
      <c r="U1315"/>
      <c r="W1315"/>
    </row>
    <row r="1316" spans="18:23" ht="12.75">
      <c r="R1316"/>
      <c r="S1316"/>
      <c r="T1316"/>
      <c r="U1316"/>
      <c r="W1316"/>
    </row>
    <row r="1317" spans="18:23" ht="12.75">
      <c r="R1317"/>
      <c r="S1317"/>
      <c r="T1317"/>
      <c r="U1317"/>
      <c r="W1317"/>
    </row>
    <row r="1318" spans="18:23" ht="12.75">
      <c r="R1318"/>
      <c r="S1318"/>
      <c r="T1318"/>
      <c r="U1318"/>
      <c r="W1318"/>
    </row>
    <row r="1319" spans="18:23" ht="12.75">
      <c r="R1319"/>
      <c r="S1319"/>
      <c r="T1319"/>
      <c r="U1319"/>
      <c r="W1319"/>
    </row>
    <row r="1320" spans="18:23" ht="12.75">
      <c r="R1320"/>
      <c r="S1320"/>
      <c r="T1320"/>
      <c r="U1320"/>
      <c r="W1320"/>
    </row>
    <row r="1321" spans="18:23" ht="12.75">
      <c r="R1321"/>
      <c r="S1321"/>
      <c r="T1321"/>
      <c r="U1321"/>
      <c r="W1321"/>
    </row>
    <row r="1322" spans="18:23" ht="12.75">
      <c r="R1322"/>
      <c r="S1322"/>
      <c r="T1322"/>
      <c r="U1322"/>
      <c r="W1322"/>
    </row>
    <row r="1323" spans="18:23" ht="12.75">
      <c r="R1323"/>
      <c r="S1323"/>
      <c r="T1323"/>
      <c r="U1323"/>
      <c r="W1323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3" sqref="A3"/>
    </sheetView>
  </sheetViews>
  <sheetFormatPr defaultColWidth="9.140625" defaultRowHeight="12.75"/>
  <cols>
    <col min="1" max="1" width="82.140625" style="1" customWidth="1"/>
    <col min="2" max="8" width="10.7109375" style="1" customWidth="1"/>
    <col min="9" max="9" width="6.8515625" style="1" customWidth="1"/>
    <col min="10" max="16384" width="9.140625" style="1" customWidth="1"/>
  </cols>
  <sheetData>
    <row r="1" ht="12.75">
      <c r="A1" s="5" t="s">
        <v>488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489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s="469" customFormat="1" ht="19.5" customHeight="1">
      <c r="A9" s="884" t="s">
        <v>443</v>
      </c>
      <c r="B9" s="897">
        <v>7030.4</v>
      </c>
      <c r="C9" s="897">
        <v>2107.9</v>
      </c>
      <c r="D9" s="897">
        <v>4922.5</v>
      </c>
      <c r="E9" s="897">
        <v>-37.3</v>
      </c>
      <c r="F9" s="897">
        <v>4959.8</v>
      </c>
      <c r="G9" s="897">
        <v>2563</v>
      </c>
      <c r="H9" s="897">
        <v>2396.8</v>
      </c>
    </row>
    <row r="10" spans="1:8" ht="19.5" customHeight="1">
      <c r="A10" s="886" t="s">
        <v>484</v>
      </c>
      <c r="B10" s="898">
        <v>4084.2</v>
      </c>
      <c r="C10" s="898">
        <v>1229.2</v>
      </c>
      <c r="D10" s="898">
        <v>2855</v>
      </c>
      <c r="E10" s="898">
        <v>0</v>
      </c>
      <c r="F10" s="898">
        <v>2855</v>
      </c>
      <c r="G10" s="898">
        <v>2158</v>
      </c>
      <c r="H10" s="898">
        <v>697</v>
      </c>
    </row>
    <row r="11" spans="1:8" ht="19.5" customHeight="1">
      <c r="A11" s="355" t="s">
        <v>445</v>
      </c>
      <c r="B11" s="898">
        <v>837.5</v>
      </c>
      <c r="C11" s="898">
        <v>103.9</v>
      </c>
      <c r="D11" s="898">
        <v>733.6</v>
      </c>
      <c r="E11" s="898">
        <v>-7.8</v>
      </c>
      <c r="F11" s="898">
        <v>741.4</v>
      </c>
      <c r="G11" s="898">
        <v>80</v>
      </c>
      <c r="H11" s="898">
        <v>661.4</v>
      </c>
    </row>
    <row r="12" spans="1:8" ht="19.5" customHeight="1">
      <c r="A12" s="355" t="s">
        <v>485</v>
      </c>
      <c r="B12" s="898">
        <v>1147.7</v>
      </c>
      <c r="C12" s="898">
        <v>531.3</v>
      </c>
      <c r="D12" s="898">
        <v>616.4</v>
      </c>
      <c r="E12" s="898">
        <v>-4.1</v>
      </c>
      <c r="F12" s="898">
        <v>620.5</v>
      </c>
      <c r="G12" s="898">
        <v>110</v>
      </c>
      <c r="H12" s="898">
        <v>510.5</v>
      </c>
    </row>
    <row r="13" spans="1:8" ht="19.5" customHeight="1">
      <c r="A13" s="355" t="s">
        <v>447</v>
      </c>
      <c r="B13" s="898">
        <v>442.1</v>
      </c>
      <c r="C13" s="898">
        <v>131.3</v>
      </c>
      <c r="D13" s="898">
        <v>310.8</v>
      </c>
      <c r="E13" s="898">
        <v>0</v>
      </c>
      <c r="F13" s="898">
        <v>310.8</v>
      </c>
      <c r="G13" s="898">
        <v>83</v>
      </c>
      <c r="H13" s="898">
        <v>227.8</v>
      </c>
    </row>
    <row r="14" spans="1:8" ht="19.5" customHeight="1">
      <c r="A14" s="355" t="s">
        <v>486</v>
      </c>
      <c r="B14" s="898">
        <v>518.9</v>
      </c>
      <c r="C14" s="898">
        <v>112.2</v>
      </c>
      <c r="D14" s="898">
        <v>406.7</v>
      </c>
      <c r="E14" s="898">
        <v>-25.4</v>
      </c>
      <c r="F14" s="898">
        <v>432.1</v>
      </c>
      <c r="G14" s="898">
        <v>132</v>
      </c>
      <c r="H14" s="898">
        <v>300.1</v>
      </c>
    </row>
    <row r="15" spans="1:8" s="2" customFormat="1" ht="19.5" customHeight="1">
      <c r="A15" s="884" t="s">
        <v>449</v>
      </c>
      <c r="B15" s="897">
        <v>102.5</v>
      </c>
      <c r="C15" s="897">
        <v>12.5</v>
      </c>
      <c r="D15" s="897">
        <v>90</v>
      </c>
      <c r="E15" s="897">
        <v>0</v>
      </c>
      <c r="F15" s="897">
        <v>90</v>
      </c>
      <c r="G15" s="897">
        <v>25</v>
      </c>
      <c r="H15" s="897">
        <v>65</v>
      </c>
    </row>
    <row r="16" spans="1:9" s="2" customFormat="1" ht="19.5" customHeight="1">
      <c r="A16" s="884" t="s">
        <v>450</v>
      </c>
      <c r="B16" s="897">
        <v>41210.7</v>
      </c>
      <c r="C16" s="897">
        <v>27360</v>
      </c>
      <c r="D16" s="897">
        <v>13850.7</v>
      </c>
      <c r="E16" s="897">
        <v>1164.7</v>
      </c>
      <c r="F16" s="897">
        <v>12686</v>
      </c>
      <c r="G16" s="897">
        <v>6288</v>
      </c>
      <c r="H16" s="897">
        <v>6398</v>
      </c>
      <c r="I16" s="89" t="s">
        <v>174</v>
      </c>
    </row>
    <row r="17" spans="1:8" ht="19.5" customHeight="1">
      <c r="A17" s="886" t="s">
        <v>451</v>
      </c>
      <c r="B17" s="898">
        <v>5926.3</v>
      </c>
      <c r="C17" s="898">
        <v>5116.3</v>
      </c>
      <c r="D17" s="898">
        <v>810</v>
      </c>
      <c r="E17" s="898">
        <v>0</v>
      </c>
      <c r="F17" s="898">
        <v>810</v>
      </c>
      <c r="G17" s="898">
        <v>500</v>
      </c>
      <c r="H17" s="898">
        <v>310</v>
      </c>
    </row>
    <row r="18" spans="1:8" ht="19.5" customHeight="1">
      <c r="A18" s="886" t="s">
        <v>452</v>
      </c>
      <c r="B18" s="898">
        <v>19561</v>
      </c>
      <c r="C18" s="898">
        <v>13165.8</v>
      </c>
      <c r="D18" s="898">
        <v>6395.2</v>
      </c>
      <c r="E18" s="898">
        <v>22.2</v>
      </c>
      <c r="F18" s="898">
        <v>6373</v>
      </c>
      <c r="G18" s="898">
        <v>3635</v>
      </c>
      <c r="H18" s="898">
        <v>2738</v>
      </c>
    </row>
    <row r="19" spans="1:8" ht="19.5" customHeight="1">
      <c r="A19" s="886" t="s">
        <v>453</v>
      </c>
      <c r="B19" s="898">
        <v>15723.4</v>
      </c>
      <c r="C19" s="898">
        <v>9077.9</v>
      </c>
      <c r="D19" s="898">
        <v>6645.5</v>
      </c>
      <c r="E19" s="898">
        <v>1142.5</v>
      </c>
      <c r="F19" s="898">
        <v>5503</v>
      </c>
      <c r="G19" s="898">
        <v>2153</v>
      </c>
      <c r="H19" s="898">
        <v>3350</v>
      </c>
    </row>
    <row r="20" spans="1:8" s="2" customFormat="1" ht="19.5" customHeight="1">
      <c r="A20" s="884" t="s">
        <v>454</v>
      </c>
      <c r="B20" s="897">
        <v>2268</v>
      </c>
      <c r="C20" s="897">
        <v>971</v>
      </c>
      <c r="D20" s="897">
        <v>1297</v>
      </c>
      <c r="E20" s="897">
        <v>0</v>
      </c>
      <c r="F20" s="897">
        <v>1297</v>
      </c>
      <c r="G20" s="897">
        <v>479.8</v>
      </c>
      <c r="H20" s="897">
        <v>817.2</v>
      </c>
    </row>
    <row r="21" spans="1:8" s="2" customFormat="1" ht="19.5" customHeight="1">
      <c r="A21" s="884" t="s">
        <v>455</v>
      </c>
      <c r="B21" s="897">
        <v>11200</v>
      </c>
      <c r="C21" s="897">
        <v>7292</v>
      </c>
      <c r="D21" s="897">
        <v>3908</v>
      </c>
      <c r="E21" s="897">
        <v>-124</v>
      </c>
      <c r="F21" s="897">
        <v>4032</v>
      </c>
      <c r="G21" s="897">
        <v>2006</v>
      </c>
      <c r="H21" s="897">
        <v>2026</v>
      </c>
    </row>
    <row r="22" spans="1:8" s="2" customFormat="1" ht="19.5" customHeight="1">
      <c r="A22" s="888" t="s">
        <v>456</v>
      </c>
      <c r="B22" s="897">
        <v>14067.7</v>
      </c>
      <c r="C22" s="897">
        <v>4257.1</v>
      </c>
      <c r="D22" s="897">
        <v>9810.6</v>
      </c>
      <c r="E22" s="897">
        <v>610.6</v>
      </c>
      <c r="F22" s="897">
        <v>9200</v>
      </c>
      <c r="G22" s="897">
        <v>3274</v>
      </c>
      <c r="H22" s="897">
        <v>5926</v>
      </c>
    </row>
    <row r="23" spans="1:8" ht="19.5" customHeight="1">
      <c r="A23" s="886" t="s">
        <v>457</v>
      </c>
      <c r="B23" s="898">
        <v>9134.8</v>
      </c>
      <c r="C23" s="898">
        <v>1908</v>
      </c>
      <c r="D23" s="898">
        <v>7226.8</v>
      </c>
      <c r="E23" s="898">
        <v>226.8</v>
      </c>
      <c r="F23" s="898">
        <v>7000</v>
      </c>
      <c r="G23" s="898">
        <v>2250</v>
      </c>
      <c r="H23" s="898">
        <v>4750</v>
      </c>
    </row>
    <row r="24" spans="1:8" ht="19.5" customHeight="1">
      <c r="A24" s="886" t="s">
        <v>458</v>
      </c>
      <c r="B24" s="906">
        <v>4932.9</v>
      </c>
      <c r="C24" s="898">
        <v>2349.1</v>
      </c>
      <c r="D24" s="898">
        <v>2583.8</v>
      </c>
      <c r="E24" s="906">
        <v>383.8</v>
      </c>
      <c r="F24" s="906">
        <v>2200</v>
      </c>
      <c r="G24" s="906">
        <v>1024</v>
      </c>
      <c r="H24" s="898">
        <v>1176</v>
      </c>
    </row>
    <row r="25" spans="1:8" s="2" customFormat="1" ht="19.5" customHeight="1">
      <c r="A25" s="884" t="s">
        <v>459</v>
      </c>
      <c r="B25" s="897">
        <v>12843.9</v>
      </c>
      <c r="C25" s="897">
        <v>6367.7</v>
      </c>
      <c r="D25" s="897">
        <v>6476.2</v>
      </c>
      <c r="E25" s="897">
        <v>76.2</v>
      </c>
      <c r="F25" s="897">
        <v>6400</v>
      </c>
      <c r="G25" s="897">
        <v>2650</v>
      </c>
      <c r="H25" s="897">
        <v>3750</v>
      </c>
    </row>
    <row r="26" spans="1:8" ht="19.5" customHeight="1">
      <c r="A26" s="886" t="s">
        <v>460</v>
      </c>
      <c r="B26" s="898">
        <v>10746.9</v>
      </c>
      <c r="C26" s="898">
        <v>5591.2</v>
      </c>
      <c r="D26" s="898">
        <v>5155.7</v>
      </c>
      <c r="E26" s="898">
        <v>75.7</v>
      </c>
      <c r="F26" s="898">
        <v>5080</v>
      </c>
      <c r="G26" s="898">
        <v>2322</v>
      </c>
      <c r="H26" s="898">
        <v>2758</v>
      </c>
    </row>
    <row r="27" spans="1:8" ht="19.5" customHeight="1">
      <c r="A27" s="886" t="s">
        <v>461</v>
      </c>
      <c r="B27" s="898">
        <v>2097</v>
      </c>
      <c r="C27" s="898">
        <v>776.5</v>
      </c>
      <c r="D27" s="898">
        <v>1320.5</v>
      </c>
      <c r="E27" s="898">
        <v>0.5</v>
      </c>
      <c r="F27" s="898">
        <v>1320</v>
      </c>
      <c r="G27" s="898">
        <v>328</v>
      </c>
      <c r="H27" s="898">
        <v>992</v>
      </c>
    </row>
    <row r="28" spans="1:8" s="2" customFormat="1" ht="19.5" customHeight="1">
      <c r="A28" s="884" t="s">
        <v>462</v>
      </c>
      <c r="B28" s="897">
        <v>10834.6</v>
      </c>
      <c r="C28" s="897">
        <v>1997.3</v>
      </c>
      <c r="D28" s="897">
        <v>8837.3</v>
      </c>
      <c r="E28" s="897">
        <v>90.3</v>
      </c>
      <c r="F28" s="897">
        <v>8747</v>
      </c>
      <c r="G28" s="897">
        <v>1721</v>
      </c>
      <c r="H28" s="897">
        <v>7026</v>
      </c>
    </row>
    <row r="29" spans="1:8" ht="19.5" customHeight="1">
      <c r="A29" s="886" t="s">
        <v>463</v>
      </c>
      <c r="B29" s="898">
        <v>3565</v>
      </c>
      <c r="C29" s="898">
        <v>540</v>
      </c>
      <c r="D29" s="898">
        <v>3025</v>
      </c>
      <c r="E29" s="898">
        <v>5</v>
      </c>
      <c r="F29" s="898">
        <v>3020</v>
      </c>
      <c r="G29" s="898">
        <v>754</v>
      </c>
      <c r="H29" s="898">
        <v>2266</v>
      </c>
    </row>
    <row r="30" spans="1:8" ht="19.5" customHeight="1">
      <c r="A30" s="886" t="s">
        <v>464</v>
      </c>
      <c r="B30" s="898">
        <v>3630.4</v>
      </c>
      <c r="C30" s="898">
        <v>450</v>
      </c>
      <c r="D30" s="898">
        <v>3180.4</v>
      </c>
      <c r="E30" s="898">
        <v>111.4</v>
      </c>
      <c r="F30" s="898">
        <v>3069</v>
      </c>
      <c r="G30" s="898">
        <v>0</v>
      </c>
      <c r="H30" s="898">
        <v>3069</v>
      </c>
    </row>
    <row r="31" spans="1:8" s="2" customFormat="1" ht="19.5" customHeight="1">
      <c r="A31" s="884" t="s">
        <v>465</v>
      </c>
      <c r="B31" s="897">
        <v>4416.6</v>
      </c>
      <c r="C31" s="897">
        <v>1014.2</v>
      </c>
      <c r="D31" s="897">
        <v>3402.4</v>
      </c>
      <c r="E31" s="897">
        <v>482.8</v>
      </c>
      <c r="F31" s="897">
        <v>2919.6</v>
      </c>
      <c r="G31" s="897">
        <v>1257.8</v>
      </c>
      <c r="H31" s="897">
        <v>1661.8</v>
      </c>
    </row>
    <row r="32" spans="1:8" s="2" customFormat="1" ht="19.5" customHeight="1">
      <c r="A32" s="889" t="s">
        <v>466</v>
      </c>
      <c r="B32" s="912">
        <v>0</v>
      </c>
      <c r="C32" s="897">
        <v>1873</v>
      </c>
      <c r="D32" s="897">
        <v>-1873</v>
      </c>
      <c r="E32" s="897">
        <v>0</v>
      </c>
      <c r="F32" s="897">
        <v>-1873</v>
      </c>
      <c r="G32" s="897">
        <v>0</v>
      </c>
      <c r="H32" s="897">
        <v>-1873</v>
      </c>
    </row>
    <row r="33" spans="1:8" s="2" customFormat="1" ht="19.5" customHeight="1">
      <c r="A33" s="884" t="s">
        <v>174</v>
      </c>
      <c r="B33" s="898"/>
      <c r="C33" s="897" t="s">
        <v>174</v>
      </c>
      <c r="D33" s="897" t="s">
        <v>174</v>
      </c>
      <c r="E33" s="898"/>
      <c r="F33" s="898"/>
      <c r="G33" s="898"/>
      <c r="H33" s="897" t="s">
        <v>174</v>
      </c>
    </row>
    <row r="34" spans="1:8" s="90" customFormat="1" ht="25.5" customHeight="1">
      <c r="A34" s="891" t="s">
        <v>467</v>
      </c>
      <c r="B34" s="913">
        <v>103974.4</v>
      </c>
      <c r="C34" s="913">
        <v>53252.7</v>
      </c>
      <c r="D34" s="913">
        <v>50721.7</v>
      </c>
      <c r="E34" s="913">
        <v>2263.3</v>
      </c>
      <c r="F34" s="913">
        <v>48458.4</v>
      </c>
      <c r="G34" s="913">
        <v>20264.6</v>
      </c>
      <c r="H34" s="913">
        <v>28193.8</v>
      </c>
    </row>
    <row r="35" spans="1:8" s="2" customFormat="1" ht="24" customHeight="1">
      <c r="A35" s="1"/>
      <c r="B35" s="911"/>
      <c r="C35" s="911"/>
      <c r="D35" s="911"/>
      <c r="E35" s="911"/>
      <c r="F35" s="911"/>
      <c r="G35" s="911"/>
      <c r="H35" s="911"/>
    </row>
    <row r="36" spans="1:8" s="2" customFormat="1" ht="24" customHeight="1">
      <c r="A36" s="1"/>
      <c r="B36" s="911"/>
      <c r="C36" s="911"/>
      <c r="D36" s="911"/>
      <c r="E36" s="911"/>
      <c r="F36" s="911"/>
      <c r="G36" s="911"/>
      <c r="H36" s="91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ht="21.75" customHeight="1"/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6" sqref="A6"/>
    </sheetView>
  </sheetViews>
  <sheetFormatPr defaultColWidth="9.140625" defaultRowHeight="12.75"/>
  <cols>
    <col min="1" max="1" width="75.140625" style="1" customWidth="1"/>
    <col min="2" max="8" width="12.7109375" style="1" customWidth="1"/>
    <col min="9" max="16384" width="10.7109375" style="1" customWidth="1"/>
  </cols>
  <sheetData>
    <row r="1" ht="12.75">
      <c r="A1" s="5" t="s">
        <v>488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490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ht="20.25" customHeight="1">
      <c r="A9" s="355"/>
      <c r="B9" s="894" t="s">
        <v>470</v>
      </c>
      <c r="C9" s="894"/>
      <c r="D9" s="894"/>
      <c r="E9" s="894"/>
      <c r="F9" s="894"/>
      <c r="G9" s="894"/>
      <c r="H9" s="895"/>
    </row>
    <row r="10" spans="1:8" s="469" customFormat="1" ht="19.5" customHeight="1">
      <c r="A10" s="896" t="s">
        <v>443</v>
      </c>
      <c r="B10" s="897">
        <v>611</v>
      </c>
      <c r="C10" s="897">
        <v>79</v>
      </c>
      <c r="D10" s="897">
        <v>532</v>
      </c>
      <c r="E10" s="897">
        <v>0</v>
      </c>
      <c r="F10" s="897">
        <v>532</v>
      </c>
      <c r="G10" s="897">
        <v>532</v>
      </c>
      <c r="H10" s="897">
        <v>0</v>
      </c>
    </row>
    <row r="11" spans="1:8" s="2" customFormat="1" ht="19.5" customHeight="1">
      <c r="A11" s="896" t="s">
        <v>471</v>
      </c>
      <c r="B11" s="897">
        <v>7012</v>
      </c>
      <c r="C11" s="897">
        <v>1521</v>
      </c>
      <c r="D11" s="897">
        <v>5491</v>
      </c>
      <c r="E11" s="897">
        <v>0</v>
      </c>
      <c r="F11" s="897">
        <v>5491</v>
      </c>
      <c r="G11" s="897">
        <v>5491</v>
      </c>
      <c r="H11" s="897">
        <v>0</v>
      </c>
    </row>
    <row r="12" spans="1:8" ht="19.5" customHeight="1">
      <c r="A12" s="355" t="s">
        <v>472</v>
      </c>
      <c r="B12" s="898">
        <v>3959</v>
      </c>
      <c r="C12" s="898">
        <v>1017</v>
      </c>
      <c r="D12" s="898">
        <v>2942</v>
      </c>
      <c r="E12" s="898">
        <v>0</v>
      </c>
      <c r="F12" s="898">
        <v>2942</v>
      </c>
      <c r="G12" s="898">
        <v>2942</v>
      </c>
      <c r="H12" s="898">
        <v>0</v>
      </c>
    </row>
    <row r="13" spans="1:8" ht="19.5" customHeight="1">
      <c r="A13" s="355" t="s">
        <v>473</v>
      </c>
      <c r="B13" s="898">
        <v>396</v>
      </c>
      <c r="C13" s="898">
        <v>100</v>
      </c>
      <c r="D13" s="898">
        <v>296</v>
      </c>
      <c r="E13" s="898">
        <v>0</v>
      </c>
      <c r="F13" s="898">
        <v>296</v>
      </c>
      <c r="G13" s="898">
        <v>296</v>
      </c>
      <c r="H13" s="898">
        <v>0</v>
      </c>
    </row>
    <row r="14" spans="1:8" ht="19.5" customHeight="1">
      <c r="A14" s="355" t="s">
        <v>474</v>
      </c>
      <c r="B14" s="899">
        <v>2657</v>
      </c>
      <c r="C14" s="898">
        <v>404</v>
      </c>
      <c r="D14" s="898">
        <v>2253</v>
      </c>
      <c r="E14" s="899">
        <v>0</v>
      </c>
      <c r="F14" s="899">
        <v>2253</v>
      </c>
      <c r="G14" s="899">
        <v>2253</v>
      </c>
      <c r="H14" s="898">
        <v>0</v>
      </c>
    </row>
    <row r="15" spans="1:8" s="2" customFormat="1" ht="19.5" customHeight="1">
      <c r="A15" s="900" t="s">
        <v>475</v>
      </c>
      <c r="B15" s="901">
        <v>7623</v>
      </c>
      <c r="C15" s="901">
        <v>1600</v>
      </c>
      <c r="D15" s="901">
        <v>6023</v>
      </c>
      <c r="E15" s="901">
        <v>0</v>
      </c>
      <c r="F15" s="901">
        <v>6023</v>
      </c>
      <c r="G15" s="901">
        <v>6023</v>
      </c>
      <c r="H15" s="901">
        <v>0</v>
      </c>
    </row>
    <row r="16" spans="1:9" s="2" customFormat="1" ht="19.5" customHeight="1">
      <c r="A16" s="355"/>
      <c r="B16" s="902" t="s">
        <v>476</v>
      </c>
      <c r="C16" s="903"/>
      <c r="D16" s="903"/>
      <c r="E16" s="903"/>
      <c r="F16" s="903"/>
      <c r="G16" s="903"/>
      <c r="H16" s="904"/>
      <c r="I16" s="89" t="s">
        <v>174</v>
      </c>
    </row>
    <row r="17" spans="1:8" s="2" customFormat="1" ht="19.5" customHeight="1">
      <c r="A17" s="896" t="s">
        <v>471</v>
      </c>
      <c r="B17" s="905">
        <v>392.1</v>
      </c>
      <c r="C17" s="905">
        <v>25.7</v>
      </c>
      <c r="D17" s="905">
        <v>366.4</v>
      </c>
      <c r="E17" s="905">
        <v>0</v>
      </c>
      <c r="F17" s="905">
        <v>366.4</v>
      </c>
      <c r="G17" s="905">
        <v>364.2</v>
      </c>
      <c r="H17" s="905">
        <v>2.200000000000017</v>
      </c>
    </row>
    <row r="18" spans="1:8" ht="19.5" customHeight="1">
      <c r="A18" s="355" t="s">
        <v>477</v>
      </c>
      <c r="B18" s="906">
        <v>179.1</v>
      </c>
      <c r="C18" s="898">
        <v>25.7</v>
      </c>
      <c r="D18" s="898">
        <v>153.4</v>
      </c>
      <c r="E18" s="906">
        <v>0</v>
      </c>
      <c r="F18" s="906">
        <v>153.4</v>
      </c>
      <c r="G18" s="906">
        <v>151.2</v>
      </c>
      <c r="H18" s="906">
        <v>2.200000000000017</v>
      </c>
    </row>
    <row r="19" spans="1:8" ht="19.5" customHeight="1">
      <c r="A19" s="355" t="s">
        <v>478</v>
      </c>
      <c r="B19" s="907">
        <v>213</v>
      </c>
      <c r="C19" s="898">
        <v>0</v>
      </c>
      <c r="D19" s="898">
        <v>213</v>
      </c>
      <c r="E19" s="907">
        <v>0</v>
      </c>
      <c r="F19" s="907">
        <v>213</v>
      </c>
      <c r="G19" s="907">
        <v>213</v>
      </c>
      <c r="H19" s="906">
        <v>0</v>
      </c>
    </row>
    <row r="20" spans="1:8" s="2" customFormat="1" ht="19.5" customHeight="1">
      <c r="A20" s="900" t="s">
        <v>479</v>
      </c>
      <c r="B20" s="908">
        <v>392.1</v>
      </c>
      <c r="C20" s="908">
        <v>25.7</v>
      </c>
      <c r="D20" s="908">
        <v>366.4</v>
      </c>
      <c r="E20" s="908">
        <v>0</v>
      </c>
      <c r="F20" s="908">
        <v>366.4</v>
      </c>
      <c r="G20" s="908">
        <v>364.2</v>
      </c>
      <c r="H20" s="908">
        <v>2.200000000000017</v>
      </c>
    </row>
    <row r="21" spans="1:8" s="2" customFormat="1" ht="19.5" customHeight="1">
      <c r="A21" s="909" t="s">
        <v>480</v>
      </c>
      <c r="B21" s="910">
        <v>111989.5</v>
      </c>
      <c r="C21" s="910">
        <v>54878.4</v>
      </c>
      <c r="D21" s="910">
        <v>57111.1</v>
      </c>
      <c r="E21" s="910">
        <v>2263.3</v>
      </c>
      <c r="F21" s="910">
        <v>54847.8</v>
      </c>
      <c r="G21" s="910">
        <v>26651.8</v>
      </c>
      <c r="H21" s="901">
        <v>28196</v>
      </c>
    </row>
    <row r="22" spans="1:8" s="2" customFormat="1" ht="19.5" customHeight="1">
      <c r="A22" s="900" t="s">
        <v>481</v>
      </c>
      <c r="B22" s="910">
        <v>6407.7</v>
      </c>
      <c r="C22" s="910">
        <v>0</v>
      </c>
      <c r="D22" s="910">
        <v>6407.7</v>
      </c>
      <c r="E22" s="910">
        <v>6407.7</v>
      </c>
      <c r="F22" s="910">
        <v>0</v>
      </c>
      <c r="G22" s="910">
        <v>0</v>
      </c>
      <c r="H22" s="901">
        <v>0</v>
      </c>
    </row>
    <row r="23" spans="1:8" s="2" customFormat="1" ht="19.5" customHeight="1">
      <c r="A23" s="900" t="s">
        <v>482</v>
      </c>
      <c r="B23" s="910">
        <v>118397.2</v>
      </c>
      <c r="C23" s="910">
        <v>54878.4</v>
      </c>
      <c r="D23" s="910">
        <v>63518.8</v>
      </c>
      <c r="E23" s="910">
        <v>8671</v>
      </c>
      <c r="F23" s="910">
        <v>54847.8</v>
      </c>
      <c r="G23" s="910">
        <v>26651.8</v>
      </c>
      <c r="H23" s="901">
        <v>28196</v>
      </c>
    </row>
    <row r="24" spans="1:8" s="2" customFormat="1" ht="19.5" customHeight="1">
      <c r="A24" s="1"/>
      <c r="B24" s="911"/>
      <c r="C24" s="911"/>
      <c r="D24" s="911"/>
      <c r="E24" s="911"/>
      <c r="F24" s="911"/>
      <c r="G24" s="911"/>
      <c r="H24" s="911"/>
    </row>
    <row r="25" spans="1:8" s="2" customFormat="1" ht="19.5" customHeight="1">
      <c r="A25" s="1"/>
      <c r="B25" t="s">
        <v>97</v>
      </c>
      <c r="C25" s="911"/>
      <c r="D25" s="911"/>
      <c r="E25" s="911"/>
      <c r="F25" s="911"/>
      <c r="G25" s="911"/>
      <c r="H25" s="911"/>
    </row>
    <row r="26" spans="1:8" s="2" customFormat="1" ht="19.5" customHeight="1">
      <c r="A26" s="1"/>
      <c r="B26" s="1"/>
      <c r="C26" s="1"/>
      <c r="D26" s="1"/>
      <c r="E26" s="1"/>
      <c r="F26" s="1"/>
      <c r="G26" s="1"/>
      <c r="H26" s="1"/>
    </row>
    <row r="27" ht="19.5" customHeight="1"/>
    <row r="28" ht="19.5" customHeight="1"/>
    <row r="29" spans="1:8" s="2" customFormat="1" ht="19.5" customHeight="1">
      <c r="A29" s="1"/>
      <c r="B29" s="1"/>
      <c r="C29" s="1"/>
      <c r="D29" s="1"/>
      <c r="E29" s="1"/>
      <c r="F29" s="1"/>
      <c r="G29" s="1"/>
      <c r="H29" s="1"/>
    </row>
    <row r="30" ht="19.5" customHeight="1"/>
    <row r="31" ht="19.5" customHeight="1"/>
    <row r="32" spans="1:8" s="2" customFormat="1" ht="19.5" customHeight="1">
      <c r="A32" s="1"/>
      <c r="B32" s="1"/>
      <c r="C32" s="1"/>
      <c r="D32" s="1"/>
      <c r="E32" s="1"/>
      <c r="F32" s="1"/>
      <c r="G32" s="1"/>
      <c r="H32" s="1"/>
    </row>
    <row r="33" spans="1:8" s="2" customFormat="1" ht="19.5" customHeight="1">
      <c r="A33" s="1"/>
      <c r="B33" s="1"/>
      <c r="C33" s="1"/>
      <c r="D33" s="1"/>
      <c r="E33" s="1"/>
      <c r="F33" s="1"/>
      <c r="G33" s="1"/>
      <c r="H33" s="1"/>
    </row>
    <row r="34" spans="1:8" s="2" customFormat="1" ht="19.5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12" customHeight="1">
      <c r="A35" s="1"/>
      <c r="B35" s="1"/>
      <c r="C35" s="1"/>
      <c r="D35" s="1"/>
      <c r="E35" s="1"/>
      <c r="F35" s="1"/>
      <c r="G35" s="1"/>
      <c r="H35" s="1"/>
    </row>
    <row r="36" spans="1:8" s="90" customFormat="1" ht="25.5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spans="1:8" s="2" customFormat="1" ht="24" customHeight="1">
      <c r="A38" s="1"/>
      <c r="B38" s="1"/>
      <c r="C38" s="1"/>
      <c r="D38" s="1"/>
      <c r="E38" s="1"/>
      <c r="F38" s="1"/>
      <c r="G38" s="1"/>
      <c r="H38" s="1"/>
    </row>
    <row r="39" spans="1:8" s="2" customFormat="1" ht="24" customHeight="1">
      <c r="A39" s="1"/>
      <c r="B39" s="1"/>
      <c r="C39" s="1"/>
      <c r="D39" s="1"/>
      <c r="E39" s="1"/>
      <c r="F39" s="1"/>
      <c r="G39" s="1"/>
      <c r="H39" s="1"/>
    </row>
    <row r="40" ht="21.75" customHeight="1"/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5" sqref="A15"/>
    </sheetView>
  </sheetViews>
  <sheetFormatPr defaultColWidth="9.140625" defaultRowHeight="12.75"/>
  <cols>
    <col min="1" max="1" width="87.57421875" style="1" customWidth="1"/>
    <col min="2" max="2" width="11.140625" style="1" customWidth="1"/>
    <col min="3" max="8" width="10.7109375" style="1" customWidth="1"/>
    <col min="9" max="9" width="6.8515625" style="1" customWidth="1"/>
    <col min="10" max="16384" width="9.140625" style="1" customWidth="1"/>
  </cols>
  <sheetData>
    <row r="1" ht="12.75">
      <c r="A1" s="5" t="s">
        <v>491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248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s="469" customFormat="1" ht="19.5" customHeight="1">
      <c r="A9" s="884" t="s">
        <v>443</v>
      </c>
      <c r="B9" s="885">
        <v>8253.3</v>
      </c>
      <c r="C9" s="885">
        <v>2429.9</v>
      </c>
      <c r="D9" s="885">
        <v>5823.4</v>
      </c>
      <c r="E9" s="885">
        <v>-36.4</v>
      </c>
      <c r="F9" s="885">
        <v>5859.8</v>
      </c>
      <c r="G9" s="885">
        <v>2746</v>
      </c>
      <c r="H9" s="885">
        <v>3113.8</v>
      </c>
    </row>
    <row r="10" spans="1:8" ht="19.5" customHeight="1">
      <c r="A10" s="886" t="s">
        <v>484</v>
      </c>
      <c r="B10" s="887">
        <v>5011</v>
      </c>
      <c r="C10" s="887">
        <v>1438</v>
      </c>
      <c r="D10" s="887">
        <v>3573</v>
      </c>
      <c r="E10" s="887">
        <v>0</v>
      </c>
      <c r="F10" s="887">
        <v>3573</v>
      </c>
      <c r="G10" s="887">
        <v>2321</v>
      </c>
      <c r="H10" s="887">
        <v>1252</v>
      </c>
    </row>
    <row r="11" spans="1:8" ht="19.5" customHeight="1">
      <c r="A11" s="355" t="s">
        <v>445</v>
      </c>
      <c r="B11" s="887">
        <v>1009.6</v>
      </c>
      <c r="C11" s="887">
        <v>118.4</v>
      </c>
      <c r="D11" s="887">
        <v>891.2</v>
      </c>
      <c r="E11" s="887">
        <v>-9.2</v>
      </c>
      <c r="F11" s="887">
        <v>900.4</v>
      </c>
      <c r="G11" s="887">
        <v>90.9</v>
      </c>
      <c r="H11" s="887">
        <v>809.5</v>
      </c>
    </row>
    <row r="12" spans="1:8" ht="19.5" customHeight="1">
      <c r="A12" s="355" t="s">
        <v>485</v>
      </c>
      <c r="B12" s="887">
        <v>1228.8</v>
      </c>
      <c r="C12" s="887">
        <v>601.3</v>
      </c>
      <c r="D12" s="887">
        <v>627.5</v>
      </c>
      <c r="E12" s="887">
        <v>-10.7</v>
      </c>
      <c r="F12" s="887">
        <v>638.2</v>
      </c>
      <c r="G12" s="887">
        <v>115</v>
      </c>
      <c r="H12" s="887">
        <v>523.2</v>
      </c>
    </row>
    <row r="13" spans="1:8" ht="19.5" customHeight="1">
      <c r="A13" s="355" t="s">
        <v>447</v>
      </c>
      <c r="B13" s="887">
        <v>452.6</v>
      </c>
      <c r="C13" s="887">
        <v>147.6</v>
      </c>
      <c r="D13" s="887">
        <v>305</v>
      </c>
      <c r="E13" s="887">
        <v>0</v>
      </c>
      <c r="F13" s="887">
        <v>305</v>
      </c>
      <c r="G13" s="887">
        <v>92</v>
      </c>
      <c r="H13" s="887">
        <v>213</v>
      </c>
    </row>
    <row r="14" spans="1:8" ht="19.5" customHeight="1">
      <c r="A14" s="355" t="s">
        <v>486</v>
      </c>
      <c r="B14" s="887">
        <v>551.3</v>
      </c>
      <c r="C14" s="887">
        <v>124.6</v>
      </c>
      <c r="D14" s="887">
        <v>426.7</v>
      </c>
      <c r="E14" s="887">
        <v>-16.5</v>
      </c>
      <c r="F14" s="887">
        <v>443.2</v>
      </c>
      <c r="G14" s="887">
        <v>127.1</v>
      </c>
      <c r="H14" s="887">
        <v>316.1</v>
      </c>
    </row>
    <row r="15" spans="1:8" s="2" customFormat="1" ht="19.5" customHeight="1">
      <c r="A15" s="884" t="s">
        <v>449</v>
      </c>
      <c r="B15" s="885">
        <v>114</v>
      </c>
      <c r="C15" s="885">
        <v>14</v>
      </c>
      <c r="D15" s="885">
        <v>100</v>
      </c>
      <c r="E15" s="885">
        <v>0</v>
      </c>
      <c r="F15" s="885">
        <v>100</v>
      </c>
      <c r="G15" s="885">
        <v>28</v>
      </c>
      <c r="H15" s="885">
        <v>72</v>
      </c>
    </row>
    <row r="16" spans="1:9" s="2" customFormat="1" ht="19.5" customHeight="1">
      <c r="A16" s="884" t="s">
        <v>450</v>
      </c>
      <c r="B16" s="885">
        <v>47171.8</v>
      </c>
      <c r="C16" s="885">
        <v>31607.8</v>
      </c>
      <c r="D16" s="885">
        <v>15564</v>
      </c>
      <c r="E16" s="885">
        <v>1180.6</v>
      </c>
      <c r="F16" s="885">
        <v>14383.4</v>
      </c>
      <c r="G16" s="885">
        <v>6924</v>
      </c>
      <c r="H16" s="885">
        <v>7459.4</v>
      </c>
      <c r="I16" s="89" t="s">
        <v>174</v>
      </c>
    </row>
    <row r="17" spans="1:8" ht="19.5" customHeight="1">
      <c r="A17" s="886" t="s">
        <v>451</v>
      </c>
      <c r="B17" s="887">
        <v>7120</v>
      </c>
      <c r="C17" s="887">
        <v>6110</v>
      </c>
      <c r="D17" s="887">
        <v>1010</v>
      </c>
      <c r="E17" s="887">
        <v>0</v>
      </c>
      <c r="F17" s="887">
        <v>1010</v>
      </c>
      <c r="G17" s="887">
        <v>541</v>
      </c>
      <c r="H17" s="887">
        <v>469</v>
      </c>
    </row>
    <row r="18" spans="1:8" ht="19.5" customHeight="1">
      <c r="A18" s="886" t="s">
        <v>452</v>
      </c>
      <c r="B18" s="887">
        <v>22179.2</v>
      </c>
      <c r="C18" s="887">
        <v>15054.2</v>
      </c>
      <c r="D18" s="887">
        <v>7125</v>
      </c>
      <c r="E18" s="887">
        <v>28.6</v>
      </c>
      <c r="F18" s="887">
        <v>7096.4</v>
      </c>
      <c r="G18" s="887">
        <v>3940</v>
      </c>
      <c r="H18" s="887">
        <v>3156.4</v>
      </c>
    </row>
    <row r="19" spans="1:8" ht="19.5" customHeight="1">
      <c r="A19" s="886" t="s">
        <v>453</v>
      </c>
      <c r="B19" s="887">
        <v>17872.6</v>
      </c>
      <c r="C19" s="887">
        <v>10443.6</v>
      </c>
      <c r="D19" s="887">
        <v>7429</v>
      </c>
      <c r="E19" s="887">
        <v>1152</v>
      </c>
      <c r="F19" s="887">
        <v>6277</v>
      </c>
      <c r="G19" s="887">
        <v>2443</v>
      </c>
      <c r="H19" s="887">
        <v>3834</v>
      </c>
    </row>
    <row r="20" spans="1:8" s="2" customFormat="1" ht="19.5" customHeight="1">
      <c r="A20" s="884" t="s">
        <v>454</v>
      </c>
      <c r="B20" s="885">
        <v>2501.4</v>
      </c>
      <c r="C20" s="885">
        <v>987.2</v>
      </c>
      <c r="D20" s="885">
        <v>1514.2</v>
      </c>
      <c r="E20" s="885">
        <v>0</v>
      </c>
      <c r="F20" s="885">
        <v>1514.2</v>
      </c>
      <c r="G20" s="885">
        <v>495</v>
      </c>
      <c r="H20" s="885">
        <v>1019.2</v>
      </c>
    </row>
    <row r="21" spans="1:8" s="2" customFormat="1" ht="19.5" customHeight="1">
      <c r="A21" s="884" t="s">
        <v>455</v>
      </c>
      <c r="B21" s="885">
        <v>11210</v>
      </c>
      <c r="C21" s="885">
        <v>7251.8</v>
      </c>
      <c r="D21" s="885">
        <v>3958.2</v>
      </c>
      <c r="E21" s="885">
        <v>-123.8</v>
      </c>
      <c r="F21" s="885">
        <v>4082</v>
      </c>
      <c r="G21" s="885">
        <v>2050</v>
      </c>
      <c r="H21" s="885">
        <v>2032</v>
      </c>
    </row>
    <row r="22" spans="1:8" s="2" customFormat="1" ht="19.5" customHeight="1">
      <c r="A22" s="888" t="s">
        <v>456</v>
      </c>
      <c r="B22" s="885">
        <v>15531.2</v>
      </c>
      <c r="C22" s="885">
        <v>4669.9</v>
      </c>
      <c r="D22" s="885">
        <v>10861.3</v>
      </c>
      <c r="E22" s="885">
        <v>511.3</v>
      </c>
      <c r="F22" s="885">
        <v>10350</v>
      </c>
      <c r="G22" s="885">
        <v>3700</v>
      </c>
      <c r="H22" s="885">
        <v>6650</v>
      </c>
    </row>
    <row r="23" spans="1:8" ht="19.5" customHeight="1">
      <c r="A23" s="886" t="s">
        <v>457</v>
      </c>
      <c r="B23" s="887">
        <v>9836.2</v>
      </c>
      <c r="C23" s="887">
        <v>2000.9</v>
      </c>
      <c r="D23" s="887">
        <v>7835.3</v>
      </c>
      <c r="E23" s="887">
        <v>135.3</v>
      </c>
      <c r="F23" s="887">
        <v>7700</v>
      </c>
      <c r="G23" s="887">
        <v>2500</v>
      </c>
      <c r="H23" s="887">
        <v>5200</v>
      </c>
    </row>
    <row r="24" spans="1:8" ht="19.5" customHeight="1">
      <c r="A24" s="886" t="s">
        <v>458</v>
      </c>
      <c r="B24" s="914">
        <v>5695</v>
      </c>
      <c r="C24" s="887">
        <v>2669</v>
      </c>
      <c r="D24" s="887">
        <v>3026</v>
      </c>
      <c r="E24" s="914">
        <v>376</v>
      </c>
      <c r="F24" s="914">
        <v>2650</v>
      </c>
      <c r="G24" s="914">
        <v>1200</v>
      </c>
      <c r="H24" s="887">
        <v>1450</v>
      </c>
    </row>
    <row r="25" spans="1:8" s="2" customFormat="1" ht="19.5" customHeight="1">
      <c r="A25" s="884" t="s">
        <v>459</v>
      </c>
      <c r="B25" s="885">
        <v>14153.4</v>
      </c>
      <c r="C25" s="885">
        <v>6820.1</v>
      </c>
      <c r="D25" s="885">
        <v>7333.3</v>
      </c>
      <c r="E25" s="885">
        <v>83.3</v>
      </c>
      <c r="F25" s="885">
        <v>7250</v>
      </c>
      <c r="G25" s="885">
        <v>2750</v>
      </c>
      <c r="H25" s="885">
        <v>4500</v>
      </c>
    </row>
    <row r="26" spans="1:8" ht="19.5" customHeight="1">
      <c r="A26" s="886" t="s">
        <v>460</v>
      </c>
      <c r="B26" s="887">
        <v>11859.1</v>
      </c>
      <c r="C26" s="887">
        <v>6120.3</v>
      </c>
      <c r="D26" s="887">
        <v>5738.8</v>
      </c>
      <c r="E26" s="887">
        <v>79.5</v>
      </c>
      <c r="F26" s="887">
        <v>5659.3</v>
      </c>
      <c r="G26" s="887">
        <v>2374</v>
      </c>
      <c r="H26" s="887">
        <v>3285.3</v>
      </c>
    </row>
    <row r="27" spans="1:8" ht="19.5" customHeight="1">
      <c r="A27" s="886" t="s">
        <v>461</v>
      </c>
      <c r="B27" s="887">
        <v>2294.3</v>
      </c>
      <c r="C27" s="887">
        <v>699.8</v>
      </c>
      <c r="D27" s="887">
        <v>1594.5</v>
      </c>
      <c r="E27" s="887">
        <v>3.8</v>
      </c>
      <c r="F27" s="887">
        <v>1590.7</v>
      </c>
      <c r="G27" s="887">
        <v>376</v>
      </c>
      <c r="H27" s="887">
        <v>1214.7</v>
      </c>
    </row>
    <row r="28" spans="1:8" s="2" customFormat="1" ht="19.5" customHeight="1">
      <c r="A28" s="884" t="s">
        <v>462</v>
      </c>
      <c r="B28" s="885">
        <v>13203.3</v>
      </c>
      <c r="C28" s="885">
        <v>2921</v>
      </c>
      <c r="D28" s="885">
        <v>10282.3</v>
      </c>
      <c r="E28" s="885">
        <v>104.3</v>
      </c>
      <c r="F28" s="885">
        <v>10178</v>
      </c>
      <c r="G28" s="885">
        <v>1984</v>
      </c>
      <c r="H28" s="885">
        <v>8194</v>
      </c>
    </row>
    <row r="29" spans="1:8" ht="19.5" customHeight="1">
      <c r="A29" s="886" t="s">
        <v>463</v>
      </c>
      <c r="B29" s="887">
        <v>4173</v>
      </c>
      <c r="C29" s="887">
        <v>666</v>
      </c>
      <c r="D29" s="887">
        <v>3507</v>
      </c>
      <c r="E29" s="887">
        <v>5</v>
      </c>
      <c r="F29" s="887">
        <v>3502</v>
      </c>
      <c r="G29" s="887">
        <v>909</v>
      </c>
      <c r="H29" s="887">
        <v>2593</v>
      </c>
    </row>
    <row r="30" spans="1:8" ht="19.5" customHeight="1">
      <c r="A30" s="886" t="s">
        <v>464</v>
      </c>
      <c r="B30" s="887">
        <v>3934.7</v>
      </c>
      <c r="C30" s="887">
        <v>500</v>
      </c>
      <c r="D30" s="887">
        <v>3434.7</v>
      </c>
      <c r="E30" s="887">
        <v>132.7</v>
      </c>
      <c r="F30" s="887">
        <v>3302</v>
      </c>
      <c r="G30" s="887">
        <v>0</v>
      </c>
      <c r="H30" s="887">
        <v>3302</v>
      </c>
    </row>
    <row r="31" spans="1:8" s="2" customFormat="1" ht="19.5" customHeight="1">
      <c r="A31" s="884" t="s">
        <v>465</v>
      </c>
      <c r="B31" s="885">
        <v>4878.3</v>
      </c>
      <c r="C31" s="885">
        <v>1146</v>
      </c>
      <c r="D31" s="885">
        <v>3732.3</v>
      </c>
      <c r="E31" s="885">
        <v>531</v>
      </c>
      <c r="F31" s="885">
        <v>3201.3</v>
      </c>
      <c r="G31" s="885">
        <v>1347.8</v>
      </c>
      <c r="H31" s="885">
        <v>1853.5</v>
      </c>
    </row>
    <row r="32" spans="1:8" s="2" customFormat="1" ht="19.5" customHeight="1">
      <c r="A32" s="889" t="s">
        <v>466</v>
      </c>
      <c r="B32" s="890">
        <v>0</v>
      </c>
      <c r="C32" s="885">
        <v>2253</v>
      </c>
      <c r="D32" s="885">
        <v>-2253</v>
      </c>
      <c r="E32" s="885">
        <v>0</v>
      </c>
      <c r="F32" s="885">
        <v>-2253</v>
      </c>
      <c r="G32" s="885">
        <v>0</v>
      </c>
      <c r="H32" s="885">
        <v>-2253</v>
      </c>
    </row>
    <row r="33" spans="1:8" s="2" customFormat="1" ht="19.5" customHeight="1">
      <c r="A33" s="884" t="s">
        <v>174</v>
      </c>
      <c r="B33" s="887"/>
      <c r="C33" s="885" t="s">
        <v>174</v>
      </c>
      <c r="D33" s="885" t="s">
        <v>174</v>
      </c>
      <c r="E33" s="887"/>
      <c r="F33" s="887"/>
      <c r="G33" s="887"/>
      <c r="H33" s="885" t="s">
        <v>174</v>
      </c>
    </row>
    <row r="34" spans="1:8" s="90" customFormat="1" ht="25.5" customHeight="1">
      <c r="A34" s="891" t="s">
        <v>467</v>
      </c>
      <c r="B34" s="892">
        <v>117016.7</v>
      </c>
      <c r="C34" s="892">
        <v>60100.7</v>
      </c>
      <c r="D34" s="892">
        <v>56916</v>
      </c>
      <c r="E34" s="892">
        <v>2250.3</v>
      </c>
      <c r="F34" s="892">
        <v>54665.7</v>
      </c>
      <c r="G34" s="892">
        <v>22024.8</v>
      </c>
      <c r="H34" s="892">
        <v>32640.9</v>
      </c>
    </row>
    <row r="35" spans="1:8" s="2" customFormat="1" ht="24" customHeight="1">
      <c r="A35" s="1"/>
      <c r="B35" s="1"/>
      <c r="C35" s="1"/>
      <c r="D35" s="1"/>
      <c r="E35" s="1"/>
      <c r="F35" s="1"/>
      <c r="G35" s="1"/>
      <c r="H35" s="1"/>
    </row>
    <row r="36" spans="1:8" s="2" customFormat="1" ht="24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ht="21.75" customHeight="1"/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4" sqref="A4"/>
    </sheetView>
  </sheetViews>
  <sheetFormatPr defaultColWidth="9.140625" defaultRowHeight="12.75"/>
  <cols>
    <col min="1" max="1" width="69.00390625" style="1" customWidth="1"/>
    <col min="2" max="9" width="10.7109375" style="911" customWidth="1"/>
    <col min="10" max="16384" width="9.140625" style="1" customWidth="1"/>
  </cols>
  <sheetData>
    <row r="1" ht="12.75">
      <c r="A1" s="5" t="s">
        <v>491</v>
      </c>
    </row>
    <row r="2" ht="12.75">
      <c r="H2" s="911" t="s">
        <v>419</v>
      </c>
    </row>
    <row r="3" spans="1:8" ht="26.25" customHeight="1">
      <c r="A3" s="878"/>
      <c r="B3" s="915"/>
      <c r="C3" s="916"/>
      <c r="D3" s="916"/>
      <c r="E3" s="917" t="s">
        <v>492</v>
      </c>
      <c r="F3" s="916"/>
      <c r="G3" s="916"/>
      <c r="H3" s="918"/>
    </row>
    <row r="4" spans="1:8" ht="12.75" customHeight="1">
      <c r="A4" s="355"/>
      <c r="B4" s="898"/>
      <c r="C4" s="898"/>
      <c r="D4" s="919" t="s">
        <v>420</v>
      </c>
      <c r="E4" s="898"/>
      <c r="F4" s="919" t="s">
        <v>420</v>
      </c>
      <c r="G4" s="898"/>
      <c r="H4" s="898"/>
    </row>
    <row r="5" spans="1:8" ht="12.75">
      <c r="A5" s="881" t="s">
        <v>421</v>
      </c>
      <c r="B5" s="919" t="s">
        <v>420</v>
      </c>
      <c r="C5" s="919" t="s">
        <v>422</v>
      </c>
      <c r="D5" s="919" t="s">
        <v>423</v>
      </c>
      <c r="E5" s="919" t="s">
        <v>424</v>
      </c>
      <c r="F5" s="919" t="s">
        <v>423</v>
      </c>
      <c r="G5" s="919" t="s">
        <v>425</v>
      </c>
      <c r="H5" s="919" t="s">
        <v>420</v>
      </c>
    </row>
    <row r="6" spans="1:8" ht="12.75">
      <c r="A6" s="355"/>
      <c r="B6" s="919" t="s">
        <v>426</v>
      </c>
      <c r="C6" s="919" t="s">
        <v>427</v>
      </c>
      <c r="D6" s="919" t="s">
        <v>428</v>
      </c>
      <c r="E6" s="919" t="s">
        <v>429</v>
      </c>
      <c r="F6" s="919" t="s">
        <v>428</v>
      </c>
      <c r="G6" s="919" t="s">
        <v>430</v>
      </c>
      <c r="H6" s="919" t="s">
        <v>431</v>
      </c>
    </row>
    <row r="7" spans="1:8" ht="12.75">
      <c r="A7" s="355"/>
      <c r="B7" s="919" t="s">
        <v>432</v>
      </c>
      <c r="C7" s="919" t="s">
        <v>433</v>
      </c>
      <c r="D7" s="919" t="s">
        <v>434</v>
      </c>
      <c r="E7" s="919" t="s">
        <v>435</v>
      </c>
      <c r="F7" s="919" t="s">
        <v>436</v>
      </c>
      <c r="G7" s="919" t="s">
        <v>437</v>
      </c>
      <c r="H7" s="919" t="s">
        <v>438</v>
      </c>
    </row>
    <row r="8" spans="1:8" ht="12.75">
      <c r="A8" s="882"/>
      <c r="B8" s="920" t="s">
        <v>439</v>
      </c>
      <c r="C8" s="920" t="s">
        <v>440</v>
      </c>
      <c r="D8" s="920" t="s">
        <v>441</v>
      </c>
      <c r="E8" s="920" t="s">
        <v>174</v>
      </c>
      <c r="F8" s="920" t="s">
        <v>442</v>
      </c>
      <c r="G8" s="920" t="s">
        <v>174</v>
      </c>
      <c r="H8" s="920" t="s">
        <v>174</v>
      </c>
    </row>
    <row r="9" spans="1:8" ht="20.25" customHeight="1">
      <c r="A9" s="355"/>
      <c r="B9" s="921" t="s">
        <v>470</v>
      </c>
      <c r="C9" s="921"/>
      <c r="D9" s="921"/>
      <c r="E9" s="921"/>
      <c r="F9" s="921"/>
      <c r="G9" s="921"/>
      <c r="H9" s="922"/>
    </row>
    <row r="10" spans="1:9" s="469" customFormat="1" ht="24" customHeight="1">
      <c r="A10" s="896" t="s">
        <v>443</v>
      </c>
      <c r="B10" s="897">
        <v>632</v>
      </c>
      <c r="C10" s="897">
        <v>92</v>
      </c>
      <c r="D10" s="897">
        <v>540</v>
      </c>
      <c r="E10" s="897">
        <v>0</v>
      </c>
      <c r="F10" s="897">
        <v>540</v>
      </c>
      <c r="G10" s="897">
        <v>540</v>
      </c>
      <c r="H10" s="897">
        <v>0</v>
      </c>
      <c r="I10" s="923"/>
    </row>
    <row r="11" spans="1:9" s="2" customFormat="1" ht="24" customHeight="1">
      <c r="A11" s="896" t="s">
        <v>471</v>
      </c>
      <c r="B11" s="897">
        <v>7514</v>
      </c>
      <c r="C11" s="897">
        <v>1629</v>
      </c>
      <c r="D11" s="897">
        <v>5885</v>
      </c>
      <c r="E11" s="897">
        <v>0</v>
      </c>
      <c r="F11" s="897">
        <v>5885</v>
      </c>
      <c r="G11" s="897">
        <v>5885</v>
      </c>
      <c r="H11" s="897">
        <v>0</v>
      </c>
      <c r="I11" s="924"/>
    </row>
    <row r="12" spans="1:8" ht="24" customHeight="1">
      <c r="A12" s="355" t="s">
        <v>472</v>
      </c>
      <c r="B12" s="898">
        <v>4212</v>
      </c>
      <c r="C12" s="898">
        <v>1055</v>
      </c>
      <c r="D12" s="898">
        <v>3157</v>
      </c>
      <c r="E12" s="898">
        <v>0</v>
      </c>
      <c r="F12" s="898">
        <v>3157</v>
      </c>
      <c r="G12" s="898">
        <v>3157</v>
      </c>
      <c r="H12" s="898">
        <v>0</v>
      </c>
    </row>
    <row r="13" spans="1:8" ht="24" customHeight="1">
      <c r="A13" s="355" t="s">
        <v>473</v>
      </c>
      <c r="B13" s="898">
        <v>382</v>
      </c>
      <c r="C13" s="898">
        <v>106</v>
      </c>
      <c r="D13" s="898">
        <v>276</v>
      </c>
      <c r="E13" s="898">
        <v>0</v>
      </c>
      <c r="F13" s="898">
        <v>276</v>
      </c>
      <c r="G13" s="898">
        <v>276</v>
      </c>
      <c r="H13" s="898">
        <v>0</v>
      </c>
    </row>
    <row r="14" spans="1:8" ht="24" customHeight="1">
      <c r="A14" s="355" t="s">
        <v>474</v>
      </c>
      <c r="B14" s="899">
        <v>2920</v>
      </c>
      <c r="C14" s="898">
        <v>468</v>
      </c>
      <c r="D14" s="898">
        <v>2452</v>
      </c>
      <c r="E14" s="899">
        <v>0</v>
      </c>
      <c r="F14" s="899">
        <v>2452</v>
      </c>
      <c r="G14" s="899">
        <v>2452</v>
      </c>
      <c r="H14" s="898">
        <v>0</v>
      </c>
    </row>
    <row r="15" spans="1:9" s="2" customFormat="1" ht="24" customHeight="1">
      <c r="A15" s="900" t="s">
        <v>475</v>
      </c>
      <c r="B15" s="901">
        <v>8146</v>
      </c>
      <c r="C15" s="901">
        <v>1721</v>
      </c>
      <c r="D15" s="901">
        <v>6425</v>
      </c>
      <c r="E15" s="901">
        <v>0</v>
      </c>
      <c r="F15" s="901">
        <v>6425</v>
      </c>
      <c r="G15" s="901">
        <v>6425</v>
      </c>
      <c r="H15" s="901">
        <v>0</v>
      </c>
      <c r="I15" s="924"/>
    </row>
    <row r="16" spans="1:9" s="2" customFormat="1" ht="24" customHeight="1">
      <c r="A16" s="355"/>
      <c r="B16" s="902" t="s">
        <v>476</v>
      </c>
      <c r="C16" s="903"/>
      <c r="D16" s="903"/>
      <c r="E16" s="903"/>
      <c r="F16" s="903"/>
      <c r="G16" s="903"/>
      <c r="H16" s="904"/>
      <c r="I16" s="925" t="s">
        <v>174</v>
      </c>
    </row>
    <row r="17" spans="1:9" s="2" customFormat="1" ht="24" customHeight="1">
      <c r="A17" s="896" t="s">
        <v>471</v>
      </c>
      <c r="B17" s="905">
        <v>426.4</v>
      </c>
      <c r="C17" s="905">
        <v>27.7</v>
      </c>
      <c r="D17" s="905">
        <v>398.7</v>
      </c>
      <c r="E17" s="905">
        <v>0</v>
      </c>
      <c r="F17" s="905">
        <v>398.7</v>
      </c>
      <c r="G17" s="905">
        <v>396.2</v>
      </c>
      <c r="H17" s="905">
        <v>2.5</v>
      </c>
      <c r="I17" s="924"/>
    </row>
    <row r="18" spans="1:8" ht="24" customHeight="1">
      <c r="A18" s="355" t="s">
        <v>477</v>
      </c>
      <c r="B18" s="906">
        <v>196.4</v>
      </c>
      <c r="C18" s="898">
        <v>27.7</v>
      </c>
      <c r="D18" s="898">
        <v>168.7</v>
      </c>
      <c r="E18" s="906">
        <v>0</v>
      </c>
      <c r="F18" s="906">
        <v>168.7</v>
      </c>
      <c r="G18" s="906">
        <v>166.2</v>
      </c>
      <c r="H18" s="906">
        <v>2.5</v>
      </c>
    </row>
    <row r="19" spans="1:8" ht="24" customHeight="1">
      <c r="A19" s="355" t="s">
        <v>478</v>
      </c>
      <c r="B19" s="907">
        <v>230</v>
      </c>
      <c r="C19" s="898">
        <v>0</v>
      </c>
      <c r="D19" s="898">
        <v>230</v>
      </c>
      <c r="E19" s="907">
        <v>0</v>
      </c>
      <c r="F19" s="907">
        <v>230</v>
      </c>
      <c r="G19" s="907">
        <v>230</v>
      </c>
      <c r="H19" s="906">
        <v>0</v>
      </c>
    </row>
    <row r="20" spans="1:9" s="2" customFormat="1" ht="24" customHeight="1">
      <c r="A20" s="900" t="s">
        <v>479</v>
      </c>
      <c r="B20" s="908">
        <v>426.4</v>
      </c>
      <c r="C20" s="908">
        <v>27.7</v>
      </c>
      <c r="D20" s="908">
        <v>398.7</v>
      </c>
      <c r="E20" s="908">
        <v>0</v>
      </c>
      <c r="F20" s="908">
        <v>398.7</v>
      </c>
      <c r="G20" s="908">
        <v>396.2</v>
      </c>
      <c r="H20" s="908">
        <v>2.5</v>
      </c>
      <c r="I20" s="924"/>
    </row>
    <row r="21" spans="1:9" s="2" customFormat="1" ht="24" customHeight="1">
      <c r="A21" s="909" t="s">
        <v>480</v>
      </c>
      <c r="B21" s="910">
        <v>125589.1</v>
      </c>
      <c r="C21" s="910">
        <v>61849.4</v>
      </c>
      <c r="D21" s="910">
        <v>63739.7</v>
      </c>
      <c r="E21" s="910">
        <v>2250.3</v>
      </c>
      <c r="F21" s="910">
        <v>61489.4</v>
      </c>
      <c r="G21" s="910">
        <v>28846</v>
      </c>
      <c r="H21" s="901">
        <v>32643.4</v>
      </c>
      <c r="I21" s="924"/>
    </row>
    <row r="22" spans="1:9" s="2" customFormat="1" ht="24" customHeight="1">
      <c r="A22" s="900" t="s">
        <v>481</v>
      </c>
      <c r="B22" s="910">
        <v>6248.7</v>
      </c>
      <c r="C22" s="910">
        <v>0</v>
      </c>
      <c r="D22" s="910">
        <v>6248.7</v>
      </c>
      <c r="E22" s="910">
        <v>6248.7</v>
      </c>
      <c r="F22" s="910">
        <v>0</v>
      </c>
      <c r="G22" s="910">
        <v>0</v>
      </c>
      <c r="H22" s="901">
        <v>0</v>
      </c>
      <c r="I22" s="924"/>
    </row>
    <row r="23" spans="1:9" s="2" customFormat="1" ht="24" customHeight="1">
      <c r="A23" s="900" t="s">
        <v>482</v>
      </c>
      <c r="B23" s="910">
        <v>131837.8</v>
      </c>
      <c r="C23" s="910">
        <v>61849.4</v>
      </c>
      <c r="D23" s="910">
        <v>69988.4</v>
      </c>
      <c r="E23" s="910">
        <v>8499</v>
      </c>
      <c r="F23" s="910">
        <v>61489.4</v>
      </c>
      <c r="G23" s="910">
        <v>28846</v>
      </c>
      <c r="H23" s="901">
        <v>32643.4</v>
      </c>
      <c r="I23" s="924"/>
    </row>
    <row r="24" spans="1:9" s="2" customFormat="1" ht="24" customHeight="1">
      <c r="A24" s="1"/>
      <c r="B24" s="911"/>
      <c r="C24" s="911"/>
      <c r="D24" s="911"/>
      <c r="E24" s="911"/>
      <c r="F24" s="911"/>
      <c r="G24" s="911"/>
      <c r="H24" s="911"/>
      <c r="I24" s="924"/>
    </row>
    <row r="25" spans="1:9" s="2" customFormat="1" ht="19.5" customHeight="1">
      <c r="A25" t="s">
        <v>97</v>
      </c>
      <c r="B25" s="911"/>
      <c r="C25" s="911"/>
      <c r="D25" s="911"/>
      <c r="E25" s="911"/>
      <c r="F25" s="911"/>
      <c r="G25" s="911"/>
      <c r="H25" s="911"/>
      <c r="I25" s="924"/>
    </row>
    <row r="26" spans="1:9" s="2" customFormat="1" ht="19.5" customHeight="1">
      <c r="A26" s="1"/>
      <c r="B26" s="911"/>
      <c r="C26" s="911"/>
      <c r="D26" s="911"/>
      <c r="E26" s="911"/>
      <c r="F26" s="911"/>
      <c r="G26" s="911"/>
      <c r="H26" s="911"/>
      <c r="I26" s="924"/>
    </row>
    <row r="27" ht="19.5" customHeight="1"/>
    <row r="28" ht="19.5" customHeight="1"/>
    <row r="29" spans="1:9" s="2" customFormat="1" ht="19.5" customHeight="1">
      <c r="A29" s="1"/>
      <c r="B29" s="911"/>
      <c r="C29" s="911"/>
      <c r="D29" s="911"/>
      <c r="E29" s="911"/>
      <c r="F29" s="911"/>
      <c r="G29" s="911"/>
      <c r="H29" s="911"/>
      <c r="I29" s="924"/>
    </row>
    <row r="30" ht="19.5" customHeight="1"/>
    <row r="31" ht="19.5" customHeight="1"/>
    <row r="32" spans="1:9" s="2" customFormat="1" ht="19.5" customHeight="1">
      <c r="A32" s="1"/>
      <c r="B32" s="911"/>
      <c r="C32" s="911"/>
      <c r="D32" s="911"/>
      <c r="E32" s="911"/>
      <c r="F32" s="911"/>
      <c r="G32" s="911"/>
      <c r="H32" s="911"/>
      <c r="I32" s="924"/>
    </row>
    <row r="33" spans="1:9" s="2" customFormat="1" ht="19.5" customHeight="1">
      <c r="A33" s="1"/>
      <c r="B33" s="911"/>
      <c r="C33" s="911"/>
      <c r="D33" s="911"/>
      <c r="E33" s="911"/>
      <c r="F33" s="911"/>
      <c r="G33" s="911"/>
      <c r="H33" s="911"/>
      <c r="I33" s="924"/>
    </row>
    <row r="34" spans="1:9" s="2" customFormat="1" ht="19.5" customHeight="1">
      <c r="A34" s="1"/>
      <c r="B34" s="911"/>
      <c r="C34" s="911"/>
      <c r="D34" s="911"/>
      <c r="E34" s="911"/>
      <c r="F34" s="911"/>
      <c r="G34" s="911"/>
      <c r="H34" s="911"/>
      <c r="I34" s="924"/>
    </row>
    <row r="35" spans="1:9" s="2" customFormat="1" ht="12" customHeight="1">
      <c r="A35" s="1"/>
      <c r="B35" s="911"/>
      <c r="C35" s="911"/>
      <c r="D35" s="911"/>
      <c r="E35" s="911"/>
      <c r="F35" s="911"/>
      <c r="G35" s="911"/>
      <c r="H35" s="911"/>
      <c r="I35" s="924"/>
    </row>
    <row r="36" spans="1:9" s="90" customFormat="1" ht="25.5" customHeight="1">
      <c r="A36" s="1"/>
      <c r="B36" s="911"/>
      <c r="C36" s="911"/>
      <c r="D36" s="911"/>
      <c r="E36" s="911"/>
      <c r="F36" s="911"/>
      <c r="G36" s="911"/>
      <c r="H36" s="911"/>
      <c r="I36" s="926"/>
    </row>
    <row r="37" spans="1:9" s="2" customFormat="1" ht="24" customHeight="1">
      <c r="A37" s="1"/>
      <c r="B37" s="911"/>
      <c r="C37" s="911"/>
      <c r="D37" s="911"/>
      <c r="E37" s="911"/>
      <c r="F37" s="911"/>
      <c r="G37" s="911"/>
      <c r="H37" s="911"/>
      <c r="I37" s="924"/>
    </row>
    <row r="38" spans="1:9" s="2" customFormat="1" ht="24" customHeight="1">
      <c r="A38" s="1"/>
      <c r="B38" s="911"/>
      <c r="C38" s="911"/>
      <c r="D38" s="911"/>
      <c r="E38" s="911"/>
      <c r="F38" s="911"/>
      <c r="G38" s="911"/>
      <c r="H38" s="911"/>
      <c r="I38" s="924"/>
    </row>
    <row r="39" spans="1:9" s="2" customFormat="1" ht="24" customHeight="1">
      <c r="A39" s="1"/>
      <c r="B39" s="911"/>
      <c r="C39" s="911"/>
      <c r="D39" s="911"/>
      <c r="E39" s="911"/>
      <c r="F39" s="911"/>
      <c r="G39" s="911"/>
      <c r="H39" s="911"/>
      <c r="I39" s="924"/>
    </row>
    <row r="40" ht="21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"/>
    </sheetView>
  </sheetViews>
  <sheetFormatPr defaultColWidth="9.140625" defaultRowHeight="12.75"/>
  <cols>
    <col min="1" max="1" width="63.7109375" style="946" customWidth="1"/>
    <col min="2" max="2" width="13.28125" style="947" customWidth="1"/>
    <col min="3" max="3" width="11.7109375" style="947" customWidth="1"/>
    <col min="4" max="4" width="13.140625" style="947" customWidth="1"/>
    <col min="5" max="5" width="11.8515625" style="947" customWidth="1"/>
    <col min="6" max="6" width="13.00390625" style="947" customWidth="1"/>
    <col min="7" max="7" width="13.28125" style="947" customWidth="1"/>
    <col min="8" max="8" width="12.00390625" style="947" customWidth="1"/>
    <col min="9" max="9" width="6.8515625" style="946" customWidth="1"/>
    <col min="10" max="16384" width="9.140625" style="946" customWidth="1"/>
  </cols>
  <sheetData>
    <row r="1" spans="1:8" s="1" customFormat="1" ht="12.75">
      <c r="A1" s="5" t="s">
        <v>493</v>
      </c>
      <c r="B1" s="927"/>
      <c r="C1" s="927"/>
      <c r="D1" s="927"/>
      <c r="E1" s="927"/>
      <c r="F1" s="927"/>
      <c r="G1" s="927"/>
      <c r="H1" s="927"/>
    </row>
    <row r="2" spans="2:8" s="1" customFormat="1" ht="12.75">
      <c r="B2" s="927"/>
      <c r="C2" s="927"/>
      <c r="D2" s="927"/>
      <c r="E2" s="927"/>
      <c r="F2" s="927"/>
      <c r="G2" s="927"/>
      <c r="H2" s="927" t="s">
        <v>419</v>
      </c>
    </row>
    <row r="3" spans="1:8" s="1" customFormat="1" ht="18.75" customHeight="1">
      <c r="A3" s="878"/>
      <c r="B3" s="928"/>
      <c r="C3" s="929"/>
      <c r="D3" s="929"/>
      <c r="E3" s="930" t="s">
        <v>249</v>
      </c>
      <c r="F3" s="929"/>
      <c r="G3" s="929"/>
      <c r="H3" s="931"/>
    </row>
    <row r="4" spans="1:8" s="1" customFormat="1" ht="12.75" customHeight="1">
      <c r="A4" s="355"/>
      <c r="B4" s="932"/>
      <c r="C4" s="932"/>
      <c r="D4" s="932" t="s">
        <v>420</v>
      </c>
      <c r="E4" s="932"/>
      <c r="F4" s="932" t="s">
        <v>420</v>
      </c>
      <c r="G4" s="932"/>
      <c r="H4" s="932"/>
    </row>
    <row r="5" spans="1:8" s="1" customFormat="1" ht="12.75">
      <c r="A5" s="881" t="s">
        <v>421</v>
      </c>
      <c r="B5" s="932" t="s">
        <v>420</v>
      </c>
      <c r="C5" s="932" t="s">
        <v>422</v>
      </c>
      <c r="D5" s="932" t="s">
        <v>423</v>
      </c>
      <c r="E5" s="932" t="s">
        <v>424</v>
      </c>
      <c r="F5" s="932" t="s">
        <v>423</v>
      </c>
      <c r="G5" s="932" t="s">
        <v>425</v>
      </c>
      <c r="H5" s="932" t="s">
        <v>420</v>
      </c>
    </row>
    <row r="6" spans="1:8" s="1" customFormat="1" ht="12.75">
      <c r="A6" s="355"/>
      <c r="B6" s="932" t="s">
        <v>426</v>
      </c>
      <c r="C6" s="932" t="s">
        <v>427</v>
      </c>
      <c r="D6" s="932" t="s">
        <v>428</v>
      </c>
      <c r="E6" s="932" t="s">
        <v>429</v>
      </c>
      <c r="F6" s="932" t="s">
        <v>428</v>
      </c>
      <c r="G6" s="932" t="s">
        <v>430</v>
      </c>
      <c r="H6" s="932" t="s">
        <v>431</v>
      </c>
    </row>
    <row r="7" spans="1:8" s="1" customFormat="1" ht="12.75">
      <c r="A7" s="355"/>
      <c r="B7" s="932" t="s">
        <v>432</v>
      </c>
      <c r="C7" s="932" t="s">
        <v>433</v>
      </c>
      <c r="D7" s="932" t="s">
        <v>434</v>
      </c>
      <c r="E7" s="932" t="s">
        <v>435</v>
      </c>
      <c r="F7" s="932" t="s">
        <v>436</v>
      </c>
      <c r="G7" s="932" t="s">
        <v>437</v>
      </c>
      <c r="H7" s="932" t="s">
        <v>438</v>
      </c>
    </row>
    <row r="8" spans="1:8" s="1" customFormat="1" ht="12.75" customHeight="1">
      <c r="A8" s="882"/>
      <c r="B8" s="933" t="s">
        <v>439</v>
      </c>
      <c r="C8" s="933" t="s">
        <v>440</v>
      </c>
      <c r="D8" s="933" t="s">
        <v>441</v>
      </c>
      <c r="E8" s="933" t="s">
        <v>174</v>
      </c>
      <c r="F8" s="933" t="s">
        <v>442</v>
      </c>
      <c r="G8" s="933" t="s">
        <v>174</v>
      </c>
      <c r="H8" s="933" t="s">
        <v>174</v>
      </c>
    </row>
    <row r="9" spans="1:8" s="936" customFormat="1" ht="18" customHeight="1">
      <c r="A9" s="934" t="s">
        <v>443</v>
      </c>
      <c r="B9" s="935">
        <v>9165.2</v>
      </c>
      <c r="C9" s="935">
        <v>2599.7</v>
      </c>
      <c r="D9" s="935">
        <v>6565.5</v>
      </c>
      <c r="E9" s="935">
        <v>-26.5</v>
      </c>
      <c r="F9" s="935">
        <v>6592</v>
      </c>
      <c r="G9" s="935">
        <v>2990</v>
      </c>
      <c r="H9" s="935">
        <v>3602</v>
      </c>
    </row>
    <row r="10" spans="1:8" s="1" customFormat="1" ht="18" customHeight="1">
      <c r="A10" s="886" t="s">
        <v>484</v>
      </c>
      <c r="B10" s="937">
        <v>5778</v>
      </c>
      <c r="C10" s="937">
        <v>1561</v>
      </c>
      <c r="D10" s="937">
        <v>4217</v>
      </c>
      <c r="E10" s="937"/>
      <c r="F10" s="937">
        <v>4217</v>
      </c>
      <c r="G10" s="937">
        <v>2529</v>
      </c>
      <c r="H10" s="937">
        <v>1688</v>
      </c>
    </row>
    <row r="11" spans="1:8" s="1" customFormat="1" ht="18" customHeight="1">
      <c r="A11" s="355" t="s">
        <v>445</v>
      </c>
      <c r="B11" s="937">
        <v>1061.4</v>
      </c>
      <c r="C11" s="937">
        <v>105.5</v>
      </c>
      <c r="D11" s="937">
        <v>955.9</v>
      </c>
      <c r="E11" s="937">
        <v>-7.7</v>
      </c>
      <c r="F11" s="937">
        <v>963.6</v>
      </c>
      <c r="G11" s="937">
        <v>30</v>
      </c>
      <c r="H11" s="937">
        <v>933.6</v>
      </c>
    </row>
    <row r="12" spans="1:8" s="1" customFormat="1" ht="18" customHeight="1">
      <c r="A12" s="355" t="s">
        <v>485</v>
      </c>
      <c r="B12" s="937">
        <v>1391.9</v>
      </c>
      <c r="C12" s="937">
        <v>701.3</v>
      </c>
      <c r="D12" s="937">
        <v>690.6</v>
      </c>
      <c r="E12" s="937">
        <v>-9.8</v>
      </c>
      <c r="F12" s="937">
        <v>700.4</v>
      </c>
      <c r="G12" s="937">
        <v>131.6</v>
      </c>
      <c r="H12" s="937">
        <v>568.8</v>
      </c>
    </row>
    <row r="13" spans="1:8" s="1" customFormat="1" ht="18" customHeight="1">
      <c r="A13" s="355" t="s">
        <v>447</v>
      </c>
      <c r="B13" s="937">
        <v>401.7</v>
      </c>
      <c r="C13" s="937">
        <v>112.2</v>
      </c>
      <c r="D13" s="937">
        <v>289.5</v>
      </c>
      <c r="E13" s="937"/>
      <c r="F13" s="937">
        <v>289.5</v>
      </c>
      <c r="G13" s="937">
        <v>80.6</v>
      </c>
      <c r="H13" s="937">
        <v>208.9</v>
      </c>
    </row>
    <row r="14" spans="1:8" s="1" customFormat="1" ht="18" customHeight="1">
      <c r="A14" s="355" t="s">
        <v>486</v>
      </c>
      <c r="B14" s="937">
        <v>532.2</v>
      </c>
      <c r="C14" s="937">
        <v>119.7</v>
      </c>
      <c r="D14" s="937">
        <v>412.5</v>
      </c>
      <c r="E14" s="937">
        <v>-9</v>
      </c>
      <c r="F14" s="937">
        <v>421.5</v>
      </c>
      <c r="G14" s="937">
        <v>218.8</v>
      </c>
      <c r="H14" s="937">
        <v>202.7</v>
      </c>
    </row>
    <row r="15" spans="1:8" s="938" customFormat="1" ht="18" customHeight="1">
      <c r="A15" s="934" t="s">
        <v>449</v>
      </c>
      <c r="B15" s="935">
        <v>125.4</v>
      </c>
      <c r="C15" s="935">
        <v>15.4</v>
      </c>
      <c r="D15" s="935">
        <v>110</v>
      </c>
      <c r="E15" s="935"/>
      <c r="F15" s="935">
        <v>110</v>
      </c>
      <c r="G15" s="935">
        <v>30</v>
      </c>
      <c r="H15" s="935">
        <v>80</v>
      </c>
    </row>
    <row r="16" spans="1:9" s="938" customFormat="1" ht="18" customHeight="1">
      <c r="A16" s="934" t="s">
        <v>450</v>
      </c>
      <c r="B16" s="935">
        <v>52279</v>
      </c>
      <c r="C16" s="935">
        <v>34552.1</v>
      </c>
      <c r="D16" s="935">
        <v>17726.9</v>
      </c>
      <c r="E16" s="935">
        <v>1271.7</v>
      </c>
      <c r="F16" s="935">
        <v>16455.2</v>
      </c>
      <c r="G16" s="935">
        <v>7424.7</v>
      </c>
      <c r="H16" s="935">
        <v>9030.5</v>
      </c>
      <c r="I16" s="939" t="s">
        <v>174</v>
      </c>
    </row>
    <row r="17" spans="1:8" s="1" customFormat="1" ht="18" customHeight="1">
      <c r="A17" s="886" t="s">
        <v>451</v>
      </c>
      <c r="B17" s="937">
        <v>8200</v>
      </c>
      <c r="C17" s="937">
        <v>6993</v>
      </c>
      <c r="D17" s="937">
        <v>1207</v>
      </c>
      <c r="E17" s="937"/>
      <c r="F17" s="937">
        <v>1207</v>
      </c>
      <c r="G17" s="937">
        <v>573</v>
      </c>
      <c r="H17" s="937">
        <v>634</v>
      </c>
    </row>
    <row r="18" spans="1:8" s="1" customFormat="1" ht="18" customHeight="1">
      <c r="A18" s="886" t="s">
        <v>452</v>
      </c>
      <c r="B18" s="937">
        <v>24538.5</v>
      </c>
      <c r="C18" s="937">
        <v>16336.5</v>
      </c>
      <c r="D18" s="937">
        <v>8202</v>
      </c>
      <c r="E18" s="937">
        <v>38.8</v>
      </c>
      <c r="F18" s="937">
        <v>8163.2</v>
      </c>
      <c r="G18" s="937">
        <v>4238.2</v>
      </c>
      <c r="H18" s="937">
        <v>3925</v>
      </c>
    </row>
    <row r="19" spans="1:8" s="1" customFormat="1" ht="18" customHeight="1">
      <c r="A19" s="886" t="s">
        <v>453</v>
      </c>
      <c r="B19" s="937">
        <v>19540.5</v>
      </c>
      <c r="C19" s="937">
        <v>11222.6</v>
      </c>
      <c r="D19" s="937">
        <v>8317.9</v>
      </c>
      <c r="E19" s="937">
        <v>1232.9</v>
      </c>
      <c r="F19" s="937">
        <v>7085</v>
      </c>
      <c r="G19" s="937">
        <v>2613.5</v>
      </c>
      <c r="H19" s="937">
        <v>4471.5</v>
      </c>
    </row>
    <row r="20" spans="1:8" s="938" customFormat="1" ht="18" customHeight="1">
      <c r="A20" s="934" t="s">
        <v>454</v>
      </c>
      <c r="B20" s="935">
        <v>2749.4</v>
      </c>
      <c r="C20" s="935">
        <v>1214.2</v>
      </c>
      <c r="D20" s="935">
        <v>1535.2</v>
      </c>
      <c r="E20" s="935"/>
      <c r="F20" s="935">
        <v>1535.2</v>
      </c>
      <c r="G20" s="935">
        <v>573.8</v>
      </c>
      <c r="H20" s="935">
        <v>961.4</v>
      </c>
    </row>
    <row r="21" spans="1:8" s="938" customFormat="1" ht="18" customHeight="1">
      <c r="A21" s="934" t="s">
        <v>455</v>
      </c>
      <c r="B21" s="935">
        <v>12050</v>
      </c>
      <c r="C21" s="935">
        <v>7716.3</v>
      </c>
      <c r="D21" s="935">
        <v>4333.7</v>
      </c>
      <c r="E21" s="935">
        <v>-127.3</v>
      </c>
      <c r="F21" s="935">
        <v>4461</v>
      </c>
      <c r="G21" s="935">
        <v>2243</v>
      </c>
      <c r="H21" s="935">
        <v>2218</v>
      </c>
    </row>
    <row r="22" spans="1:8" s="938" customFormat="1" ht="18" customHeight="1">
      <c r="A22" s="940" t="s">
        <v>456</v>
      </c>
      <c r="B22" s="935">
        <v>17408.2</v>
      </c>
      <c r="C22" s="935">
        <v>4935.9</v>
      </c>
      <c r="D22" s="935">
        <v>12472.3</v>
      </c>
      <c r="E22" s="935">
        <v>322.3</v>
      </c>
      <c r="F22" s="935">
        <v>12150</v>
      </c>
      <c r="G22" s="935">
        <v>4117</v>
      </c>
      <c r="H22" s="935">
        <v>8033</v>
      </c>
    </row>
    <row r="23" spans="1:8" s="1" customFormat="1" ht="18" customHeight="1">
      <c r="A23" s="886" t="s">
        <v>457</v>
      </c>
      <c r="B23" s="937">
        <v>11535.2</v>
      </c>
      <c r="C23" s="937">
        <v>2765.1</v>
      </c>
      <c r="D23" s="937">
        <v>8770.1</v>
      </c>
      <c r="E23" s="937">
        <v>-129.9</v>
      </c>
      <c r="F23" s="937">
        <v>8900</v>
      </c>
      <c r="G23" s="937">
        <v>2780</v>
      </c>
      <c r="H23" s="937">
        <v>6120</v>
      </c>
    </row>
    <row r="24" spans="1:8" s="1" customFormat="1" ht="18" customHeight="1">
      <c r="A24" s="886" t="s">
        <v>458</v>
      </c>
      <c r="B24" s="941">
        <v>5873</v>
      </c>
      <c r="C24" s="937">
        <v>2170.8</v>
      </c>
      <c r="D24" s="937">
        <v>3702.2</v>
      </c>
      <c r="E24" s="941">
        <v>452.2</v>
      </c>
      <c r="F24" s="941">
        <v>3250</v>
      </c>
      <c r="G24" s="941">
        <v>1337</v>
      </c>
      <c r="H24" s="937">
        <v>1913</v>
      </c>
    </row>
    <row r="25" spans="1:8" s="938" customFormat="1" ht="18" customHeight="1">
      <c r="A25" s="934" t="s">
        <v>459</v>
      </c>
      <c r="B25" s="935">
        <v>15549.6</v>
      </c>
      <c r="C25" s="935">
        <v>7736.2</v>
      </c>
      <c r="D25" s="935">
        <v>7813.4</v>
      </c>
      <c r="E25" s="935">
        <v>93.4</v>
      </c>
      <c r="F25" s="935">
        <v>7720</v>
      </c>
      <c r="G25" s="935">
        <v>3060</v>
      </c>
      <c r="H25" s="935">
        <v>4660</v>
      </c>
    </row>
    <row r="26" spans="1:8" s="1" customFormat="1" ht="18" customHeight="1">
      <c r="A26" s="886" t="s">
        <v>460</v>
      </c>
      <c r="B26" s="937">
        <v>12873.6</v>
      </c>
      <c r="C26" s="937">
        <v>6912</v>
      </c>
      <c r="D26" s="937">
        <v>5961.6</v>
      </c>
      <c r="E26" s="937">
        <v>90.4</v>
      </c>
      <c r="F26" s="937">
        <v>5871.2</v>
      </c>
      <c r="G26" s="937">
        <v>2589.3</v>
      </c>
      <c r="H26" s="937">
        <v>3281.9</v>
      </c>
    </row>
    <row r="27" spans="1:8" s="1" customFormat="1" ht="18" customHeight="1">
      <c r="A27" s="886" t="s">
        <v>461</v>
      </c>
      <c r="B27" s="937">
        <v>2676</v>
      </c>
      <c r="C27" s="937">
        <v>824.2</v>
      </c>
      <c r="D27" s="937">
        <v>1851.8</v>
      </c>
      <c r="E27" s="937">
        <v>3</v>
      </c>
      <c r="F27" s="937">
        <v>1848.8</v>
      </c>
      <c r="G27" s="937">
        <v>470.7</v>
      </c>
      <c r="H27" s="937">
        <v>1378.1</v>
      </c>
    </row>
    <row r="28" spans="1:8" s="938" customFormat="1" ht="18" customHeight="1">
      <c r="A28" s="934" t="s">
        <v>462</v>
      </c>
      <c r="B28" s="935">
        <v>14475</v>
      </c>
      <c r="C28" s="935">
        <v>3166.4</v>
      </c>
      <c r="D28" s="935">
        <v>11308.6</v>
      </c>
      <c r="E28" s="935">
        <v>113.6</v>
      </c>
      <c r="F28" s="935">
        <v>11195</v>
      </c>
      <c r="G28" s="935">
        <v>2247</v>
      </c>
      <c r="H28" s="935">
        <v>8948</v>
      </c>
    </row>
    <row r="29" spans="1:8" s="1" customFormat="1" ht="18" customHeight="1">
      <c r="A29" s="886" t="s">
        <v>463</v>
      </c>
      <c r="B29" s="937">
        <v>4702</v>
      </c>
      <c r="C29" s="937">
        <v>752</v>
      </c>
      <c r="D29" s="937">
        <v>3950</v>
      </c>
      <c r="E29" s="937">
        <v>9</v>
      </c>
      <c r="F29" s="937">
        <v>3941</v>
      </c>
      <c r="G29" s="937">
        <v>1007</v>
      </c>
      <c r="H29" s="937">
        <v>2934</v>
      </c>
    </row>
    <row r="30" spans="1:8" s="1" customFormat="1" ht="18" customHeight="1">
      <c r="A30" s="886" t="s">
        <v>464</v>
      </c>
      <c r="B30" s="937">
        <v>4220</v>
      </c>
      <c r="C30" s="937">
        <v>525</v>
      </c>
      <c r="D30" s="937">
        <v>3695</v>
      </c>
      <c r="E30" s="937">
        <v>140</v>
      </c>
      <c r="F30" s="937">
        <v>3555</v>
      </c>
      <c r="G30" s="937"/>
      <c r="H30" s="937">
        <v>3555</v>
      </c>
    </row>
    <row r="31" spans="1:8" s="938" customFormat="1" ht="18" customHeight="1">
      <c r="A31" s="934" t="s">
        <v>465</v>
      </c>
      <c r="B31" s="935">
        <v>5326.7</v>
      </c>
      <c r="C31" s="935">
        <v>1145.7</v>
      </c>
      <c r="D31" s="935">
        <v>4181</v>
      </c>
      <c r="E31" s="935">
        <v>549.4</v>
      </c>
      <c r="F31" s="935">
        <v>3631.6</v>
      </c>
      <c r="G31" s="935">
        <v>1432.5</v>
      </c>
      <c r="H31" s="935">
        <v>2199.1</v>
      </c>
    </row>
    <row r="32" spans="1:8" s="938" customFormat="1" ht="18" customHeight="1">
      <c r="A32" s="940" t="s">
        <v>466</v>
      </c>
      <c r="B32" s="935"/>
      <c r="C32" s="935">
        <v>2512</v>
      </c>
      <c r="D32" s="935">
        <v>-2512</v>
      </c>
      <c r="E32" s="935"/>
      <c r="F32" s="935">
        <v>-2512</v>
      </c>
      <c r="G32" s="935"/>
      <c r="H32" s="935">
        <v>-2512</v>
      </c>
    </row>
    <row r="33" spans="1:8" s="2" customFormat="1" ht="18" customHeight="1">
      <c r="A33" s="884" t="s">
        <v>174</v>
      </c>
      <c r="B33" s="937"/>
      <c r="C33" s="942"/>
      <c r="D33" s="942"/>
      <c r="E33" s="937"/>
      <c r="F33" s="937"/>
      <c r="G33" s="937"/>
      <c r="H33" s="942" t="s">
        <v>174</v>
      </c>
    </row>
    <row r="34" spans="1:8" s="945" customFormat="1" ht="18" customHeight="1">
      <c r="A34" s="943" t="s">
        <v>467</v>
      </c>
      <c r="B34" s="944">
        <v>129128.5</v>
      </c>
      <c r="C34" s="944">
        <v>65593.9</v>
      </c>
      <c r="D34" s="944">
        <v>63534.6</v>
      </c>
      <c r="E34" s="944">
        <v>2196.6</v>
      </c>
      <c r="F34" s="944">
        <v>61338</v>
      </c>
      <c r="G34" s="944">
        <v>24118</v>
      </c>
      <c r="H34" s="944">
        <v>37220</v>
      </c>
    </row>
    <row r="35" spans="1:8" s="417" customFormat="1" ht="24" customHeight="1">
      <c r="A35" s="946"/>
      <c r="B35" s="947"/>
      <c r="C35" s="947"/>
      <c r="D35" s="947"/>
      <c r="E35" s="947"/>
      <c r="F35" s="947"/>
      <c r="G35" s="947"/>
      <c r="H35" s="947"/>
    </row>
    <row r="36" spans="1:8" s="417" customFormat="1" ht="24" customHeight="1">
      <c r="A36" s="946"/>
      <c r="B36" s="947"/>
      <c r="C36" s="947"/>
      <c r="D36" s="947"/>
      <c r="E36" s="947"/>
      <c r="F36" s="947"/>
      <c r="G36" s="947"/>
      <c r="H36" s="947"/>
    </row>
    <row r="37" spans="1:8" s="417" customFormat="1" ht="24" customHeight="1">
      <c r="A37" s="946"/>
      <c r="B37" s="947"/>
      <c r="C37" s="947"/>
      <c r="D37" s="947"/>
      <c r="E37" s="947"/>
      <c r="F37" s="947"/>
      <c r="G37" s="947"/>
      <c r="H37" s="947"/>
    </row>
    <row r="38" ht="21.75" customHeight="1"/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5" sqref="A5"/>
    </sheetView>
  </sheetViews>
  <sheetFormatPr defaultColWidth="9.140625" defaultRowHeight="12.75"/>
  <cols>
    <col min="1" max="1" width="60.421875" style="1" customWidth="1"/>
    <col min="2" max="8" width="10.7109375" style="1" customWidth="1"/>
    <col min="9" max="9" width="6.8515625" style="1" customWidth="1"/>
    <col min="10" max="16384" width="9.140625" style="1" customWidth="1"/>
  </cols>
  <sheetData>
    <row r="1" ht="12.75">
      <c r="A1" s="5" t="s">
        <v>493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494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ht="20.25" customHeight="1">
      <c r="A9" s="355"/>
      <c r="B9" s="894" t="s">
        <v>470</v>
      </c>
      <c r="C9" s="894"/>
      <c r="D9" s="894"/>
      <c r="E9" s="894"/>
      <c r="F9" s="894"/>
      <c r="G9" s="894"/>
      <c r="H9" s="895"/>
    </row>
    <row r="10" spans="1:8" s="950" customFormat="1" ht="21.75" customHeight="1">
      <c r="A10" s="948" t="s">
        <v>443</v>
      </c>
      <c r="B10" s="949">
        <v>667</v>
      </c>
      <c r="C10" s="949">
        <v>86</v>
      </c>
      <c r="D10" s="949">
        <v>581</v>
      </c>
      <c r="E10" s="949"/>
      <c r="F10" s="949">
        <v>581</v>
      </c>
      <c r="G10" s="949">
        <v>581</v>
      </c>
      <c r="H10" s="949">
        <v>0</v>
      </c>
    </row>
    <row r="11" spans="1:8" s="951" customFormat="1" ht="21.75" customHeight="1">
      <c r="A11" s="948" t="s">
        <v>471</v>
      </c>
      <c r="B11" s="949">
        <v>8596</v>
      </c>
      <c r="C11" s="949">
        <v>1917</v>
      </c>
      <c r="D11" s="949">
        <v>6679</v>
      </c>
      <c r="E11" s="949">
        <v>0</v>
      </c>
      <c r="F11" s="949">
        <v>6679</v>
      </c>
      <c r="G11" s="949">
        <v>6679</v>
      </c>
      <c r="H11" s="949">
        <v>0</v>
      </c>
    </row>
    <row r="12" spans="1:8" ht="21.75" customHeight="1">
      <c r="A12" s="355" t="s">
        <v>472</v>
      </c>
      <c r="B12" s="952">
        <v>5085</v>
      </c>
      <c r="C12" s="952">
        <v>1370</v>
      </c>
      <c r="D12" s="952">
        <v>3715</v>
      </c>
      <c r="E12" s="952"/>
      <c r="F12" s="952">
        <v>3715</v>
      </c>
      <c r="G12" s="952">
        <v>3715</v>
      </c>
      <c r="H12" s="952">
        <v>0</v>
      </c>
    </row>
    <row r="13" spans="1:8" ht="21.75" customHeight="1">
      <c r="A13" s="355" t="s">
        <v>473</v>
      </c>
      <c r="B13" s="952">
        <v>361</v>
      </c>
      <c r="C13" s="952">
        <v>118</v>
      </c>
      <c r="D13" s="952">
        <v>243</v>
      </c>
      <c r="E13" s="952"/>
      <c r="F13" s="952">
        <v>243</v>
      </c>
      <c r="G13" s="952">
        <v>243</v>
      </c>
      <c r="H13" s="952">
        <v>0</v>
      </c>
    </row>
    <row r="14" spans="1:8" ht="21.75" customHeight="1">
      <c r="A14" s="355" t="s">
        <v>474</v>
      </c>
      <c r="B14" s="953">
        <v>3150</v>
      </c>
      <c r="C14" s="952">
        <v>429</v>
      </c>
      <c r="D14" s="952">
        <v>2721</v>
      </c>
      <c r="E14" s="953"/>
      <c r="F14" s="953">
        <v>2721</v>
      </c>
      <c r="G14" s="953">
        <v>2721</v>
      </c>
      <c r="H14" s="952">
        <v>0</v>
      </c>
    </row>
    <row r="15" spans="1:8" s="951" customFormat="1" ht="21.75" customHeight="1">
      <c r="A15" s="954" t="s">
        <v>475</v>
      </c>
      <c r="B15" s="955">
        <v>9263</v>
      </c>
      <c r="C15" s="955">
        <v>2003</v>
      </c>
      <c r="D15" s="955">
        <v>7260</v>
      </c>
      <c r="E15" s="955">
        <v>0</v>
      </c>
      <c r="F15" s="955">
        <v>7260</v>
      </c>
      <c r="G15" s="955">
        <v>7260</v>
      </c>
      <c r="H15" s="955">
        <v>0</v>
      </c>
    </row>
    <row r="16" spans="1:9" s="2" customFormat="1" ht="21.75" customHeight="1">
      <c r="A16" s="355"/>
      <c r="B16" s="956" t="s">
        <v>476</v>
      </c>
      <c r="C16" s="957"/>
      <c r="D16" s="957"/>
      <c r="E16" s="957"/>
      <c r="F16" s="957"/>
      <c r="G16" s="957"/>
      <c r="H16" s="958"/>
      <c r="I16" s="89" t="s">
        <v>174</v>
      </c>
    </row>
    <row r="17" spans="1:8" s="951" customFormat="1" ht="21.75" customHeight="1">
      <c r="A17" s="948" t="s">
        <v>471</v>
      </c>
      <c r="B17" s="959">
        <v>462.6</v>
      </c>
      <c r="C17" s="959">
        <v>30.2</v>
      </c>
      <c r="D17" s="959">
        <v>432.4</v>
      </c>
      <c r="E17" s="959"/>
      <c r="F17" s="959">
        <v>432.4</v>
      </c>
      <c r="G17" s="959">
        <v>427.4</v>
      </c>
      <c r="H17" s="959">
        <v>5</v>
      </c>
    </row>
    <row r="18" spans="1:8" ht="21.75" customHeight="1">
      <c r="A18" s="355" t="s">
        <v>477</v>
      </c>
      <c r="B18" s="960">
        <v>220.7</v>
      </c>
      <c r="C18" s="952">
        <v>30.2</v>
      </c>
      <c r="D18" s="952">
        <v>190.5</v>
      </c>
      <c r="E18" s="960"/>
      <c r="F18" s="960">
        <v>190.5</v>
      </c>
      <c r="G18" s="960">
        <v>185.5</v>
      </c>
      <c r="H18" s="960">
        <v>5</v>
      </c>
    </row>
    <row r="19" spans="1:8" ht="21.75" customHeight="1">
      <c r="A19" s="355" t="s">
        <v>478</v>
      </c>
      <c r="B19" s="961">
        <v>241.9</v>
      </c>
      <c r="C19" s="952">
        <v>0</v>
      </c>
      <c r="D19" s="952">
        <v>241.9</v>
      </c>
      <c r="E19" s="961"/>
      <c r="F19" s="961">
        <v>241.9</v>
      </c>
      <c r="G19" s="961">
        <v>241.9</v>
      </c>
      <c r="H19" s="960">
        <v>0</v>
      </c>
    </row>
    <row r="20" spans="1:8" s="951" customFormat="1" ht="21.75" customHeight="1">
      <c r="A20" s="954" t="s">
        <v>479</v>
      </c>
      <c r="B20" s="962">
        <v>462.6</v>
      </c>
      <c r="C20" s="962">
        <v>30.2</v>
      </c>
      <c r="D20" s="962">
        <v>432.4</v>
      </c>
      <c r="E20" s="962">
        <v>0</v>
      </c>
      <c r="F20" s="962">
        <v>432.4</v>
      </c>
      <c r="G20" s="962">
        <v>427.4</v>
      </c>
      <c r="H20" s="962">
        <v>5</v>
      </c>
    </row>
    <row r="21" spans="1:8" s="951" customFormat="1" ht="21.75" customHeight="1">
      <c r="A21" s="963" t="s">
        <v>480</v>
      </c>
      <c r="B21" s="964">
        <v>138854.1</v>
      </c>
      <c r="C21" s="964">
        <v>67627.1</v>
      </c>
      <c r="D21" s="964">
        <v>71227</v>
      </c>
      <c r="E21" s="964">
        <v>2196.6</v>
      </c>
      <c r="F21" s="964">
        <v>69030.4</v>
      </c>
      <c r="G21" s="964">
        <v>31805.4</v>
      </c>
      <c r="H21" s="955">
        <v>37225</v>
      </c>
    </row>
    <row r="22" spans="1:8" s="951" customFormat="1" ht="21.75" customHeight="1">
      <c r="A22" s="954" t="s">
        <v>481</v>
      </c>
      <c r="B22" s="964">
        <v>7133.4</v>
      </c>
      <c r="C22" s="964"/>
      <c r="D22" s="964">
        <v>7133.4</v>
      </c>
      <c r="E22" s="964">
        <v>7133.4</v>
      </c>
      <c r="F22" s="964"/>
      <c r="G22" s="964"/>
      <c r="H22" s="955"/>
    </row>
    <row r="23" spans="1:8" s="951" customFormat="1" ht="21.75" customHeight="1">
      <c r="A23" s="954" t="s">
        <v>482</v>
      </c>
      <c r="B23" s="964">
        <v>145987.5</v>
      </c>
      <c r="C23" s="964">
        <v>67627.1</v>
      </c>
      <c r="D23" s="964">
        <v>78360.4</v>
      </c>
      <c r="E23" s="964">
        <v>9330</v>
      </c>
      <c r="F23" s="964">
        <v>69030.4</v>
      </c>
      <c r="G23" s="964">
        <v>31805.4</v>
      </c>
      <c r="H23" s="955">
        <v>37225</v>
      </c>
    </row>
    <row r="24" spans="1:8" s="2" customFormat="1" ht="19.5" customHeight="1">
      <c r="A24" s="1"/>
      <c r="B24" s="1"/>
      <c r="C24" s="1"/>
      <c r="D24" s="1"/>
      <c r="E24" s="1"/>
      <c r="F24" s="1"/>
      <c r="G24" s="1"/>
      <c r="H24" s="1"/>
    </row>
    <row r="25" spans="1:8" s="2" customFormat="1" ht="19.5" customHeight="1">
      <c r="A25" t="s">
        <v>97</v>
      </c>
      <c r="B25" s="1"/>
      <c r="C25" s="1"/>
      <c r="D25" s="1"/>
      <c r="E25" s="1"/>
      <c r="F25" s="1"/>
      <c r="G25" s="1"/>
      <c r="H25" s="1"/>
    </row>
    <row r="26" spans="1:8" s="2" customFormat="1" ht="19.5" customHeight="1">
      <c r="A26" s="1"/>
      <c r="B26" s="1"/>
      <c r="C26" s="1"/>
      <c r="D26" s="1"/>
      <c r="E26" s="1"/>
      <c r="F26" s="1"/>
      <c r="G26" s="1"/>
      <c r="H26" s="1"/>
    </row>
    <row r="27" ht="19.5" customHeight="1"/>
    <row r="28" ht="19.5" customHeight="1"/>
    <row r="29" spans="1:8" s="2" customFormat="1" ht="19.5" customHeight="1">
      <c r="A29" s="1"/>
      <c r="B29" s="1"/>
      <c r="C29" s="1"/>
      <c r="D29" s="1"/>
      <c r="E29" s="1"/>
      <c r="F29" s="1"/>
      <c r="G29" s="1"/>
      <c r="H29" s="1"/>
    </row>
    <row r="30" ht="19.5" customHeight="1"/>
    <row r="31" ht="19.5" customHeight="1"/>
    <row r="32" spans="1:8" s="2" customFormat="1" ht="19.5" customHeight="1">
      <c r="A32" s="1"/>
      <c r="B32" s="1"/>
      <c r="C32" s="1"/>
      <c r="D32" s="1"/>
      <c r="E32" s="1"/>
      <c r="F32" s="1"/>
      <c r="G32" s="1"/>
      <c r="H32" s="1"/>
    </row>
    <row r="33" spans="1:8" s="2" customFormat="1" ht="19.5" customHeight="1">
      <c r="A33" s="1"/>
      <c r="B33" s="1"/>
      <c r="C33" s="1"/>
      <c r="D33" s="1"/>
      <c r="E33" s="1"/>
      <c r="F33" s="1"/>
      <c r="G33" s="1"/>
      <c r="H33" s="1"/>
    </row>
    <row r="34" spans="1:8" s="2" customFormat="1" ht="19.5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12" customHeight="1">
      <c r="A35" s="1"/>
      <c r="B35" s="1"/>
      <c r="C35" s="1"/>
      <c r="D35" s="1"/>
      <c r="E35" s="1"/>
      <c r="F35" s="1"/>
      <c r="G35" s="1"/>
      <c r="H35" s="1"/>
    </row>
    <row r="36" spans="1:8" s="90" customFormat="1" ht="25.5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spans="1:8" s="2" customFormat="1" ht="24" customHeight="1">
      <c r="A38" s="1"/>
      <c r="B38" s="1"/>
      <c r="C38" s="1"/>
      <c r="D38" s="1"/>
      <c r="E38" s="1"/>
      <c r="F38" s="1"/>
      <c r="G38" s="1"/>
      <c r="H38" s="1"/>
    </row>
    <row r="39" spans="1:8" s="2" customFormat="1" ht="24" customHeight="1">
      <c r="A39" s="1"/>
      <c r="B39" s="1"/>
      <c r="C39" s="1"/>
      <c r="D39" s="1"/>
      <c r="E39" s="1"/>
      <c r="F39" s="1"/>
      <c r="G39" s="1"/>
      <c r="H39" s="1"/>
    </row>
    <row r="40" ht="21.75" customHeight="1"/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4" sqref="A4"/>
    </sheetView>
  </sheetViews>
  <sheetFormatPr defaultColWidth="9.140625" defaultRowHeight="12.75"/>
  <cols>
    <col min="1" max="1" width="64.57421875" style="1" customWidth="1"/>
    <col min="2" max="2" width="14.140625" style="1" customWidth="1"/>
    <col min="3" max="4" width="13.00390625" style="1" customWidth="1"/>
    <col min="5" max="5" width="12.28125" style="1" customWidth="1"/>
    <col min="6" max="6" width="13.00390625" style="1" customWidth="1"/>
    <col min="7" max="8" width="12.8515625" style="1" customWidth="1"/>
    <col min="9" max="9" width="6.8515625" style="1" customWidth="1"/>
    <col min="10" max="16384" width="9.140625" style="1" customWidth="1"/>
  </cols>
  <sheetData>
    <row r="1" ht="12.75">
      <c r="A1" s="5" t="s">
        <v>495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250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s="950" customFormat="1" ht="16.5" customHeight="1">
      <c r="A9" s="965" t="s">
        <v>443</v>
      </c>
      <c r="B9" s="966">
        <v>9452.8</v>
      </c>
      <c r="C9" s="966">
        <v>2829.7</v>
      </c>
      <c r="D9" s="966">
        <v>6623.1</v>
      </c>
      <c r="E9" s="966">
        <v>-26.9</v>
      </c>
      <c r="F9" s="966">
        <v>6650</v>
      </c>
      <c r="G9" s="966">
        <v>3152</v>
      </c>
      <c r="H9" s="966">
        <v>3498</v>
      </c>
    </row>
    <row r="10" spans="1:8" ht="16.5" customHeight="1">
      <c r="A10" s="886" t="s">
        <v>484</v>
      </c>
      <c r="B10" s="967">
        <v>5885</v>
      </c>
      <c r="C10" s="967">
        <v>1706</v>
      </c>
      <c r="D10" s="967">
        <v>4179</v>
      </c>
      <c r="E10" s="967">
        <v>0</v>
      </c>
      <c r="F10" s="967">
        <v>4179</v>
      </c>
      <c r="G10" s="967">
        <v>2672</v>
      </c>
      <c r="H10" s="967">
        <v>1507</v>
      </c>
    </row>
    <row r="11" spans="1:8" ht="16.5" customHeight="1">
      <c r="A11" s="355" t="s">
        <v>445</v>
      </c>
      <c r="B11" s="967">
        <v>1174</v>
      </c>
      <c r="C11" s="967">
        <v>121</v>
      </c>
      <c r="D11" s="967">
        <v>1053</v>
      </c>
      <c r="E11" s="967">
        <v>-12.6</v>
      </c>
      <c r="F11" s="967">
        <v>1065.6</v>
      </c>
      <c r="G11" s="967">
        <v>125</v>
      </c>
      <c r="H11" s="967">
        <v>940.6</v>
      </c>
    </row>
    <row r="12" spans="1:8" ht="16.5" customHeight="1">
      <c r="A12" s="355" t="s">
        <v>485</v>
      </c>
      <c r="B12" s="967">
        <v>1454.9</v>
      </c>
      <c r="C12" s="967">
        <v>753.3</v>
      </c>
      <c r="D12" s="967">
        <v>701.6</v>
      </c>
      <c r="E12" s="967">
        <v>-10.4</v>
      </c>
      <c r="F12" s="967">
        <v>712</v>
      </c>
      <c r="G12" s="967">
        <v>147</v>
      </c>
      <c r="H12" s="967">
        <v>565</v>
      </c>
    </row>
    <row r="13" spans="1:8" ht="16.5" customHeight="1">
      <c r="A13" s="355" t="s">
        <v>447</v>
      </c>
      <c r="B13" s="967">
        <v>429.9</v>
      </c>
      <c r="C13" s="967">
        <v>133.6</v>
      </c>
      <c r="D13" s="967">
        <v>296.3</v>
      </c>
      <c r="E13" s="967">
        <v>0</v>
      </c>
      <c r="F13" s="967">
        <v>296.3</v>
      </c>
      <c r="G13" s="967">
        <v>97</v>
      </c>
      <c r="H13" s="967">
        <v>199.3</v>
      </c>
    </row>
    <row r="14" spans="1:8" ht="16.5" customHeight="1">
      <c r="A14" s="355" t="s">
        <v>486</v>
      </c>
      <c r="B14" s="967">
        <v>509</v>
      </c>
      <c r="C14" s="967">
        <v>115.8</v>
      </c>
      <c r="D14" s="967">
        <v>393.2</v>
      </c>
      <c r="E14" s="967">
        <v>-3.9</v>
      </c>
      <c r="F14" s="967">
        <v>397.1</v>
      </c>
      <c r="G14" s="967">
        <v>111</v>
      </c>
      <c r="H14" s="967">
        <v>286.1</v>
      </c>
    </row>
    <row r="15" spans="1:8" s="951" customFormat="1" ht="16.5" customHeight="1">
      <c r="A15" s="965" t="s">
        <v>449</v>
      </c>
      <c r="B15" s="966">
        <v>136</v>
      </c>
      <c r="C15" s="966">
        <v>17</v>
      </c>
      <c r="D15" s="966">
        <v>119</v>
      </c>
      <c r="E15" s="966">
        <v>0</v>
      </c>
      <c r="F15" s="966">
        <v>119</v>
      </c>
      <c r="G15" s="966">
        <v>32</v>
      </c>
      <c r="H15" s="966">
        <v>87</v>
      </c>
    </row>
    <row r="16" spans="1:9" s="951" customFormat="1" ht="16.5" customHeight="1">
      <c r="A16" s="965" t="s">
        <v>450</v>
      </c>
      <c r="B16" s="966">
        <v>56943.9</v>
      </c>
      <c r="C16" s="966">
        <v>37239.8</v>
      </c>
      <c r="D16" s="966">
        <v>19704.1</v>
      </c>
      <c r="E16" s="966">
        <v>1457.1</v>
      </c>
      <c r="F16" s="966">
        <v>18247</v>
      </c>
      <c r="G16" s="966">
        <v>7978</v>
      </c>
      <c r="H16" s="966">
        <v>10269</v>
      </c>
      <c r="I16" s="968" t="s">
        <v>174</v>
      </c>
    </row>
    <row r="17" spans="1:8" ht="16.5" customHeight="1">
      <c r="A17" s="886" t="s">
        <v>451</v>
      </c>
      <c r="B17" s="967">
        <v>8428</v>
      </c>
      <c r="C17" s="967">
        <v>7181</v>
      </c>
      <c r="D17" s="967">
        <v>1247</v>
      </c>
      <c r="E17" s="967">
        <v>0</v>
      </c>
      <c r="F17" s="967">
        <v>1247</v>
      </c>
      <c r="G17" s="967">
        <v>605</v>
      </c>
      <c r="H17" s="967">
        <v>642</v>
      </c>
    </row>
    <row r="18" spans="1:8" ht="16.5" customHeight="1">
      <c r="A18" s="886" t="s">
        <v>452</v>
      </c>
      <c r="B18" s="967">
        <v>26870.6</v>
      </c>
      <c r="C18" s="967">
        <v>17693</v>
      </c>
      <c r="D18" s="967">
        <v>9177.6</v>
      </c>
      <c r="E18" s="967">
        <v>49.6</v>
      </c>
      <c r="F18" s="967">
        <v>9128</v>
      </c>
      <c r="G18" s="967">
        <v>4516</v>
      </c>
      <c r="H18" s="967">
        <v>4612</v>
      </c>
    </row>
    <row r="19" spans="1:8" ht="16.5" customHeight="1">
      <c r="A19" s="886" t="s">
        <v>453</v>
      </c>
      <c r="B19" s="967">
        <v>21645.3</v>
      </c>
      <c r="C19" s="967">
        <v>12365.8</v>
      </c>
      <c r="D19" s="967">
        <v>9279.5</v>
      </c>
      <c r="E19" s="967">
        <v>1407.5</v>
      </c>
      <c r="F19" s="967">
        <v>7872</v>
      </c>
      <c r="G19" s="967">
        <v>2857</v>
      </c>
      <c r="H19" s="967">
        <v>5015</v>
      </c>
    </row>
    <row r="20" spans="1:8" s="951" customFormat="1" ht="16.5" customHeight="1">
      <c r="A20" s="965" t="s">
        <v>454</v>
      </c>
      <c r="B20" s="966">
        <v>2974.8</v>
      </c>
      <c r="C20" s="966">
        <v>1589.8</v>
      </c>
      <c r="D20" s="966">
        <v>1385</v>
      </c>
      <c r="E20" s="966">
        <v>0</v>
      </c>
      <c r="F20" s="966">
        <v>1385</v>
      </c>
      <c r="G20" s="966">
        <v>562</v>
      </c>
      <c r="H20" s="966">
        <v>823</v>
      </c>
    </row>
    <row r="21" spans="1:8" s="951" customFormat="1" ht="16.5" customHeight="1">
      <c r="A21" s="965" t="s">
        <v>455</v>
      </c>
      <c r="B21" s="966">
        <v>12245.7</v>
      </c>
      <c r="C21" s="966">
        <v>7731.1</v>
      </c>
      <c r="D21" s="966">
        <v>4514.6</v>
      </c>
      <c r="E21" s="966">
        <v>-100</v>
      </c>
      <c r="F21" s="966">
        <v>4614.6</v>
      </c>
      <c r="G21" s="966">
        <v>2299.6</v>
      </c>
      <c r="H21" s="966">
        <v>2315</v>
      </c>
    </row>
    <row r="22" spans="1:8" s="951" customFormat="1" ht="16.5" customHeight="1">
      <c r="A22" s="969" t="s">
        <v>456</v>
      </c>
      <c r="B22" s="966">
        <v>20054.5</v>
      </c>
      <c r="C22" s="966">
        <v>5998.3</v>
      </c>
      <c r="D22" s="966">
        <v>14056.2</v>
      </c>
      <c r="E22" s="966">
        <v>456.2</v>
      </c>
      <c r="F22" s="966">
        <v>13600</v>
      </c>
      <c r="G22" s="966">
        <v>4530</v>
      </c>
      <c r="H22" s="966">
        <v>9070</v>
      </c>
    </row>
    <row r="23" spans="1:8" ht="16.5" customHeight="1">
      <c r="A23" s="886" t="s">
        <v>457</v>
      </c>
      <c r="B23" s="967">
        <v>13409.6</v>
      </c>
      <c r="C23" s="967">
        <v>3420.1</v>
      </c>
      <c r="D23" s="967">
        <v>9989.5</v>
      </c>
      <c r="E23" s="967">
        <v>-110.5</v>
      </c>
      <c r="F23" s="967">
        <v>10100</v>
      </c>
      <c r="G23" s="967">
        <v>3100</v>
      </c>
      <c r="H23" s="967">
        <v>7000</v>
      </c>
    </row>
    <row r="24" spans="1:8" ht="16.5" customHeight="1">
      <c r="A24" s="886" t="s">
        <v>458</v>
      </c>
      <c r="B24" s="970">
        <v>6644.9</v>
      </c>
      <c r="C24" s="967">
        <v>2578.2</v>
      </c>
      <c r="D24" s="967">
        <v>4066.7</v>
      </c>
      <c r="E24" s="970">
        <v>566.7</v>
      </c>
      <c r="F24" s="970">
        <v>3500</v>
      </c>
      <c r="G24" s="970">
        <v>1430</v>
      </c>
      <c r="H24" s="967">
        <v>2070</v>
      </c>
    </row>
    <row r="25" spans="1:8" s="951" customFormat="1" ht="16.5" customHeight="1">
      <c r="A25" s="965" t="s">
        <v>459</v>
      </c>
      <c r="B25" s="966">
        <v>17614.9</v>
      </c>
      <c r="C25" s="966">
        <v>8280.5</v>
      </c>
      <c r="D25" s="966">
        <v>9334.4</v>
      </c>
      <c r="E25" s="966">
        <v>106.4</v>
      </c>
      <c r="F25" s="966">
        <v>9228</v>
      </c>
      <c r="G25" s="966">
        <v>3340</v>
      </c>
      <c r="H25" s="966">
        <v>5888</v>
      </c>
    </row>
    <row r="26" spans="1:8" ht="16.5" customHeight="1">
      <c r="A26" s="886" t="s">
        <v>460</v>
      </c>
      <c r="B26" s="967">
        <v>14441.5</v>
      </c>
      <c r="C26" s="967">
        <v>7223.2</v>
      </c>
      <c r="D26" s="967">
        <v>7218.3</v>
      </c>
      <c r="E26" s="967">
        <v>97.7</v>
      </c>
      <c r="F26" s="967">
        <v>7120.6</v>
      </c>
      <c r="G26" s="967">
        <v>2838.3</v>
      </c>
      <c r="H26" s="967">
        <v>4282.3</v>
      </c>
    </row>
    <row r="27" spans="1:8" ht="16.5" customHeight="1">
      <c r="A27" s="886" t="s">
        <v>461</v>
      </c>
      <c r="B27" s="967">
        <v>3173.4</v>
      </c>
      <c r="C27" s="967">
        <v>1057.3</v>
      </c>
      <c r="D27" s="967">
        <v>2116.1</v>
      </c>
      <c r="E27" s="967">
        <v>8.7</v>
      </c>
      <c r="F27" s="967">
        <v>2107.4</v>
      </c>
      <c r="G27" s="967">
        <v>501.7</v>
      </c>
      <c r="H27" s="967">
        <v>1605.7</v>
      </c>
    </row>
    <row r="28" spans="1:8" s="951" customFormat="1" ht="16.5" customHeight="1">
      <c r="A28" s="965" t="s">
        <v>462</v>
      </c>
      <c r="B28" s="966">
        <v>16524.5</v>
      </c>
      <c r="C28" s="967">
        <v>3683.9</v>
      </c>
      <c r="D28" s="967">
        <v>12840.6</v>
      </c>
      <c r="E28" s="966">
        <v>140.6</v>
      </c>
      <c r="F28" s="966">
        <v>12700</v>
      </c>
      <c r="G28" s="966">
        <v>2577</v>
      </c>
      <c r="H28" s="966">
        <v>10123</v>
      </c>
    </row>
    <row r="29" spans="1:8" ht="16.5" customHeight="1">
      <c r="A29" s="886" t="s">
        <v>463</v>
      </c>
      <c r="B29" s="967">
        <v>5380</v>
      </c>
      <c r="C29" s="967">
        <v>884</v>
      </c>
      <c r="D29" s="967">
        <v>4496</v>
      </c>
      <c r="E29" s="967">
        <v>10</v>
      </c>
      <c r="F29" s="967">
        <v>4486</v>
      </c>
      <c r="G29" s="967">
        <v>1127</v>
      </c>
      <c r="H29" s="967">
        <v>3359</v>
      </c>
    </row>
    <row r="30" spans="1:8" ht="16.5" customHeight="1">
      <c r="A30" s="886" t="s">
        <v>464</v>
      </c>
      <c r="B30" s="967">
        <v>4524.5</v>
      </c>
      <c r="C30" s="967">
        <v>562.9</v>
      </c>
      <c r="D30" s="967">
        <v>3961.6</v>
      </c>
      <c r="E30" s="967">
        <v>156.6</v>
      </c>
      <c r="F30" s="967">
        <v>3805</v>
      </c>
      <c r="G30" s="967">
        <v>0</v>
      </c>
      <c r="H30" s="967">
        <v>3805</v>
      </c>
    </row>
    <row r="31" spans="1:8" s="951" customFormat="1" ht="16.5" customHeight="1">
      <c r="A31" s="965" t="s">
        <v>465</v>
      </c>
      <c r="B31" s="966">
        <v>6055.4</v>
      </c>
      <c r="C31" s="966">
        <v>1309.1</v>
      </c>
      <c r="D31" s="966">
        <v>4746.3</v>
      </c>
      <c r="E31" s="966">
        <v>612.9</v>
      </c>
      <c r="F31" s="966">
        <v>4133.4</v>
      </c>
      <c r="G31" s="966">
        <v>1664.4</v>
      </c>
      <c r="H31" s="966">
        <v>2469</v>
      </c>
    </row>
    <row r="32" spans="1:8" s="951" customFormat="1" ht="16.5" customHeight="1">
      <c r="A32" s="969" t="s">
        <v>466</v>
      </c>
      <c r="B32" s="971"/>
      <c r="C32" s="966">
        <v>2921</v>
      </c>
      <c r="D32" s="966">
        <v>-2921</v>
      </c>
      <c r="E32" s="966">
        <v>0</v>
      </c>
      <c r="F32" s="966">
        <v>-2921</v>
      </c>
      <c r="G32" s="966">
        <v>0</v>
      </c>
      <c r="H32" s="966">
        <v>-2921</v>
      </c>
    </row>
    <row r="33" spans="1:8" s="974" customFormat="1" ht="16.5" customHeight="1">
      <c r="A33" s="972" t="s">
        <v>467</v>
      </c>
      <c r="B33" s="973">
        <v>142002.5</v>
      </c>
      <c r="C33" s="973">
        <v>71600.2</v>
      </c>
      <c r="D33" s="973">
        <v>70402.3</v>
      </c>
      <c r="E33" s="973">
        <v>2646.3</v>
      </c>
      <c r="F33" s="973">
        <v>67756</v>
      </c>
      <c r="G33" s="973">
        <v>26135</v>
      </c>
      <c r="H33" s="973">
        <v>41621</v>
      </c>
    </row>
    <row r="34" spans="1:8" s="2" customFormat="1" ht="24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24" customHeight="1">
      <c r="A35" s="1"/>
      <c r="B35" s="1"/>
      <c r="C35" s="1"/>
      <c r="D35" s="1"/>
      <c r="E35" s="1"/>
      <c r="F35" s="1"/>
      <c r="G35" s="1"/>
      <c r="H35" s="1"/>
    </row>
    <row r="36" spans="1:8" s="2" customFormat="1" ht="24" customHeight="1">
      <c r="A36" s="1"/>
      <c r="B36" s="1"/>
      <c r="C36" s="1"/>
      <c r="D36" s="1"/>
      <c r="E36" s="1"/>
      <c r="F36" s="1"/>
      <c r="G36" s="1"/>
      <c r="H36" s="1"/>
    </row>
    <row r="37" ht="21.75" customHeight="1"/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4" sqref="A4"/>
    </sheetView>
  </sheetViews>
  <sheetFormatPr defaultColWidth="9.140625" defaultRowHeight="12.75"/>
  <cols>
    <col min="1" max="1" width="73.7109375" style="1" customWidth="1"/>
    <col min="2" max="8" width="11.7109375" style="1" customWidth="1"/>
    <col min="9" max="9" width="6.8515625" style="1" customWidth="1"/>
    <col min="10" max="16384" width="9.140625" style="1" customWidth="1"/>
  </cols>
  <sheetData>
    <row r="1" ht="12.75">
      <c r="A1" s="5" t="s">
        <v>495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250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8" ht="18" customHeight="1">
      <c r="A9" s="355"/>
      <c r="B9" s="894" t="s">
        <v>470</v>
      </c>
      <c r="C9" s="894"/>
      <c r="D9" s="894"/>
      <c r="E9" s="894"/>
      <c r="F9" s="894"/>
      <c r="G9" s="894"/>
      <c r="H9" s="895"/>
    </row>
    <row r="10" spans="1:9" s="469" customFormat="1" ht="18" customHeight="1">
      <c r="A10" s="896" t="s">
        <v>443</v>
      </c>
      <c r="B10" s="897">
        <v>717</v>
      </c>
      <c r="C10" s="897">
        <v>108</v>
      </c>
      <c r="D10" s="897">
        <v>609</v>
      </c>
      <c r="E10" s="897">
        <v>0</v>
      </c>
      <c r="F10" s="897">
        <v>609</v>
      </c>
      <c r="G10" s="897">
        <v>609</v>
      </c>
      <c r="H10" s="897">
        <v>0</v>
      </c>
      <c r="I10" s="923"/>
    </row>
    <row r="11" spans="1:9" s="2" customFormat="1" ht="18" customHeight="1">
      <c r="A11" s="896" t="s">
        <v>471</v>
      </c>
      <c r="B11" s="897">
        <v>9509</v>
      </c>
      <c r="C11" s="897">
        <v>2166</v>
      </c>
      <c r="D11" s="897">
        <v>7343</v>
      </c>
      <c r="E11" s="897">
        <v>0</v>
      </c>
      <c r="F11" s="897">
        <v>7343</v>
      </c>
      <c r="G11" s="897">
        <v>7343</v>
      </c>
      <c r="H11" s="897">
        <v>0</v>
      </c>
      <c r="I11" s="924"/>
    </row>
    <row r="12" spans="1:9" ht="18" customHeight="1">
      <c r="A12" s="355" t="s">
        <v>472</v>
      </c>
      <c r="B12" s="898">
        <v>5433</v>
      </c>
      <c r="C12" s="898">
        <v>1570</v>
      </c>
      <c r="D12" s="898">
        <v>3863</v>
      </c>
      <c r="E12" s="898">
        <v>0</v>
      </c>
      <c r="F12" s="898">
        <v>3863</v>
      </c>
      <c r="G12" s="898">
        <v>3863</v>
      </c>
      <c r="H12" s="898">
        <v>0</v>
      </c>
      <c r="I12" s="911"/>
    </row>
    <row r="13" spans="1:9" ht="18" customHeight="1">
      <c r="A13" s="355" t="s">
        <v>473</v>
      </c>
      <c r="B13" s="898">
        <v>328</v>
      </c>
      <c r="C13" s="898">
        <v>129</v>
      </c>
      <c r="D13" s="898">
        <v>199</v>
      </c>
      <c r="E13" s="898">
        <v>0</v>
      </c>
      <c r="F13" s="898">
        <v>199</v>
      </c>
      <c r="G13" s="898">
        <v>199</v>
      </c>
      <c r="H13" s="898">
        <v>0</v>
      </c>
      <c r="I13" s="911"/>
    </row>
    <row r="14" spans="1:9" ht="18" customHeight="1">
      <c r="A14" s="355" t="s">
        <v>474</v>
      </c>
      <c r="B14" s="899">
        <v>3748</v>
      </c>
      <c r="C14" s="898">
        <v>467</v>
      </c>
      <c r="D14" s="898">
        <v>3281</v>
      </c>
      <c r="E14" s="899">
        <v>0</v>
      </c>
      <c r="F14" s="899">
        <v>3281</v>
      </c>
      <c r="G14" s="899">
        <v>3281</v>
      </c>
      <c r="H14" s="898">
        <v>0</v>
      </c>
      <c r="I14" s="911"/>
    </row>
    <row r="15" spans="1:9" s="2" customFormat="1" ht="18" customHeight="1">
      <c r="A15" s="900" t="s">
        <v>475</v>
      </c>
      <c r="B15" s="901">
        <v>10226</v>
      </c>
      <c r="C15" s="901">
        <v>2274</v>
      </c>
      <c r="D15" s="901">
        <v>7952</v>
      </c>
      <c r="E15" s="901">
        <v>0</v>
      </c>
      <c r="F15" s="901">
        <v>7952</v>
      </c>
      <c r="G15" s="901">
        <v>7952</v>
      </c>
      <c r="H15" s="901">
        <v>0</v>
      </c>
      <c r="I15" s="924"/>
    </row>
    <row r="16" spans="1:9" s="2" customFormat="1" ht="18" customHeight="1">
      <c r="A16" s="355"/>
      <c r="B16" s="902" t="s">
        <v>476</v>
      </c>
      <c r="C16" s="903"/>
      <c r="D16" s="903"/>
      <c r="E16" s="903"/>
      <c r="F16" s="903"/>
      <c r="G16" s="903"/>
      <c r="H16" s="904"/>
      <c r="I16" s="925" t="s">
        <v>174</v>
      </c>
    </row>
    <row r="17" spans="1:9" s="2" customFormat="1" ht="18" customHeight="1">
      <c r="A17" s="896" t="s">
        <v>471</v>
      </c>
      <c r="B17" s="905" t="s">
        <v>174</v>
      </c>
      <c r="C17" s="905" t="s">
        <v>174</v>
      </c>
      <c r="D17" s="905" t="s">
        <v>174</v>
      </c>
      <c r="E17" s="905" t="s">
        <v>174</v>
      </c>
      <c r="F17" s="905" t="s">
        <v>235</v>
      </c>
      <c r="G17" s="905" t="s">
        <v>174</v>
      </c>
      <c r="H17" s="905" t="s">
        <v>174</v>
      </c>
      <c r="I17" s="924"/>
    </row>
    <row r="18" spans="1:9" ht="18" customHeight="1">
      <c r="A18" s="355" t="s">
        <v>477</v>
      </c>
      <c r="B18" s="906">
        <v>206.6</v>
      </c>
      <c r="C18" s="898">
        <v>32</v>
      </c>
      <c r="D18" s="898">
        <v>174.6</v>
      </c>
      <c r="E18" s="906">
        <v>0</v>
      </c>
      <c r="F18" s="906">
        <v>174.6</v>
      </c>
      <c r="G18" s="906">
        <v>169.6</v>
      </c>
      <c r="H18" s="906">
        <v>5</v>
      </c>
      <c r="I18" s="911"/>
    </row>
    <row r="19" spans="1:9" ht="18" customHeight="1">
      <c r="A19" s="355" t="s">
        <v>478</v>
      </c>
      <c r="B19" s="907">
        <v>266</v>
      </c>
      <c r="C19" s="898">
        <v>0</v>
      </c>
      <c r="D19" s="898">
        <v>266</v>
      </c>
      <c r="E19" s="907">
        <v>0</v>
      </c>
      <c r="F19" s="907">
        <v>266</v>
      </c>
      <c r="G19" s="907">
        <v>266</v>
      </c>
      <c r="H19" s="907">
        <v>0</v>
      </c>
      <c r="I19" s="911"/>
    </row>
    <row r="20" spans="1:9" s="2" customFormat="1" ht="18" customHeight="1">
      <c r="A20" s="900" t="s">
        <v>479</v>
      </c>
      <c r="B20" s="905">
        <v>472.6</v>
      </c>
      <c r="C20" s="901">
        <v>32</v>
      </c>
      <c r="D20" s="908">
        <v>440.6</v>
      </c>
      <c r="E20" s="905">
        <v>0</v>
      </c>
      <c r="F20" s="905">
        <v>440.6</v>
      </c>
      <c r="G20" s="905">
        <v>435.6</v>
      </c>
      <c r="H20" s="905">
        <v>5</v>
      </c>
      <c r="I20" s="924"/>
    </row>
    <row r="21" spans="1:9" s="2" customFormat="1" ht="18" customHeight="1">
      <c r="A21" s="909" t="s">
        <v>480</v>
      </c>
      <c r="B21" s="910">
        <v>152701.1</v>
      </c>
      <c r="C21" s="910">
        <v>73906.2</v>
      </c>
      <c r="D21" s="910">
        <v>78794.9</v>
      </c>
      <c r="E21" s="910">
        <v>2646.3</v>
      </c>
      <c r="F21" s="910">
        <v>76148.6</v>
      </c>
      <c r="G21" s="910">
        <v>34522.6</v>
      </c>
      <c r="H21" s="901">
        <v>41626</v>
      </c>
      <c r="I21" s="924"/>
    </row>
    <row r="22" spans="1:9" s="2" customFormat="1" ht="18" customHeight="1">
      <c r="A22" s="900" t="s">
        <v>481</v>
      </c>
      <c r="B22" s="910">
        <v>8446.7</v>
      </c>
      <c r="C22" s="910">
        <v>0</v>
      </c>
      <c r="D22" s="910">
        <v>8446.7</v>
      </c>
      <c r="E22" s="910">
        <v>8446.7</v>
      </c>
      <c r="F22" s="910">
        <v>0</v>
      </c>
      <c r="G22" s="910">
        <v>0</v>
      </c>
      <c r="H22" s="901">
        <v>0</v>
      </c>
      <c r="I22" s="924"/>
    </row>
    <row r="23" spans="1:9" s="2" customFormat="1" ht="18" customHeight="1">
      <c r="A23" s="900" t="s">
        <v>482</v>
      </c>
      <c r="B23" s="910">
        <v>161147.8</v>
      </c>
      <c r="C23" s="910">
        <v>73906.2</v>
      </c>
      <c r="D23" s="910">
        <v>87241.6</v>
      </c>
      <c r="E23" s="910">
        <v>11093</v>
      </c>
      <c r="F23" s="910">
        <v>76148.6</v>
      </c>
      <c r="G23" s="910">
        <v>34522.6</v>
      </c>
      <c r="H23" s="901">
        <v>41626</v>
      </c>
      <c r="I23" s="924"/>
    </row>
    <row r="24" spans="1:9" s="2" customFormat="1" ht="18" customHeight="1">
      <c r="A24" s="1"/>
      <c r="B24" s="911"/>
      <c r="C24" s="911"/>
      <c r="D24" s="911"/>
      <c r="E24" s="911"/>
      <c r="F24" s="911"/>
      <c r="G24" s="911"/>
      <c r="H24" s="911"/>
      <c r="I24" s="924"/>
    </row>
    <row r="25" spans="1:9" s="2" customFormat="1" ht="19.5" customHeight="1">
      <c r="A25" t="s">
        <v>97</v>
      </c>
      <c r="B25" s="911"/>
      <c r="C25" s="911"/>
      <c r="D25" s="911"/>
      <c r="E25" s="911"/>
      <c r="F25" s="911"/>
      <c r="G25" s="911"/>
      <c r="H25" s="911"/>
      <c r="I25" s="924"/>
    </row>
    <row r="26" spans="1:8" s="2" customFormat="1" ht="19.5" customHeight="1">
      <c r="A26" s="1"/>
      <c r="B26" s="1"/>
      <c r="C26" s="1"/>
      <c r="D26" s="1"/>
      <c r="E26" s="1"/>
      <c r="F26" s="1"/>
      <c r="G26" s="1"/>
      <c r="H26" s="1"/>
    </row>
    <row r="27" ht="19.5" customHeight="1"/>
    <row r="28" ht="19.5" customHeight="1"/>
    <row r="29" spans="1:8" s="2" customFormat="1" ht="19.5" customHeight="1">
      <c r="A29" s="1"/>
      <c r="B29" s="1"/>
      <c r="C29" s="1"/>
      <c r="D29" s="1"/>
      <c r="E29" s="1"/>
      <c r="F29" s="1"/>
      <c r="G29" s="1"/>
      <c r="H29" s="1"/>
    </row>
    <row r="30" ht="19.5" customHeight="1"/>
    <row r="31" ht="19.5" customHeight="1"/>
    <row r="32" spans="1:8" s="2" customFormat="1" ht="19.5" customHeight="1">
      <c r="A32" s="1"/>
      <c r="B32" s="1"/>
      <c r="C32" s="1"/>
      <c r="D32" s="1"/>
      <c r="E32" s="1"/>
      <c r="F32" s="1"/>
      <c r="G32" s="1"/>
      <c r="H32" s="1"/>
    </row>
    <row r="33" spans="1:8" s="2" customFormat="1" ht="19.5" customHeight="1">
      <c r="A33" s="1"/>
      <c r="B33" s="1"/>
      <c r="C33" s="1"/>
      <c r="D33" s="1"/>
      <c r="E33" s="1"/>
      <c r="F33" s="1"/>
      <c r="G33" s="1"/>
      <c r="H33" s="1"/>
    </row>
    <row r="34" spans="1:8" s="2" customFormat="1" ht="19.5" customHeight="1">
      <c r="A34" s="1"/>
      <c r="B34" s="1"/>
      <c r="C34" s="1"/>
      <c r="D34" s="1"/>
      <c r="E34" s="1"/>
      <c r="F34" s="1"/>
      <c r="G34" s="1"/>
      <c r="H34" s="1"/>
    </row>
    <row r="35" spans="1:8" s="2" customFormat="1" ht="12" customHeight="1">
      <c r="A35" s="1"/>
      <c r="B35" s="1"/>
      <c r="C35" s="1"/>
      <c r="D35" s="1"/>
      <c r="E35" s="1"/>
      <c r="F35" s="1"/>
      <c r="G35" s="1"/>
      <c r="H35" s="1"/>
    </row>
    <row r="36" spans="1:8" s="90" customFormat="1" ht="25.5" customHeight="1">
      <c r="A36" s="1"/>
      <c r="B36" s="1"/>
      <c r="C36" s="1"/>
      <c r="D36" s="1"/>
      <c r="E36" s="1"/>
      <c r="F36" s="1"/>
      <c r="G36" s="1"/>
      <c r="H36" s="1"/>
    </row>
    <row r="37" spans="1:8" s="2" customFormat="1" ht="24" customHeight="1">
      <c r="A37" s="1"/>
      <c r="B37" s="1"/>
      <c r="C37" s="1"/>
      <c r="D37" s="1"/>
      <c r="E37" s="1"/>
      <c r="F37" s="1"/>
      <c r="G37" s="1"/>
      <c r="H37" s="1"/>
    </row>
    <row r="38" spans="1:8" s="2" customFormat="1" ht="24" customHeight="1">
      <c r="A38" s="1"/>
      <c r="B38" s="1"/>
      <c r="C38" s="1"/>
      <c r="D38" s="1"/>
      <c r="E38" s="1"/>
      <c r="F38" s="1"/>
      <c r="G38" s="1"/>
      <c r="H38" s="1"/>
    </row>
    <row r="39" spans="1:8" s="2" customFormat="1" ht="24" customHeight="1">
      <c r="A39" s="1"/>
      <c r="B39" s="1"/>
      <c r="C39" s="1"/>
      <c r="D39" s="1"/>
      <c r="E39" s="1"/>
      <c r="F39" s="1"/>
      <c r="G39" s="1"/>
      <c r="H39" s="1"/>
    </row>
    <row r="40" ht="21.75" customHeight="1"/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1" sqref="A11"/>
    </sheetView>
  </sheetViews>
  <sheetFormatPr defaultColWidth="9.140625" defaultRowHeight="12.75"/>
  <cols>
    <col min="1" max="1" width="73.421875" style="1" customWidth="1"/>
    <col min="2" max="2" width="14.140625" style="1" customWidth="1"/>
    <col min="3" max="4" width="13.00390625" style="1" customWidth="1"/>
    <col min="5" max="5" width="12.28125" style="1" customWidth="1"/>
    <col min="6" max="6" width="13.00390625" style="1" customWidth="1"/>
    <col min="7" max="8" width="12.8515625" style="1" customWidth="1"/>
    <col min="9" max="9" width="6.8515625" style="1" customWidth="1"/>
    <col min="10" max="16384" width="9.140625" style="1" customWidth="1"/>
  </cols>
  <sheetData>
    <row r="1" ht="12.75">
      <c r="A1" s="5" t="s">
        <v>496</v>
      </c>
    </row>
    <row r="2" ht="12.75">
      <c r="H2" s="1" t="s">
        <v>419</v>
      </c>
    </row>
    <row r="3" spans="1:8" ht="26.25" customHeight="1">
      <c r="A3" s="878"/>
      <c r="B3" s="323"/>
      <c r="C3" s="879"/>
      <c r="D3" s="879"/>
      <c r="E3" s="851" t="s">
        <v>251</v>
      </c>
      <c r="F3" s="879"/>
      <c r="G3" s="879"/>
      <c r="H3" s="880"/>
    </row>
    <row r="4" spans="1:8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</row>
    <row r="5" spans="1:8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</row>
    <row r="6" spans="1:8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</row>
    <row r="7" spans="1:8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</row>
    <row r="8" spans="1:8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</row>
    <row r="9" spans="1:9" s="950" customFormat="1" ht="14.25" customHeight="1">
      <c r="A9" s="965" t="s">
        <v>443</v>
      </c>
      <c r="B9" s="975">
        <v>10169.2</v>
      </c>
      <c r="C9" s="975">
        <v>2863.1</v>
      </c>
      <c r="D9" s="975">
        <v>7306.1</v>
      </c>
      <c r="E9" s="975">
        <v>-21.9</v>
      </c>
      <c r="F9" s="975">
        <v>7328</v>
      </c>
      <c r="G9" s="975">
        <v>3345.8</v>
      </c>
      <c r="H9" s="975">
        <v>3982.2</v>
      </c>
      <c r="I9" s="976"/>
    </row>
    <row r="10" spans="1:9" ht="14.25" customHeight="1">
      <c r="A10" s="886" t="s">
        <v>484</v>
      </c>
      <c r="B10" s="977">
        <v>6602.1</v>
      </c>
      <c r="C10" s="977">
        <v>1758.1</v>
      </c>
      <c r="D10" s="977">
        <v>4844</v>
      </c>
      <c r="E10" s="977">
        <v>0</v>
      </c>
      <c r="F10" s="977">
        <v>4844</v>
      </c>
      <c r="G10" s="977">
        <v>2848.8</v>
      </c>
      <c r="H10" s="977">
        <v>1995.2</v>
      </c>
      <c r="I10" s="978"/>
    </row>
    <row r="11" spans="1:9" ht="14.25" customHeight="1">
      <c r="A11" s="355" t="s">
        <v>445</v>
      </c>
      <c r="B11" s="977">
        <v>1201.4</v>
      </c>
      <c r="C11" s="977">
        <v>135.7</v>
      </c>
      <c r="D11" s="977">
        <v>1065.7</v>
      </c>
      <c r="E11" s="977">
        <v>-10.3</v>
      </c>
      <c r="F11" s="977">
        <v>1076</v>
      </c>
      <c r="G11" s="977">
        <v>160</v>
      </c>
      <c r="H11" s="977">
        <v>916</v>
      </c>
      <c r="I11" s="978"/>
    </row>
    <row r="12" spans="1:9" ht="14.25" customHeight="1">
      <c r="A12" s="355" t="s">
        <v>485</v>
      </c>
      <c r="B12" s="977">
        <v>1483.2</v>
      </c>
      <c r="C12" s="977">
        <v>750.6</v>
      </c>
      <c r="D12" s="977">
        <v>732.6</v>
      </c>
      <c r="E12" s="977">
        <v>-8.4</v>
      </c>
      <c r="F12" s="977">
        <v>741</v>
      </c>
      <c r="G12" s="977">
        <v>161</v>
      </c>
      <c r="H12" s="977">
        <v>580</v>
      </c>
      <c r="I12" s="978"/>
    </row>
    <row r="13" spans="1:9" ht="14.25" customHeight="1">
      <c r="A13" s="355" t="s">
        <v>447</v>
      </c>
      <c r="B13" s="977">
        <v>402.6</v>
      </c>
      <c r="C13" s="977">
        <v>114.6</v>
      </c>
      <c r="D13" s="977">
        <v>288</v>
      </c>
      <c r="E13" s="977">
        <v>0</v>
      </c>
      <c r="F13" s="977">
        <v>288</v>
      </c>
      <c r="G13" s="977">
        <v>95</v>
      </c>
      <c r="H13" s="977">
        <v>193</v>
      </c>
      <c r="I13" s="978"/>
    </row>
    <row r="14" spans="1:9" ht="14.25" customHeight="1">
      <c r="A14" s="355" t="s">
        <v>486</v>
      </c>
      <c r="B14" s="977">
        <v>479.9</v>
      </c>
      <c r="C14" s="977">
        <v>104.1</v>
      </c>
      <c r="D14" s="977">
        <v>375.8</v>
      </c>
      <c r="E14" s="977">
        <v>-3.2</v>
      </c>
      <c r="F14" s="977">
        <v>379</v>
      </c>
      <c r="G14" s="977">
        <v>81</v>
      </c>
      <c r="H14" s="977">
        <v>298</v>
      </c>
      <c r="I14" s="978"/>
    </row>
    <row r="15" spans="1:9" s="951" customFormat="1" ht="14.25" customHeight="1">
      <c r="A15" s="965" t="s">
        <v>449</v>
      </c>
      <c r="B15" s="975">
        <v>146</v>
      </c>
      <c r="C15" s="975">
        <v>19</v>
      </c>
      <c r="D15" s="975">
        <v>127</v>
      </c>
      <c r="E15" s="975">
        <v>0</v>
      </c>
      <c r="F15" s="975">
        <v>127</v>
      </c>
      <c r="G15" s="975">
        <v>35</v>
      </c>
      <c r="H15" s="975">
        <v>92</v>
      </c>
      <c r="I15" s="979"/>
    </row>
    <row r="16" spans="1:9" s="951" customFormat="1" ht="14.25" customHeight="1">
      <c r="A16" s="965" t="s">
        <v>450</v>
      </c>
      <c r="B16" s="975">
        <v>62735.5</v>
      </c>
      <c r="C16" s="975">
        <v>39979.5</v>
      </c>
      <c r="D16" s="975">
        <v>22756</v>
      </c>
      <c r="E16" s="975">
        <v>1745</v>
      </c>
      <c r="F16" s="975">
        <v>21011</v>
      </c>
      <c r="G16" s="975">
        <v>9106</v>
      </c>
      <c r="H16" s="975">
        <v>11905</v>
      </c>
      <c r="I16" s="980" t="s">
        <v>174</v>
      </c>
    </row>
    <row r="17" spans="1:9" ht="14.25" customHeight="1">
      <c r="A17" s="886" t="s">
        <v>451</v>
      </c>
      <c r="B17" s="977">
        <v>9735</v>
      </c>
      <c r="C17" s="977">
        <v>8192</v>
      </c>
      <c r="D17" s="977">
        <v>1543</v>
      </c>
      <c r="E17" s="977">
        <v>0</v>
      </c>
      <c r="F17" s="977">
        <v>1543</v>
      </c>
      <c r="G17" s="977">
        <v>676</v>
      </c>
      <c r="H17" s="977">
        <v>867</v>
      </c>
      <c r="I17" s="978"/>
    </row>
    <row r="18" spans="1:9" ht="14.25" customHeight="1">
      <c r="A18" s="886" t="s">
        <v>452</v>
      </c>
      <c r="B18" s="977">
        <v>28570</v>
      </c>
      <c r="C18" s="977">
        <v>18069</v>
      </c>
      <c r="D18" s="977">
        <v>10501</v>
      </c>
      <c r="E18" s="977">
        <v>60</v>
      </c>
      <c r="F18" s="977">
        <v>10441</v>
      </c>
      <c r="G18" s="977">
        <v>5250</v>
      </c>
      <c r="H18" s="977">
        <v>5191</v>
      </c>
      <c r="I18" s="978"/>
    </row>
    <row r="19" spans="1:9" ht="14.25" customHeight="1">
      <c r="A19" s="886" t="s">
        <v>453</v>
      </c>
      <c r="B19" s="977">
        <v>24430.5</v>
      </c>
      <c r="C19" s="977">
        <v>13718.5</v>
      </c>
      <c r="D19" s="977">
        <v>10712</v>
      </c>
      <c r="E19" s="977">
        <v>1685</v>
      </c>
      <c r="F19" s="977">
        <v>9027</v>
      </c>
      <c r="G19" s="977">
        <v>3180</v>
      </c>
      <c r="H19" s="977">
        <v>5847</v>
      </c>
      <c r="I19" s="978"/>
    </row>
    <row r="20" spans="1:9" s="951" customFormat="1" ht="14.25" customHeight="1">
      <c r="A20" s="965" t="s">
        <v>454</v>
      </c>
      <c r="B20" s="975">
        <v>2945</v>
      </c>
      <c r="C20" s="975">
        <v>1692</v>
      </c>
      <c r="D20" s="975">
        <v>1253</v>
      </c>
      <c r="E20" s="975">
        <v>0</v>
      </c>
      <c r="F20" s="975">
        <v>1253</v>
      </c>
      <c r="G20" s="975">
        <v>636</v>
      </c>
      <c r="H20" s="975">
        <v>617</v>
      </c>
      <c r="I20" s="979"/>
    </row>
    <row r="21" spans="1:9" s="951" customFormat="1" ht="14.25" customHeight="1">
      <c r="A21" s="965" t="s">
        <v>455</v>
      </c>
      <c r="B21" s="975">
        <v>13228</v>
      </c>
      <c r="C21" s="975">
        <v>8206.5</v>
      </c>
      <c r="D21" s="975">
        <v>5021.5</v>
      </c>
      <c r="E21" s="975">
        <v>-76</v>
      </c>
      <c r="F21" s="975">
        <v>5097.5</v>
      </c>
      <c r="G21" s="975">
        <v>2555</v>
      </c>
      <c r="H21" s="975">
        <v>2542.5</v>
      </c>
      <c r="I21" s="979"/>
    </row>
    <row r="22" spans="1:9" s="951" customFormat="1" ht="14.25" customHeight="1">
      <c r="A22" s="969" t="s">
        <v>456</v>
      </c>
      <c r="B22" s="975">
        <v>22087.5</v>
      </c>
      <c r="C22" s="975">
        <v>6504.2</v>
      </c>
      <c r="D22" s="975">
        <v>15583.3</v>
      </c>
      <c r="E22" s="975">
        <v>438.3</v>
      </c>
      <c r="F22" s="975">
        <v>15145</v>
      </c>
      <c r="G22" s="975">
        <v>5200</v>
      </c>
      <c r="H22" s="975">
        <v>9945</v>
      </c>
      <c r="I22" s="979"/>
    </row>
    <row r="23" spans="1:9" ht="14.25" customHeight="1">
      <c r="A23" s="886" t="s">
        <v>457</v>
      </c>
      <c r="B23" s="977">
        <v>14359</v>
      </c>
      <c r="C23" s="977">
        <v>3515.7</v>
      </c>
      <c r="D23" s="977">
        <v>10843.3</v>
      </c>
      <c r="E23" s="977">
        <v>-56.7</v>
      </c>
      <c r="F23" s="977">
        <v>10900</v>
      </c>
      <c r="G23" s="977">
        <v>3500</v>
      </c>
      <c r="H23" s="977">
        <v>7400</v>
      </c>
      <c r="I23" s="978"/>
    </row>
    <row r="24" spans="1:9" ht="14.25" customHeight="1">
      <c r="A24" s="886" t="s">
        <v>458</v>
      </c>
      <c r="B24" s="981">
        <v>7728.5</v>
      </c>
      <c r="C24" s="977">
        <v>2988.5</v>
      </c>
      <c r="D24" s="977">
        <v>4740</v>
      </c>
      <c r="E24" s="981">
        <v>495</v>
      </c>
      <c r="F24" s="981">
        <v>4245</v>
      </c>
      <c r="G24" s="981">
        <v>1700</v>
      </c>
      <c r="H24" s="977">
        <v>2545</v>
      </c>
      <c r="I24" s="978"/>
    </row>
    <row r="25" spans="1:9" s="951" customFormat="1" ht="14.25" customHeight="1">
      <c r="A25" s="965" t="s">
        <v>459</v>
      </c>
      <c r="B25" s="975">
        <v>20153.9</v>
      </c>
      <c r="C25" s="975">
        <v>9396.9</v>
      </c>
      <c r="D25" s="975">
        <v>10757</v>
      </c>
      <c r="E25" s="975">
        <v>153</v>
      </c>
      <c r="F25" s="975">
        <v>10604</v>
      </c>
      <c r="G25" s="975">
        <v>3774</v>
      </c>
      <c r="H25" s="975">
        <v>6830</v>
      </c>
      <c r="I25" s="979"/>
    </row>
    <row r="26" spans="1:9" ht="14.25" customHeight="1">
      <c r="A26" s="886" t="s">
        <v>460</v>
      </c>
      <c r="B26" s="977">
        <v>16049.9</v>
      </c>
      <c r="C26" s="977">
        <v>7931.9</v>
      </c>
      <c r="D26" s="977">
        <v>8118</v>
      </c>
      <c r="E26" s="977">
        <v>148.8</v>
      </c>
      <c r="F26" s="977">
        <v>7969.2</v>
      </c>
      <c r="G26" s="977">
        <v>3116</v>
      </c>
      <c r="H26" s="977">
        <v>4853.2</v>
      </c>
      <c r="I26" s="978"/>
    </row>
    <row r="27" spans="1:9" ht="14.25" customHeight="1">
      <c r="A27" s="886" t="s">
        <v>461</v>
      </c>
      <c r="B27" s="977">
        <v>4104</v>
      </c>
      <c r="C27" s="977">
        <v>1465</v>
      </c>
      <c r="D27" s="977">
        <v>2639</v>
      </c>
      <c r="E27" s="977">
        <v>4.2</v>
      </c>
      <c r="F27" s="977">
        <v>2634.8</v>
      </c>
      <c r="G27" s="977">
        <v>658</v>
      </c>
      <c r="H27" s="977">
        <v>1976.8</v>
      </c>
      <c r="I27" s="978"/>
    </row>
    <row r="28" spans="1:9" s="951" customFormat="1" ht="14.25" customHeight="1">
      <c r="A28" s="965" t="s">
        <v>462</v>
      </c>
      <c r="B28" s="975">
        <v>19011.5</v>
      </c>
      <c r="C28" s="975">
        <v>4107.4</v>
      </c>
      <c r="D28" s="977">
        <v>14904.1</v>
      </c>
      <c r="E28" s="975">
        <v>167.1</v>
      </c>
      <c r="F28" s="975">
        <v>14737</v>
      </c>
      <c r="G28" s="975">
        <v>2876</v>
      </c>
      <c r="H28" s="977">
        <v>11861</v>
      </c>
      <c r="I28" s="979"/>
    </row>
    <row r="29" spans="1:9" ht="14.25" customHeight="1">
      <c r="A29" s="886" t="s">
        <v>463</v>
      </c>
      <c r="B29" s="977">
        <v>6463</v>
      </c>
      <c r="C29" s="977">
        <v>932</v>
      </c>
      <c r="D29" s="977">
        <v>5531</v>
      </c>
      <c r="E29" s="977">
        <v>16</v>
      </c>
      <c r="F29" s="977">
        <v>5515</v>
      </c>
      <c r="G29" s="977">
        <v>1213</v>
      </c>
      <c r="H29" s="977">
        <v>4087</v>
      </c>
      <c r="I29" s="978"/>
    </row>
    <row r="30" spans="1:9" ht="14.25" customHeight="1">
      <c r="A30" s="886" t="s">
        <v>464</v>
      </c>
      <c r="B30" s="977">
        <v>4878</v>
      </c>
      <c r="C30" s="977">
        <v>611.3</v>
      </c>
      <c r="D30" s="977">
        <v>4266.7</v>
      </c>
      <c r="E30" s="977">
        <v>186.7</v>
      </c>
      <c r="F30" s="977">
        <v>4080</v>
      </c>
      <c r="G30" s="977">
        <v>0</v>
      </c>
      <c r="H30" s="977">
        <v>4080</v>
      </c>
      <c r="I30" s="978"/>
    </row>
    <row r="31" spans="1:9" s="951" customFormat="1" ht="14.25" customHeight="1">
      <c r="A31" s="965" t="s">
        <v>465</v>
      </c>
      <c r="B31" s="975">
        <v>7266.8</v>
      </c>
      <c r="C31" s="975">
        <v>1763.9</v>
      </c>
      <c r="D31" s="975">
        <v>5502.9</v>
      </c>
      <c r="E31" s="975">
        <v>750.6</v>
      </c>
      <c r="F31" s="975">
        <v>4752.3</v>
      </c>
      <c r="G31" s="975">
        <v>1969.5</v>
      </c>
      <c r="H31" s="975">
        <v>2782.8</v>
      </c>
      <c r="I31" s="979"/>
    </row>
    <row r="32" spans="1:9" s="951" customFormat="1" ht="14.25" customHeight="1">
      <c r="A32" s="969" t="s">
        <v>466</v>
      </c>
      <c r="B32" s="982"/>
      <c r="C32" s="975">
        <v>3055</v>
      </c>
      <c r="D32" s="975">
        <v>-3055</v>
      </c>
      <c r="E32" s="975">
        <v>0</v>
      </c>
      <c r="F32" s="975">
        <v>-3055</v>
      </c>
      <c r="G32" s="975">
        <v>0</v>
      </c>
      <c r="H32" s="975">
        <v>-3055</v>
      </c>
      <c r="I32" s="979"/>
    </row>
    <row r="33" spans="1:9" s="974" customFormat="1" ht="14.25" customHeight="1">
      <c r="A33" s="972" t="s">
        <v>467</v>
      </c>
      <c r="B33" s="983">
        <v>157743.4</v>
      </c>
      <c r="C33" s="983">
        <v>77587.5</v>
      </c>
      <c r="D33" s="983">
        <v>80155.9</v>
      </c>
      <c r="E33" s="983">
        <v>3156.1</v>
      </c>
      <c r="F33" s="983">
        <v>76999.8</v>
      </c>
      <c r="G33" s="983">
        <v>29497.3</v>
      </c>
      <c r="H33" s="983">
        <v>47502.5</v>
      </c>
      <c r="I33" s="984"/>
    </row>
    <row r="34" spans="1:9" s="2" customFormat="1" ht="24" customHeight="1">
      <c r="A34" s="1"/>
      <c r="B34" s="978"/>
      <c r="C34" s="978"/>
      <c r="D34" s="978"/>
      <c r="E34" s="978"/>
      <c r="F34" s="978"/>
      <c r="G34" s="978"/>
      <c r="H34" s="978"/>
      <c r="I34" s="985"/>
    </row>
    <row r="35" spans="1:8" s="2" customFormat="1" ht="24" customHeight="1">
      <c r="A35" s="1"/>
      <c r="B35" s="1"/>
      <c r="C35" s="1"/>
      <c r="D35" s="1"/>
      <c r="E35" s="1"/>
      <c r="F35" s="1"/>
      <c r="G35" s="1"/>
      <c r="H35" s="1"/>
    </row>
    <row r="36" spans="1:8" s="2" customFormat="1" ht="24" customHeight="1">
      <c r="A36" s="1"/>
      <c r="B36" s="1"/>
      <c r="C36" s="1"/>
      <c r="D36" s="1"/>
      <c r="E36" s="1"/>
      <c r="F36" s="1"/>
      <c r="G36" s="1"/>
      <c r="H36" s="1"/>
    </row>
    <row r="37" ht="21.75" customHeight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3" sqref="A13"/>
    </sheetView>
  </sheetViews>
  <sheetFormatPr defaultColWidth="9.140625" defaultRowHeight="12.75"/>
  <cols>
    <col min="1" max="1" width="65.7109375" style="0" customWidth="1"/>
    <col min="2" max="8" width="11.7109375" style="0" customWidth="1"/>
    <col min="9" max="9" width="6.8515625" style="0" customWidth="1"/>
  </cols>
  <sheetData>
    <row r="1" spans="1:10" ht="12.75">
      <c r="A1" s="5" t="s">
        <v>496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 t="s">
        <v>419</v>
      </c>
      <c r="I2" s="1"/>
      <c r="J2" s="1"/>
    </row>
    <row r="3" spans="1:10" ht="26.25" customHeight="1">
      <c r="A3" s="878"/>
      <c r="B3" s="323"/>
      <c r="C3" s="879"/>
      <c r="D3" s="879"/>
      <c r="E3" s="851">
        <v>1998</v>
      </c>
      <c r="F3" s="879"/>
      <c r="G3" s="879"/>
      <c r="H3" s="880"/>
      <c r="I3" s="1"/>
      <c r="J3" s="1"/>
    </row>
    <row r="4" spans="1:10" ht="12.75" customHeight="1">
      <c r="A4" s="355"/>
      <c r="B4" s="355"/>
      <c r="C4" s="355"/>
      <c r="D4" s="881" t="s">
        <v>420</v>
      </c>
      <c r="E4" s="355"/>
      <c r="F4" s="881" t="s">
        <v>420</v>
      </c>
      <c r="G4" s="355"/>
      <c r="H4" s="355"/>
      <c r="I4" s="1"/>
      <c r="J4" s="1"/>
    </row>
    <row r="5" spans="1:10" ht="12.75">
      <c r="A5" s="881" t="s">
        <v>421</v>
      </c>
      <c r="B5" s="881" t="s">
        <v>420</v>
      </c>
      <c r="C5" s="881" t="s">
        <v>422</v>
      </c>
      <c r="D5" s="881" t="s">
        <v>423</v>
      </c>
      <c r="E5" s="881" t="s">
        <v>424</v>
      </c>
      <c r="F5" s="881" t="s">
        <v>423</v>
      </c>
      <c r="G5" s="881" t="s">
        <v>425</v>
      </c>
      <c r="H5" s="881" t="s">
        <v>420</v>
      </c>
      <c r="I5" s="1"/>
      <c r="J5" s="1"/>
    </row>
    <row r="6" spans="1:10" ht="12.75">
      <c r="A6" s="355"/>
      <c r="B6" s="881" t="s">
        <v>426</v>
      </c>
      <c r="C6" s="881" t="s">
        <v>427</v>
      </c>
      <c r="D6" s="881" t="s">
        <v>428</v>
      </c>
      <c r="E6" s="881" t="s">
        <v>429</v>
      </c>
      <c r="F6" s="881" t="s">
        <v>428</v>
      </c>
      <c r="G6" s="881" t="s">
        <v>430</v>
      </c>
      <c r="H6" s="881" t="s">
        <v>431</v>
      </c>
      <c r="I6" s="1"/>
      <c r="J6" s="1"/>
    </row>
    <row r="7" spans="1:10" ht="12.75">
      <c r="A7" s="355"/>
      <c r="B7" s="881" t="s">
        <v>432</v>
      </c>
      <c r="C7" s="881" t="s">
        <v>433</v>
      </c>
      <c r="D7" s="881" t="s">
        <v>434</v>
      </c>
      <c r="E7" s="881" t="s">
        <v>435</v>
      </c>
      <c r="F7" s="881" t="s">
        <v>436</v>
      </c>
      <c r="G7" s="881" t="s">
        <v>437</v>
      </c>
      <c r="H7" s="881" t="s">
        <v>438</v>
      </c>
      <c r="I7" s="1"/>
      <c r="J7" s="1"/>
    </row>
    <row r="8" spans="1:10" ht="12.75">
      <c r="A8" s="882"/>
      <c r="B8" s="883" t="s">
        <v>439</v>
      </c>
      <c r="C8" s="883" t="s">
        <v>440</v>
      </c>
      <c r="D8" s="883" t="s">
        <v>441</v>
      </c>
      <c r="E8" s="883" t="s">
        <v>174</v>
      </c>
      <c r="F8" s="883" t="s">
        <v>442</v>
      </c>
      <c r="G8" s="883" t="s">
        <v>174</v>
      </c>
      <c r="H8" s="883" t="s">
        <v>174</v>
      </c>
      <c r="I8" s="1"/>
      <c r="J8" s="1"/>
    </row>
    <row r="9" spans="1:10" ht="18" customHeight="1">
      <c r="A9" s="355"/>
      <c r="B9" s="894" t="s">
        <v>470</v>
      </c>
      <c r="C9" s="894"/>
      <c r="D9" s="894"/>
      <c r="E9" s="894"/>
      <c r="F9" s="894"/>
      <c r="G9" s="894"/>
      <c r="H9" s="895"/>
      <c r="I9" s="1"/>
      <c r="J9" s="1"/>
    </row>
    <row r="10" spans="1:10" s="416" customFormat="1" ht="18" customHeight="1">
      <c r="A10" s="896" t="s">
        <v>443</v>
      </c>
      <c r="B10" s="986">
        <v>777.9</v>
      </c>
      <c r="C10" s="986">
        <v>114.9</v>
      </c>
      <c r="D10" s="986">
        <v>663</v>
      </c>
      <c r="E10" s="986">
        <v>0</v>
      </c>
      <c r="F10" s="986">
        <v>663</v>
      </c>
      <c r="G10" s="986">
        <v>663</v>
      </c>
      <c r="H10" s="986">
        <v>0</v>
      </c>
      <c r="I10" s="469"/>
      <c r="J10" s="469"/>
    </row>
    <row r="11" spans="1:10" s="417" customFormat="1" ht="18" customHeight="1">
      <c r="A11" s="896" t="s">
        <v>471</v>
      </c>
      <c r="B11" s="986">
        <v>10437</v>
      </c>
      <c r="C11" s="986">
        <v>2290</v>
      </c>
      <c r="D11" s="986">
        <v>8147</v>
      </c>
      <c r="E11" s="986">
        <v>0</v>
      </c>
      <c r="F11" s="986">
        <v>8147</v>
      </c>
      <c r="G11" s="986">
        <v>8147</v>
      </c>
      <c r="H11" s="986">
        <v>0</v>
      </c>
      <c r="I11" s="2"/>
      <c r="J11" s="2"/>
    </row>
    <row r="12" spans="1:10" ht="18" customHeight="1">
      <c r="A12" s="355" t="s">
        <v>472</v>
      </c>
      <c r="B12" s="977">
        <v>6106</v>
      </c>
      <c r="C12" s="977">
        <v>1678</v>
      </c>
      <c r="D12" s="977">
        <v>4428</v>
      </c>
      <c r="E12" s="977">
        <v>0</v>
      </c>
      <c r="F12" s="977">
        <v>4428</v>
      </c>
      <c r="G12" s="977">
        <v>4428</v>
      </c>
      <c r="H12" s="977">
        <v>0</v>
      </c>
      <c r="I12" s="1"/>
      <c r="J12" s="1"/>
    </row>
    <row r="13" spans="1:10" ht="18" customHeight="1">
      <c r="A13" s="355" t="s">
        <v>473</v>
      </c>
      <c r="B13" s="977">
        <v>355</v>
      </c>
      <c r="C13" s="977">
        <v>149</v>
      </c>
      <c r="D13" s="977">
        <v>206</v>
      </c>
      <c r="E13" s="977">
        <v>0</v>
      </c>
      <c r="F13" s="977">
        <v>206</v>
      </c>
      <c r="G13" s="977">
        <v>206</v>
      </c>
      <c r="H13" s="977">
        <v>0</v>
      </c>
      <c r="I13" s="1"/>
      <c r="J13" s="1"/>
    </row>
    <row r="14" spans="1:10" ht="18" customHeight="1">
      <c r="A14" s="355" t="s">
        <v>474</v>
      </c>
      <c r="B14" s="987">
        <v>3976</v>
      </c>
      <c r="C14" s="977">
        <v>463</v>
      </c>
      <c r="D14" s="977">
        <v>3513</v>
      </c>
      <c r="E14" s="987">
        <v>0</v>
      </c>
      <c r="F14" s="987">
        <v>3513</v>
      </c>
      <c r="G14" s="987">
        <v>3513</v>
      </c>
      <c r="H14" s="977">
        <v>0</v>
      </c>
      <c r="I14" s="1"/>
      <c r="J14" s="1"/>
    </row>
    <row r="15" spans="1:10" s="417" customFormat="1" ht="18" customHeight="1">
      <c r="A15" s="900" t="s">
        <v>475</v>
      </c>
      <c r="B15" s="988">
        <v>11214.9</v>
      </c>
      <c r="C15" s="988">
        <v>2404.9</v>
      </c>
      <c r="D15" s="988">
        <v>8810</v>
      </c>
      <c r="E15" s="988">
        <v>0</v>
      </c>
      <c r="F15" s="988">
        <v>8810</v>
      </c>
      <c r="G15" s="988">
        <v>8810</v>
      </c>
      <c r="H15" s="988">
        <v>0</v>
      </c>
      <c r="I15" s="2"/>
      <c r="J15" s="2"/>
    </row>
    <row r="16" spans="1:10" s="417" customFormat="1" ht="18" customHeight="1">
      <c r="A16" s="355"/>
      <c r="B16" s="989" t="s">
        <v>476</v>
      </c>
      <c r="C16" s="990"/>
      <c r="D16" s="990"/>
      <c r="E16" s="990"/>
      <c r="F16" s="990"/>
      <c r="G16" s="990"/>
      <c r="H16" s="991"/>
      <c r="I16" s="89" t="s">
        <v>174</v>
      </c>
      <c r="J16" s="2"/>
    </row>
    <row r="17" spans="1:10" s="417" customFormat="1" ht="18" customHeight="1">
      <c r="A17" s="896" t="s">
        <v>471</v>
      </c>
      <c r="B17" s="992" t="s">
        <v>174</v>
      </c>
      <c r="C17" s="992" t="s">
        <v>174</v>
      </c>
      <c r="D17" s="992" t="s">
        <v>174</v>
      </c>
      <c r="E17" s="992" t="s">
        <v>174</v>
      </c>
      <c r="F17" s="992" t="s">
        <v>235</v>
      </c>
      <c r="G17" s="992" t="s">
        <v>174</v>
      </c>
      <c r="H17" s="992" t="s">
        <v>174</v>
      </c>
      <c r="I17" s="2"/>
      <c r="J17" s="2"/>
    </row>
    <row r="18" spans="1:10" ht="18" customHeight="1">
      <c r="A18" s="355" t="s">
        <v>477</v>
      </c>
      <c r="B18" s="981">
        <v>218</v>
      </c>
      <c r="C18" s="977">
        <v>24.3</v>
      </c>
      <c r="D18" s="977">
        <v>193.7</v>
      </c>
      <c r="E18" s="981">
        <v>0</v>
      </c>
      <c r="F18" s="981">
        <v>193.7</v>
      </c>
      <c r="G18" s="981">
        <v>190.5</v>
      </c>
      <c r="H18" s="981">
        <v>3.1999999999999886</v>
      </c>
      <c r="I18" s="1"/>
      <c r="J18" s="1"/>
    </row>
    <row r="19" spans="1:10" ht="18" customHeight="1">
      <c r="A19" s="355" t="s">
        <v>478</v>
      </c>
      <c r="B19" s="993">
        <v>300</v>
      </c>
      <c r="C19" s="977">
        <v>0</v>
      </c>
      <c r="D19" s="977">
        <v>300</v>
      </c>
      <c r="E19" s="993">
        <v>0</v>
      </c>
      <c r="F19" s="993">
        <v>300</v>
      </c>
      <c r="G19" s="993">
        <v>300</v>
      </c>
      <c r="H19" s="993">
        <v>0</v>
      </c>
      <c r="I19" s="1"/>
      <c r="J19" s="1"/>
    </row>
    <row r="20" spans="1:10" s="417" customFormat="1" ht="18" customHeight="1">
      <c r="A20" s="900" t="s">
        <v>479</v>
      </c>
      <c r="B20" s="992">
        <v>518</v>
      </c>
      <c r="C20" s="988">
        <v>24.3</v>
      </c>
      <c r="D20" s="994">
        <v>493.7</v>
      </c>
      <c r="E20" s="992">
        <v>0</v>
      </c>
      <c r="F20" s="992">
        <v>493.7</v>
      </c>
      <c r="G20" s="992">
        <v>490.5</v>
      </c>
      <c r="H20" s="992">
        <v>3.1999999999999886</v>
      </c>
      <c r="I20" s="2"/>
      <c r="J20" s="2"/>
    </row>
    <row r="21" spans="1:10" s="417" customFormat="1" ht="18" customHeight="1">
      <c r="A21" s="909" t="s">
        <v>480</v>
      </c>
      <c r="B21" s="995">
        <v>169476.3</v>
      </c>
      <c r="C21" s="995">
        <v>80016.7</v>
      </c>
      <c r="D21" s="995">
        <v>89459.6</v>
      </c>
      <c r="E21" s="995">
        <v>3156.1</v>
      </c>
      <c r="F21" s="995">
        <v>86303.5</v>
      </c>
      <c r="G21" s="995">
        <v>38797.8</v>
      </c>
      <c r="H21" s="988">
        <v>47505.7</v>
      </c>
      <c r="I21" s="2"/>
      <c r="J21" s="2"/>
    </row>
    <row r="22" spans="1:10" s="417" customFormat="1" ht="18" customHeight="1">
      <c r="A22" s="900" t="s">
        <v>481</v>
      </c>
      <c r="B22" s="995">
        <v>9680</v>
      </c>
      <c r="C22" s="995">
        <v>0</v>
      </c>
      <c r="D22" s="995">
        <v>9680</v>
      </c>
      <c r="E22" s="995">
        <v>9680</v>
      </c>
      <c r="F22" s="995">
        <v>0</v>
      </c>
      <c r="G22" s="995">
        <v>0</v>
      </c>
      <c r="H22" s="988">
        <v>0</v>
      </c>
      <c r="I22" s="2"/>
      <c r="J22" s="2"/>
    </row>
    <row r="23" spans="1:10" s="417" customFormat="1" ht="18" customHeight="1">
      <c r="A23" s="900" t="s">
        <v>482</v>
      </c>
      <c r="B23" s="995">
        <v>179156.3</v>
      </c>
      <c r="C23" s="995">
        <v>80016.7</v>
      </c>
      <c r="D23" s="995">
        <v>99139.6</v>
      </c>
      <c r="E23" s="995">
        <v>12836.1</v>
      </c>
      <c r="F23" s="995">
        <v>86303.5</v>
      </c>
      <c r="G23" s="995">
        <v>38797.8</v>
      </c>
      <c r="H23" s="988">
        <v>47505.7</v>
      </c>
      <c r="I23" s="2"/>
      <c r="J23" s="2"/>
    </row>
    <row r="24" spans="1:10" s="417" customFormat="1" ht="18" customHeight="1">
      <c r="A24" s="1"/>
      <c r="B24" s="1"/>
      <c r="C24" s="1"/>
      <c r="D24" s="1"/>
      <c r="E24" s="1"/>
      <c r="F24" s="1"/>
      <c r="G24" s="1"/>
      <c r="H24" s="1"/>
      <c r="I24" s="2"/>
      <c r="J24" s="2"/>
    </row>
    <row r="25" spans="1:10" s="417" customFormat="1" ht="19.5" customHeight="1">
      <c r="A25" t="s">
        <v>97</v>
      </c>
      <c r="B25" s="1"/>
      <c r="C25" s="1"/>
      <c r="D25" s="1"/>
      <c r="E25" s="1"/>
      <c r="F25" s="1"/>
      <c r="G25" s="1"/>
      <c r="H25" s="1"/>
      <c r="I25" s="2"/>
      <c r="J25" s="2"/>
    </row>
    <row r="26" spans="1:10" s="417" customFormat="1" ht="19.5" customHeight="1">
      <c r="A26" s="1"/>
      <c r="B26" s="1"/>
      <c r="C26" s="1"/>
      <c r="D26" s="1"/>
      <c r="E26" s="1"/>
      <c r="F26" s="1"/>
      <c r="G26" s="1"/>
      <c r="H26" s="1"/>
      <c r="I26" s="2"/>
      <c r="J26" s="2"/>
    </row>
    <row r="27" spans="1:10" s="94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946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8" s="417" customFormat="1" ht="19.5" customHeight="1">
      <c r="A29"/>
      <c r="B29"/>
      <c r="C29"/>
      <c r="D29"/>
      <c r="E29"/>
      <c r="F29"/>
      <c r="G29"/>
      <c r="H29"/>
    </row>
    <row r="30" spans="1:8" s="946" customFormat="1" ht="19.5" customHeight="1">
      <c r="A30"/>
      <c r="B30"/>
      <c r="C30"/>
      <c r="D30"/>
      <c r="E30"/>
      <c r="F30"/>
      <c r="G30"/>
      <c r="H30"/>
    </row>
    <row r="31" spans="1:8" s="946" customFormat="1" ht="19.5" customHeight="1">
      <c r="A31"/>
      <c r="B31"/>
      <c r="C31"/>
      <c r="D31"/>
      <c r="E31"/>
      <c r="F31"/>
      <c r="G31"/>
      <c r="H31"/>
    </row>
    <row r="32" spans="1:8" s="417" customFormat="1" ht="19.5" customHeight="1">
      <c r="A32"/>
      <c r="B32"/>
      <c r="C32"/>
      <c r="D32"/>
      <c r="E32"/>
      <c r="F32"/>
      <c r="G32"/>
      <c r="H32"/>
    </row>
    <row r="33" spans="1:8" s="417" customFormat="1" ht="19.5" customHeight="1">
      <c r="A33"/>
      <c r="B33"/>
      <c r="C33"/>
      <c r="D33"/>
      <c r="E33"/>
      <c r="F33"/>
      <c r="G33"/>
      <c r="H33"/>
    </row>
    <row r="34" spans="1:8" s="417" customFormat="1" ht="19.5" customHeight="1">
      <c r="A34"/>
      <c r="B34"/>
      <c r="C34"/>
      <c r="D34"/>
      <c r="E34"/>
      <c r="F34"/>
      <c r="G34"/>
      <c r="H34"/>
    </row>
    <row r="35" spans="1:8" s="417" customFormat="1" ht="12" customHeight="1">
      <c r="A35"/>
      <c r="B35"/>
      <c r="C35"/>
      <c r="D35"/>
      <c r="E35"/>
      <c r="F35"/>
      <c r="G35"/>
      <c r="H35"/>
    </row>
    <row r="36" spans="1:8" s="996" customFormat="1" ht="25.5" customHeight="1">
      <c r="A36"/>
      <c r="B36"/>
      <c r="C36"/>
      <c r="D36"/>
      <c r="E36"/>
      <c r="F36"/>
      <c r="G36"/>
      <c r="H36"/>
    </row>
    <row r="37" spans="1:8" s="417" customFormat="1" ht="24" customHeight="1">
      <c r="A37"/>
      <c r="B37"/>
      <c r="C37"/>
      <c r="D37"/>
      <c r="E37"/>
      <c r="F37"/>
      <c r="G37"/>
      <c r="H37"/>
    </row>
    <row r="38" spans="1:8" s="417" customFormat="1" ht="24" customHeight="1">
      <c r="A38"/>
      <c r="B38"/>
      <c r="C38"/>
      <c r="D38"/>
      <c r="E38"/>
      <c r="F38"/>
      <c r="G38"/>
      <c r="H38"/>
    </row>
    <row r="39" spans="1:8" s="417" customFormat="1" ht="24" customHeight="1">
      <c r="A39"/>
      <c r="B39"/>
      <c r="C39"/>
      <c r="D39"/>
      <c r="E39"/>
      <c r="F39"/>
      <c r="G39"/>
      <c r="H39"/>
    </row>
    <row r="40" ht="21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3" sqref="A3"/>
    </sheetView>
  </sheetViews>
  <sheetFormatPr defaultColWidth="11.00390625" defaultRowHeight="12.75"/>
  <cols>
    <col min="1" max="1" width="73.140625" style="1" customWidth="1"/>
    <col min="2" max="18" width="6.421875" style="4" customWidth="1"/>
    <col min="19" max="24" width="6.421875" style="1" customWidth="1"/>
    <col min="25" max="16384" width="11.00390625" style="1" customWidth="1"/>
  </cols>
  <sheetData>
    <row r="1" spans="1:18" s="2" customFormat="1" ht="27.75" customHeight="1">
      <c r="A1" s="83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.75" customHeight="1">
      <c r="A2" s="84"/>
    </row>
    <row r="3" spans="1:27" s="90" customFormat="1" ht="27.75" customHeight="1">
      <c r="A3" s="85"/>
      <c r="B3" s="86" t="s">
        <v>49</v>
      </c>
      <c r="C3" s="86" t="s">
        <v>50</v>
      </c>
      <c r="D3" s="86" t="s">
        <v>51</v>
      </c>
      <c r="E3" s="86" t="s">
        <v>52</v>
      </c>
      <c r="F3" s="86" t="s">
        <v>53</v>
      </c>
      <c r="G3" s="86" t="s">
        <v>54</v>
      </c>
      <c r="H3" s="86" t="s">
        <v>55</v>
      </c>
      <c r="I3" s="86" t="s">
        <v>56</v>
      </c>
      <c r="J3" s="86" t="s">
        <v>57</v>
      </c>
      <c r="K3" s="86" t="s">
        <v>58</v>
      </c>
      <c r="L3" s="86" t="s">
        <v>59</v>
      </c>
      <c r="M3" s="86" t="s">
        <v>60</v>
      </c>
      <c r="N3" s="86" t="s">
        <v>61</v>
      </c>
      <c r="O3" s="86" t="s">
        <v>62</v>
      </c>
      <c r="P3" s="86" t="s">
        <v>63</v>
      </c>
      <c r="Q3" s="86" t="s">
        <v>133</v>
      </c>
      <c r="R3" s="86" t="s">
        <v>134</v>
      </c>
      <c r="S3" s="87">
        <v>1993</v>
      </c>
      <c r="T3" s="87">
        <v>1994</v>
      </c>
      <c r="U3" s="87">
        <v>1995</v>
      </c>
      <c r="V3" s="87">
        <v>1996</v>
      </c>
      <c r="W3" s="87">
        <v>1997</v>
      </c>
      <c r="X3" s="87">
        <v>1998</v>
      </c>
      <c r="Y3" s="88"/>
      <c r="Z3" s="89"/>
      <c r="AA3" s="89"/>
    </row>
    <row r="4" spans="1:18" ht="27.75" customHeight="1">
      <c r="A4" s="91" t="s">
        <v>135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27.75" customHeight="1">
      <c r="A5" s="7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24" ht="27.75" customHeight="1">
      <c r="A6" s="93" t="s">
        <v>136</v>
      </c>
      <c r="B6" s="94">
        <v>16.2</v>
      </c>
      <c r="C6" s="94">
        <v>7</v>
      </c>
      <c r="D6" s="94">
        <v>4</v>
      </c>
      <c r="E6" s="94">
        <v>3.6</v>
      </c>
      <c r="F6" s="94">
        <v>-10.1</v>
      </c>
      <c r="G6" s="94">
        <v>6.4</v>
      </c>
      <c r="H6" s="94">
        <v>5.8</v>
      </c>
      <c r="I6" s="94">
        <v>0.4</v>
      </c>
      <c r="J6" s="94">
        <v>4.8</v>
      </c>
      <c r="K6" s="94">
        <v>6.9</v>
      </c>
      <c r="L6" s="94">
        <v>8.9</v>
      </c>
      <c r="M6" s="94">
        <v>8.3</v>
      </c>
      <c r="N6" s="94">
        <v>6.2</v>
      </c>
      <c r="O6" s="94">
        <v>4.6</v>
      </c>
      <c r="P6" s="94">
        <v>7.3</v>
      </c>
      <c r="Q6" s="95">
        <v>4.4</v>
      </c>
      <c r="R6" s="95">
        <v>6.7</v>
      </c>
      <c r="S6" s="1">
        <v>5.096448470266313</v>
      </c>
      <c r="T6" s="1">
        <v>5.21616272022436</v>
      </c>
      <c r="U6" s="1">
        <v>5.751348720496541</v>
      </c>
      <c r="V6" s="1">
        <v>6.005098747445126</v>
      </c>
      <c r="W6" s="1">
        <v>5.63218679164712</v>
      </c>
      <c r="X6" s="1">
        <v>5.800248867184021</v>
      </c>
    </row>
    <row r="7" spans="1:25" ht="27.75" customHeight="1">
      <c r="A7" s="72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2"/>
      <c r="R7"/>
      <c r="S7"/>
      <c r="T7"/>
      <c r="U7"/>
      <c r="V7"/>
      <c r="W7"/>
      <c r="X7"/>
      <c r="Y7"/>
    </row>
    <row r="8" spans="1:24" ht="27.75" customHeight="1">
      <c r="A8" s="93" t="s">
        <v>137</v>
      </c>
      <c r="B8" s="94"/>
      <c r="C8" s="94">
        <v>5.9</v>
      </c>
      <c r="D8" s="94">
        <v>3.1</v>
      </c>
      <c r="E8" s="94">
        <v>0.4</v>
      </c>
      <c r="F8" s="94">
        <v>-4.5</v>
      </c>
      <c r="G8" s="94">
        <v>-1.8</v>
      </c>
      <c r="H8" s="94">
        <v>3.3</v>
      </c>
      <c r="I8" s="94">
        <v>2</v>
      </c>
      <c r="J8" s="94">
        <v>4.4</v>
      </c>
      <c r="K8" s="94">
        <v>4.3</v>
      </c>
      <c r="L8" s="94">
        <v>5.2</v>
      </c>
      <c r="M8" s="94">
        <v>17.8</v>
      </c>
      <c r="N8" s="94">
        <v>8.1</v>
      </c>
      <c r="O8" s="94">
        <v>6.6</v>
      </c>
      <c r="P8" s="94">
        <v>5.3</v>
      </c>
      <c r="Q8" s="95">
        <v>3.5</v>
      </c>
      <c r="R8" s="92">
        <v>4.9</v>
      </c>
      <c r="S8" s="1">
        <v>5.283885648879916</v>
      </c>
      <c r="T8" s="1">
        <v>5.484508880166006</v>
      </c>
      <c r="U8" s="1">
        <v>4.627627626344344</v>
      </c>
      <c r="V8" s="1">
        <v>4.968367260918205</v>
      </c>
      <c r="W8" s="1">
        <v>4.891740852264781</v>
      </c>
      <c r="X8" s="1">
        <v>5.658462861576452</v>
      </c>
    </row>
    <row r="9" spans="1:24" ht="27.75" customHeight="1">
      <c r="A9" s="93" t="s">
        <v>138</v>
      </c>
      <c r="B9" s="94"/>
      <c r="C9" s="94">
        <v>6</v>
      </c>
      <c r="D9" s="94">
        <v>2.9</v>
      </c>
      <c r="E9" s="94">
        <v>0.9</v>
      </c>
      <c r="F9" s="94">
        <v>-5.6</v>
      </c>
      <c r="G9" s="94">
        <v>-3.1</v>
      </c>
      <c r="H9" s="94">
        <v>3.6</v>
      </c>
      <c r="I9" s="94">
        <v>2</v>
      </c>
      <c r="J9" s="94">
        <v>4.5</v>
      </c>
      <c r="K9" s="94">
        <v>5.1</v>
      </c>
      <c r="L9" s="94">
        <v>5.8</v>
      </c>
      <c r="M9" s="94">
        <v>19.7</v>
      </c>
      <c r="N9" s="94">
        <v>8.6</v>
      </c>
      <c r="O9" s="94">
        <v>7.2</v>
      </c>
      <c r="P9" s="94">
        <v>5</v>
      </c>
      <c r="Q9" s="95">
        <v>3.5</v>
      </c>
      <c r="R9" s="95">
        <v>5</v>
      </c>
      <c r="S9" s="1">
        <v>5.2588793186876925</v>
      </c>
      <c r="T9" s="1">
        <v>5.815917576795959</v>
      </c>
      <c r="U9" s="1">
        <v>4.866983774154976</v>
      </c>
      <c r="V9" s="1">
        <v>4.871038360197444</v>
      </c>
      <c r="W9" s="1">
        <v>4.834025192290281</v>
      </c>
      <c r="X9" s="1">
        <v>6.119878565860759</v>
      </c>
    </row>
    <row r="10" spans="1:24" ht="27.75" customHeight="1">
      <c r="A10" s="93" t="s">
        <v>139</v>
      </c>
      <c r="B10" s="94"/>
      <c r="C10" s="94">
        <v>5</v>
      </c>
      <c r="D10" s="94">
        <v>4</v>
      </c>
      <c r="E10" s="94">
        <v>-1.9</v>
      </c>
      <c r="F10" s="94">
        <v>0.9</v>
      </c>
      <c r="G10" s="94">
        <v>3.6</v>
      </c>
      <c r="H10" s="94">
        <v>2</v>
      </c>
      <c r="I10" s="94">
        <v>2.5</v>
      </c>
      <c r="J10" s="94">
        <v>3.7</v>
      </c>
      <c r="K10" s="94">
        <v>0</v>
      </c>
      <c r="L10" s="94">
        <v>1.6</v>
      </c>
      <c r="M10" s="94">
        <v>7</v>
      </c>
      <c r="N10" s="94">
        <v>5.2</v>
      </c>
      <c r="O10" s="94">
        <v>3.6</v>
      </c>
      <c r="P10" s="94">
        <v>6.6</v>
      </c>
      <c r="Q10" s="95">
        <v>3.4</v>
      </c>
      <c r="R10" s="95">
        <v>4.7</v>
      </c>
      <c r="S10" s="1">
        <v>5.42</v>
      </c>
      <c r="T10" s="1">
        <v>3.68334351877162</v>
      </c>
      <c r="U10" s="1">
        <v>3.316064760899007</v>
      </c>
      <c r="V10" s="1">
        <v>5.499999999999994</v>
      </c>
      <c r="W10" s="1">
        <v>5.2</v>
      </c>
      <c r="X10" s="1">
        <v>3.0999999999999917</v>
      </c>
    </row>
    <row r="11" spans="1:24" ht="27.75" customHeight="1">
      <c r="A11" s="93" t="s">
        <v>140</v>
      </c>
      <c r="B11" s="94"/>
      <c r="C11" s="94">
        <v>6.4</v>
      </c>
      <c r="D11" s="94">
        <v>7.3</v>
      </c>
      <c r="E11" s="94">
        <v>-6.3</v>
      </c>
      <c r="F11" s="94">
        <v>-18.7</v>
      </c>
      <c r="G11" s="94">
        <v>-7.1</v>
      </c>
      <c r="H11" s="94">
        <v>-14</v>
      </c>
      <c r="I11" s="94">
        <v>3.2</v>
      </c>
      <c r="J11" s="94">
        <v>6.1</v>
      </c>
      <c r="K11" s="94">
        <v>10</v>
      </c>
      <c r="L11" s="94">
        <v>20</v>
      </c>
      <c r="M11" s="94">
        <v>25.6</v>
      </c>
      <c r="N11" s="94">
        <v>40.3</v>
      </c>
      <c r="O11" s="94">
        <v>-6.3</v>
      </c>
      <c r="P11" s="94">
        <v>23.3</v>
      </c>
      <c r="Q11" s="95">
        <v>-1.9</v>
      </c>
      <c r="R11" s="95">
        <v>4.1</v>
      </c>
      <c r="S11" s="1">
        <v>4.815351194786377</v>
      </c>
      <c r="T11" s="1">
        <v>12.504317789291886</v>
      </c>
      <c r="U11" s="1">
        <v>-14.706785385323906</v>
      </c>
      <c r="V11" s="1">
        <v>15.0467962562995</v>
      </c>
      <c r="W11" s="1">
        <v>10.794743429286612</v>
      </c>
      <c r="X11" s="1">
        <v>-5.648121999435207</v>
      </c>
    </row>
    <row r="12" spans="1:24" ht="27.75" customHeight="1">
      <c r="A12" s="93" t="s">
        <v>141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5">
        <v>25.6</v>
      </c>
      <c r="N12" s="95">
        <v>16.7</v>
      </c>
      <c r="O12" s="95">
        <v>10.6</v>
      </c>
      <c r="P12" s="95">
        <v>15.9</v>
      </c>
      <c r="Q12" s="95">
        <v>8.1</v>
      </c>
      <c r="R12" s="95">
        <v>2.4</v>
      </c>
      <c r="S12" s="1">
        <v>5</v>
      </c>
      <c r="T12" s="1">
        <v>3.5</v>
      </c>
      <c r="U12" s="1">
        <v>-5.9</v>
      </c>
      <c r="V12" s="1">
        <v>14.1</v>
      </c>
      <c r="W12" s="1">
        <v>-1.5</v>
      </c>
      <c r="X12" s="1">
        <v>7.7</v>
      </c>
    </row>
    <row r="13" spans="1:25" ht="27.75" customHeight="1">
      <c r="A13" s="91" t="s">
        <v>142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/>
      <c r="S13"/>
      <c r="T13"/>
      <c r="U13"/>
      <c r="V13"/>
      <c r="W13"/>
      <c r="X13"/>
      <c r="Y13"/>
    </row>
    <row r="14" spans="1:24" ht="27.75" customHeight="1">
      <c r="A14" s="97" t="s">
        <v>143</v>
      </c>
      <c r="B14" s="94">
        <v>52.9</v>
      </c>
      <c r="C14" s="94">
        <v>56.6</v>
      </c>
      <c r="D14" s="94">
        <v>55.4</v>
      </c>
      <c r="E14" s="94">
        <v>53.1</v>
      </c>
      <c r="F14" s="94">
        <v>53.5</v>
      </c>
      <c r="G14" s="94">
        <v>51.1</v>
      </c>
      <c r="H14" s="94">
        <v>50</v>
      </c>
      <c r="I14" s="94">
        <v>50.9</v>
      </c>
      <c r="J14" s="94">
        <v>49.1</v>
      </c>
      <c r="K14" s="94">
        <v>47.3</v>
      </c>
      <c r="L14" s="94">
        <v>44.8</v>
      </c>
      <c r="M14" s="94">
        <v>45.1</v>
      </c>
      <c r="N14" s="94">
        <v>46.9</v>
      </c>
      <c r="O14" s="94">
        <v>47.3</v>
      </c>
      <c r="P14" s="94">
        <v>47</v>
      </c>
      <c r="Q14" s="95">
        <v>48.4</v>
      </c>
      <c r="R14" s="95">
        <v>48.01264359682023</v>
      </c>
      <c r="S14" s="1">
        <v>47.82557246581687</v>
      </c>
      <c r="T14" s="1">
        <v>48.59232206889132</v>
      </c>
      <c r="U14" s="1">
        <v>46.91240511143098</v>
      </c>
      <c r="V14" s="1">
        <v>46.074424454865245</v>
      </c>
      <c r="W14" s="1">
        <v>45.33629069485311</v>
      </c>
      <c r="X14" s="1">
        <v>44.95524700172023</v>
      </c>
    </row>
    <row r="15" spans="1:24" ht="27.75" customHeight="1">
      <c r="A15" s="97" t="s">
        <v>144</v>
      </c>
      <c r="B15" s="96">
        <v>76.1</v>
      </c>
      <c r="C15" s="96">
        <v>80.7</v>
      </c>
      <c r="D15" s="96">
        <v>81.6</v>
      </c>
      <c r="E15" s="96">
        <v>80.5</v>
      </c>
      <c r="F15" s="96">
        <v>89.6</v>
      </c>
      <c r="G15" s="96">
        <v>85.2</v>
      </c>
      <c r="H15" s="96">
        <v>84.6</v>
      </c>
      <c r="I15" s="96">
        <v>82.9</v>
      </c>
      <c r="J15" s="96">
        <v>81.3</v>
      </c>
      <c r="K15" s="96">
        <v>78.4</v>
      </c>
      <c r="L15" s="96">
        <v>71.4</v>
      </c>
      <c r="M15" s="96">
        <v>72.3</v>
      </c>
      <c r="N15" s="96">
        <v>73.9</v>
      </c>
      <c r="O15" s="96">
        <v>76.2</v>
      </c>
      <c r="P15" s="96">
        <v>76.4</v>
      </c>
      <c r="Q15" s="96">
        <v>75.1</v>
      </c>
      <c r="R15" s="96">
        <v>73.77309555881702</v>
      </c>
      <c r="S15" s="1">
        <v>75.3885878429549</v>
      </c>
      <c r="T15" s="1">
        <v>76.51130189486392</v>
      </c>
      <c r="U15" s="1">
        <v>76.51094885995754</v>
      </c>
      <c r="V15" s="1">
        <v>76.30240629743594</v>
      </c>
      <c r="W15" s="1">
        <v>76.25443826473231</v>
      </c>
      <c r="X15" s="1">
        <v>76.2116663555364</v>
      </c>
    </row>
    <row r="16" spans="1:24" ht="27.75" customHeight="1">
      <c r="A16" s="93" t="s">
        <v>138</v>
      </c>
      <c r="B16" s="94">
        <v>62.6</v>
      </c>
      <c r="C16" s="94">
        <v>66</v>
      </c>
      <c r="D16" s="94">
        <v>66.7</v>
      </c>
      <c r="E16" s="94">
        <v>67.3</v>
      </c>
      <c r="F16" s="94">
        <v>75.5</v>
      </c>
      <c r="G16" s="94">
        <v>71.3</v>
      </c>
      <c r="H16" s="94">
        <v>70.8</v>
      </c>
      <c r="I16" s="94">
        <v>69.5</v>
      </c>
      <c r="J16" s="94">
        <v>68.5</v>
      </c>
      <c r="K16" s="94">
        <v>66.9</v>
      </c>
      <c r="L16" s="94">
        <v>60.9</v>
      </c>
      <c r="M16" s="94">
        <v>60.6</v>
      </c>
      <c r="N16" s="94">
        <v>61.2</v>
      </c>
      <c r="O16" s="94">
        <v>64</v>
      </c>
      <c r="P16" s="94">
        <v>64.6</v>
      </c>
      <c r="Q16" s="95">
        <v>63.4</v>
      </c>
      <c r="R16" s="95">
        <v>62.32332777096443</v>
      </c>
      <c r="S16" s="1">
        <v>63.354481153774024</v>
      </c>
      <c r="T16" s="1">
        <v>64.13220608128269</v>
      </c>
      <c r="U16" s="1">
        <v>64.58968441523083</v>
      </c>
      <c r="V16" s="1">
        <v>64.3007872878057</v>
      </c>
      <c r="W16" s="1">
        <v>64.40164634164951</v>
      </c>
      <c r="X16" s="1">
        <v>64.76396473994342</v>
      </c>
    </row>
    <row r="17" spans="1:24" ht="27.75" customHeight="1">
      <c r="A17" s="93" t="s">
        <v>139</v>
      </c>
      <c r="B17" s="94">
        <v>13.5</v>
      </c>
      <c r="C17" s="94">
        <v>14.7</v>
      </c>
      <c r="D17" s="94">
        <v>14.9</v>
      </c>
      <c r="E17" s="94">
        <v>13.2</v>
      </c>
      <c r="F17" s="94">
        <v>14.1</v>
      </c>
      <c r="G17" s="94">
        <v>13.9</v>
      </c>
      <c r="H17" s="94">
        <v>13.8</v>
      </c>
      <c r="I17" s="94">
        <v>13.4</v>
      </c>
      <c r="J17" s="94">
        <v>12.8</v>
      </c>
      <c r="K17" s="94">
        <v>11.5</v>
      </c>
      <c r="L17" s="94">
        <v>10.5</v>
      </c>
      <c r="M17" s="94">
        <v>11.7</v>
      </c>
      <c r="N17" s="94">
        <v>12.7</v>
      </c>
      <c r="O17" s="94">
        <v>12.2</v>
      </c>
      <c r="P17" s="94">
        <v>11.8</v>
      </c>
      <c r="Q17" s="95">
        <v>11.7</v>
      </c>
      <c r="R17" s="95">
        <v>11.549767787852591</v>
      </c>
      <c r="S17" s="1">
        <v>12.03410668918087</v>
      </c>
      <c r="T17" s="1">
        <v>12.379095813581236</v>
      </c>
      <c r="U17" s="1">
        <v>11.921264444726704</v>
      </c>
      <c r="V17" s="1">
        <v>12.001619009630247</v>
      </c>
      <c r="W17" s="1">
        <v>11.852791923082814</v>
      </c>
      <c r="X17" s="1">
        <v>11.44770161559298</v>
      </c>
    </row>
    <row r="18" spans="1:24" ht="27.75" customHeight="1">
      <c r="A18" s="72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2"/>
      <c r="R18"/>
      <c r="S18"/>
      <c r="T18"/>
      <c r="U18"/>
      <c r="V18"/>
      <c r="W18"/>
      <c r="X18"/>
    </row>
    <row r="19" spans="1:24" ht="27.75" customHeight="1">
      <c r="A19" s="93" t="s">
        <v>145</v>
      </c>
      <c r="B19" s="96">
        <v>27.4</v>
      </c>
      <c r="C19" s="96">
        <v>27.7</v>
      </c>
      <c r="D19" s="96">
        <v>26.3</v>
      </c>
      <c r="E19" s="96">
        <v>25.7</v>
      </c>
      <c r="F19" s="96">
        <v>23.3</v>
      </c>
      <c r="G19" s="96">
        <v>21.9</v>
      </c>
      <c r="H19" s="96">
        <v>17.9</v>
      </c>
      <c r="I19" s="96">
        <v>18</v>
      </c>
      <c r="J19" s="96">
        <v>18</v>
      </c>
      <c r="K19" s="96">
        <v>18.6</v>
      </c>
      <c r="L19" s="96">
        <v>19.8</v>
      </c>
      <c r="M19" s="96">
        <v>21.4</v>
      </c>
      <c r="N19" s="96">
        <v>28.2</v>
      </c>
      <c r="O19" s="96">
        <v>26.1</v>
      </c>
      <c r="P19" s="96">
        <v>30.6</v>
      </c>
      <c r="Q19" s="96">
        <v>28.6</v>
      </c>
      <c r="R19" s="92">
        <v>27.764932949998993</v>
      </c>
      <c r="S19" s="1">
        <v>28.33881324781758</v>
      </c>
      <c r="T19" s="1">
        <v>30.463543408427153</v>
      </c>
      <c r="U19" s="1">
        <v>23.932926061739522</v>
      </c>
      <c r="V19" s="1">
        <v>25.682493947172468</v>
      </c>
      <c r="W19" s="1">
        <v>26.8564890270887</v>
      </c>
      <c r="X19" s="1">
        <v>23.275031080175395</v>
      </c>
    </row>
    <row r="20" spans="1:24" ht="27.75" customHeight="1">
      <c r="A20" s="93" t="s">
        <v>146</v>
      </c>
      <c r="B20" s="94">
        <v>31.5</v>
      </c>
      <c r="C20" s="94">
        <v>31.5</v>
      </c>
      <c r="D20" s="94">
        <v>36.2</v>
      </c>
      <c r="E20" s="94">
        <v>31</v>
      </c>
      <c r="F20" s="94">
        <v>36</v>
      </c>
      <c r="G20" s="94">
        <v>38.6</v>
      </c>
      <c r="H20" s="94">
        <v>36</v>
      </c>
      <c r="I20" s="94">
        <v>35.4</v>
      </c>
      <c r="J20" s="94">
        <v>31.8</v>
      </c>
      <c r="K20" s="94">
        <v>32.3</v>
      </c>
      <c r="L20" s="94">
        <v>35.3</v>
      </c>
      <c r="M20" s="94">
        <v>34</v>
      </c>
      <c r="N20" s="94">
        <v>42.5</v>
      </c>
      <c r="O20" s="94">
        <v>27.1</v>
      </c>
      <c r="P20" s="94">
        <v>37.2</v>
      </c>
      <c r="Q20" s="95">
        <v>28.8</v>
      </c>
      <c r="R20" s="95">
        <v>34.39536567704562</v>
      </c>
      <c r="S20" s="1">
        <v>27.606800409070136</v>
      </c>
      <c r="T20" s="1">
        <v>29.431478497200313</v>
      </c>
      <c r="U20" s="1">
        <v>32.92505821654165</v>
      </c>
      <c r="V20" s="1">
        <v>35.7769497525978</v>
      </c>
      <c r="W20" s="1">
        <v>23.858147080597284</v>
      </c>
      <c r="X20" s="1">
        <v>25.9590043396953</v>
      </c>
    </row>
    <row r="21" spans="1:24" ht="27.75" customHeight="1">
      <c r="A21" s="97" t="s">
        <v>147</v>
      </c>
      <c r="B21" s="96">
        <v>23.9</v>
      </c>
      <c r="C21" s="96">
        <v>19.3</v>
      </c>
      <c r="D21" s="96">
        <v>18.4</v>
      </c>
      <c r="E21" s="96">
        <v>19.5</v>
      </c>
      <c r="F21" s="96">
        <v>10.4</v>
      </c>
      <c r="G21" s="96">
        <v>14.8</v>
      </c>
      <c r="H21" s="96">
        <v>15.4</v>
      </c>
      <c r="I21" s="96">
        <v>17.1</v>
      </c>
      <c r="J21" s="96">
        <v>18.7</v>
      </c>
      <c r="K21" s="96">
        <v>21.6</v>
      </c>
      <c r="L21" s="96">
        <v>28.6</v>
      </c>
      <c r="M21" s="96">
        <v>27.7</v>
      </c>
      <c r="N21" s="96">
        <v>26.1</v>
      </c>
      <c r="O21" s="96">
        <v>23.8</v>
      </c>
      <c r="P21" s="96">
        <v>23.6</v>
      </c>
      <c r="Q21" s="95">
        <v>24.9</v>
      </c>
      <c r="R21" s="95">
        <v>26.2</v>
      </c>
      <c r="S21" s="1">
        <v>24.6</v>
      </c>
      <c r="T21" s="1">
        <v>23.5</v>
      </c>
      <c r="U21" s="1">
        <v>23.5</v>
      </c>
      <c r="V21" s="1">
        <v>23.7</v>
      </c>
      <c r="W21" s="1">
        <v>23.7</v>
      </c>
      <c r="X21" s="1">
        <v>23.8</v>
      </c>
    </row>
    <row r="22" spans="1:18" ht="27.75" customHeight="1">
      <c r="A22" s="7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27.75" customHeight="1">
      <c r="A23" s="7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24" ht="27.7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00"/>
      <c r="U24" s="100"/>
      <c r="V24" s="100"/>
      <c r="W24" s="100"/>
      <c r="X24" s="100"/>
    </row>
    <row r="25" ht="12.75">
      <c r="A25" s="101"/>
    </row>
    <row r="26" ht="12.75">
      <c r="A26" t="s">
        <v>97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D10" sqref="D10"/>
    </sheetView>
  </sheetViews>
  <sheetFormatPr defaultColWidth="9.140625" defaultRowHeight="12.75"/>
  <sheetData>
    <row r="1" spans="1:18" ht="12.75">
      <c r="A1" s="83" t="s">
        <v>497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9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756" t="s">
        <v>498</v>
      </c>
      <c r="B3" s="998" t="s">
        <v>55</v>
      </c>
      <c r="C3" s="998" t="s">
        <v>56</v>
      </c>
      <c r="D3" s="998" t="s">
        <v>57</v>
      </c>
      <c r="E3" s="998" t="s">
        <v>58</v>
      </c>
      <c r="F3" s="998" t="s">
        <v>59</v>
      </c>
      <c r="G3" s="998" t="s">
        <v>60</v>
      </c>
      <c r="H3" s="999">
        <v>1988</v>
      </c>
      <c r="I3" s="998">
        <v>1989</v>
      </c>
      <c r="J3" s="998">
        <v>1990</v>
      </c>
      <c r="K3" s="998">
        <v>1991</v>
      </c>
      <c r="L3" s="998">
        <v>1992</v>
      </c>
      <c r="M3" s="998">
        <v>1993</v>
      </c>
      <c r="N3" s="998">
        <v>1994</v>
      </c>
      <c r="O3" s="998">
        <v>1995</v>
      </c>
      <c r="P3" s="998">
        <v>1996</v>
      </c>
      <c r="Q3" s="998">
        <v>1997</v>
      </c>
      <c r="R3" s="998">
        <v>1998</v>
      </c>
    </row>
    <row r="4" spans="1:18" ht="12.75">
      <c r="A4" s="1000"/>
      <c r="B4" s="1001"/>
      <c r="C4" s="1001"/>
      <c r="D4" s="1001"/>
      <c r="E4" s="1001"/>
      <c r="F4" s="1001"/>
      <c r="G4" s="1001"/>
      <c r="H4" s="1002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18" ht="12.75">
      <c r="A5" s="18" t="s">
        <v>499</v>
      </c>
      <c r="B5" s="1003">
        <v>777</v>
      </c>
      <c r="C5" s="1003">
        <v>917</v>
      </c>
      <c r="D5" s="1003">
        <v>1049</v>
      </c>
      <c r="E5" s="1003">
        <v>1604</v>
      </c>
      <c r="F5" s="1003">
        <v>1986</v>
      </c>
      <c r="G5" s="1003">
        <v>2947</v>
      </c>
      <c r="H5" s="1003">
        <v>4043</v>
      </c>
      <c r="I5" s="1004">
        <v>5037</v>
      </c>
      <c r="J5" s="1004">
        <v>6444</v>
      </c>
      <c r="K5" s="1004">
        <v>7560</v>
      </c>
      <c r="L5" s="1004">
        <v>7616</v>
      </c>
      <c r="M5" s="1004">
        <v>7915</v>
      </c>
      <c r="N5" s="1004">
        <v>8965</v>
      </c>
      <c r="O5" s="1004">
        <v>10816</v>
      </c>
      <c r="P5" s="1004">
        <v>12817</v>
      </c>
      <c r="Q5" s="1004">
        <v>13744</v>
      </c>
      <c r="R5" s="1004">
        <v>16215</v>
      </c>
    </row>
    <row r="6" spans="1:18" ht="12.75">
      <c r="A6" s="18"/>
      <c r="B6" s="1003"/>
      <c r="C6" s="1003"/>
      <c r="D6" s="1003"/>
      <c r="E6" s="1003"/>
      <c r="F6" s="1003"/>
      <c r="G6" s="1003"/>
      <c r="H6" s="1003"/>
      <c r="I6" s="1004"/>
      <c r="J6" s="1004"/>
      <c r="K6" s="1004"/>
      <c r="L6" s="1004"/>
      <c r="M6" s="1004"/>
      <c r="N6" s="1004"/>
      <c r="O6" s="1004"/>
      <c r="P6" s="1004"/>
      <c r="Q6" s="1004"/>
      <c r="R6" s="1004"/>
    </row>
    <row r="7" spans="1:18" ht="12.75">
      <c r="A7" s="18" t="s">
        <v>500</v>
      </c>
      <c r="B7" s="1003">
        <v>138</v>
      </c>
      <c r="C7" s="1003">
        <v>160</v>
      </c>
      <c r="D7" s="1003">
        <v>131</v>
      </c>
      <c r="E7" s="1003">
        <v>162</v>
      </c>
      <c r="F7" s="1003">
        <v>241</v>
      </c>
      <c r="G7" s="1003">
        <v>366</v>
      </c>
      <c r="H7" s="1003">
        <v>499</v>
      </c>
      <c r="I7" s="1004">
        <v>617</v>
      </c>
      <c r="J7" s="1004">
        <v>802</v>
      </c>
      <c r="K7" s="1004">
        <v>992</v>
      </c>
      <c r="L7" s="1004">
        <v>810</v>
      </c>
      <c r="M7" s="1004">
        <v>804</v>
      </c>
      <c r="N7" s="1004">
        <v>891</v>
      </c>
      <c r="O7" s="1004">
        <v>987</v>
      </c>
      <c r="P7" s="1004">
        <v>1035</v>
      </c>
      <c r="Q7" s="1004">
        <v>891</v>
      </c>
      <c r="R7" s="1004">
        <v>1175</v>
      </c>
    </row>
    <row r="8" spans="1:18" ht="12.75">
      <c r="A8" s="18" t="s">
        <v>501</v>
      </c>
      <c r="B8" s="1003">
        <v>37</v>
      </c>
      <c r="C8" s="1003">
        <v>38</v>
      </c>
      <c r="D8" s="1003">
        <v>50</v>
      </c>
      <c r="E8" s="1003">
        <v>63</v>
      </c>
      <c r="F8" s="1003">
        <v>75</v>
      </c>
      <c r="G8" s="1003">
        <v>106</v>
      </c>
      <c r="H8" s="1003">
        <v>140</v>
      </c>
      <c r="I8" s="1004">
        <v>178</v>
      </c>
      <c r="J8" s="1004">
        <v>241</v>
      </c>
      <c r="K8" s="1004">
        <v>237</v>
      </c>
      <c r="L8" s="1004">
        <v>260</v>
      </c>
      <c r="M8" s="1004">
        <v>312</v>
      </c>
      <c r="N8" s="1004">
        <v>328</v>
      </c>
      <c r="O8" s="1004">
        <v>342</v>
      </c>
      <c r="P8" s="1004">
        <v>386</v>
      </c>
      <c r="Q8" s="1004">
        <v>412</v>
      </c>
      <c r="R8" s="1004">
        <v>483</v>
      </c>
    </row>
    <row r="9" spans="1:18" ht="12.75">
      <c r="A9" s="18" t="s">
        <v>502</v>
      </c>
      <c r="B9" s="1003">
        <v>6</v>
      </c>
      <c r="C9" s="1003">
        <v>6</v>
      </c>
      <c r="D9" s="1003">
        <v>7</v>
      </c>
      <c r="E9" s="1003">
        <v>8</v>
      </c>
      <c r="F9" s="1003">
        <v>11</v>
      </c>
      <c r="G9" s="1003">
        <v>13</v>
      </c>
      <c r="H9" s="1003">
        <v>14</v>
      </c>
      <c r="I9" s="1004">
        <v>18</v>
      </c>
      <c r="J9" s="1004">
        <v>21</v>
      </c>
      <c r="K9" s="1004">
        <v>23</v>
      </c>
      <c r="L9" s="1004">
        <v>18</v>
      </c>
      <c r="M9" s="1004">
        <v>23</v>
      </c>
      <c r="N9" s="1004">
        <v>25</v>
      </c>
      <c r="O9" s="1004">
        <v>25</v>
      </c>
      <c r="P9" s="1004">
        <v>27</v>
      </c>
      <c r="Q9" s="1004">
        <v>29</v>
      </c>
      <c r="R9" s="1004">
        <v>30</v>
      </c>
    </row>
    <row r="10" spans="1:18" ht="12.75">
      <c r="A10" s="18" t="s">
        <v>503</v>
      </c>
      <c r="B10" s="1003">
        <v>88</v>
      </c>
      <c r="C10" s="1003">
        <v>94</v>
      </c>
      <c r="D10" s="1003">
        <v>88</v>
      </c>
      <c r="E10" s="1003">
        <v>93</v>
      </c>
      <c r="F10" s="1003">
        <v>113</v>
      </c>
      <c r="G10" s="1003">
        <v>159</v>
      </c>
      <c r="H10" s="1003">
        <v>234</v>
      </c>
      <c r="I10" s="1004">
        <v>315</v>
      </c>
      <c r="J10" s="1004">
        <v>414</v>
      </c>
      <c r="K10" s="1004">
        <v>450</v>
      </c>
      <c r="L10" s="1004">
        <v>713</v>
      </c>
      <c r="M10" s="1004">
        <v>555</v>
      </c>
      <c r="N10" s="1004">
        <v>1168</v>
      </c>
      <c r="O10" s="1004">
        <v>786</v>
      </c>
      <c r="P10" s="1004">
        <v>813</v>
      </c>
      <c r="Q10" s="1004">
        <v>850</v>
      </c>
      <c r="R10" s="1004">
        <v>1095</v>
      </c>
    </row>
    <row r="11" spans="1:18" ht="12.75">
      <c r="A11" s="18" t="s">
        <v>504</v>
      </c>
      <c r="B11" s="70"/>
      <c r="C11" s="70"/>
      <c r="D11" s="70"/>
      <c r="E11" s="70"/>
      <c r="F11" s="70"/>
      <c r="G11" s="70"/>
      <c r="H11" s="1003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2.75">
      <c r="A12" s="18" t="s">
        <v>505</v>
      </c>
      <c r="B12" s="1003">
        <v>60</v>
      </c>
      <c r="C12" s="1003">
        <v>64</v>
      </c>
      <c r="D12" s="1003">
        <v>60</v>
      </c>
      <c r="E12" s="1003">
        <v>61</v>
      </c>
      <c r="F12" s="1003">
        <v>73</v>
      </c>
      <c r="G12" s="1003">
        <v>95</v>
      </c>
      <c r="H12" s="1003">
        <v>154</v>
      </c>
      <c r="I12" s="1004">
        <v>205</v>
      </c>
      <c r="J12" s="1004">
        <v>270</v>
      </c>
      <c r="K12" s="1004">
        <v>292</v>
      </c>
      <c r="L12" s="1004">
        <v>463</v>
      </c>
      <c r="M12" s="1004">
        <v>360</v>
      </c>
      <c r="N12" s="1004">
        <v>757</v>
      </c>
      <c r="O12" s="1004">
        <v>510</v>
      </c>
      <c r="P12" s="1004">
        <v>528</v>
      </c>
      <c r="Q12" s="1004">
        <v>552</v>
      </c>
      <c r="R12" s="1004">
        <v>712</v>
      </c>
    </row>
    <row r="13" spans="1:18" ht="12.75">
      <c r="A13" s="18" t="s">
        <v>506</v>
      </c>
      <c r="B13" s="1004">
        <f>B14+B15</f>
        <v>139</v>
      </c>
      <c r="C13" s="1004">
        <f>C14+C15</f>
        <v>189</v>
      </c>
      <c r="D13" s="1004">
        <f>D14+D15</f>
        <v>299</v>
      </c>
      <c r="E13" s="1004">
        <f>E14+E15</f>
        <v>217</v>
      </c>
      <c r="F13" s="1004">
        <v>163</v>
      </c>
      <c r="G13" s="1004">
        <v>186</v>
      </c>
      <c r="H13" s="1003">
        <v>430</v>
      </c>
      <c r="I13" s="1004">
        <v>710</v>
      </c>
      <c r="J13" s="1004">
        <v>482</v>
      </c>
      <c r="K13" s="1004">
        <v>728</v>
      </c>
      <c r="L13" s="1004">
        <v>549</v>
      </c>
      <c r="M13" s="1004">
        <v>890</v>
      </c>
      <c r="N13" s="1004">
        <v>1515</v>
      </c>
      <c r="O13" s="1004">
        <v>1181</v>
      </c>
      <c r="P13" s="1004">
        <v>971</v>
      </c>
      <c r="Q13" s="1004">
        <v>818</v>
      </c>
      <c r="R13" s="1004">
        <v>993</v>
      </c>
    </row>
    <row r="14" spans="1:18" ht="12.75">
      <c r="A14" s="18" t="s">
        <v>507</v>
      </c>
      <c r="B14" s="1003">
        <v>139</v>
      </c>
      <c r="C14" s="1003">
        <v>189</v>
      </c>
      <c r="D14" s="1003">
        <v>299</v>
      </c>
      <c r="E14" s="1003">
        <v>217</v>
      </c>
      <c r="F14" s="1003">
        <v>163</v>
      </c>
      <c r="G14" s="1003">
        <v>186</v>
      </c>
      <c r="H14" s="1003">
        <v>430</v>
      </c>
      <c r="I14" s="1004">
        <v>710</v>
      </c>
      <c r="J14" s="1004">
        <v>482</v>
      </c>
      <c r="K14" s="1004">
        <v>728</v>
      </c>
      <c r="L14" s="1004">
        <v>549</v>
      </c>
      <c r="M14" s="1004">
        <v>890</v>
      </c>
      <c r="N14" s="1004">
        <v>1515</v>
      </c>
      <c r="O14" s="1004">
        <v>1181</v>
      </c>
      <c r="P14" s="1004">
        <v>971</v>
      </c>
      <c r="Q14" s="1004">
        <v>818</v>
      </c>
      <c r="R14" s="1004">
        <v>993</v>
      </c>
    </row>
    <row r="15" spans="1:18" ht="12.75">
      <c r="A15" s="18" t="s">
        <v>508</v>
      </c>
      <c r="B15" s="1003">
        <v>0</v>
      </c>
      <c r="C15" s="1003">
        <v>0</v>
      </c>
      <c r="D15" s="1003">
        <v>0</v>
      </c>
      <c r="E15" s="1003">
        <v>0</v>
      </c>
      <c r="F15" s="1003">
        <v>0</v>
      </c>
      <c r="G15" s="1003">
        <v>0</v>
      </c>
      <c r="H15" s="1003">
        <v>0</v>
      </c>
      <c r="I15" s="1004">
        <v>0</v>
      </c>
      <c r="J15" s="1004">
        <v>0</v>
      </c>
      <c r="K15" s="1004">
        <v>0</v>
      </c>
      <c r="L15" s="1004">
        <v>0</v>
      </c>
      <c r="M15" s="1004">
        <v>0</v>
      </c>
      <c r="N15" s="1004">
        <v>0</v>
      </c>
      <c r="O15" s="1004">
        <v>0</v>
      </c>
      <c r="P15" s="1004">
        <v>0</v>
      </c>
      <c r="Q15" s="1004">
        <v>0</v>
      </c>
      <c r="R15" s="1004">
        <v>0</v>
      </c>
    </row>
    <row r="16" spans="1:18" ht="12.75">
      <c r="A16" s="18" t="s">
        <v>509</v>
      </c>
      <c r="B16" s="1004">
        <f aca="true" t="shared" si="0" ref="B16:K16">B18-B5-B7-B8-B9-B10-B12-B13</f>
        <v>1813</v>
      </c>
      <c r="C16" s="1004">
        <f t="shared" si="0"/>
        <v>1536</v>
      </c>
      <c r="D16" s="1004">
        <f t="shared" si="0"/>
        <v>2035</v>
      </c>
      <c r="E16" s="1004">
        <f t="shared" si="0"/>
        <v>2509</v>
      </c>
      <c r="F16" s="1004">
        <f t="shared" si="0"/>
        <v>3039</v>
      </c>
      <c r="G16" s="1004">
        <f t="shared" si="0"/>
        <v>3524</v>
      </c>
      <c r="H16" s="1004">
        <f t="shared" si="0"/>
        <v>3857</v>
      </c>
      <c r="I16" s="1004">
        <f t="shared" si="0"/>
        <v>4808</v>
      </c>
      <c r="J16" s="1004">
        <f t="shared" si="0"/>
        <v>5571</v>
      </c>
      <c r="K16" s="1004">
        <f t="shared" si="0"/>
        <v>6588</v>
      </c>
      <c r="L16" s="1004">
        <v>8418</v>
      </c>
      <c r="M16" s="1004">
        <v>9330</v>
      </c>
      <c r="N16" s="1004">
        <v>9683</v>
      </c>
      <c r="O16" s="1004">
        <v>12347</v>
      </c>
      <c r="P16" s="1004">
        <v>13675</v>
      </c>
      <c r="Q16" s="1004">
        <v>16931</v>
      </c>
      <c r="R16" s="1004">
        <v>20096</v>
      </c>
    </row>
    <row r="17" spans="1:18" ht="12.75">
      <c r="A17" s="40"/>
      <c r="B17" s="70"/>
      <c r="C17" s="70"/>
      <c r="D17" s="70"/>
      <c r="E17" s="70"/>
      <c r="F17" s="70"/>
      <c r="G17" s="70"/>
      <c r="H17" s="1003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2.75">
      <c r="A18" s="13" t="s">
        <v>510</v>
      </c>
      <c r="B18" s="1005">
        <v>3058</v>
      </c>
      <c r="C18" s="1005">
        <v>3004</v>
      </c>
      <c r="D18" s="1005">
        <v>3719</v>
      </c>
      <c r="E18" s="1005">
        <v>4717</v>
      </c>
      <c r="F18" s="1005">
        <v>5701</v>
      </c>
      <c r="G18" s="1005">
        <v>7396</v>
      </c>
      <c r="H18" s="1005">
        <v>9371</v>
      </c>
      <c r="I18" s="1006">
        <v>11888</v>
      </c>
      <c r="J18" s="1006">
        <v>14245</v>
      </c>
      <c r="K18" s="1007">
        <v>16870</v>
      </c>
      <c r="L18" s="1007">
        <v>18847</v>
      </c>
      <c r="M18" s="1007">
        <v>20189</v>
      </c>
      <c r="N18" s="1007">
        <v>23332</v>
      </c>
      <c r="O18" s="1007">
        <v>26994</v>
      </c>
      <c r="P18" s="1007">
        <v>30252</v>
      </c>
      <c r="Q18" s="1007">
        <v>34227</v>
      </c>
      <c r="R18" s="1007">
        <v>40799</v>
      </c>
    </row>
    <row r="19" spans="1:18" ht="12.75">
      <c r="A19" s="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t="s">
        <v>97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D12" sqref="D12"/>
    </sheetView>
  </sheetViews>
  <sheetFormatPr defaultColWidth="9.140625" defaultRowHeight="12.75"/>
  <sheetData>
    <row r="1" spans="1:18" ht="12.75">
      <c r="A1" s="2"/>
      <c r="B1" s="3"/>
      <c r="C1" s="3"/>
      <c r="D1" s="3"/>
      <c r="E1" s="1008"/>
      <c r="F1" s="1008"/>
      <c r="G1" s="1008"/>
      <c r="H1" s="1008"/>
      <c r="I1" s="1008"/>
      <c r="J1" s="1008"/>
      <c r="K1" s="1008"/>
      <c r="L1" s="1009"/>
      <c r="M1" s="2"/>
      <c r="N1" s="2"/>
      <c r="O1" s="2"/>
      <c r="P1" s="2"/>
      <c r="Q1" s="2"/>
      <c r="R1" s="2"/>
    </row>
    <row r="2" spans="1:18" ht="12.75">
      <c r="A2" s="1"/>
      <c r="B2" s="4"/>
      <c r="C2" s="4"/>
      <c r="D2" s="4"/>
      <c r="E2" s="1010"/>
      <c r="F2" s="1010"/>
      <c r="G2" s="1010"/>
      <c r="H2" s="1010"/>
      <c r="I2" s="1010"/>
      <c r="J2" s="1010"/>
      <c r="K2" s="1010"/>
      <c r="L2" s="1011"/>
      <c r="M2" s="1"/>
      <c r="N2" s="1"/>
      <c r="O2" s="1"/>
      <c r="P2" s="1"/>
      <c r="Q2" s="1"/>
      <c r="R2" s="1"/>
    </row>
    <row r="3" spans="1:18" ht="12.75">
      <c r="A3" s="756" t="s">
        <v>511</v>
      </c>
      <c r="B3" s="999">
        <v>1982</v>
      </c>
      <c r="C3" s="999">
        <v>1983</v>
      </c>
      <c r="D3" s="999">
        <v>1984</v>
      </c>
      <c r="E3" s="999">
        <v>1985</v>
      </c>
      <c r="F3" s="999">
        <v>1986</v>
      </c>
      <c r="G3" s="999">
        <v>1987</v>
      </c>
      <c r="H3" s="999">
        <v>1988</v>
      </c>
      <c r="I3" s="998">
        <v>1989</v>
      </c>
      <c r="J3" s="998">
        <v>1990</v>
      </c>
      <c r="K3" s="1012">
        <v>1991</v>
      </c>
      <c r="L3" s="1012">
        <v>1992</v>
      </c>
      <c r="M3" s="1012">
        <v>1993</v>
      </c>
      <c r="N3" s="1012">
        <v>1994</v>
      </c>
      <c r="O3" s="1012">
        <v>1995</v>
      </c>
      <c r="P3" s="1012">
        <v>1996</v>
      </c>
      <c r="Q3" s="1012">
        <v>1997</v>
      </c>
      <c r="R3" s="1012">
        <v>1998</v>
      </c>
    </row>
    <row r="4" spans="1:18" ht="12.75">
      <c r="A4" s="1000"/>
      <c r="B4" s="1002"/>
      <c r="C4" s="1002"/>
      <c r="D4" s="1002"/>
      <c r="E4" s="1002"/>
      <c r="F4" s="1002"/>
      <c r="G4" s="1002"/>
      <c r="H4" s="1002"/>
      <c r="I4" s="1001"/>
      <c r="J4" s="1001"/>
      <c r="K4" s="1013"/>
      <c r="L4" s="1014"/>
      <c r="M4" s="567"/>
      <c r="N4" s="567"/>
      <c r="O4" s="567"/>
      <c r="P4" s="567"/>
      <c r="Q4" s="567"/>
      <c r="R4" s="567"/>
    </row>
    <row r="5" spans="1:18" ht="12.75">
      <c r="A5" s="18" t="s">
        <v>79</v>
      </c>
      <c r="B5" s="1003">
        <v>2110</v>
      </c>
      <c r="C5" s="1003">
        <v>1986</v>
      </c>
      <c r="D5" s="1003">
        <v>2589</v>
      </c>
      <c r="E5" s="1003">
        <v>3217</v>
      </c>
      <c r="F5" s="1003">
        <v>4045</v>
      </c>
      <c r="G5" s="1003">
        <v>5019</v>
      </c>
      <c r="H5" s="1003">
        <v>5878</v>
      </c>
      <c r="I5" s="1004">
        <v>6948</v>
      </c>
      <c r="J5" s="1004">
        <v>8418</v>
      </c>
      <c r="K5" s="70">
        <v>9508</v>
      </c>
      <c r="L5" s="71">
        <v>11004</v>
      </c>
      <c r="M5" s="71">
        <v>12602</v>
      </c>
      <c r="N5" s="71">
        <v>14187</v>
      </c>
      <c r="O5" s="71">
        <v>16743</v>
      </c>
      <c r="P5" s="71">
        <v>19504</v>
      </c>
      <c r="Q5" s="71">
        <v>21998</v>
      </c>
      <c r="R5" s="71">
        <v>25461</v>
      </c>
    </row>
    <row r="6" spans="1:18" ht="12.75">
      <c r="A6" s="18" t="s">
        <v>512</v>
      </c>
      <c r="B6" s="1003">
        <v>-43</v>
      </c>
      <c r="C6" s="1003">
        <v>-61</v>
      </c>
      <c r="D6" s="1003">
        <v>-67</v>
      </c>
      <c r="E6" s="1003">
        <v>-92</v>
      </c>
      <c r="F6" s="1003">
        <v>-98</v>
      </c>
      <c r="G6" s="1003">
        <v>-102</v>
      </c>
      <c r="H6" s="1003">
        <v>-77</v>
      </c>
      <c r="I6" s="1004">
        <v>-40</v>
      </c>
      <c r="J6" s="1004">
        <v>-63</v>
      </c>
      <c r="K6" s="70">
        <v>-43</v>
      </c>
      <c r="L6" s="71">
        <v>-77</v>
      </c>
      <c r="M6" s="71">
        <v>-120</v>
      </c>
      <c r="N6" s="71">
        <v>-116</v>
      </c>
      <c r="O6" s="71">
        <v>-96</v>
      </c>
      <c r="P6" s="71">
        <v>-181</v>
      </c>
      <c r="Q6" s="71">
        <v>-201</v>
      </c>
      <c r="R6" s="71">
        <v>-277</v>
      </c>
    </row>
    <row r="7" spans="1:18" ht="12.75">
      <c r="A7" s="18" t="s">
        <v>513</v>
      </c>
      <c r="B7" s="1003">
        <v>660</v>
      </c>
      <c r="C7" s="1003">
        <v>699</v>
      </c>
      <c r="D7" s="1003">
        <v>740</v>
      </c>
      <c r="E7" s="1003">
        <v>1156</v>
      </c>
      <c r="F7" s="1003">
        <v>1313</v>
      </c>
      <c r="G7" s="1003">
        <v>1934</v>
      </c>
      <c r="H7" s="1003">
        <v>2727</v>
      </c>
      <c r="I7" s="1004">
        <v>3826</v>
      </c>
      <c r="J7" s="1004">
        <v>4693</v>
      </c>
      <c r="K7" s="70">
        <v>6008</v>
      </c>
      <c r="L7" s="71">
        <v>6210</v>
      </c>
      <c r="M7" s="71">
        <v>5999</v>
      </c>
      <c r="N7" s="71">
        <v>6083</v>
      </c>
      <c r="O7" s="71">
        <v>7980</v>
      </c>
      <c r="P7" s="71">
        <v>8578</v>
      </c>
      <c r="Q7" s="71">
        <v>10165</v>
      </c>
      <c r="R7" s="71">
        <v>12822</v>
      </c>
    </row>
    <row r="8" spans="1:18" ht="12.75">
      <c r="A8" s="18" t="s">
        <v>514</v>
      </c>
      <c r="B8" s="1003"/>
      <c r="C8" s="1003"/>
      <c r="D8" s="1003"/>
      <c r="E8" s="1003"/>
      <c r="F8" s="1003"/>
      <c r="G8" s="1003"/>
      <c r="H8" s="1003"/>
      <c r="I8" s="70"/>
      <c r="J8" s="70"/>
      <c r="K8" s="70"/>
      <c r="L8" s="21"/>
      <c r="M8" s="71"/>
      <c r="N8" s="71"/>
      <c r="O8" s="71"/>
      <c r="P8" s="71"/>
      <c r="Q8" s="71"/>
      <c r="R8" s="71"/>
    </row>
    <row r="9" spans="1:18" ht="12.75">
      <c r="A9" s="18" t="s">
        <v>515</v>
      </c>
      <c r="B9" s="1003">
        <v>88</v>
      </c>
      <c r="C9" s="1003">
        <v>94</v>
      </c>
      <c r="D9" s="1003">
        <v>88</v>
      </c>
      <c r="E9" s="1003">
        <v>93</v>
      </c>
      <c r="F9" s="1003">
        <v>113</v>
      </c>
      <c r="G9" s="1003">
        <v>159</v>
      </c>
      <c r="H9" s="1003">
        <v>234</v>
      </c>
      <c r="I9" s="1004">
        <v>315</v>
      </c>
      <c r="J9" s="1004">
        <v>414</v>
      </c>
      <c r="K9" s="70">
        <v>450</v>
      </c>
      <c r="L9" s="21">
        <v>713</v>
      </c>
      <c r="M9" s="71">
        <v>555</v>
      </c>
      <c r="N9" s="71">
        <v>1168</v>
      </c>
      <c r="O9" s="71">
        <v>786</v>
      </c>
      <c r="P9" s="71">
        <v>813</v>
      </c>
      <c r="Q9" s="71">
        <v>850</v>
      </c>
      <c r="R9" s="71">
        <v>1095</v>
      </c>
    </row>
    <row r="10" spans="1:18" ht="12.75">
      <c r="A10" s="18" t="s">
        <v>516</v>
      </c>
      <c r="B10" s="1003"/>
      <c r="C10" s="1003"/>
      <c r="D10" s="1003"/>
      <c r="E10" s="1003"/>
      <c r="F10" s="1003"/>
      <c r="G10" s="1003"/>
      <c r="H10" s="1003"/>
      <c r="I10" s="70"/>
      <c r="J10" s="70"/>
      <c r="K10" s="70"/>
      <c r="L10" s="21"/>
      <c r="M10" s="71"/>
      <c r="N10" s="71"/>
      <c r="O10" s="71"/>
      <c r="P10" s="71"/>
      <c r="Q10" s="71"/>
      <c r="R10" s="71"/>
    </row>
    <row r="11" spans="1:18" ht="12.75">
      <c r="A11" s="18" t="s">
        <v>517</v>
      </c>
      <c r="B11" s="1003">
        <v>60</v>
      </c>
      <c r="C11" s="1003">
        <v>64</v>
      </c>
      <c r="D11" s="1003">
        <v>60</v>
      </c>
      <c r="E11" s="1003">
        <v>61</v>
      </c>
      <c r="F11" s="1003">
        <v>73</v>
      </c>
      <c r="G11" s="1003">
        <v>95</v>
      </c>
      <c r="H11" s="1003">
        <v>154</v>
      </c>
      <c r="I11" s="1004">
        <v>205</v>
      </c>
      <c r="J11" s="1004">
        <v>270</v>
      </c>
      <c r="K11" s="70">
        <v>292</v>
      </c>
      <c r="L11" s="21">
        <v>463</v>
      </c>
      <c r="M11" s="71">
        <v>360</v>
      </c>
      <c r="N11" s="71">
        <v>757</v>
      </c>
      <c r="O11" s="71">
        <v>510</v>
      </c>
      <c r="P11" s="71">
        <v>528</v>
      </c>
      <c r="Q11" s="71">
        <v>552</v>
      </c>
      <c r="R11" s="71">
        <v>712</v>
      </c>
    </row>
    <row r="12" spans="1:18" ht="12.75">
      <c r="A12" s="18" t="s">
        <v>518</v>
      </c>
      <c r="B12" s="1003">
        <f>B13+B14</f>
        <v>183</v>
      </c>
      <c r="C12" s="1003">
        <f>C13+C14</f>
        <v>222</v>
      </c>
      <c r="D12" s="1003">
        <f>D13+D14</f>
        <v>309</v>
      </c>
      <c r="E12" s="1003">
        <v>282</v>
      </c>
      <c r="F12" s="1003">
        <f>F13+F14</f>
        <v>255</v>
      </c>
      <c r="G12" s="1003">
        <f>G13+G14</f>
        <v>291</v>
      </c>
      <c r="H12" s="1003">
        <v>455</v>
      </c>
      <c r="I12" s="1003">
        <v>634</v>
      </c>
      <c r="J12" s="1003">
        <v>513</v>
      </c>
      <c r="K12" s="70">
        <v>655</v>
      </c>
      <c r="L12" s="21">
        <v>534</v>
      </c>
      <c r="M12" s="71">
        <v>793</v>
      </c>
      <c r="N12" s="71">
        <v>1253</v>
      </c>
      <c r="O12" s="71">
        <v>1071</v>
      </c>
      <c r="P12" s="71">
        <v>1010</v>
      </c>
      <c r="Q12" s="71">
        <v>863</v>
      </c>
      <c r="R12" s="71">
        <v>986</v>
      </c>
    </row>
    <row r="13" spans="1:18" ht="12.75">
      <c r="A13" s="18" t="s">
        <v>519</v>
      </c>
      <c r="B13" s="1003">
        <v>183</v>
      </c>
      <c r="C13" s="1003">
        <v>222</v>
      </c>
      <c r="D13" s="1003">
        <v>309</v>
      </c>
      <c r="E13" s="1003">
        <v>282</v>
      </c>
      <c r="F13" s="1003">
        <v>255</v>
      </c>
      <c r="G13" s="1003">
        <v>291</v>
      </c>
      <c r="H13" s="1003">
        <v>455</v>
      </c>
      <c r="I13" s="1004">
        <v>634</v>
      </c>
      <c r="J13" s="1004">
        <v>513</v>
      </c>
      <c r="K13" s="70">
        <v>655</v>
      </c>
      <c r="L13" s="21">
        <v>534</v>
      </c>
      <c r="M13" s="71">
        <v>793</v>
      </c>
      <c r="N13" s="71">
        <v>1253</v>
      </c>
      <c r="O13" s="71">
        <v>1071</v>
      </c>
      <c r="P13" s="71">
        <v>1010</v>
      </c>
      <c r="Q13" s="71">
        <v>863</v>
      </c>
      <c r="R13" s="71">
        <v>986</v>
      </c>
    </row>
    <row r="14" spans="1:18" ht="12.75">
      <c r="A14" s="18" t="s">
        <v>520</v>
      </c>
      <c r="B14" s="1003">
        <v>0</v>
      </c>
      <c r="C14" s="1003">
        <v>0</v>
      </c>
      <c r="D14" s="1003">
        <v>0</v>
      </c>
      <c r="E14" s="1003">
        <v>0</v>
      </c>
      <c r="F14" s="1003">
        <v>0</v>
      </c>
      <c r="G14" s="1003">
        <v>0</v>
      </c>
      <c r="H14" s="1003">
        <v>0</v>
      </c>
      <c r="I14" s="1004">
        <v>0</v>
      </c>
      <c r="J14" s="1004">
        <v>0</v>
      </c>
      <c r="K14" s="1015">
        <v>0</v>
      </c>
      <c r="L14" s="1015">
        <v>0</v>
      </c>
      <c r="M14" s="1015">
        <v>0</v>
      </c>
      <c r="N14" s="1015">
        <v>0</v>
      </c>
      <c r="O14" s="1015">
        <v>0</v>
      </c>
      <c r="P14" s="1015">
        <v>0</v>
      </c>
      <c r="Q14" s="1015">
        <v>0</v>
      </c>
      <c r="R14" s="1015">
        <v>0</v>
      </c>
    </row>
    <row r="15" spans="1:18" ht="12.75">
      <c r="A15" s="40"/>
      <c r="B15" s="1003"/>
      <c r="C15" s="1003"/>
      <c r="D15" s="1003"/>
      <c r="E15" s="1003"/>
      <c r="F15" s="1003"/>
      <c r="G15" s="1003"/>
      <c r="H15" s="1003"/>
      <c r="I15" s="70"/>
      <c r="J15" s="70"/>
      <c r="K15" s="70"/>
      <c r="L15" s="21"/>
      <c r="M15" s="71"/>
      <c r="N15" s="71"/>
      <c r="O15" s="71"/>
      <c r="P15" s="71"/>
      <c r="Q15" s="71"/>
      <c r="R15" s="71"/>
    </row>
    <row r="16" spans="1:18" ht="12.75">
      <c r="A16" s="40"/>
      <c r="B16" s="1003"/>
      <c r="C16" s="1003"/>
      <c r="D16" s="1003"/>
      <c r="E16" s="1003"/>
      <c r="F16" s="1003"/>
      <c r="G16" s="1003"/>
      <c r="H16" s="1003"/>
      <c r="I16" s="70"/>
      <c r="J16" s="70"/>
      <c r="K16" s="70"/>
      <c r="L16" s="21"/>
      <c r="M16" s="71"/>
      <c r="N16" s="71"/>
      <c r="O16" s="71"/>
      <c r="P16" s="71"/>
      <c r="Q16" s="71"/>
      <c r="R16" s="71"/>
    </row>
    <row r="17" spans="1:18" ht="12.75">
      <c r="A17" s="40"/>
      <c r="B17" s="1003"/>
      <c r="C17" s="1003"/>
      <c r="D17" s="1003"/>
      <c r="E17" s="1003"/>
      <c r="F17" s="1003"/>
      <c r="G17" s="1003"/>
      <c r="H17" s="1003"/>
      <c r="I17" s="70"/>
      <c r="J17" s="70"/>
      <c r="K17" s="70"/>
      <c r="L17" s="1016"/>
      <c r="M17" s="1016"/>
      <c r="N17" s="1016"/>
      <c r="O17" s="1016"/>
      <c r="P17" s="1016"/>
      <c r="Q17" s="1016"/>
      <c r="R17" s="1016"/>
    </row>
    <row r="18" spans="1:18" ht="12.75">
      <c r="A18" s="1017" t="s">
        <v>521</v>
      </c>
      <c r="B18" s="1006">
        <v>3058</v>
      </c>
      <c r="C18" s="1006">
        <v>3004</v>
      </c>
      <c r="D18" s="1006">
        <v>3719</v>
      </c>
      <c r="E18" s="1006">
        <v>4717</v>
      </c>
      <c r="F18" s="1006">
        <v>5701</v>
      </c>
      <c r="G18" s="1006">
        <v>7396</v>
      </c>
      <c r="H18" s="1006">
        <v>9371</v>
      </c>
      <c r="I18" s="1006">
        <v>11888</v>
      </c>
      <c r="J18" s="1006">
        <v>14245</v>
      </c>
      <c r="K18" s="1006">
        <v>16870</v>
      </c>
      <c r="L18" s="1007">
        <v>18847</v>
      </c>
      <c r="M18" s="1018">
        <v>20189</v>
      </c>
      <c r="N18" s="1018">
        <v>23332</v>
      </c>
      <c r="O18" s="1018">
        <v>26994</v>
      </c>
      <c r="P18" s="1018">
        <v>30252</v>
      </c>
      <c r="Q18" s="1018">
        <v>34227</v>
      </c>
      <c r="R18" s="1018">
        <v>40799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C10" sqref="C10"/>
    </sheetView>
  </sheetViews>
  <sheetFormatPr defaultColWidth="9.140625" defaultRowHeight="12.75"/>
  <sheetData>
    <row r="1" spans="1:18" ht="12.75">
      <c r="A1" s="5" t="s">
        <v>522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997"/>
      <c r="B2" s="4"/>
      <c r="C2" s="4"/>
      <c r="D2" s="4"/>
      <c r="E2" s="4"/>
      <c r="F2" s="7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12" t="s">
        <v>498</v>
      </c>
      <c r="B3" s="1019" t="s">
        <v>55</v>
      </c>
      <c r="C3" s="998" t="s">
        <v>56</v>
      </c>
      <c r="D3" s="998" t="s">
        <v>57</v>
      </c>
      <c r="E3" s="998" t="s">
        <v>58</v>
      </c>
      <c r="F3" s="998" t="s">
        <v>59</v>
      </c>
      <c r="G3" s="998" t="s">
        <v>60</v>
      </c>
      <c r="H3" s="998">
        <v>1988</v>
      </c>
      <c r="I3" s="998">
        <v>1989</v>
      </c>
      <c r="J3" s="998">
        <v>1990</v>
      </c>
      <c r="K3" s="998">
        <v>1991</v>
      </c>
      <c r="L3" s="998">
        <v>1992</v>
      </c>
      <c r="M3" s="998">
        <v>1993</v>
      </c>
      <c r="N3" s="998">
        <v>1994</v>
      </c>
      <c r="O3" s="998">
        <v>1995</v>
      </c>
      <c r="P3" s="998">
        <v>1996</v>
      </c>
      <c r="Q3" s="998">
        <v>1997</v>
      </c>
      <c r="R3" s="998">
        <v>1998</v>
      </c>
    </row>
    <row r="4" spans="1:18" ht="12.75">
      <c r="A4" s="93"/>
      <c r="B4" s="742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</row>
    <row r="5" spans="1:18" ht="12.75">
      <c r="A5" s="93" t="s">
        <v>80</v>
      </c>
      <c r="B5" s="1020">
        <f>B6+B7+B8</f>
        <v>1624</v>
      </c>
      <c r="C5" s="1021">
        <f>C6+C7+C8</f>
        <v>1706</v>
      </c>
      <c r="D5" s="1021">
        <f>D6+D7+D8</f>
        <v>1835</v>
      </c>
      <c r="E5" s="1021">
        <f>E6+E7+E8</f>
        <v>1915</v>
      </c>
      <c r="F5" s="1021">
        <v>2076</v>
      </c>
      <c r="G5" s="1021">
        <v>2835</v>
      </c>
      <c r="H5" s="1021">
        <v>3644</v>
      </c>
      <c r="I5" s="1021">
        <v>4077</v>
      </c>
      <c r="J5" s="1021">
        <v>4617</v>
      </c>
      <c r="K5" s="1021">
        <v>5190</v>
      </c>
      <c r="L5" s="1021">
        <v>5695</v>
      </c>
      <c r="M5" s="1021">
        <v>6822</v>
      </c>
      <c r="N5" s="1021">
        <v>7863</v>
      </c>
      <c r="O5" s="1021">
        <v>8343</v>
      </c>
      <c r="P5" s="1021">
        <v>9404</v>
      </c>
      <c r="Q5" s="1021">
        <v>10341</v>
      </c>
      <c r="R5" s="1021">
        <v>11349</v>
      </c>
    </row>
    <row r="6" spans="1:18" ht="12.75">
      <c r="A6" s="93" t="s">
        <v>523</v>
      </c>
      <c r="B6" s="1022">
        <v>1421</v>
      </c>
      <c r="C6" s="1023">
        <v>1471</v>
      </c>
      <c r="D6" s="1023">
        <v>1521</v>
      </c>
      <c r="E6" s="1023">
        <v>1598</v>
      </c>
      <c r="F6" s="1023">
        <v>1726</v>
      </c>
      <c r="G6" s="1023">
        <v>2347</v>
      </c>
      <c r="H6" s="1021">
        <v>3048</v>
      </c>
      <c r="I6" s="1021">
        <v>3385</v>
      </c>
      <c r="J6" s="1021">
        <v>3701</v>
      </c>
      <c r="K6" s="1021">
        <v>4111</v>
      </c>
      <c r="L6" s="1021">
        <v>4477</v>
      </c>
      <c r="M6" s="1021">
        <v>5375</v>
      </c>
      <c r="N6" s="1021">
        <v>6408</v>
      </c>
      <c r="O6" s="1021">
        <v>6820</v>
      </c>
      <c r="P6" s="1021">
        <v>7662</v>
      </c>
      <c r="Q6" s="1021">
        <v>8358</v>
      </c>
      <c r="R6" s="1021">
        <v>9260</v>
      </c>
    </row>
    <row r="7" spans="1:18" ht="12.75">
      <c r="A7" s="93" t="s">
        <v>524</v>
      </c>
      <c r="B7" s="1022">
        <v>0</v>
      </c>
      <c r="C7" s="1023">
        <v>0</v>
      </c>
      <c r="D7" s="1023">
        <v>0</v>
      </c>
      <c r="E7" s="1023">
        <v>0</v>
      </c>
      <c r="F7" s="1023">
        <v>0</v>
      </c>
      <c r="G7" s="1023">
        <v>0</v>
      </c>
      <c r="H7" s="1021">
        <v>0</v>
      </c>
      <c r="I7" s="1021">
        <v>0</v>
      </c>
      <c r="J7" s="1021">
        <v>0</v>
      </c>
      <c r="K7" s="1021">
        <v>0</v>
      </c>
      <c r="L7" s="1021">
        <v>0</v>
      </c>
      <c r="M7" s="1021">
        <v>0</v>
      </c>
      <c r="N7" s="1021">
        <v>0</v>
      </c>
      <c r="O7" s="1021">
        <v>0</v>
      </c>
      <c r="P7" s="1021">
        <v>0</v>
      </c>
      <c r="Q7" s="1021">
        <v>0</v>
      </c>
      <c r="R7" s="1021">
        <v>0</v>
      </c>
    </row>
    <row r="8" spans="1:18" ht="12.75">
      <c r="A8" s="93" t="s">
        <v>525</v>
      </c>
      <c r="B8" s="1022">
        <v>203</v>
      </c>
      <c r="C8" s="1023">
        <v>235</v>
      </c>
      <c r="D8" s="1023">
        <v>314</v>
      </c>
      <c r="E8" s="1023">
        <v>317</v>
      </c>
      <c r="F8" s="1023">
        <v>350</v>
      </c>
      <c r="G8" s="1023">
        <v>488</v>
      </c>
      <c r="H8" s="1021">
        <v>596</v>
      </c>
      <c r="I8" s="1021">
        <v>692</v>
      </c>
      <c r="J8" s="1021">
        <v>916</v>
      </c>
      <c r="K8" s="1021">
        <v>1079</v>
      </c>
      <c r="L8" s="1021">
        <v>1218</v>
      </c>
      <c r="M8" s="1021">
        <v>1447</v>
      </c>
      <c r="N8" s="1021">
        <v>1455</v>
      </c>
      <c r="O8" s="1021">
        <v>1523</v>
      </c>
      <c r="P8" s="1021">
        <v>1742</v>
      </c>
      <c r="Q8" s="1021">
        <v>1983</v>
      </c>
      <c r="R8" s="1021">
        <v>2089</v>
      </c>
    </row>
    <row r="9" spans="1:18" ht="12.75">
      <c r="A9" s="93" t="s">
        <v>526</v>
      </c>
      <c r="B9" s="1022">
        <v>866</v>
      </c>
      <c r="C9" s="1023">
        <v>759</v>
      </c>
      <c r="D9" s="1023">
        <v>848</v>
      </c>
      <c r="E9" s="1023">
        <v>929</v>
      </c>
      <c r="F9" s="1023">
        <v>965</v>
      </c>
      <c r="G9" s="1023">
        <v>917</v>
      </c>
      <c r="H9" s="1021">
        <v>897</v>
      </c>
      <c r="I9" s="1021">
        <v>1161</v>
      </c>
      <c r="J9" s="1021">
        <v>1424</v>
      </c>
      <c r="K9" s="1021">
        <v>1496</v>
      </c>
      <c r="L9" s="1021">
        <v>1314</v>
      </c>
      <c r="M9" s="1021">
        <v>1284</v>
      </c>
      <c r="N9" s="1021">
        <v>1452</v>
      </c>
      <c r="O9" s="1021">
        <v>1843</v>
      </c>
      <c r="P9" s="1021">
        <v>1949</v>
      </c>
      <c r="Q9" s="1021">
        <v>2278</v>
      </c>
      <c r="R9" s="1021">
        <v>3051</v>
      </c>
    </row>
    <row r="10" spans="1:18" ht="12.75">
      <c r="A10" s="93" t="s">
        <v>527</v>
      </c>
      <c r="B10" s="1022">
        <v>12</v>
      </c>
      <c r="C10" s="1023">
        <v>30</v>
      </c>
      <c r="D10" s="1023">
        <v>45</v>
      </c>
      <c r="E10" s="1023">
        <v>46</v>
      </c>
      <c r="F10" s="1023">
        <v>98</v>
      </c>
      <c r="G10" s="1023">
        <v>190</v>
      </c>
      <c r="H10" s="1021">
        <v>267</v>
      </c>
      <c r="I10" s="1021">
        <v>344</v>
      </c>
      <c r="J10" s="1021">
        <v>389</v>
      </c>
      <c r="K10" s="1021">
        <v>403</v>
      </c>
      <c r="L10" s="1021">
        <v>619</v>
      </c>
      <c r="M10" s="1021">
        <v>470</v>
      </c>
      <c r="N10" s="1021">
        <v>361</v>
      </c>
      <c r="O10" s="1021">
        <v>485</v>
      </c>
      <c r="P10" s="1021">
        <v>748</v>
      </c>
      <c r="Q10" s="1021">
        <v>820</v>
      </c>
      <c r="R10" s="1021">
        <v>806</v>
      </c>
    </row>
    <row r="11" spans="1:18" ht="12.75">
      <c r="A11" s="93" t="s">
        <v>528</v>
      </c>
      <c r="B11" s="1020">
        <f aca="true" t="shared" si="0" ref="B11:K11">SUM(B12:B15)</f>
        <v>798</v>
      </c>
      <c r="C11" s="1021">
        <f t="shared" si="0"/>
        <v>828</v>
      </c>
      <c r="D11" s="1021">
        <f t="shared" si="0"/>
        <v>719</v>
      </c>
      <c r="E11" s="1021">
        <f t="shared" si="0"/>
        <v>839</v>
      </c>
      <c r="F11" s="1021">
        <f t="shared" si="0"/>
        <v>826</v>
      </c>
      <c r="G11" s="1021">
        <f t="shared" si="0"/>
        <v>903</v>
      </c>
      <c r="H11" s="1021">
        <f t="shared" si="0"/>
        <v>1085</v>
      </c>
      <c r="I11" s="1021">
        <f t="shared" si="0"/>
        <v>1338</v>
      </c>
      <c r="J11" s="1021">
        <f t="shared" si="0"/>
        <v>1548</v>
      </c>
      <c r="K11" s="1021">
        <f t="shared" si="0"/>
        <v>1876</v>
      </c>
      <c r="L11" s="1021">
        <v>2182</v>
      </c>
      <c r="M11" s="1021">
        <v>2693</v>
      </c>
      <c r="N11" s="1021">
        <v>3005</v>
      </c>
      <c r="O11" s="1021">
        <v>3409</v>
      </c>
      <c r="P11" s="1021">
        <v>4131</v>
      </c>
      <c r="Q11" s="1021">
        <v>5213</v>
      </c>
      <c r="R11" s="1021">
        <v>5860</v>
      </c>
    </row>
    <row r="12" spans="1:18" ht="12.75">
      <c r="A12" s="93" t="s">
        <v>529</v>
      </c>
      <c r="B12" s="1022">
        <v>257</v>
      </c>
      <c r="C12" s="1023">
        <v>298</v>
      </c>
      <c r="D12" s="1023">
        <v>337</v>
      </c>
      <c r="E12" s="1023">
        <v>389</v>
      </c>
      <c r="F12" s="1023">
        <v>442</v>
      </c>
      <c r="G12" s="1023">
        <v>501</v>
      </c>
      <c r="H12" s="1021">
        <v>582</v>
      </c>
      <c r="I12" s="1021">
        <v>666</v>
      </c>
      <c r="J12" s="1021">
        <v>825</v>
      </c>
      <c r="K12" s="1021">
        <v>1053</v>
      </c>
      <c r="L12" s="1021">
        <v>1258</v>
      </c>
      <c r="M12" s="1021">
        <v>1448</v>
      </c>
      <c r="N12" s="1021">
        <v>1684</v>
      </c>
      <c r="O12" s="1021">
        <v>1985</v>
      </c>
      <c r="P12" s="1021">
        <v>2435</v>
      </c>
      <c r="Q12" s="1021">
        <v>3325</v>
      </c>
      <c r="R12" s="1021">
        <v>3796</v>
      </c>
    </row>
    <row r="13" spans="1:18" ht="12.75">
      <c r="A13" s="93" t="s">
        <v>530</v>
      </c>
      <c r="B13" s="1022">
        <v>132</v>
      </c>
      <c r="C13" s="1023">
        <v>151</v>
      </c>
      <c r="D13" s="1023">
        <v>166</v>
      </c>
      <c r="E13" s="1023">
        <v>174</v>
      </c>
      <c r="F13" s="1023">
        <v>198</v>
      </c>
      <c r="G13" s="1023">
        <v>223</v>
      </c>
      <c r="H13" s="1021">
        <v>275</v>
      </c>
      <c r="I13" s="1021">
        <v>395</v>
      </c>
      <c r="J13" s="1021">
        <v>393</v>
      </c>
      <c r="K13" s="1021">
        <v>446</v>
      </c>
      <c r="L13" s="1021">
        <v>486</v>
      </c>
      <c r="M13" s="1021">
        <v>560</v>
      </c>
      <c r="N13" s="1021">
        <v>687</v>
      </c>
      <c r="O13" s="1021">
        <v>712</v>
      </c>
      <c r="P13" s="1021">
        <v>848</v>
      </c>
      <c r="Q13" s="1021">
        <v>968</v>
      </c>
      <c r="R13" s="1021">
        <v>1024</v>
      </c>
    </row>
    <row r="14" spans="1:18" ht="12.75">
      <c r="A14" s="93" t="s">
        <v>531</v>
      </c>
      <c r="B14" s="1022">
        <v>280</v>
      </c>
      <c r="C14" s="1023">
        <v>256</v>
      </c>
      <c r="D14" s="1023">
        <v>70</v>
      </c>
      <c r="E14" s="1023">
        <v>134</v>
      </c>
      <c r="F14" s="1023">
        <v>0</v>
      </c>
      <c r="G14" s="1023">
        <v>0</v>
      </c>
      <c r="H14" s="1021">
        <v>0</v>
      </c>
      <c r="I14" s="1021">
        <v>0</v>
      </c>
      <c r="J14" s="1021">
        <v>0</v>
      </c>
      <c r="K14" s="1021">
        <v>0</v>
      </c>
      <c r="L14" s="1021">
        <v>0</v>
      </c>
      <c r="M14" s="1021"/>
      <c r="N14" s="1021"/>
      <c r="O14" s="1021"/>
      <c r="P14" s="1021"/>
      <c r="Q14" s="1021"/>
      <c r="R14" s="1021"/>
    </row>
    <row r="15" spans="1:18" ht="12.75">
      <c r="A15" s="93" t="s">
        <v>532</v>
      </c>
      <c r="B15" s="1022">
        <v>129</v>
      </c>
      <c r="C15" s="1023">
        <v>123</v>
      </c>
      <c r="D15" s="1023">
        <v>146</v>
      </c>
      <c r="E15" s="1023">
        <v>142</v>
      </c>
      <c r="F15" s="1023">
        <v>186</v>
      </c>
      <c r="G15" s="1023">
        <v>179</v>
      </c>
      <c r="H15" s="1021">
        <v>228</v>
      </c>
      <c r="I15" s="1021">
        <v>277</v>
      </c>
      <c r="J15" s="1021">
        <v>330</v>
      </c>
      <c r="K15" s="1021">
        <v>377</v>
      </c>
      <c r="L15" s="1024">
        <v>438</v>
      </c>
      <c r="M15" s="1024">
        <v>685</v>
      </c>
      <c r="N15" s="1024">
        <v>634</v>
      </c>
      <c r="O15" s="1024">
        <v>712</v>
      </c>
      <c r="P15" s="1024">
        <v>848</v>
      </c>
      <c r="Q15" s="1024">
        <v>920</v>
      </c>
      <c r="R15" s="1024">
        <v>1040</v>
      </c>
    </row>
    <row r="16" spans="1:18" ht="12.75">
      <c r="A16" s="93" t="s">
        <v>533</v>
      </c>
      <c r="B16" s="1022">
        <v>19</v>
      </c>
      <c r="C16" s="1023">
        <v>23</v>
      </c>
      <c r="D16" s="1023">
        <v>40</v>
      </c>
      <c r="E16" s="1023">
        <v>29</v>
      </c>
      <c r="F16" s="1023">
        <v>26</v>
      </c>
      <c r="G16" s="1023">
        <v>32</v>
      </c>
      <c r="H16" s="1021">
        <v>43</v>
      </c>
      <c r="I16" s="1021">
        <v>42</v>
      </c>
      <c r="J16" s="1021">
        <v>88</v>
      </c>
      <c r="K16" s="1021">
        <v>113</v>
      </c>
      <c r="L16" s="1025">
        <v>167</v>
      </c>
      <c r="M16" s="1025">
        <v>222</v>
      </c>
      <c r="N16" s="1025">
        <v>268</v>
      </c>
      <c r="O16" s="1025">
        <v>310</v>
      </c>
      <c r="P16" s="1025">
        <v>334</v>
      </c>
      <c r="Q16" s="1025">
        <v>427</v>
      </c>
      <c r="R16" s="1025">
        <v>479</v>
      </c>
    </row>
    <row r="17" spans="1:18" ht="12.75">
      <c r="A17" s="93" t="s">
        <v>534</v>
      </c>
      <c r="B17" s="1022">
        <v>8</v>
      </c>
      <c r="C17" s="1023">
        <v>9</v>
      </c>
      <c r="D17" s="1023">
        <v>16</v>
      </c>
      <c r="E17" s="1023">
        <v>12</v>
      </c>
      <c r="F17" s="1023">
        <v>13</v>
      </c>
      <c r="G17" s="1023">
        <v>20</v>
      </c>
      <c r="H17" s="1021">
        <v>33</v>
      </c>
      <c r="I17" s="1021">
        <v>27</v>
      </c>
      <c r="J17" s="1021">
        <v>27</v>
      </c>
      <c r="K17" s="1021">
        <v>33</v>
      </c>
      <c r="L17" s="1025">
        <v>29</v>
      </c>
      <c r="M17" s="1025">
        <v>37</v>
      </c>
      <c r="N17" s="1025">
        <v>32</v>
      </c>
      <c r="O17" s="1025">
        <v>25</v>
      </c>
      <c r="P17" s="1025">
        <v>58</v>
      </c>
      <c r="Q17" s="1025">
        <v>60</v>
      </c>
      <c r="R17" s="1025">
        <v>86</v>
      </c>
    </row>
    <row r="18" spans="1:18" ht="12.75">
      <c r="A18" s="93" t="s">
        <v>535</v>
      </c>
      <c r="B18" s="1022"/>
      <c r="C18" s="1023"/>
      <c r="D18" s="1023"/>
      <c r="E18" s="1023"/>
      <c r="F18" s="1023"/>
      <c r="G18" s="1023"/>
      <c r="H18" s="1021"/>
      <c r="I18" s="1021"/>
      <c r="J18" s="1021"/>
      <c r="K18" s="1021"/>
      <c r="L18" s="1025">
        <v>8</v>
      </c>
      <c r="M18" s="1025">
        <v>6</v>
      </c>
      <c r="N18" s="1025">
        <v>6</v>
      </c>
      <c r="O18" s="1025">
        <v>16</v>
      </c>
      <c r="P18" s="1025">
        <v>31</v>
      </c>
      <c r="Q18" s="1025">
        <v>28</v>
      </c>
      <c r="R18" s="1025">
        <v>60</v>
      </c>
    </row>
    <row r="19" spans="1:18" ht="12.75">
      <c r="A19" s="93" t="s">
        <v>509</v>
      </c>
      <c r="B19" s="1020">
        <f aca="true" t="shared" si="1" ref="B19:K19">B26-B5-B9-B10-B11-B16-B17</f>
        <v>-543</v>
      </c>
      <c r="C19" s="1021">
        <f t="shared" si="1"/>
        <v>-44</v>
      </c>
      <c r="D19" s="1021">
        <f t="shared" si="1"/>
        <v>12</v>
      </c>
      <c r="E19" s="1021">
        <f t="shared" si="1"/>
        <v>409</v>
      </c>
      <c r="F19" s="1021">
        <f t="shared" si="1"/>
        <v>946</v>
      </c>
      <c r="G19" s="1021">
        <f t="shared" si="1"/>
        <v>1199</v>
      </c>
      <c r="H19" s="1021">
        <f t="shared" si="1"/>
        <v>1413</v>
      </c>
      <c r="I19" s="1021">
        <f t="shared" si="1"/>
        <v>1537</v>
      </c>
      <c r="J19" s="1021">
        <f t="shared" si="1"/>
        <v>2074</v>
      </c>
      <c r="K19" s="1021">
        <f t="shared" si="1"/>
        <v>2144</v>
      </c>
      <c r="L19" s="1025">
        <v>2459</v>
      </c>
      <c r="M19" s="1025">
        <v>2326</v>
      </c>
      <c r="N19" s="1025">
        <v>1816</v>
      </c>
      <c r="O19" s="1025">
        <v>719</v>
      </c>
      <c r="P19" s="1025">
        <v>939</v>
      </c>
      <c r="Q19" s="1025">
        <v>488</v>
      </c>
      <c r="R19" s="1025">
        <v>585</v>
      </c>
    </row>
    <row r="20" spans="1:18" ht="12.75">
      <c r="A20" s="72"/>
      <c r="B20" s="1026"/>
      <c r="C20" s="1027"/>
      <c r="D20" s="1027"/>
      <c r="E20" s="1027"/>
      <c r="F20" s="1027"/>
      <c r="G20" s="1027"/>
      <c r="H20" s="1021" t="s">
        <v>174</v>
      </c>
      <c r="I20" s="1021" t="s">
        <v>174</v>
      </c>
      <c r="J20" s="1027"/>
      <c r="K20" s="1027"/>
      <c r="L20" s="1027"/>
      <c r="M20" s="1027"/>
      <c r="N20" s="1027"/>
      <c r="O20" s="1027"/>
      <c r="P20" s="1027"/>
      <c r="Q20" s="1027"/>
      <c r="R20" s="1027"/>
    </row>
    <row r="21" spans="1:18" ht="12.75">
      <c r="A21" s="72"/>
      <c r="B21" s="1026"/>
      <c r="C21" s="1027"/>
      <c r="D21" s="1027"/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</row>
    <row r="22" spans="1:18" ht="12.75">
      <c r="A22" s="72"/>
      <c r="B22" s="1026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</row>
    <row r="23" spans="1:18" ht="12.75">
      <c r="A23" s="72"/>
      <c r="B23" s="1026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</row>
    <row r="24" spans="1:18" ht="12.75">
      <c r="A24" s="72"/>
      <c r="B24" s="1026"/>
      <c r="C24" s="1027"/>
      <c r="D24" s="1027"/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1027"/>
      <c r="R24" s="1027"/>
    </row>
    <row r="25" spans="1:18" ht="12.75">
      <c r="A25" s="72"/>
      <c r="B25" s="1026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</row>
    <row r="26" spans="1:18" ht="12.75">
      <c r="A26" s="12" t="s">
        <v>536</v>
      </c>
      <c r="B26" s="1028">
        <v>2784</v>
      </c>
      <c r="C26" s="998">
        <v>3311</v>
      </c>
      <c r="D26" s="998">
        <v>3515</v>
      </c>
      <c r="E26" s="998">
        <v>4179</v>
      </c>
      <c r="F26" s="998">
        <v>4950</v>
      </c>
      <c r="G26" s="998">
        <v>6096</v>
      </c>
      <c r="H26" s="998">
        <v>7382</v>
      </c>
      <c r="I26" s="998">
        <v>8526</v>
      </c>
      <c r="J26" s="998">
        <v>10167</v>
      </c>
      <c r="K26" s="998">
        <v>11255</v>
      </c>
      <c r="L26" s="1029">
        <v>12473</v>
      </c>
      <c r="M26" s="1029">
        <v>13860</v>
      </c>
      <c r="N26" s="1029">
        <v>14803</v>
      </c>
      <c r="O26" s="1029">
        <v>15150</v>
      </c>
      <c r="P26" s="1029">
        <v>17594</v>
      </c>
      <c r="Q26" s="1029">
        <v>19655</v>
      </c>
      <c r="R26" s="1029">
        <v>22276</v>
      </c>
    </row>
    <row r="27" spans="1:18" ht="12.75">
      <c r="A27" s="9"/>
      <c r="B27" s="1030"/>
      <c r="C27" s="1030"/>
      <c r="D27" s="1030"/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30"/>
      <c r="R27" s="1030"/>
    </row>
    <row r="28" spans="1:18" ht="12.75">
      <c r="A28" t="s">
        <v>97</v>
      </c>
      <c r="B28" s="1030"/>
      <c r="C28" s="1030"/>
      <c r="D28" s="1030"/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  <c r="P28" s="1030"/>
      <c r="Q28" s="1030"/>
      <c r="R28" s="1030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B5" sqref="B5"/>
    </sheetView>
  </sheetViews>
  <sheetFormatPr defaultColWidth="9.140625" defaultRowHeight="12.75"/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1031"/>
      <c r="L1" s="1031"/>
      <c r="M1" s="2"/>
      <c r="N1" s="2"/>
      <c r="O1" s="2"/>
      <c r="P1" s="2"/>
      <c r="Q1" s="2"/>
      <c r="R1" s="2"/>
    </row>
    <row r="2" spans="1:18" ht="12.75">
      <c r="A2" s="1"/>
      <c r="B2" s="4"/>
      <c r="C2" s="4"/>
      <c r="D2" s="4"/>
      <c r="E2" s="4"/>
      <c r="F2" s="4"/>
      <c r="G2" s="4"/>
      <c r="H2" s="4"/>
      <c r="I2" s="4"/>
      <c r="J2" s="4"/>
      <c r="K2" s="1030"/>
      <c r="L2" s="1030"/>
      <c r="M2" s="1"/>
      <c r="N2" s="1"/>
      <c r="O2" s="1"/>
      <c r="P2" s="1"/>
      <c r="Q2" s="1"/>
      <c r="R2" s="1"/>
    </row>
    <row r="3" spans="1:18" ht="12.75">
      <c r="A3" s="1032" t="s">
        <v>537</v>
      </c>
      <c r="B3" s="1019" t="s">
        <v>55</v>
      </c>
      <c r="C3" s="998" t="s">
        <v>56</v>
      </c>
      <c r="D3" s="998" t="s">
        <v>57</v>
      </c>
      <c r="E3" s="998" t="s">
        <v>58</v>
      </c>
      <c r="F3" s="998" t="s">
        <v>59</v>
      </c>
      <c r="G3" s="998" t="s">
        <v>60</v>
      </c>
      <c r="H3" s="998">
        <v>1988</v>
      </c>
      <c r="I3" s="998">
        <v>1989</v>
      </c>
      <c r="J3" s="998">
        <v>1990</v>
      </c>
      <c r="K3" s="1012">
        <v>1991</v>
      </c>
      <c r="L3" s="1012">
        <v>1992</v>
      </c>
      <c r="M3" s="998">
        <v>1993</v>
      </c>
      <c r="N3" s="998">
        <v>1994</v>
      </c>
      <c r="O3" s="998">
        <v>1995</v>
      </c>
      <c r="P3" s="998">
        <v>1996</v>
      </c>
      <c r="Q3" s="998">
        <v>1997</v>
      </c>
      <c r="R3" s="998">
        <v>1998</v>
      </c>
    </row>
    <row r="4" spans="1:18" ht="12.75">
      <c r="A4" s="1033"/>
      <c r="B4" s="742"/>
      <c r="C4" s="743"/>
      <c r="D4" s="743"/>
      <c r="E4" s="743"/>
      <c r="F4" s="743"/>
      <c r="G4" s="743"/>
      <c r="H4" s="743"/>
      <c r="I4" s="743"/>
      <c r="J4" s="743"/>
      <c r="K4" s="1034"/>
      <c r="L4" s="1030"/>
      <c r="M4" s="1"/>
      <c r="N4" s="1"/>
      <c r="O4" s="1"/>
      <c r="P4" s="1"/>
      <c r="Q4" s="1"/>
      <c r="R4" s="1"/>
    </row>
    <row r="5" spans="1:18" ht="12.75">
      <c r="A5" s="93" t="s">
        <v>538</v>
      </c>
      <c r="B5" s="1035">
        <v>43</v>
      </c>
      <c r="C5" s="1036">
        <v>61</v>
      </c>
      <c r="D5" s="1036">
        <v>67</v>
      </c>
      <c r="E5" s="1036">
        <v>92</v>
      </c>
      <c r="F5" s="1036">
        <v>98</v>
      </c>
      <c r="G5" s="1036">
        <v>102</v>
      </c>
      <c r="H5" s="1037">
        <v>77</v>
      </c>
      <c r="I5" s="1037">
        <v>40</v>
      </c>
      <c r="J5" s="1037">
        <v>63</v>
      </c>
      <c r="K5" s="1038">
        <v>43</v>
      </c>
      <c r="L5" s="1039">
        <v>77</v>
      </c>
      <c r="M5" s="1040">
        <v>120</v>
      </c>
      <c r="N5" s="1040">
        <v>116</v>
      </c>
      <c r="O5" s="1040">
        <v>96</v>
      </c>
      <c r="P5" s="1040">
        <v>181</v>
      </c>
      <c r="Q5" s="1040">
        <v>201</v>
      </c>
      <c r="R5" s="1040">
        <v>277</v>
      </c>
    </row>
    <row r="6" spans="1:18" ht="12.75">
      <c r="A6" s="93" t="s">
        <v>539</v>
      </c>
      <c r="B6" s="1035">
        <v>176</v>
      </c>
      <c r="C6" s="1036">
        <v>180</v>
      </c>
      <c r="D6" s="1036">
        <v>135</v>
      </c>
      <c r="E6" s="1036">
        <v>303</v>
      </c>
      <c r="F6" s="1036">
        <v>328</v>
      </c>
      <c r="G6" s="1036">
        <v>404</v>
      </c>
      <c r="H6" s="1037">
        <v>425</v>
      </c>
      <c r="I6" s="1037">
        <v>409</v>
      </c>
      <c r="J6" s="1037">
        <v>474</v>
      </c>
      <c r="K6" s="1038">
        <v>641</v>
      </c>
      <c r="L6" s="1039">
        <v>856</v>
      </c>
      <c r="M6" s="1040">
        <v>929</v>
      </c>
      <c r="N6" s="1040">
        <v>1314</v>
      </c>
      <c r="O6" s="1040">
        <v>1337</v>
      </c>
      <c r="P6" s="1040">
        <v>2151</v>
      </c>
      <c r="Q6" s="1040">
        <v>2025</v>
      </c>
      <c r="R6" s="1040">
        <v>2113</v>
      </c>
    </row>
    <row r="7" spans="1:18" ht="12.75">
      <c r="A7" s="93" t="s">
        <v>540</v>
      </c>
      <c r="B7" s="1041">
        <f aca="true" t="shared" si="0" ref="B7:H7">SUM(B8:B12)</f>
        <v>1717</v>
      </c>
      <c r="C7" s="1037">
        <f t="shared" si="0"/>
        <v>2180</v>
      </c>
      <c r="D7" s="1037">
        <f t="shared" si="0"/>
        <v>2355</v>
      </c>
      <c r="E7" s="1037">
        <f t="shared" si="0"/>
        <v>2784</v>
      </c>
      <c r="F7" s="1037">
        <f t="shared" si="0"/>
        <v>3348</v>
      </c>
      <c r="G7" s="1037">
        <f t="shared" si="0"/>
        <v>4071</v>
      </c>
      <c r="H7" s="1037">
        <f t="shared" si="0"/>
        <v>4889</v>
      </c>
      <c r="I7" s="1037">
        <v>5535</v>
      </c>
      <c r="J7" s="1037">
        <v>6634</v>
      </c>
      <c r="K7" s="1038">
        <v>7166</v>
      </c>
      <c r="L7" s="1039">
        <v>7965</v>
      </c>
      <c r="M7" s="1040">
        <v>8973</v>
      </c>
      <c r="N7" s="1040">
        <v>9032</v>
      </c>
      <c r="O7" s="1040">
        <v>8984</v>
      </c>
      <c r="P7" s="1040">
        <v>10078</v>
      </c>
      <c r="Q7" s="1040">
        <v>11913</v>
      </c>
      <c r="R7" s="1040">
        <v>13642</v>
      </c>
    </row>
    <row r="8" spans="1:18" ht="12.75">
      <c r="A8" s="93" t="s">
        <v>541</v>
      </c>
      <c r="B8" s="1035">
        <v>839</v>
      </c>
      <c r="C8" s="1036">
        <v>1076</v>
      </c>
      <c r="D8" s="1036">
        <v>1261</v>
      </c>
      <c r="E8" s="1036">
        <v>1541</v>
      </c>
      <c r="F8" s="1036">
        <v>1889</v>
      </c>
      <c r="G8" s="1036">
        <v>2345</v>
      </c>
      <c r="H8" s="1037">
        <v>2847</v>
      </c>
      <c r="I8" s="1037">
        <v>3379</v>
      </c>
      <c r="J8" s="1037">
        <v>3967</v>
      </c>
      <c r="K8" s="1038">
        <v>4233</v>
      </c>
      <c r="L8" s="1039">
        <v>4422</v>
      </c>
      <c r="M8" s="1040">
        <v>5070</v>
      </c>
      <c r="N8" s="1040">
        <v>5171</v>
      </c>
      <c r="O8" s="1040">
        <v>5034</v>
      </c>
      <c r="P8" s="1040">
        <v>5307</v>
      </c>
      <c r="Q8" s="1040">
        <v>5915</v>
      </c>
      <c r="R8" s="1040">
        <v>6089</v>
      </c>
    </row>
    <row r="9" spans="1:18" ht="12.75">
      <c r="A9" s="93" t="s">
        <v>542</v>
      </c>
      <c r="B9" s="1035">
        <v>409</v>
      </c>
      <c r="C9" s="1036">
        <v>430</v>
      </c>
      <c r="D9" s="1036">
        <v>364</v>
      </c>
      <c r="E9" s="1036">
        <v>450</v>
      </c>
      <c r="F9" s="1036">
        <v>538</v>
      </c>
      <c r="G9" s="1036">
        <v>599</v>
      </c>
      <c r="H9" s="1037">
        <v>600</v>
      </c>
      <c r="I9" s="1037">
        <v>373</v>
      </c>
      <c r="J9" s="1037">
        <v>430</v>
      </c>
      <c r="K9" s="1038">
        <v>420</v>
      </c>
      <c r="L9" s="1039">
        <v>434</v>
      </c>
      <c r="M9" s="1040">
        <v>400</v>
      </c>
      <c r="N9" s="1040">
        <v>0</v>
      </c>
      <c r="O9" s="1040">
        <v>0</v>
      </c>
      <c r="P9" s="1040">
        <v>0</v>
      </c>
      <c r="Q9" s="1040">
        <v>0</v>
      </c>
      <c r="R9" s="1040">
        <v>0</v>
      </c>
    </row>
    <row r="10" spans="1:18" ht="12.75">
      <c r="A10" s="93" t="s">
        <v>543</v>
      </c>
      <c r="B10" s="1035">
        <v>257</v>
      </c>
      <c r="C10" s="1036">
        <v>261</v>
      </c>
      <c r="D10" s="1036">
        <v>264</v>
      </c>
      <c r="E10" s="1036">
        <v>269</v>
      </c>
      <c r="F10" s="1036">
        <v>293</v>
      </c>
      <c r="G10" s="1036">
        <v>344</v>
      </c>
      <c r="H10" s="1037">
        <v>488</v>
      </c>
      <c r="I10" s="1037">
        <v>618</v>
      </c>
      <c r="J10" s="1037">
        <v>732</v>
      </c>
      <c r="K10" s="1038">
        <v>850</v>
      </c>
      <c r="L10" s="1039">
        <v>981</v>
      </c>
      <c r="M10" s="1040">
        <v>1105</v>
      </c>
      <c r="N10" s="1040">
        <v>1113</v>
      </c>
      <c r="O10" s="1040">
        <v>1131</v>
      </c>
      <c r="P10" s="1040">
        <v>1219</v>
      </c>
      <c r="Q10" s="1040">
        <v>1403</v>
      </c>
      <c r="R10" s="1040">
        <v>1653</v>
      </c>
    </row>
    <row r="11" spans="1:18" ht="12.75">
      <c r="A11" s="93" t="s">
        <v>544</v>
      </c>
      <c r="B11" s="1035">
        <v>0</v>
      </c>
      <c r="C11" s="1036">
        <v>186</v>
      </c>
      <c r="D11" s="1036">
        <v>217</v>
      </c>
      <c r="E11" s="1036">
        <v>250</v>
      </c>
      <c r="F11" s="1036">
        <v>311</v>
      </c>
      <c r="G11" s="1036">
        <v>406</v>
      </c>
      <c r="H11" s="1037">
        <v>518</v>
      </c>
      <c r="I11" s="1037">
        <v>642</v>
      </c>
      <c r="J11" s="1037">
        <v>768</v>
      </c>
      <c r="K11" s="1038">
        <v>877</v>
      </c>
      <c r="L11" s="1039">
        <v>974</v>
      </c>
      <c r="M11" s="1040">
        <v>1120</v>
      </c>
      <c r="N11" s="1040">
        <v>1237</v>
      </c>
      <c r="O11" s="1040">
        <v>1310</v>
      </c>
      <c r="P11" s="1040">
        <v>1900</v>
      </c>
      <c r="Q11" s="1040">
        <v>2584</v>
      </c>
      <c r="R11" s="1040">
        <v>3615</v>
      </c>
    </row>
    <row r="12" spans="1:18" ht="12.75">
      <c r="A12" s="93" t="s">
        <v>532</v>
      </c>
      <c r="B12" s="1035">
        <v>212</v>
      </c>
      <c r="C12" s="1036">
        <v>227</v>
      </c>
      <c r="D12" s="1036">
        <v>249</v>
      </c>
      <c r="E12" s="1036">
        <v>274</v>
      </c>
      <c r="F12" s="1036">
        <v>317</v>
      </c>
      <c r="G12" s="1036">
        <v>377</v>
      </c>
      <c r="H12" s="1037">
        <v>436</v>
      </c>
      <c r="I12" s="1037">
        <v>523</v>
      </c>
      <c r="J12" s="1037">
        <v>737</v>
      </c>
      <c r="K12" s="1038">
        <v>786</v>
      </c>
      <c r="L12" s="1039">
        <v>1154</v>
      </c>
      <c r="M12" s="1040">
        <v>1278</v>
      </c>
      <c r="N12" s="1040">
        <v>1511</v>
      </c>
      <c r="O12" s="1040">
        <v>1509</v>
      </c>
      <c r="P12" s="1040">
        <v>1652</v>
      </c>
      <c r="Q12" s="1040">
        <v>2011</v>
      </c>
      <c r="R12" s="1040">
        <v>2285</v>
      </c>
    </row>
    <row r="13" spans="1:18" ht="12.75">
      <c r="A13" s="93" t="s">
        <v>545</v>
      </c>
      <c r="B13" s="1041">
        <f aca="true" t="shared" si="1" ref="B13:H13">B14+B15+B16</f>
        <v>458</v>
      </c>
      <c r="C13" s="1037">
        <f t="shared" si="1"/>
        <v>509</v>
      </c>
      <c r="D13" s="1037">
        <f t="shared" si="1"/>
        <v>529</v>
      </c>
      <c r="E13" s="1037">
        <f t="shared" si="1"/>
        <v>545</v>
      </c>
      <c r="F13" s="1037">
        <f t="shared" si="1"/>
        <v>650</v>
      </c>
      <c r="G13" s="1037">
        <f t="shared" si="1"/>
        <v>918</v>
      </c>
      <c r="H13" s="1037">
        <f t="shared" si="1"/>
        <v>1223</v>
      </c>
      <c r="I13" s="1037">
        <v>1544</v>
      </c>
      <c r="J13" s="1037">
        <v>1967</v>
      </c>
      <c r="K13" s="1038">
        <v>2091</v>
      </c>
      <c r="L13" s="1039">
        <v>2115</v>
      </c>
      <c r="M13" s="1040">
        <v>2243</v>
      </c>
      <c r="N13" s="1040">
        <v>2516</v>
      </c>
      <c r="O13" s="1040">
        <v>2753</v>
      </c>
      <c r="P13" s="1040">
        <v>3067</v>
      </c>
      <c r="Q13" s="1040">
        <v>3151</v>
      </c>
      <c r="R13" s="1040">
        <v>3687</v>
      </c>
    </row>
    <row r="14" spans="1:18" ht="12.75">
      <c r="A14" s="93" t="s">
        <v>546</v>
      </c>
      <c r="B14" s="1035">
        <v>228</v>
      </c>
      <c r="C14" s="1036">
        <v>254</v>
      </c>
      <c r="D14" s="1036">
        <v>273</v>
      </c>
      <c r="E14" s="1036">
        <v>225</v>
      </c>
      <c r="F14" s="1036">
        <v>219</v>
      </c>
      <c r="G14" s="1036">
        <v>273</v>
      </c>
      <c r="H14" s="1037">
        <v>364</v>
      </c>
      <c r="I14" s="1037">
        <v>482</v>
      </c>
      <c r="J14" s="1037">
        <v>563</v>
      </c>
      <c r="K14" s="1038">
        <v>507</v>
      </c>
      <c r="L14" s="1039">
        <v>655</v>
      </c>
      <c r="M14" s="1040">
        <v>657</v>
      </c>
      <c r="N14" s="1040">
        <v>805</v>
      </c>
      <c r="O14" s="1040">
        <v>911</v>
      </c>
      <c r="P14" s="1040">
        <v>1068</v>
      </c>
      <c r="Q14" s="1040">
        <v>1231</v>
      </c>
      <c r="R14" s="1040">
        <v>1304</v>
      </c>
    </row>
    <row r="15" spans="1:18" ht="12.75">
      <c r="A15" s="93" t="s">
        <v>547</v>
      </c>
      <c r="B15" s="1035">
        <v>138</v>
      </c>
      <c r="C15" s="1036">
        <v>160</v>
      </c>
      <c r="D15" s="1036">
        <v>131</v>
      </c>
      <c r="E15" s="1036">
        <v>162</v>
      </c>
      <c r="F15" s="1036">
        <v>241</v>
      </c>
      <c r="G15" s="1036">
        <v>366</v>
      </c>
      <c r="H15" s="1037">
        <v>499</v>
      </c>
      <c r="I15" s="1037">
        <v>617</v>
      </c>
      <c r="J15" s="1037">
        <v>802</v>
      </c>
      <c r="K15" s="1038">
        <v>992</v>
      </c>
      <c r="L15" s="1039">
        <v>810</v>
      </c>
      <c r="M15" s="1040">
        <v>804</v>
      </c>
      <c r="N15" s="1040">
        <v>891</v>
      </c>
      <c r="O15" s="1040">
        <v>987</v>
      </c>
      <c r="P15" s="1040">
        <v>1035</v>
      </c>
      <c r="Q15" s="1040">
        <v>891</v>
      </c>
      <c r="R15" s="1040">
        <v>1175</v>
      </c>
    </row>
    <row r="16" spans="1:18" ht="12.75">
      <c r="A16" s="93" t="s">
        <v>532</v>
      </c>
      <c r="B16" s="1035">
        <v>92</v>
      </c>
      <c r="C16" s="1036">
        <v>95</v>
      </c>
      <c r="D16" s="1036">
        <v>125</v>
      </c>
      <c r="E16" s="1036">
        <v>158</v>
      </c>
      <c r="F16" s="1036">
        <v>190</v>
      </c>
      <c r="G16" s="1036">
        <v>279</v>
      </c>
      <c r="H16" s="1037">
        <v>360</v>
      </c>
      <c r="I16" s="1037">
        <v>445</v>
      </c>
      <c r="J16" s="1037">
        <v>602</v>
      </c>
      <c r="K16" s="1038">
        <v>592</v>
      </c>
      <c r="L16" s="1039">
        <v>650</v>
      </c>
      <c r="M16" s="1040">
        <v>782</v>
      </c>
      <c r="N16" s="1040">
        <v>820</v>
      </c>
      <c r="O16" s="1040">
        <v>855</v>
      </c>
      <c r="P16" s="1040">
        <v>964</v>
      </c>
      <c r="Q16" s="1040">
        <v>1029</v>
      </c>
      <c r="R16" s="1040">
        <v>1208</v>
      </c>
    </row>
    <row r="17" spans="1:18" ht="12.75">
      <c r="A17" s="93" t="s">
        <v>502</v>
      </c>
      <c r="B17" s="1035">
        <v>31</v>
      </c>
      <c r="C17" s="1036">
        <v>31</v>
      </c>
      <c r="D17" s="1036">
        <v>35</v>
      </c>
      <c r="E17" s="1036">
        <v>38</v>
      </c>
      <c r="F17" s="1036">
        <v>54</v>
      </c>
      <c r="G17" s="1036">
        <v>66</v>
      </c>
      <c r="H17" s="1037">
        <v>71</v>
      </c>
      <c r="I17" s="1037">
        <v>82</v>
      </c>
      <c r="J17" s="1037">
        <v>103</v>
      </c>
      <c r="K17" s="1038">
        <v>115</v>
      </c>
      <c r="L17" s="1039">
        <v>90</v>
      </c>
      <c r="M17" s="1040">
        <v>113</v>
      </c>
      <c r="N17" s="1040">
        <v>121</v>
      </c>
      <c r="O17" s="1040">
        <v>121</v>
      </c>
      <c r="P17" s="1040">
        <v>133</v>
      </c>
      <c r="Q17" s="1040">
        <v>145</v>
      </c>
      <c r="R17" s="1040">
        <v>151</v>
      </c>
    </row>
    <row r="18" spans="1:18" ht="12.75">
      <c r="A18" s="93"/>
      <c r="B18" s="1035"/>
      <c r="C18" s="1036"/>
      <c r="D18" s="1036"/>
      <c r="E18" s="1036"/>
      <c r="F18" s="1036"/>
      <c r="G18" s="1036"/>
      <c r="H18" s="1037"/>
      <c r="I18" s="1037"/>
      <c r="J18" s="1037"/>
      <c r="K18" s="1038"/>
      <c r="L18" s="572"/>
      <c r="M18" s="1040"/>
      <c r="N18" s="1040"/>
      <c r="O18" s="1040"/>
      <c r="P18" s="1040"/>
      <c r="Q18" s="1040"/>
      <c r="R18" s="1040"/>
    </row>
    <row r="19" spans="1:18" ht="12.75">
      <c r="A19" s="93" t="s">
        <v>548</v>
      </c>
      <c r="B19" s="1035">
        <v>155</v>
      </c>
      <c r="C19" s="1036">
        <v>171</v>
      </c>
      <c r="D19" s="1036">
        <v>178</v>
      </c>
      <c r="E19" s="1036">
        <v>213</v>
      </c>
      <c r="F19" s="1036">
        <v>234</v>
      </c>
      <c r="G19" s="1036">
        <v>268</v>
      </c>
      <c r="H19" s="1037">
        <v>331</v>
      </c>
      <c r="I19" s="1037">
        <v>387</v>
      </c>
      <c r="J19" s="1037">
        <v>442</v>
      </c>
      <c r="K19" s="1038">
        <v>571</v>
      </c>
      <c r="L19" s="1039">
        <v>688</v>
      </c>
      <c r="M19" s="1040">
        <v>793</v>
      </c>
      <c r="N19" s="1040">
        <v>881</v>
      </c>
      <c r="O19" s="1040">
        <v>982</v>
      </c>
      <c r="P19" s="1040">
        <v>1035</v>
      </c>
      <c r="Q19" s="1040">
        <v>1127</v>
      </c>
      <c r="R19" s="1040">
        <v>1211</v>
      </c>
    </row>
    <row r="20" spans="1:18" ht="12.75">
      <c r="A20" s="93" t="s">
        <v>549</v>
      </c>
      <c r="B20" s="1035">
        <v>132</v>
      </c>
      <c r="C20" s="1036">
        <v>151</v>
      </c>
      <c r="D20" s="1036">
        <v>166</v>
      </c>
      <c r="E20" s="1036">
        <v>174</v>
      </c>
      <c r="F20" s="1036">
        <v>198</v>
      </c>
      <c r="G20" s="1036">
        <v>223</v>
      </c>
      <c r="H20" s="1037">
        <v>275</v>
      </c>
      <c r="I20" s="1037">
        <v>395</v>
      </c>
      <c r="J20" s="1037">
        <v>393</v>
      </c>
      <c r="K20" s="1038">
        <v>446</v>
      </c>
      <c r="L20" s="1039">
        <v>486</v>
      </c>
      <c r="M20" s="1040">
        <v>560</v>
      </c>
      <c r="N20" s="1040">
        <v>687</v>
      </c>
      <c r="O20" s="1040">
        <v>712</v>
      </c>
      <c r="P20" s="1040">
        <v>848</v>
      </c>
      <c r="Q20" s="1040">
        <v>968</v>
      </c>
      <c r="R20" s="1040">
        <v>1024</v>
      </c>
    </row>
    <row r="21" spans="1:18" ht="12.75">
      <c r="A21" s="93" t="s">
        <v>550</v>
      </c>
      <c r="B21" s="1041">
        <f>B22+B23</f>
        <v>72</v>
      </c>
      <c r="C21" s="1037">
        <f>C22+C23</f>
        <v>28</v>
      </c>
      <c r="D21" s="1037">
        <f>D22+D23</f>
        <v>50</v>
      </c>
      <c r="E21" s="1037">
        <f>E22+E23</f>
        <v>30</v>
      </c>
      <c r="F21" s="1037">
        <v>40</v>
      </c>
      <c r="G21" s="1037">
        <v>44</v>
      </c>
      <c r="H21" s="1037">
        <v>91</v>
      </c>
      <c r="I21" s="1037">
        <v>134</v>
      </c>
      <c r="J21" s="1037">
        <v>91</v>
      </c>
      <c r="K21" s="1038">
        <v>182</v>
      </c>
      <c r="L21" s="1039">
        <v>196</v>
      </c>
      <c r="M21" s="1040">
        <v>129</v>
      </c>
      <c r="N21" s="1040">
        <v>136</v>
      </c>
      <c r="O21" s="1040">
        <v>165</v>
      </c>
      <c r="P21" s="1040">
        <v>101</v>
      </c>
      <c r="Q21" s="1040">
        <v>125</v>
      </c>
      <c r="R21" s="1040">
        <v>171</v>
      </c>
    </row>
    <row r="22" spans="1:18" ht="12.75">
      <c r="A22" s="93" t="s">
        <v>551</v>
      </c>
      <c r="B22" s="1035">
        <v>72</v>
      </c>
      <c r="C22" s="1036">
        <v>28</v>
      </c>
      <c r="D22" s="1036">
        <v>50</v>
      </c>
      <c r="E22" s="1036">
        <v>30</v>
      </c>
      <c r="F22" s="1036">
        <v>30</v>
      </c>
      <c r="G22" s="1036">
        <v>30</v>
      </c>
      <c r="H22" s="1037">
        <v>74</v>
      </c>
      <c r="I22" s="1037">
        <v>78</v>
      </c>
      <c r="J22" s="1037">
        <v>47</v>
      </c>
      <c r="K22" s="1038">
        <v>77</v>
      </c>
      <c r="L22" s="1039">
        <v>76</v>
      </c>
      <c r="M22" s="1040">
        <v>37</v>
      </c>
      <c r="N22" s="1040">
        <v>30</v>
      </c>
      <c r="O22" s="1040">
        <v>49</v>
      </c>
      <c r="P22" s="1040">
        <v>43</v>
      </c>
      <c r="Q22" s="1040">
        <v>48</v>
      </c>
      <c r="R22" s="1040">
        <v>34</v>
      </c>
    </row>
    <row r="23" spans="1:18" ht="12.75">
      <c r="A23" s="93" t="s">
        <v>507</v>
      </c>
      <c r="B23" s="1035">
        <v>0</v>
      </c>
      <c r="C23" s="1036">
        <v>0</v>
      </c>
      <c r="D23" s="1036">
        <v>0</v>
      </c>
      <c r="E23" s="1036">
        <v>0</v>
      </c>
      <c r="F23" s="1036">
        <v>10</v>
      </c>
      <c r="G23" s="1036">
        <v>14</v>
      </c>
      <c r="H23" s="1037">
        <v>17</v>
      </c>
      <c r="I23" s="1037">
        <v>56</v>
      </c>
      <c r="J23" s="1037">
        <v>44</v>
      </c>
      <c r="K23" s="1038">
        <v>105</v>
      </c>
      <c r="L23" s="1039">
        <v>120</v>
      </c>
      <c r="M23" s="1040">
        <v>92</v>
      </c>
      <c r="N23" s="1040">
        <v>106</v>
      </c>
      <c r="O23" s="1040">
        <v>116</v>
      </c>
      <c r="P23" s="1040">
        <v>58</v>
      </c>
      <c r="Q23" s="1040">
        <v>77</v>
      </c>
      <c r="R23" s="1040">
        <v>137</v>
      </c>
    </row>
    <row r="24" spans="1:18" ht="12.75">
      <c r="A24" s="72"/>
      <c r="B24" s="1042"/>
      <c r="C24" s="1038"/>
      <c r="D24" s="1038"/>
      <c r="E24" s="1038"/>
      <c r="F24" s="1038"/>
      <c r="G24" s="1038"/>
      <c r="H24" s="1038"/>
      <c r="I24" s="1038"/>
      <c r="J24" s="1038"/>
      <c r="K24" s="1038"/>
      <c r="L24" s="1039"/>
      <c r="M24" s="1040"/>
      <c r="N24" s="1040"/>
      <c r="O24" s="1040"/>
      <c r="P24" s="1040"/>
      <c r="Q24" s="1040"/>
      <c r="R24" s="1040"/>
    </row>
    <row r="25" spans="1:18" ht="12.75">
      <c r="A25" s="72"/>
      <c r="B25" s="1042"/>
      <c r="C25" s="1038"/>
      <c r="D25" s="1038"/>
      <c r="E25" s="1038"/>
      <c r="F25" s="1038"/>
      <c r="G25" s="1038"/>
      <c r="H25" s="1038"/>
      <c r="I25" s="1038"/>
      <c r="J25" s="1038"/>
      <c r="K25" s="1038"/>
      <c r="L25" s="1039"/>
      <c r="M25" s="1040"/>
      <c r="N25" s="1040"/>
      <c r="O25" s="1040"/>
      <c r="P25" s="1040"/>
      <c r="Q25" s="1040"/>
      <c r="R25" s="1040"/>
    </row>
    <row r="26" spans="1:18" ht="12.75">
      <c r="A26" s="12" t="s">
        <v>552</v>
      </c>
      <c r="B26" s="1043">
        <v>2784</v>
      </c>
      <c r="C26" s="1044">
        <v>3311</v>
      </c>
      <c r="D26" s="1044">
        <v>3515</v>
      </c>
      <c r="E26" s="1044">
        <v>4179</v>
      </c>
      <c r="F26" s="1044">
        <v>4950</v>
      </c>
      <c r="G26" s="1044">
        <v>6096</v>
      </c>
      <c r="H26" s="1044">
        <v>7382</v>
      </c>
      <c r="I26" s="1044">
        <v>8526</v>
      </c>
      <c r="J26" s="1044">
        <v>10167</v>
      </c>
      <c r="K26" s="1045">
        <v>11255</v>
      </c>
      <c r="L26" s="1045">
        <v>12473</v>
      </c>
      <c r="M26" s="1045">
        <v>13860</v>
      </c>
      <c r="N26" s="1045">
        <v>14803</v>
      </c>
      <c r="O26" s="1045">
        <v>15150</v>
      </c>
      <c r="P26" s="1045">
        <v>17594</v>
      </c>
      <c r="Q26" s="1045">
        <v>19655</v>
      </c>
      <c r="R26" s="1045">
        <v>22276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B4" sqref="B4"/>
    </sheetView>
  </sheetViews>
  <sheetFormatPr defaultColWidth="9.140625" defaultRowHeight="12.75"/>
  <sheetData>
    <row r="1" spans="1:18" ht="12.75">
      <c r="A1" s="83" t="s">
        <v>553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6"/>
    </row>
    <row r="2" spans="1:18" ht="12.75">
      <c r="A2" s="8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6"/>
    </row>
    <row r="3" spans="1:18" ht="12.75">
      <c r="A3" s="99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1"/>
    </row>
    <row r="4" spans="1:18" ht="12.75">
      <c r="A4" s="1046" t="s">
        <v>554</v>
      </c>
      <c r="B4" s="1019" t="s">
        <v>55</v>
      </c>
      <c r="C4" s="998" t="s">
        <v>56</v>
      </c>
      <c r="D4" s="998" t="s">
        <v>57</v>
      </c>
      <c r="E4" s="998" t="s">
        <v>58</v>
      </c>
      <c r="F4" s="998" t="s">
        <v>59</v>
      </c>
      <c r="G4" s="998" t="s">
        <v>60</v>
      </c>
      <c r="H4" s="998">
        <v>1988</v>
      </c>
      <c r="I4" s="998">
        <v>1989</v>
      </c>
      <c r="J4" s="998">
        <v>1990</v>
      </c>
      <c r="K4" s="998">
        <v>1991</v>
      </c>
      <c r="L4" s="998">
        <v>1992</v>
      </c>
      <c r="M4" s="998">
        <v>1993</v>
      </c>
      <c r="N4" s="998">
        <v>1994</v>
      </c>
      <c r="O4" s="998">
        <v>1995</v>
      </c>
      <c r="P4" s="998">
        <v>1996</v>
      </c>
      <c r="Q4" s="998">
        <v>1997</v>
      </c>
      <c r="R4" s="110">
        <v>1998</v>
      </c>
    </row>
    <row r="5" spans="1:18" ht="12.75">
      <c r="A5" s="1047"/>
      <c r="B5" s="1048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2.75">
      <c r="A6" s="18" t="s">
        <v>555</v>
      </c>
      <c r="B6" s="1049">
        <v>8301</v>
      </c>
      <c r="C6" s="488">
        <v>8874</v>
      </c>
      <c r="D6" s="488">
        <v>9841</v>
      </c>
      <c r="E6" s="488">
        <v>11118</v>
      </c>
      <c r="F6" s="488">
        <v>12000</v>
      </c>
      <c r="G6" s="488">
        <v>14690</v>
      </c>
      <c r="H6" s="489">
        <v>17565</v>
      </c>
      <c r="I6" s="489">
        <v>21280</v>
      </c>
      <c r="J6" s="489">
        <v>25370</v>
      </c>
      <c r="K6" s="489">
        <v>28085</v>
      </c>
      <c r="L6" s="489">
        <v>30999</v>
      </c>
      <c r="M6" s="489">
        <v>35915</v>
      </c>
      <c r="N6" s="489">
        <v>40736</v>
      </c>
      <c r="O6" s="489">
        <v>45205</v>
      </c>
      <c r="P6" s="489">
        <v>50386</v>
      </c>
      <c r="Q6" s="489">
        <v>56185</v>
      </c>
      <c r="R6" s="489">
        <v>64207</v>
      </c>
    </row>
    <row r="7" spans="1:18" ht="12.75">
      <c r="A7" s="18" t="s">
        <v>499</v>
      </c>
      <c r="B7" s="1049">
        <v>110</v>
      </c>
      <c r="C7" s="488">
        <v>161</v>
      </c>
      <c r="D7" s="488">
        <v>180</v>
      </c>
      <c r="E7" s="488">
        <v>255</v>
      </c>
      <c r="F7" s="488">
        <v>260</v>
      </c>
      <c r="G7" s="488">
        <v>520</v>
      </c>
      <c r="H7" s="489">
        <v>569</v>
      </c>
      <c r="I7" s="489">
        <v>696</v>
      </c>
      <c r="J7" s="489">
        <v>792</v>
      </c>
      <c r="K7" s="489">
        <v>1030</v>
      </c>
      <c r="L7" s="489">
        <v>1271</v>
      </c>
      <c r="M7" s="489">
        <v>1265</v>
      </c>
      <c r="N7" s="489">
        <v>1577</v>
      </c>
      <c r="O7" s="489">
        <v>2046</v>
      </c>
      <c r="P7" s="489">
        <v>2579</v>
      </c>
      <c r="Q7" s="489">
        <v>2897</v>
      </c>
      <c r="R7" s="489">
        <v>3696</v>
      </c>
    </row>
    <row r="8" spans="1:18" ht="12.75">
      <c r="A8" s="18" t="s">
        <v>514</v>
      </c>
      <c r="B8" s="1049">
        <v>28</v>
      </c>
      <c r="C8" s="488">
        <v>30</v>
      </c>
      <c r="D8" s="488">
        <v>28</v>
      </c>
      <c r="E8" s="488">
        <v>32</v>
      </c>
      <c r="F8" s="488">
        <v>40</v>
      </c>
      <c r="G8" s="488">
        <v>64</v>
      </c>
      <c r="H8" s="489">
        <v>80</v>
      </c>
      <c r="I8" s="489">
        <v>110</v>
      </c>
      <c r="J8" s="489">
        <v>144</v>
      </c>
      <c r="K8" s="489">
        <v>158</v>
      </c>
      <c r="L8" s="489">
        <v>250</v>
      </c>
      <c r="M8" s="489">
        <v>195</v>
      </c>
      <c r="N8" s="489">
        <v>411</v>
      </c>
      <c r="O8" s="489">
        <v>276</v>
      </c>
      <c r="P8" s="489">
        <v>285</v>
      </c>
      <c r="Q8" s="489">
        <v>298</v>
      </c>
      <c r="R8" s="489">
        <v>383</v>
      </c>
    </row>
    <row r="9" spans="1:18" ht="12.75">
      <c r="A9" s="18" t="s">
        <v>500</v>
      </c>
      <c r="B9" s="1049">
        <v>228</v>
      </c>
      <c r="C9" s="488">
        <v>254</v>
      </c>
      <c r="D9" s="488">
        <v>273</v>
      </c>
      <c r="E9" s="488">
        <v>225</v>
      </c>
      <c r="F9" s="488">
        <v>219</v>
      </c>
      <c r="G9" s="488">
        <v>273</v>
      </c>
      <c r="H9" s="489">
        <v>364</v>
      </c>
      <c r="I9" s="489">
        <v>482</v>
      </c>
      <c r="J9" s="489">
        <v>563</v>
      </c>
      <c r="K9" s="489">
        <v>507</v>
      </c>
      <c r="L9" s="489">
        <v>655</v>
      </c>
      <c r="M9" s="489">
        <v>657</v>
      </c>
      <c r="N9" s="489">
        <v>805</v>
      </c>
      <c r="O9" s="489">
        <v>911</v>
      </c>
      <c r="P9" s="489">
        <v>1068</v>
      </c>
      <c r="Q9" s="489">
        <v>1231</v>
      </c>
      <c r="R9" s="489">
        <v>1304</v>
      </c>
    </row>
    <row r="10" spans="1:18" ht="12.75">
      <c r="A10" s="18" t="s">
        <v>501</v>
      </c>
      <c r="B10" s="1049">
        <v>55</v>
      </c>
      <c r="C10" s="488">
        <v>57</v>
      </c>
      <c r="D10" s="488">
        <v>75</v>
      </c>
      <c r="E10" s="488">
        <v>95</v>
      </c>
      <c r="F10" s="488">
        <v>115</v>
      </c>
      <c r="G10" s="488">
        <v>173</v>
      </c>
      <c r="H10" s="489">
        <v>220</v>
      </c>
      <c r="I10" s="489">
        <v>267</v>
      </c>
      <c r="J10" s="489">
        <v>361</v>
      </c>
      <c r="K10" s="489">
        <v>355</v>
      </c>
      <c r="L10" s="489">
        <v>390</v>
      </c>
      <c r="M10" s="489">
        <v>470</v>
      </c>
      <c r="N10" s="489">
        <v>492</v>
      </c>
      <c r="O10" s="489">
        <v>513</v>
      </c>
      <c r="P10" s="489">
        <v>578</v>
      </c>
      <c r="Q10" s="489">
        <v>617</v>
      </c>
      <c r="R10" s="489">
        <v>725</v>
      </c>
    </row>
    <row r="11" spans="1:18" ht="12.75">
      <c r="A11" s="18" t="s">
        <v>502</v>
      </c>
      <c r="B11" s="1049">
        <v>25</v>
      </c>
      <c r="C11" s="488">
        <v>25</v>
      </c>
      <c r="D11" s="488">
        <v>28</v>
      </c>
      <c r="E11" s="488">
        <v>30</v>
      </c>
      <c r="F11" s="488">
        <v>43</v>
      </c>
      <c r="G11" s="488">
        <v>53</v>
      </c>
      <c r="H11" s="489">
        <v>57</v>
      </c>
      <c r="I11" s="489">
        <v>66</v>
      </c>
      <c r="J11" s="489">
        <v>82</v>
      </c>
      <c r="K11" s="489">
        <v>92</v>
      </c>
      <c r="L11" s="489">
        <v>72</v>
      </c>
      <c r="M11" s="489">
        <v>90</v>
      </c>
      <c r="N11" s="489">
        <v>96</v>
      </c>
      <c r="O11" s="489">
        <v>96</v>
      </c>
      <c r="P11" s="489">
        <v>106</v>
      </c>
      <c r="Q11" s="489">
        <v>116</v>
      </c>
      <c r="R11" s="489">
        <v>121</v>
      </c>
    </row>
    <row r="12" spans="1:18" ht="12.75">
      <c r="A12" s="18" t="s">
        <v>556</v>
      </c>
      <c r="B12" s="1049">
        <v>155</v>
      </c>
      <c r="C12" s="488">
        <v>171</v>
      </c>
      <c r="D12" s="488">
        <v>178</v>
      </c>
      <c r="E12" s="488">
        <v>213</v>
      </c>
      <c r="F12" s="488">
        <v>234</v>
      </c>
      <c r="G12" s="488">
        <v>268</v>
      </c>
      <c r="H12" s="489">
        <v>331</v>
      </c>
      <c r="I12" s="489">
        <v>387</v>
      </c>
      <c r="J12" s="489">
        <v>442</v>
      </c>
      <c r="K12" s="489">
        <v>571</v>
      </c>
      <c r="L12" s="489">
        <v>688</v>
      </c>
      <c r="M12" s="489">
        <v>793</v>
      </c>
      <c r="N12" s="489">
        <v>881</v>
      </c>
      <c r="O12" s="489">
        <v>982</v>
      </c>
      <c r="P12" s="489">
        <v>1035</v>
      </c>
      <c r="Q12" s="489">
        <v>1127</v>
      </c>
      <c r="R12" s="489">
        <v>1211</v>
      </c>
    </row>
    <row r="13" spans="1:18" ht="12.75">
      <c r="A13" s="18" t="s">
        <v>557</v>
      </c>
      <c r="B13" s="1049">
        <v>132</v>
      </c>
      <c r="C13" s="488">
        <v>151</v>
      </c>
      <c r="D13" s="488">
        <v>166</v>
      </c>
      <c r="E13" s="488">
        <v>174</v>
      </c>
      <c r="F13" s="488">
        <v>198</v>
      </c>
      <c r="G13" s="488">
        <v>223</v>
      </c>
      <c r="H13" s="489">
        <v>275</v>
      </c>
      <c r="I13" s="489">
        <v>395</v>
      </c>
      <c r="J13" s="489">
        <v>393</v>
      </c>
      <c r="K13" s="489">
        <v>446</v>
      </c>
      <c r="L13" s="489">
        <v>486</v>
      </c>
      <c r="M13" s="489">
        <v>560</v>
      </c>
      <c r="N13" s="489">
        <v>687</v>
      </c>
      <c r="O13" s="489">
        <v>712</v>
      </c>
      <c r="P13" s="489">
        <v>848</v>
      </c>
      <c r="Q13" s="489">
        <v>968</v>
      </c>
      <c r="R13" s="489">
        <v>1024</v>
      </c>
    </row>
    <row r="14" spans="1:18" ht="12.75">
      <c r="A14" s="18" t="s">
        <v>558</v>
      </c>
      <c r="B14" s="1049">
        <v>62</v>
      </c>
      <c r="C14" s="488">
        <v>68</v>
      </c>
      <c r="D14" s="488">
        <v>76</v>
      </c>
      <c r="E14" s="488">
        <v>97</v>
      </c>
      <c r="F14" s="488">
        <v>109</v>
      </c>
      <c r="G14" s="488">
        <v>131</v>
      </c>
      <c r="H14" s="489">
        <v>115</v>
      </c>
      <c r="I14" s="489">
        <v>125</v>
      </c>
      <c r="J14" s="489">
        <v>135</v>
      </c>
      <c r="K14" s="489">
        <v>156</v>
      </c>
      <c r="L14" s="489">
        <v>159</v>
      </c>
      <c r="M14" s="489">
        <v>169</v>
      </c>
      <c r="N14" s="489">
        <v>208</v>
      </c>
      <c r="O14" s="489">
        <v>234</v>
      </c>
      <c r="P14" s="489">
        <v>251</v>
      </c>
      <c r="Q14" s="489">
        <v>231</v>
      </c>
      <c r="R14" s="531">
        <v>266</v>
      </c>
    </row>
    <row r="15" spans="1:18" ht="12.75">
      <c r="A15" s="18" t="s">
        <v>559</v>
      </c>
      <c r="B15" s="1049">
        <v>47</v>
      </c>
      <c r="C15" s="488">
        <v>65</v>
      </c>
      <c r="D15" s="488">
        <v>57</v>
      </c>
      <c r="E15" s="488">
        <v>65</v>
      </c>
      <c r="F15" s="488">
        <v>68</v>
      </c>
      <c r="G15" s="488">
        <v>98</v>
      </c>
      <c r="H15" s="489">
        <v>121</v>
      </c>
      <c r="I15" s="489">
        <v>111</v>
      </c>
      <c r="J15" s="489">
        <v>142</v>
      </c>
      <c r="K15" s="489">
        <v>216</v>
      </c>
      <c r="L15" s="489">
        <v>220</v>
      </c>
      <c r="M15" s="489">
        <v>217</v>
      </c>
      <c r="N15" s="489">
        <v>441</v>
      </c>
      <c r="O15" s="489">
        <v>765</v>
      </c>
      <c r="P15" s="489">
        <v>1144</v>
      </c>
      <c r="Q15" s="489">
        <v>1604</v>
      </c>
      <c r="R15" s="531">
        <v>2117</v>
      </c>
    </row>
    <row r="16" spans="1:18" ht="12.75">
      <c r="A16" s="18" t="s">
        <v>560</v>
      </c>
      <c r="B16" s="530">
        <f aca="true" t="shared" si="0" ref="B16:I16">B20-B6-B7-B8-B9-B10-B11-B12-B13-B14-B15</f>
        <v>254</v>
      </c>
      <c r="C16" s="489">
        <f t="shared" si="0"/>
        <v>416</v>
      </c>
      <c r="D16" s="489">
        <f t="shared" si="0"/>
        <v>312</v>
      </c>
      <c r="E16" s="489">
        <f t="shared" si="0"/>
        <v>321</v>
      </c>
      <c r="F16" s="489">
        <f t="shared" si="0"/>
        <v>1329</v>
      </c>
      <c r="G16" s="489">
        <f t="shared" si="0"/>
        <v>1975</v>
      </c>
      <c r="H16" s="489">
        <f t="shared" si="0"/>
        <v>2614</v>
      </c>
      <c r="I16" s="489">
        <f t="shared" si="0"/>
        <v>2361</v>
      </c>
      <c r="J16" s="489">
        <f>J20-J6-J7-J8-J9-J10-J11-J12-J13-J14-J15+1</f>
        <v>2553</v>
      </c>
      <c r="K16" s="489">
        <f>K20-K6-K7-K8-K9-K10-K11-K12-K13-K14-K15</f>
        <v>3716</v>
      </c>
      <c r="L16" s="489">
        <v>3756</v>
      </c>
      <c r="M16" s="489">
        <v>4151</v>
      </c>
      <c r="N16" s="489">
        <v>4832</v>
      </c>
      <c r="O16" s="489">
        <v>4805</v>
      </c>
      <c r="P16" s="489">
        <v>5246</v>
      </c>
      <c r="Q16" s="489">
        <v>5607</v>
      </c>
      <c r="R16" s="531">
        <v>4544</v>
      </c>
    </row>
    <row r="17" spans="1:18" ht="12.75">
      <c r="A17" s="40"/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2.75">
      <c r="A18" s="40"/>
      <c r="B18" s="345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2.75">
      <c r="A19" s="40"/>
      <c r="B19" s="345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2.75">
      <c r="A20" s="1017" t="s">
        <v>510</v>
      </c>
      <c r="B20" s="1050">
        <v>9397</v>
      </c>
      <c r="C20" s="541">
        <v>10272</v>
      </c>
      <c r="D20" s="541">
        <v>11214</v>
      </c>
      <c r="E20" s="541">
        <v>12625</v>
      </c>
      <c r="F20" s="541">
        <v>14615</v>
      </c>
      <c r="G20" s="541">
        <v>18468</v>
      </c>
      <c r="H20" s="541">
        <v>22311</v>
      </c>
      <c r="I20" s="541">
        <v>26280</v>
      </c>
      <c r="J20" s="541">
        <v>30976</v>
      </c>
      <c r="K20" s="541">
        <v>35332</v>
      </c>
      <c r="L20" s="1051">
        <v>38946</v>
      </c>
      <c r="M20" s="1051">
        <v>44482</v>
      </c>
      <c r="N20" s="1052">
        <v>51166</v>
      </c>
      <c r="O20" s="1052">
        <v>56545</v>
      </c>
      <c r="P20" s="1052">
        <v>63526</v>
      </c>
      <c r="Q20" s="1052">
        <v>70881</v>
      </c>
      <c r="R20" s="1053">
        <v>79598</v>
      </c>
    </row>
    <row r="21" spans="1:18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1"/>
    </row>
    <row r="22" spans="1:18" ht="12.7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1"/>
    </row>
    <row r="23" spans="1:18" ht="12.75">
      <c r="A23" t="s">
        <v>97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1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C22" sqref="C22"/>
    </sheetView>
  </sheetViews>
  <sheetFormatPr defaultColWidth="9.140625" defaultRowHeight="12.75"/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126"/>
      <c r="M1" s="2"/>
      <c r="N1" s="2"/>
      <c r="O1" s="2"/>
      <c r="P1" s="2"/>
      <c r="Q1" s="2"/>
      <c r="R1" s="2"/>
    </row>
    <row r="2" spans="1:18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26"/>
      <c r="M2" s="2"/>
      <c r="N2" s="2"/>
      <c r="O2" s="2"/>
      <c r="P2" s="2"/>
      <c r="Q2" s="2"/>
      <c r="R2" s="2"/>
    </row>
    <row r="3" spans="1:18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51"/>
      <c r="M3" s="1"/>
      <c r="N3" s="1"/>
      <c r="O3" s="1"/>
      <c r="P3" s="1"/>
      <c r="Q3" s="1"/>
      <c r="R3" s="1"/>
    </row>
    <row r="4" spans="1:18" ht="12.75">
      <c r="A4" s="1046" t="s">
        <v>511</v>
      </c>
      <c r="B4" s="998" t="s">
        <v>55</v>
      </c>
      <c r="C4" s="998" t="s">
        <v>56</v>
      </c>
      <c r="D4" s="998" t="s">
        <v>57</v>
      </c>
      <c r="E4" s="998" t="s">
        <v>58</v>
      </c>
      <c r="F4" s="998" t="s">
        <v>59</v>
      </c>
      <c r="G4" s="998" t="s">
        <v>60</v>
      </c>
      <c r="H4" s="998">
        <v>1988</v>
      </c>
      <c r="I4" s="998">
        <v>1989</v>
      </c>
      <c r="J4" s="998" t="s">
        <v>63</v>
      </c>
      <c r="K4" s="1012">
        <v>1991</v>
      </c>
      <c r="L4" s="66">
        <v>1992</v>
      </c>
      <c r="M4" s="1012">
        <v>1993</v>
      </c>
      <c r="N4" s="66">
        <v>1994</v>
      </c>
      <c r="O4" s="1012">
        <v>1995</v>
      </c>
      <c r="P4" s="66">
        <v>1996</v>
      </c>
      <c r="Q4" s="66">
        <v>1997</v>
      </c>
      <c r="R4" s="1054">
        <v>1998</v>
      </c>
    </row>
    <row r="5" spans="1:18" ht="12.75">
      <c r="A5" s="1047"/>
      <c r="B5" s="1055"/>
      <c r="C5" s="1056"/>
      <c r="D5" s="1056"/>
      <c r="E5" s="1056"/>
      <c r="F5" s="1056"/>
      <c r="G5" s="1056"/>
      <c r="H5" s="1056"/>
      <c r="I5" s="1056"/>
      <c r="J5" s="1056"/>
      <c r="K5" s="1057"/>
      <c r="L5" s="1057"/>
      <c r="M5" s="1058"/>
      <c r="N5" s="1058"/>
      <c r="O5" s="1058"/>
      <c r="P5" s="1058"/>
      <c r="Q5" s="1058"/>
      <c r="R5" s="1059"/>
    </row>
    <row r="6" spans="1:18" ht="12.75">
      <c r="A6" s="18" t="s">
        <v>77</v>
      </c>
      <c r="B6" s="1049">
        <v>4972</v>
      </c>
      <c r="C6" s="488">
        <v>5400</v>
      </c>
      <c r="D6" s="488">
        <v>5915</v>
      </c>
      <c r="E6" s="488">
        <v>6570</v>
      </c>
      <c r="F6" s="488">
        <v>7365</v>
      </c>
      <c r="G6" s="488">
        <v>9172</v>
      </c>
      <c r="H6" s="489">
        <v>11277</v>
      </c>
      <c r="I6" s="489">
        <v>13289</v>
      </c>
      <c r="J6" s="489">
        <v>15534</v>
      </c>
      <c r="K6" s="346">
        <v>18183</v>
      </c>
      <c r="L6" s="346">
        <v>20354</v>
      </c>
      <c r="M6" s="555">
        <v>23045</v>
      </c>
      <c r="N6" s="555">
        <v>26652</v>
      </c>
      <c r="O6" s="555">
        <v>28846</v>
      </c>
      <c r="P6" s="555">
        <v>31805</v>
      </c>
      <c r="Q6" s="555">
        <v>34523</v>
      </c>
      <c r="R6" s="1060">
        <v>38798</v>
      </c>
    </row>
    <row r="7" spans="1:18" ht="12.75">
      <c r="A7" s="18" t="s">
        <v>561</v>
      </c>
      <c r="B7" s="345"/>
      <c r="C7" s="346"/>
      <c r="D7" s="346"/>
      <c r="E7" s="346"/>
      <c r="F7" s="346"/>
      <c r="G7" s="346"/>
      <c r="H7" s="489" t="s">
        <v>174</v>
      </c>
      <c r="I7" s="346"/>
      <c r="J7" s="346"/>
      <c r="K7" s="346"/>
      <c r="L7" s="346" t="s">
        <v>174</v>
      </c>
      <c r="M7" s="555" t="s">
        <v>174</v>
      </c>
      <c r="N7" s="555"/>
      <c r="O7" s="555"/>
      <c r="P7" s="555"/>
      <c r="Q7" s="555"/>
      <c r="R7" s="1060"/>
    </row>
    <row r="8" spans="1:18" ht="12.75">
      <c r="A8" s="18" t="s">
        <v>562</v>
      </c>
      <c r="B8" s="1049">
        <v>2939</v>
      </c>
      <c r="C8" s="488">
        <v>3227</v>
      </c>
      <c r="D8" s="488">
        <v>3546</v>
      </c>
      <c r="E8" s="488">
        <v>4093</v>
      </c>
      <c r="F8" s="488">
        <v>5040</v>
      </c>
      <c r="G8" s="488">
        <v>6150</v>
      </c>
      <c r="H8" s="489">
        <v>6906</v>
      </c>
      <c r="I8" s="489">
        <v>7846</v>
      </c>
      <c r="J8" s="489">
        <v>9078</v>
      </c>
      <c r="K8" s="346">
        <v>9862</v>
      </c>
      <c r="L8" s="346">
        <v>11035</v>
      </c>
      <c r="M8" s="555">
        <v>12539</v>
      </c>
      <c r="N8" s="555">
        <v>14009</v>
      </c>
      <c r="O8" s="555">
        <v>15900</v>
      </c>
      <c r="P8" s="555">
        <v>17721</v>
      </c>
      <c r="Q8" s="555">
        <v>19628</v>
      </c>
      <c r="R8" s="1060">
        <v>22045</v>
      </c>
    </row>
    <row r="9" spans="1:18" ht="12.75">
      <c r="A9" s="18" t="s">
        <v>563</v>
      </c>
      <c r="B9" s="1049">
        <v>419</v>
      </c>
      <c r="C9" s="488">
        <v>473</v>
      </c>
      <c r="D9" s="488">
        <v>576</v>
      </c>
      <c r="E9" s="488">
        <v>629</v>
      </c>
      <c r="F9" s="488">
        <v>841</v>
      </c>
      <c r="G9" s="488">
        <v>1513</v>
      </c>
      <c r="H9" s="489">
        <v>1764</v>
      </c>
      <c r="I9" s="489">
        <v>2357</v>
      </c>
      <c r="J9" s="489">
        <v>3154</v>
      </c>
      <c r="K9" s="346">
        <v>3526</v>
      </c>
      <c r="L9" s="346">
        <v>3306</v>
      </c>
      <c r="M9" s="555">
        <v>3599</v>
      </c>
      <c r="N9" s="555">
        <v>4154</v>
      </c>
      <c r="O9" s="555">
        <v>5056</v>
      </c>
      <c r="P9" s="555">
        <v>5827</v>
      </c>
      <c r="Q9" s="555">
        <v>6357</v>
      </c>
      <c r="R9" s="1060">
        <v>7390</v>
      </c>
    </row>
    <row r="10" spans="1:18" ht="12.75">
      <c r="A10" s="18" t="s">
        <v>564</v>
      </c>
      <c r="B10" s="1049">
        <v>28</v>
      </c>
      <c r="C10" s="488">
        <v>30</v>
      </c>
      <c r="D10" s="488">
        <v>28</v>
      </c>
      <c r="E10" s="488">
        <v>32</v>
      </c>
      <c r="F10" s="488">
        <v>40</v>
      </c>
      <c r="G10" s="488">
        <v>64</v>
      </c>
      <c r="H10" s="489">
        <v>80</v>
      </c>
      <c r="I10" s="489">
        <v>110</v>
      </c>
      <c r="J10" s="489">
        <v>144</v>
      </c>
      <c r="K10" s="346">
        <v>158</v>
      </c>
      <c r="L10" s="489">
        <v>250</v>
      </c>
      <c r="M10" s="555">
        <v>195</v>
      </c>
      <c r="N10" s="555">
        <v>411</v>
      </c>
      <c r="O10" s="555">
        <v>276</v>
      </c>
      <c r="P10" s="555">
        <v>285</v>
      </c>
      <c r="Q10" s="555">
        <v>298</v>
      </c>
      <c r="R10" s="1060">
        <v>383</v>
      </c>
    </row>
    <row r="11" spans="1:18" ht="12.75">
      <c r="A11" s="18" t="s">
        <v>565</v>
      </c>
      <c r="B11" s="530">
        <f>SUM(B12:B15)</f>
        <v>798</v>
      </c>
      <c r="C11" s="489">
        <f>SUM(C12:C15)</f>
        <v>828</v>
      </c>
      <c r="D11" s="489">
        <f>SUM(D12:D15)</f>
        <v>719</v>
      </c>
      <c r="E11" s="489">
        <f>SUM(E12:E15)</f>
        <v>839</v>
      </c>
      <c r="F11" s="489">
        <v>826</v>
      </c>
      <c r="G11" s="489">
        <f>SUM(G12:G15)</f>
        <v>903</v>
      </c>
      <c r="H11" s="489">
        <v>1085</v>
      </c>
      <c r="I11" s="489">
        <f>SUM(I12:I15)</f>
        <v>1338</v>
      </c>
      <c r="J11" s="489">
        <f>SUM(J12:J15)</f>
        <v>1548</v>
      </c>
      <c r="K11" s="489">
        <f>SUM(K12:K15)</f>
        <v>1876</v>
      </c>
      <c r="L11" s="346">
        <v>2182</v>
      </c>
      <c r="M11" s="555">
        <v>2693</v>
      </c>
      <c r="N11" s="555">
        <v>3005</v>
      </c>
      <c r="O11" s="555">
        <v>3409</v>
      </c>
      <c r="P11" s="555">
        <v>4131</v>
      </c>
      <c r="Q11" s="555">
        <v>5213</v>
      </c>
      <c r="R11" s="1060">
        <v>5860</v>
      </c>
    </row>
    <row r="12" spans="1:18" ht="12.75">
      <c r="A12" s="18" t="s">
        <v>566</v>
      </c>
      <c r="B12" s="1049">
        <v>257</v>
      </c>
      <c r="C12" s="488">
        <v>298</v>
      </c>
      <c r="D12" s="488">
        <v>337</v>
      </c>
      <c r="E12" s="488">
        <v>389</v>
      </c>
      <c r="F12" s="488">
        <v>442</v>
      </c>
      <c r="G12" s="488">
        <v>501</v>
      </c>
      <c r="H12" s="489">
        <v>582</v>
      </c>
      <c r="I12" s="489">
        <v>666</v>
      </c>
      <c r="J12" s="489">
        <v>825</v>
      </c>
      <c r="K12" s="346">
        <v>1053</v>
      </c>
      <c r="L12" s="346">
        <v>1258</v>
      </c>
      <c r="M12" s="555">
        <v>1448</v>
      </c>
      <c r="N12" s="555">
        <v>1684</v>
      </c>
      <c r="O12" s="555">
        <v>1985</v>
      </c>
      <c r="P12" s="555">
        <v>2435</v>
      </c>
      <c r="Q12" s="555">
        <v>3325</v>
      </c>
      <c r="R12" s="1060">
        <v>3796</v>
      </c>
    </row>
    <row r="13" spans="1:18" ht="12.75">
      <c r="A13" s="18" t="s">
        <v>567</v>
      </c>
      <c r="B13" s="1049">
        <v>132</v>
      </c>
      <c r="C13" s="488">
        <v>151</v>
      </c>
      <c r="D13" s="488">
        <v>166</v>
      </c>
      <c r="E13" s="488">
        <v>174</v>
      </c>
      <c r="F13" s="488">
        <v>198</v>
      </c>
      <c r="G13" s="488">
        <v>223</v>
      </c>
      <c r="H13" s="489">
        <v>275</v>
      </c>
      <c r="I13" s="489">
        <v>395</v>
      </c>
      <c r="J13" s="489">
        <v>393</v>
      </c>
      <c r="K13" s="346">
        <v>446</v>
      </c>
      <c r="L13" s="346">
        <v>486</v>
      </c>
      <c r="M13" s="555">
        <v>560</v>
      </c>
      <c r="N13" s="555">
        <v>687</v>
      </c>
      <c r="O13" s="555">
        <v>712</v>
      </c>
      <c r="P13" s="555">
        <v>848</v>
      </c>
      <c r="Q13" s="555">
        <v>968</v>
      </c>
      <c r="R13" s="1060">
        <v>1024</v>
      </c>
    </row>
    <row r="14" spans="1:18" ht="12.75">
      <c r="A14" s="1061" t="s">
        <v>568</v>
      </c>
      <c r="B14" s="1049">
        <v>280</v>
      </c>
      <c r="C14" s="488">
        <v>256</v>
      </c>
      <c r="D14" s="488">
        <v>70</v>
      </c>
      <c r="E14" s="488">
        <v>134</v>
      </c>
      <c r="F14" s="488">
        <v>0</v>
      </c>
      <c r="G14" s="488">
        <v>0</v>
      </c>
      <c r="H14" s="489">
        <v>0</v>
      </c>
      <c r="I14" s="489">
        <v>0</v>
      </c>
      <c r="J14" s="489">
        <v>0</v>
      </c>
      <c r="K14" s="346">
        <v>0</v>
      </c>
      <c r="L14" s="346">
        <v>0</v>
      </c>
      <c r="M14" s="1062">
        <v>0</v>
      </c>
      <c r="N14" s="1062">
        <v>0</v>
      </c>
      <c r="O14" s="1062">
        <v>0</v>
      </c>
      <c r="P14" s="1062">
        <v>0</v>
      </c>
      <c r="Q14" s="1062">
        <v>0</v>
      </c>
      <c r="R14" s="297">
        <v>0</v>
      </c>
    </row>
    <row r="15" spans="1:18" ht="12.75">
      <c r="A15" s="1061" t="s">
        <v>569</v>
      </c>
      <c r="B15" s="1049">
        <v>129</v>
      </c>
      <c r="C15" s="488">
        <v>123</v>
      </c>
      <c r="D15" s="488">
        <v>146</v>
      </c>
      <c r="E15" s="488">
        <v>142</v>
      </c>
      <c r="F15" s="488">
        <v>186</v>
      </c>
      <c r="G15" s="488">
        <v>179</v>
      </c>
      <c r="H15" s="489">
        <v>228</v>
      </c>
      <c r="I15" s="489">
        <v>277</v>
      </c>
      <c r="J15" s="489">
        <v>330</v>
      </c>
      <c r="K15" s="346">
        <v>377</v>
      </c>
      <c r="L15" s="346">
        <v>438</v>
      </c>
      <c r="M15" s="555">
        <v>685</v>
      </c>
      <c r="N15" s="555">
        <v>634</v>
      </c>
      <c r="O15" s="555">
        <v>712</v>
      </c>
      <c r="P15" s="555">
        <v>848</v>
      </c>
      <c r="Q15" s="555">
        <v>920</v>
      </c>
      <c r="R15" s="1060">
        <v>1040</v>
      </c>
    </row>
    <row r="16" spans="1:18" ht="12.75">
      <c r="A16" s="1063" t="s">
        <v>570</v>
      </c>
      <c r="B16" s="1049">
        <v>19</v>
      </c>
      <c r="C16" s="488">
        <v>23</v>
      </c>
      <c r="D16" s="488">
        <v>40</v>
      </c>
      <c r="E16" s="488">
        <v>29</v>
      </c>
      <c r="F16" s="488">
        <v>26</v>
      </c>
      <c r="G16" s="488">
        <v>32</v>
      </c>
      <c r="H16" s="489">
        <v>43</v>
      </c>
      <c r="I16" s="489">
        <v>42</v>
      </c>
      <c r="J16" s="489">
        <v>88</v>
      </c>
      <c r="K16" s="346">
        <v>113</v>
      </c>
      <c r="L16" s="346">
        <v>167</v>
      </c>
      <c r="M16" s="555">
        <v>222</v>
      </c>
      <c r="N16" s="555">
        <v>268</v>
      </c>
      <c r="O16" s="555">
        <v>310</v>
      </c>
      <c r="P16" s="555">
        <v>334</v>
      </c>
      <c r="Q16" s="555">
        <v>427</v>
      </c>
      <c r="R16" s="1060">
        <v>479</v>
      </c>
    </row>
    <row r="17" spans="1:18" ht="12.75">
      <c r="A17" s="18" t="s">
        <v>571</v>
      </c>
      <c r="B17" s="1049">
        <v>18</v>
      </c>
      <c r="C17" s="488">
        <v>35</v>
      </c>
      <c r="D17" s="488">
        <v>66</v>
      </c>
      <c r="E17" s="488">
        <v>32</v>
      </c>
      <c r="F17" s="488">
        <v>7</v>
      </c>
      <c r="G17" s="488">
        <v>12</v>
      </c>
      <c r="H17" s="489">
        <v>73</v>
      </c>
      <c r="I17" s="489">
        <v>149</v>
      </c>
      <c r="J17" s="489">
        <v>65</v>
      </c>
      <c r="K17" s="346">
        <v>129</v>
      </c>
      <c r="L17" s="353">
        <v>62</v>
      </c>
      <c r="M17" s="555">
        <v>180</v>
      </c>
      <c r="N17" s="555">
        <v>370</v>
      </c>
      <c r="O17" s="555">
        <v>244</v>
      </c>
      <c r="P17" s="555">
        <v>185</v>
      </c>
      <c r="Q17" s="555">
        <v>137</v>
      </c>
      <c r="R17" s="1060">
        <v>196</v>
      </c>
    </row>
    <row r="18" spans="1:18" ht="12.75">
      <c r="A18" s="18" t="s">
        <v>572</v>
      </c>
      <c r="B18" s="1049">
        <v>204</v>
      </c>
      <c r="C18" s="488">
        <v>256</v>
      </c>
      <c r="D18" s="488">
        <v>324</v>
      </c>
      <c r="E18" s="488">
        <v>401</v>
      </c>
      <c r="F18" s="488">
        <v>470</v>
      </c>
      <c r="G18" s="488">
        <v>622</v>
      </c>
      <c r="H18" s="489">
        <v>1083</v>
      </c>
      <c r="I18" s="489">
        <v>1149</v>
      </c>
      <c r="J18" s="489">
        <v>1365</v>
      </c>
      <c r="K18" s="346">
        <v>1485</v>
      </c>
      <c r="L18" s="346">
        <v>1590</v>
      </c>
      <c r="M18" s="555">
        <v>2009</v>
      </c>
      <c r="N18" s="555">
        <v>2297</v>
      </c>
      <c r="O18" s="555">
        <v>2504</v>
      </c>
      <c r="P18" s="555">
        <v>3238</v>
      </c>
      <c r="Q18" s="555">
        <v>4298</v>
      </c>
      <c r="R18" s="1060">
        <v>4447</v>
      </c>
    </row>
    <row r="19" spans="1:18" ht="12.75">
      <c r="A19" s="1064"/>
      <c r="B19" s="356"/>
      <c r="C19" s="357"/>
      <c r="D19" s="357"/>
      <c r="E19" s="357"/>
      <c r="F19" s="357"/>
      <c r="G19" s="357"/>
      <c r="H19" s="357"/>
      <c r="I19" s="357"/>
      <c r="J19" s="357"/>
      <c r="K19" s="357"/>
      <c r="L19" s="1065"/>
      <c r="M19" s="563"/>
      <c r="N19" s="563"/>
      <c r="O19" s="563"/>
      <c r="P19" s="563"/>
      <c r="Q19" s="563"/>
      <c r="R19" s="1066"/>
    </row>
    <row r="20" spans="1:18" ht="12.75">
      <c r="A20" s="1067"/>
      <c r="B20" s="541">
        <v>9397</v>
      </c>
      <c r="C20" s="541">
        <v>10272</v>
      </c>
      <c r="D20" s="541">
        <v>11214</v>
      </c>
      <c r="E20" s="541">
        <v>12625</v>
      </c>
      <c r="F20" s="541">
        <v>14615</v>
      </c>
      <c r="G20" s="541">
        <v>18468</v>
      </c>
      <c r="H20" s="541">
        <v>22311</v>
      </c>
      <c r="I20" s="541">
        <v>26280</v>
      </c>
      <c r="J20" s="541">
        <v>30976</v>
      </c>
      <c r="K20" s="363">
        <v>35332</v>
      </c>
      <c r="L20" s="363">
        <v>38946</v>
      </c>
      <c r="M20" s="118">
        <v>44482</v>
      </c>
      <c r="N20" s="118">
        <v>51166</v>
      </c>
      <c r="O20" s="118">
        <v>56545</v>
      </c>
      <c r="P20" s="118">
        <v>63526</v>
      </c>
      <c r="Q20" s="118">
        <v>70881</v>
      </c>
      <c r="R20" s="1068">
        <v>79598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D26" sqref="D26"/>
    </sheetView>
  </sheetViews>
  <sheetFormatPr defaultColWidth="9.140625" defaultRowHeight="12.75"/>
  <sheetData>
    <row r="1" spans="1:18" ht="12.75">
      <c r="A1" s="1069" t="s">
        <v>573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2.75">
      <c r="A2" s="1070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18" ht="12.75">
      <c r="A3" s="1071" t="s">
        <v>498</v>
      </c>
      <c r="B3" s="1072" t="s">
        <v>55</v>
      </c>
      <c r="C3" s="1073" t="s">
        <v>56</v>
      </c>
      <c r="D3" s="1073" t="s">
        <v>57</v>
      </c>
      <c r="E3" s="1073" t="s">
        <v>58</v>
      </c>
      <c r="F3" s="1073" t="s">
        <v>59</v>
      </c>
      <c r="G3" s="1073" t="s">
        <v>60</v>
      </c>
      <c r="H3" s="1073">
        <v>1988</v>
      </c>
      <c r="I3" s="1073">
        <v>1989</v>
      </c>
      <c r="J3" s="1073">
        <v>1990</v>
      </c>
      <c r="K3" s="1073">
        <v>1991</v>
      </c>
      <c r="L3" s="1073">
        <v>1992</v>
      </c>
      <c r="M3" s="1073">
        <v>1993</v>
      </c>
      <c r="N3" s="1073">
        <v>1994</v>
      </c>
      <c r="O3" s="1073">
        <v>1995</v>
      </c>
      <c r="P3" s="1073">
        <v>1996</v>
      </c>
      <c r="Q3" s="1073">
        <v>1997</v>
      </c>
      <c r="R3" s="1073">
        <v>1998</v>
      </c>
    </row>
    <row r="4" spans="1:18" ht="12.75">
      <c r="A4" s="1074"/>
      <c r="B4" s="1075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7"/>
    </row>
    <row r="5" spans="1:18" ht="12.75">
      <c r="A5" s="1078" t="s">
        <v>555</v>
      </c>
      <c r="B5" s="1049">
        <v>8301</v>
      </c>
      <c r="C5" s="488">
        <v>8874</v>
      </c>
      <c r="D5" s="488">
        <v>9841</v>
      </c>
      <c r="E5" s="488">
        <v>11118</v>
      </c>
      <c r="F5" s="488">
        <v>12000</v>
      </c>
      <c r="G5" s="488">
        <v>14690</v>
      </c>
      <c r="H5" s="489">
        <v>17565</v>
      </c>
      <c r="I5" s="489">
        <v>21280</v>
      </c>
      <c r="J5" s="489">
        <v>25370</v>
      </c>
      <c r="K5" s="489">
        <v>28085</v>
      </c>
      <c r="L5" s="1079">
        <v>30999</v>
      </c>
      <c r="M5" s="1079">
        <v>35915</v>
      </c>
      <c r="N5" s="1079">
        <v>40736</v>
      </c>
      <c r="O5" s="1079">
        <v>45205</v>
      </c>
      <c r="P5" s="1079">
        <v>50386</v>
      </c>
      <c r="Q5" s="1079">
        <v>56185</v>
      </c>
      <c r="R5" s="1080">
        <v>64207</v>
      </c>
    </row>
    <row r="6" spans="1:18" ht="12.75">
      <c r="A6" s="1081"/>
      <c r="B6" s="345"/>
      <c r="C6" s="346"/>
      <c r="D6" s="346"/>
      <c r="E6" s="346"/>
      <c r="F6" s="489" t="s">
        <v>174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297"/>
    </row>
    <row r="7" spans="1:18" ht="12.75">
      <c r="A7" s="1078" t="s">
        <v>574</v>
      </c>
      <c r="B7" s="1049">
        <v>1624</v>
      </c>
      <c r="C7" s="488">
        <v>1706</v>
      </c>
      <c r="D7" s="488">
        <v>1835</v>
      </c>
      <c r="E7" s="488">
        <v>1915</v>
      </c>
      <c r="F7" s="488">
        <v>2076</v>
      </c>
      <c r="G7" s="488">
        <v>2835</v>
      </c>
      <c r="H7" s="489">
        <v>3644</v>
      </c>
      <c r="I7" s="489">
        <v>4078</v>
      </c>
      <c r="J7" s="489">
        <v>4617</v>
      </c>
      <c r="K7" s="489">
        <v>5190</v>
      </c>
      <c r="L7" s="1082">
        <v>5695</v>
      </c>
      <c r="M7" s="1082">
        <v>6822</v>
      </c>
      <c r="N7" s="1082">
        <v>7863</v>
      </c>
      <c r="O7" s="1082">
        <v>8343</v>
      </c>
      <c r="P7" s="1082">
        <v>9404</v>
      </c>
      <c r="Q7" s="1082">
        <v>10341</v>
      </c>
      <c r="R7" s="1083">
        <v>11349</v>
      </c>
    </row>
    <row r="8" spans="1:18" ht="12.75">
      <c r="A8" s="1081"/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297"/>
    </row>
    <row r="9" spans="1:18" ht="12.75">
      <c r="A9" s="1078" t="s">
        <v>89</v>
      </c>
      <c r="B9" s="530">
        <v>1524</v>
      </c>
      <c r="C9" s="489">
        <v>1908</v>
      </c>
      <c r="D9" s="489">
        <v>2359</v>
      </c>
      <c r="E9" s="489">
        <v>3239</v>
      </c>
      <c r="F9" s="555">
        <v>5314</v>
      </c>
      <c r="G9" s="555">
        <v>6698</v>
      </c>
      <c r="H9" s="555">
        <v>7884</v>
      </c>
      <c r="I9" s="555">
        <v>8706</v>
      </c>
      <c r="J9" s="555">
        <v>10197</v>
      </c>
      <c r="K9" s="555">
        <v>12448</v>
      </c>
      <c r="L9" s="1082">
        <v>14633</v>
      </c>
      <c r="M9" s="1082">
        <v>15807</v>
      </c>
      <c r="N9" s="1082">
        <v>16331</v>
      </c>
      <c r="O9" s="1082">
        <v>17871</v>
      </c>
      <c r="P9" s="1082">
        <v>19860</v>
      </c>
      <c r="Q9" s="1082">
        <v>23026</v>
      </c>
      <c r="R9" s="1083">
        <v>25225</v>
      </c>
    </row>
    <row r="10" spans="1:18" ht="12.75">
      <c r="A10" s="1081"/>
      <c r="B10" s="345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297"/>
    </row>
    <row r="11" spans="1:18" ht="12.75">
      <c r="A11" s="1081"/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297"/>
    </row>
    <row r="12" spans="1:18" ht="12.75">
      <c r="A12" s="1081"/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297"/>
    </row>
    <row r="13" spans="1:18" ht="12.75">
      <c r="A13" s="1081"/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297"/>
    </row>
    <row r="14" spans="1:18" ht="12.75">
      <c r="A14" s="1081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297"/>
    </row>
    <row r="15" spans="1:18" ht="12.75">
      <c r="A15" s="1081"/>
      <c r="B15" s="345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297"/>
    </row>
    <row r="16" spans="1:18" ht="12.75">
      <c r="A16" s="1081"/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8"/>
    </row>
    <row r="17" spans="1:18" ht="12.75">
      <c r="A17" s="1084" t="s">
        <v>510</v>
      </c>
      <c r="B17" s="1050">
        <v>11449</v>
      </c>
      <c r="C17" s="541">
        <v>12488</v>
      </c>
      <c r="D17" s="541">
        <v>14035</v>
      </c>
      <c r="E17" s="541">
        <v>16272</v>
      </c>
      <c r="F17" s="541">
        <v>19390</v>
      </c>
      <c r="G17" s="541">
        <v>24223</v>
      </c>
      <c r="H17" s="541">
        <v>29093</v>
      </c>
      <c r="I17" s="541">
        <v>34064</v>
      </c>
      <c r="J17" s="541">
        <v>40184</v>
      </c>
      <c r="K17" s="541">
        <v>45723</v>
      </c>
      <c r="L17" s="541">
        <v>51327</v>
      </c>
      <c r="M17" s="541">
        <v>42737</v>
      </c>
      <c r="N17" s="541">
        <v>48599</v>
      </c>
      <c r="O17" s="541">
        <v>53548</v>
      </c>
      <c r="P17" s="541">
        <v>59790</v>
      </c>
      <c r="Q17" s="541">
        <v>66526</v>
      </c>
      <c r="R17" s="542">
        <v>75556</v>
      </c>
    </row>
    <row r="18" spans="1:18" ht="12.75">
      <c r="A18" s="573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</row>
    <row r="19" spans="2:18" ht="12.7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12.75">
      <c r="A20" t="s">
        <v>97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D19" sqref="D19"/>
    </sheetView>
  </sheetViews>
  <sheetFormatPr defaultColWidth="9.140625" defaultRowHeight="12.75"/>
  <sheetData>
    <row r="1" spans="1:18" ht="12.75">
      <c r="A1" s="174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1"/>
      <c r="M1" s="471"/>
      <c r="N1" s="471"/>
      <c r="O1" s="471"/>
      <c r="P1" s="471"/>
      <c r="Q1" s="471"/>
      <c r="R1" s="471"/>
    </row>
    <row r="2" spans="1:12" ht="12.75">
      <c r="A2" s="573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61"/>
    </row>
    <row r="3" spans="1:18" ht="12.75">
      <c r="A3" s="1071" t="s">
        <v>511</v>
      </c>
      <c r="B3" s="1072" t="s">
        <v>55</v>
      </c>
      <c r="C3" s="1073" t="s">
        <v>56</v>
      </c>
      <c r="D3" s="1073" t="s">
        <v>57</v>
      </c>
      <c r="E3" s="1073" t="s">
        <v>58</v>
      </c>
      <c r="F3" s="1073" t="s">
        <v>59</v>
      </c>
      <c r="G3" s="1073" t="s">
        <v>60</v>
      </c>
      <c r="H3" s="1073">
        <v>1988</v>
      </c>
      <c r="I3" s="1073">
        <v>1989</v>
      </c>
      <c r="J3" s="1073">
        <v>1990</v>
      </c>
      <c r="K3" s="1085">
        <v>1991</v>
      </c>
      <c r="L3" s="1085">
        <v>1992</v>
      </c>
      <c r="M3" s="1085">
        <v>1993</v>
      </c>
      <c r="N3" s="1085">
        <v>1994</v>
      </c>
      <c r="O3" s="1085">
        <v>1995</v>
      </c>
      <c r="P3" s="1085">
        <v>1996</v>
      </c>
      <c r="Q3" s="1085">
        <v>1997</v>
      </c>
      <c r="R3" s="1086">
        <v>1998</v>
      </c>
    </row>
    <row r="4" spans="1:18" ht="12.75">
      <c r="A4" s="1087"/>
      <c r="B4" s="1075"/>
      <c r="C4" s="1076"/>
      <c r="D4" s="1076"/>
      <c r="E4" s="1076"/>
      <c r="F4" s="1076"/>
      <c r="G4" s="1076"/>
      <c r="H4" s="1076"/>
      <c r="I4" s="1076"/>
      <c r="J4" s="1076"/>
      <c r="K4" s="1088"/>
      <c r="L4" s="61"/>
      <c r="R4" s="1089"/>
    </row>
    <row r="5" spans="1:18" ht="12.75">
      <c r="A5" s="1078" t="s">
        <v>77</v>
      </c>
      <c r="B5" s="1049">
        <v>4972</v>
      </c>
      <c r="C5" s="488">
        <v>5400</v>
      </c>
      <c r="D5" s="488">
        <v>5915</v>
      </c>
      <c r="E5" s="488">
        <v>6570</v>
      </c>
      <c r="F5" s="488">
        <v>7365</v>
      </c>
      <c r="G5" s="488">
        <v>9172</v>
      </c>
      <c r="H5" s="489">
        <v>11277</v>
      </c>
      <c r="I5" s="489">
        <v>13289</v>
      </c>
      <c r="J5" s="489">
        <v>15534</v>
      </c>
      <c r="K5" s="346">
        <v>18183</v>
      </c>
      <c r="L5" s="1090">
        <v>20354</v>
      </c>
      <c r="M5" s="561">
        <v>23045</v>
      </c>
      <c r="N5" s="1090">
        <v>26652</v>
      </c>
      <c r="O5" s="1090">
        <v>28846</v>
      </c>
      <c r="P5" s="1090">
        <v>31805</v>
      </c>
      <c r="Q5" s="1090">
        <v>34523</v>
      </c>
      <c r="R5" s="1091">
        <v>38798</v>
      </c>
    </row>
    <row r="6" spans="1:18" ht="12.75">
      <c r="A6" s="1081"/>
      <c r="B6" s="345"/>
      <c r="C6" s="346"/>
      <c r="D6" s="346"/>
      <c r="E6" s="346"/>
      <c r="F6" s="346"/>
      <c r="G6" s="346"/>
      <c r="H6" s="346"/>
      <c r="I6" s="346"/>
      <c r="J6" s="346"/>
      <c r="K6" s="346"/>
      <c r="L6" s="28"/>
      <c r="M6" s="113"/>
      <c r="N6" s="113"/>
      <c r="O6" s="113"/>
      <c r="P6" s="113"/>
      <c r="Q6" s="113"/>
      <c r="R6" s="1060"/>
    </row>
    <row r="7" spans="1:18" ht="12.75">
      <c r="A7" s="1078" t="s">
        <v>79</v>
      </c>
      <c r="B7" s="1049">
        <v>5049</v>
      </c>
      <c r="C7" s="488">
        <v>5213</v>
      </c>
      <c r="D7" s="488">
        <v>6135</v>
      </c>
      <c r="E7" s="488">
        <v>7310</v>
      </c>
      <c r="F7" s="488">
        <v>9085</v>
      </c>
      <c r="G7" s="488">
        <v>11169</v>
      </c>
      <c r="H7" s="489">
        <v>12784</v>
      </c>
      <c r="I7" s="489">
        <v>14794</v>
      </c>
      <c r="J7" s="489">
        <v>17496</v>
      </c>
      <c r="K7" s="346">
        <v>19370</v>
      </c>
      <c r="L7" s="1090">
        <v>22039</v>
      </c>
      <c r="M7" s="1090">
        <v>25141</v>
      </c>
      <c r="N7" s="1090">
        <v>28196</v>
      </c>
      <c r="O7" s="1090">
        <v>32643</v>
      </c>
      <c r="P7" s="1090">
        <v>37225</v>
      </c>
      <c r="Q7" s="1090">
        <v>41626</v>
      </c>
      <c r="R7" s="1091">
        <v>47506</v>
      </c>
    </row>
    <row r="8" spans="1:18" ht="12.75">
      <c r="A8" s="1081"/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28"/>
      <c r="M8" s="113"/>
      <c r="N8" s="113"/>
      <c r="O8" s="113"/>
      <c r="P8" s="113"/>
      <c r="Q8" s="113"/>
      <c r="R8" s="1060"/>
    </row>
    <row r="9" spans="1:18" ht="12.75">
      <c r="A9" s="1078" t="s">
        <v>575</v>
      </c>
      <c r="B9" s="345"/>
      <c r="C9" s="346"/>
      <c r="D9" s="346"/>
      <c r="E9" s="346"/>
      <c r="F9" s="346"/>
      <c r="G9" s="346"/>
      <c r="H9" s="346"/>
      <c r="I9" s="346"/>
      <c r="J9" s="346"/>
      <c r="K9" s="346"/>
      <c r="L9" s="28"/>
      <c r="M9" s="113"/>
      <c r="N9" s="113"/>
      <c r="O9" s="113"/>
      <c r="P9" s="113"/>
      <c r="Q9" s="113"/>
      <c r="R9" s="1060"/>
    </row>
    <row r="10" spans="1:18" ht="12.75">
      <c r="A10" s="1078" t="s">
        <v>576</v>
      </c>
      <c r="B10" s="1049">
        <v>-498</v>
      </c>
      <c r="C10" s="488">
        <v>-485</v>
      </c>
      <c r="D10" s="488">
        <v>-626</v>
      </c>
      <c r="E10" s="488">
        <v>-700</v>
      </c>
      <c r="F10" s="488">
        <v>-729</v>
      </c>
      <c r="G10" s="488">
        <v>-533</v>
      </c>
      <c r="H10" s="489">
        <v>-593</v>
      </c>
      <c r="I10" s="489">
        <v>-303</v>
      </c>
      <c r="J10" s="489">
        <v>-339</v>
      </c>
      <c r="K10" s="346">
        <v>89</v>
      </c>
      <c r="L10" s="1090">
        <v>171</v>
      </c>
      <c r="M10" s="1090">
        <v>63</v>
      </c>
      <c r="N10" s="1090">
        <v>-443</v>
      </c>
      <c r="O10" s="1090">
        <v>-332</v>
      </c>
      <c r="P10" s="1090">
        <v>-789</v>
      </c>
      <c r="Q10" s="1090">
        <v>-372</v>
      </c>
      <c r="R10" s="1091">
        <v>-637</v>
      </c>
    </row>
    <row r="11" spans="1:18" ht="12.75">
      <c r="A11" s="1081"/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28"/>
      <c r="M11" s="113"/>
      <c r="N11" s="113"/>
      <c r="O11" s="113"/>
      <c r="P11" s="113"/>
      <c r="Q11" s="113"/>
      <c r="R11" s="1060"/>
    </row>
    <row r="12" spans="1:18" ht="12.75">
      <c r="A12" s="1078" t="s">
        <v>93</v>
      </c>
      <c r="B12" s="1049">
        <v>1705</v>
      </c>
      <c r="C12" s="488">
        <v>2150</v>
      </c>
      <c r="D12" s="488">
        <v>2310</v>
      </c>
      <c r="E12" s="488">
        <v>2738</v>
      </c>
      <c r="F12" s="488">
        <v>3250</v>
      </c>
      <c r="G12" s="488">
        <v>3881</v>
      </c>
      <c r="H12" s="489">
        <v>4622</v>
      </c>
      <c r="I12" s="489">
        <v>5191</v>
      </c>
      <c r="J12" s="489">
        <v>6245</v>
      </c>
      <c r="K12" s="346">
        <v>6763</v>
      </c>
      <c r="L12" s="1090">
        <v>7346</v>
      </c>
      <c r="M12" s="1090">
        <v>8503</v>
      </c>
      <c r="N12" s="1090">
        <v>8671</v>
      </c>
      <c r="O12" s="1090">
        <v>8499</v>
      </c>
      <c r="P12" s="1090">
        <v>9330</v>
      </c>
      <c r="Q12" s="1090">
        <v>11093</v>
      </c>
      <c r="R12" s="1091">
        <v>12836</v>
      </c>
    </row>
    <row r="13" spans="1:18" ht="12.75">
      <c r="A13" s="1081"/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28"/>
      <c r="M13" s="113"/>
      <c r="N13" s="113"/>
      <c r="O13" s="113"/>
      <c r="P13" s="113"/>
      <c r="Q13" s="113"/>
      <c r="R13" s="1060"/>
    </row>
    <row r="14" spans="1:18" ht="12.75">
      <c r="A14" s="1078" t="s">
        <v>577</v>
      </c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28"/>
      <c r="M14" s="113"/>
      <c r="N14" s="113"/>
      <c r="O14" s="113"/>
      <c r="P14" s="113"/>
      <c r="Q14" s="113"/>
      <c r="R14" s="1060"/>
    </row>
    <row r="15" spans="1:18" ht="12.75">
      <c r="A15" s="1078" t="s">
        <v>576</v>
      </c>
      <c r="B15" s="1049">
        <v>221</v>
      </c>
      <c r="C15" s="488">
        <v>210</v>
      </c>
      <c r="D15" s="488">
        <v>301</v>
      </c>
      <c r="E15" s="488">
        <v>354</v>
      </c>
      <c r="F15" s="488">
        <v>419</v>
      </c>
      <c r="G15" s="488">
        <v>534</v>
      </c>
      <c r="H15" s="489">
        <v>1003</v>
      </c>
      <c r="I15" s="489">
        <v>1093</v>
      </c>
      <c r="J15" s="489">
        <v>1248</v>
      </c>
      <c r="K15" s="346">
        <v>1318</v>
      </c>
      <c r="L15" s="1090">
        <v>1417</v>
      </c>
      <c r="M15" s="1090">
        <v>1792</v>
      </c>
      <c r="N15" s="1090">
        <v>1854</v>
      </c>
      <c r="O15" s="1090">
        <v>1763</v>
      </c>
      <c r="P15" s="1090">
        <v>2079</v>
      </c>
      <c r="Q15" s="1090">
        <v>2682</v>
      </c>
      <c r="R15" s="1091">
        <v>2278</v>
      </c>
    </row>
    <row r="16" spans="1:18" ht="12.75">
      <c r="A16" s="1081"/>
      <c r="B16" s="345"/>
      <c r="C16" s="346"/>
      <c r="D16" s="346"/>
      <c r="E16" s="346"/>
      <c r="F16" s="346"/>
      <c r="G16" s="346"/>
      <c r="H16" s="346"/>
      <c r="I16" s="346"/>
      <c r="J16" s="346"/>
      <c r="K16" s="346"/>
      <c r="L16" s="357"/>
      <c r="M16" s="563"/>
      <c r="N16" s="563"/>
      <c r="O16" s="563"/>
      <c r="P16" s="563"/>
      <c r="Q16" s="563"/>
      <c r="R16" s="1066"/>
    </row>
    <row r="17" spans="1:18" ht="12.75">
      <c r="A17" s="1092" t="s">
        <v>578</v>
      </c>
      <c r="B17" s="1050">
        <v>11449</v>
      </c>
      <c r="C17" s="541">
        <v>12488</v>
      </c>
      <c r="D17" s="541">
        <v>14035</v>
      </c>
      <c r="E17" s="541">
        <v>16272</v>
      </c>
      <c r="F17" s="541">
        <v>19390</v>
      </c>
      <c r="G17" s="541">
        <v>24223</v>
      </c>
      <c r="H17" s="541">
        <v>29093</v>
      </c>
      <c r="I17" s="541">
        <v>34064</v>
      </c>
      <c r="J17" s="541">
        <v>40184</v>
      </c>
      <c r="K17" s="541">
        <v>45723</v>
      </c>
      <c r="L17" s="541">
        <v>51327</v>
      </c>
      <c r="M17" s="541">
        <v>58544</v>
      </c>
      <c r="N17" s="541">
        <v>64930</v>
      </c>
      <c r="O17" s="541">
        <v>71419</v>
      </c>
      <c r="P17" s="541">
        <v>79650</v>
      </c>
      <c r="Q17" s="541">
        <v>89552</v>
      </c>
      <c r="R17" s="542">
        <v>100781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3" sqref="A3"/>
    </sheetView>
  </sheetViews>
  <sheetFormatPr defaultColWidth="11.00390625" defaultRowHeight="12.75"/>
  <cols>
    <col min="1" max="1" width="29.421875" style="0" customWidth="1"/>
    <col min="2" max="18" width="7.57421875" style="102" customWidth="1"/>
    <col min="19" max="19" width="32.28125" style="0" customWidth="1"/>
    <col min="20" max="29" width="7.57421875" style="346" customWidth="1"/>
    <col min="30" max="36" width="7.57421875" style="28" customWidth="1"/>
    <col min="37" max="37" width="7.57421875" style="9" customWidth="1"/>
  </cols>
  <sheetData>
    <row r="1" spans="1:37" s="471" customFormat="1" ht="12.75">
      <c r="A1" s="547" t="s">
        <v>579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74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292"/>
      <c r="AE1" s="292"/>
      <c r="AF1" s="292"/>
      <c r="AG1" s="292"/>
      <c r="AH1" s="292"/>
      <c r="AI1" s="292"/>
      <c r="AJ1" s="292"/>
      <c r="AK1" s="105"/>
    </row>
    <row r="2" spans="1:19" ht="12.75">
      <c r="A2" s="54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73"/>
    </row>
    <row r="3" spans="1:37" s="1096" customFormat="1" ht="33" customHeight="1">
      <c r="A3" s="756" t="s">
        <v>580</v>
      </c>
      <c r="B3" s="1093" t="s">
        <v>55</v>
      </c>
      <c r="C3" s="110" t="s">
        <v>56</v>
      </c>
      <c r="D3" s="110" t="s">
        <v>57</v>
      </c>
      <c r="E3" s="110" t="s">
        <v>58</v>
      </c>
      <c r="F3" s="110" t="s">
        <v>59</v>
      </c>
      <c r="G3" s="110" t="s">
        <v>60</v>
      </c>
      <c r="H3" s="110">
        <v>1988</v>
      </c>
      <c r="I3" s="110">
        <v>1989</v>
      </c>
      <c r="J3" s="110">
        <v>1990</v>
      </c>
      <c r="K3" s="110">
        <v>1991</v>
      </c>
      <c r="L3" s="110">
        <v>1992</v>
      </c>
      <c r="M3" s="110">
        <v>1993</v>
      </c>
      <c r="N3" s="110">
        <v>1994</v>
      </c>
      <c r="O3" s="110">
        <v>1995</v>
      </c>
      <c r="P3" s="110">
        <v>1996</v>
      </c>
      <c r="Q3" s="110">
        <v>1997</v>
      </c>
      <c r="R3" s="110">
        <v>1998</v>
      </c>
      <c r="S3" s="756" t="s">
        <v>581</v>
      </c>
      <c r="T3" s="1050" t="s">
        <v>55</v>
      </c>
      <c r="U3" s="541" t="s">
        <v>56</v>
      </c>
      <c r="V3" s="541" t="s">
        <v>57</v>
      </c>
      <c r="W3" s="541" t="s">
        <v>58</v>
      </c>
      <c r="X3" s="541" t="s">
        <v>59</v>
      </c>
      <c r="Y3" s="541" t="s">
        <v>60</v>
      </c>
      <c r="Z3" s="259">
        <v>1988</v>
      </c>
      <c r="AA3" s="259">
        <v>1989</v>
      </c>
      <c r="AB3" s="259">
        <v>1990</v>
      </c>
      <c r="AC3" s="1094">
        <v>1991</v>
      </c>
      <c r="AD3" s="259">
        <v>1992</v>
      </c>
      <c r="AE3" s="259">
        <v>1993</v>
      </c>
      <c r="AF3" s="259">
        <v>1994</v>
      </c>
      <c r="AG3" s="259">
        <v>1995</v>
      </c>
      <c r="AH3" s="259">
        <v>1996</v>
      </c>
      <c r="AI3" s="259">
        <v>1997</v>
      </c>
      <c r="AJ3" s="1095">
        <v>1998</v>
      </c>
      <c r="AK3" s="145"/>
    </row>
    <row r="4" spans="1:36" ht="12.75">
      <c r="A4" s="1097"/>
      <c r="B4" s="1055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33"/>
      <c r="T4" s="758"/>
      <c r="U4" s="759"/>
      <c r="V4" s="759"/>
      <c r="W4" s="759"/>
      <c r="X4" s="759"/>
      <c r="Y4" s="759"/>
      <c r="Z4" s="759"/>
      <c r="AA4" s="759"/>
      <c r="AB4" s="759"/>
      <c r="AC4" s="348"/>
      <c r="AD4" s="348"/>
      <c r="AE4" s="348"/>
      <c r="AF4" s="348"/>
      <c r="AG4" s="348"/>
      <c r="AH4" s="348"/>
      <c r="AI4" s="348"/>
      <c r="AJ4" s="349"/>
    </row>
    <row r="5" spans="1:36" ht="34.5" customHeight="1">
      <c r="A5" s="93" t="s">
        <v>582</v>
      </c>
      <c r="B5" s="1049">
        <v>5859</v>
      </c>
      <c r="C5" s="488">
        <v>5999</v>
      </c>
      <c r="D5" s="488">
        <v>7470</v>
      </c>
      <c r="E5" s="488">
        <v>9210</v>
      </c>
      <c r="F5" s="488">
        <v>10607</v>
      </c>
      <c r="G5" s="488">
        <v>15141</v>
      </c>
      <c r="H5" s="489">
        <v>19988</v>
      </c>
      <c r="I5" s="489">
        <v>23802</v>
      </c>
      <c r="J5" s="489">
        <v>28458</v>
      </c>
      <c r="K5" s="489">
        <v>29535</v>
      </c>
      <c r="L5" s="489">
        <v>31386</v>
      </c>
      <c r="M5" s="489">
        <v>37021</v>
      </c>
      <c r="N5" s="489">
        <v>41833</v>
      </c>
      <c r="O5" s="489">
        <v>42908</v>
      </c>
      <c r="P5" s="489">
        <v>51010</v>
      </c>
      <c r="Q5" s="489">
        <v>58498</v>
      </c>
      <c r="R5" s="531">
        <v>66543</v>
      </c>
      <c r="S5" s="93" t="s">
        <v>583</v>
      </c>
      <c r="T5" s="1049">
        <v>5529</v>
      </c>
      <c r="U5" s="488">
        <v>5953</v>
      </c>
      <c r="V5" s="488">
        <v>6989</v>
      </c>
      <c r="W5" s="488">
        <v>8895</v>
      </c>
      <c r="X5" s="488">
        <v>11919</v>
      </c>
      <c r="Y5" s="488">
        <v>15639</v>
      </c>
      <c r="Z5" s="489">
        <v>18565</v>
      </c>
      <c r="AA5" s="489">
        <v>21363</v>
      </c>
      <c r="AB5" s="489">
        <v>25619</v>
      </c>
      <c r="AC5" s="346">
        <v>27861</v>
      </c>
      <c r="AD5" s="346">
        <v>29759</v>
      </c>
      <c r="AE5" s="346">
        <v>33543</v>
      </c>
      <c r="AF5" s="346">
        <v>36249</v>
      </c>
      <c r="AG5" s="346">
        <v>41205</v>
      </c>
      <c r="AH5" s="346">
        <v>50465</v>
      </c>
      <c r="AI5" s="346">
        <v>54194</v>
      </c>
      <c r="AJ5" s="297">
        <v>65711</v>
      </c>
    </row>
    <row r="6" spans="1:36" ht="34.5" customHeight="1">
      <c r="A6" s="72"/>
      <c r="B6" s="345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72"/>
      <c r="T6" s="345"/>
      <c r="AD6" s="346"/>
      <c r="AE6" s="346"/>
      <c r="AF6" s="346"/>
      <c r="AG6" s="346"/>
      <c r="AH6" s="346"/>
      <c r="AI6" s="346"/>
      <c r="AJ6" s="297"/>
    </row>
    <row r="7" spans="1:36" ht="34.5" customHeight="1">
      <c r="A7" s="93" t="s">
        <v>584</v>
      </c>
      <c r="B7" s="1049">
        <v>541</v>
      </c>
      <c r="C7" s="488">
        <v>514</v>
      </c>
      <c r="D7" s="488">
        <v>666</v>
      </c>
      <c r="E7" s="488">
        <v>730</v>
      </c>
      <c r="F7" s="488">
        <v>805</v>
      </c>
      <c r="G7" s="488">
        <v>713</v>
      </c>
      <c r="H7" s="489">
        <v>950</v>
      </c>
      <c r="I7" s="489">
        <v>1081</v>
      </c>
      <c r="J7" s="489">
        <v>1170</v>
      </c>
      <c r="K7" s="489">
        <v>1203</v>
      </c>
      <c r="L7" s="489">
        <v>1246</v>
      </c>
      <c r="M7" s="489">
        <v>1172</v>
      </c>
      <c r="N7" s="489">
        <v>1013</v>
      </c>
      <c r="O7" s="489">
        <v>1240</v>
      </c>
      <c r="P7" s="489">
        <v>1348</v>
      </c>
      <c r="Q7" s="489">
        <v>1361</v>
      </c>
      <c r="R7" s="531">
        <v>1785</v>
      </c>
      <c r="S7" s="93" t="s">
        <v>585</v>
      </c>
      <c r="T7" s="1049">
        <v>43</v>
      </c>
      <c r="U7" s="488">
        <v>29</v>
      </c>
      <c r="V7" s="488">
        <v>40</v>
      </c>
      <c r="W7" s="488">
        <v>30</v>
      </c>
      <c r="X7" s="488">
        <v>76</v>
      </c>
      <c r="Y7" s="488">
        <v>180</v>
      </c>
      <c r="Z7" s="489">
        <v>357</v>
      </c>
      <c r="AA7" s="489">
        <v>778</v>
      </c>
      <c r="AB7" s="489">
        <v>831</v>
      </c>
      <c r="AC7" s="346">
        <v>1292</v>
      </c>
      <c r="AD7" s="346">
        <v>1417</v>
      </c>
      <c r="AE7" s="346">
        <v>1235</v>
      </c>
      <c r="AF7" s="346">
        <v>570</v>
      </c>
      <c r="AG7" s="346">
        <v>908</v>
      </c>
      <c r="AH7" s="346">
        <v>559</v>
      </c>
      <c r="AI7" s="346">
        <v>989</v>
      </c>
      <c r="AJ7" s="297">
        <v>1148</v>
      </c>
    </row>
    <row r="8" spans="1:36" ht="34.5" customHeight="1">
      <c r="A8" s="72"/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72"/>
      <c r="T8" s="345"/>
      <c r="AD8" s="346"/>
      <c r="AE8" s="346"/>
      <c r="AF8" s="346"/>
      <c r="AG8" s="346"/>
      <c r="AH8" s="346"/>
      <c r="AI8" s="346"/>
      <c r="AJ8" s="297"/>
    </row>
    <row r="9" spans="1:36" ht="34.5" customHeight="1">
      <c r="A9" s="93" t="s">
        <v>586</v>
      </c>
      <c r="B9" s="530">
        <v>55</v>
      </c>
      <c r="C9" s="489">
        <v>74</v>
      </c>
      <c r="D9" s="489">
        <v>73</v>
      </c>
      <c r="E9" s="489">
        <v>77</v>
      </c>
      <c r="F9" s="489">
        <v>81</v>
      </c>
      <c r="G9" s="489">
        <v>118</v>
      </c>
      <c r="H9" s="489">
        <v>154</v>
      </c>
      <c r="I9" s="489">
        <v>134</v>
      </c>
      <c r="J9" s="489">
        <v>164</v>
      </c>
      <c r="K9" s="489">
        <v>269</v>
      </c>
      <c r="L9" s="346">
        <v>249</v>
      </c>
      <c r="M9" s="346">
        <v>254</v>
      </c>
      <c r="N9" s="346">
        <v>473</v>
      </c>
      <c r="O9" s="346">
        <v>790</v>
      </c>
      <c r="P9" s="346">
        <v>1202</v>
      </c>
      <c r="Q9" s="346">
        <v>1664</v>
      </c>
      <c r="R9" s="297">
        <v>2203</v>
      </c>
      <c r="S9" s="93" t="s">
        <v>587</v>
      </c>
      <c r="T9" s="530">
        <v>276</v>
      </c>
      <c r="U9" s="489">
        <v>284</v>
      </c>
      <c r="V9" s="489">
        <v>374</v>
      </c>
      <c r="W9" s="489">
        <v>431</v>
      </c>
      <c r="X9" s="489">
        <v>500</v>
      </c>
      <c r="Y9" s="489">
        <v>652</v>
      </c>
      <c r="Z9" s="489">
        <v>1157</v>
      </c>
      <c r="AA9" s="489">
        <v>1227</v>
      </c>
      <c r="AB9" s="489">
        <v>1412</v>
      </c>
      <c r="AC9" s="346">
        <v>1562</v>
      </c>
      <c r="AD9" s="346">
        <v>1666</v>
      </c>
      <c r="AE9" s="346">
        <v>2046</v>
      </c>
      <c r="AF9" s="346">
        <v>2327</v>
      </c>
      <c r="AG9" s="346">
        <v>2553</v>
      </c>
      <c r="AH9" s="346">
        <v>3281</v>
      </c>
      <c r="AI9" s="346">
        <v>4346</v>
      </c>
      <c r="AJ9" s="297">
        <v>4481</v>
      </c>
    </row>
    <row r="10" spans="1:36" ht="34.5" customHeight="1">
      <c r="A10" s="93" t="s">
        <v>588</v>
      </c>
      <c r="B10" s="1049">
        <v>8</v>
      </c>
      <c r="C10" s="488">
        <v>9</v>
      </c>
      <c r="D10" s="488">
        <v>16</v>
      </c>
      <c r="E10" s="488">
        <v>12</v>
      </c>
      <c r="F10" s="488">
        <v>13</v>
      </c>
      <c r="G10" s="488">
        <v>20</v>
      </c>
      <c r="H10" s="489">
        <v>33</v>
      </c>
      <c r="I10" s="489">
        <v>23</v>
      </c>
      <c r="J10" s="489">
        <v>22</v>
      </c>
      <c r="K10" s="489">
        <v>28</v>
      </c>
      <c r="L10" s="489">
        <v>29</v>
      </c>
      <c r="M10" s="489">
        <v>37</v>
      </c>
      <c r="N10" s="489">
        <v>32</v>
      </c>
      <c r="O10" s="489">
        <v>25</v>
      </c>
      <c r="P10" s="489">
        <v>58</v>
      </c>
      <c r="Q10" s="489">
        <v>60</v>
      </c>
      <c r="R10" s="531">
        <v>86</v>
      </c>
      <c r="S10" s="93" t="s">
        <v>588</v>
      </c>
      <c r="T10" s="1049">
        <v>72</v>
      </c>
      <c r="U10" s="488">
        <v>28</v>
      </c>
      <c r="V10" s="488">
        <v>50</v>
      </c>
      <c r="W10" s="488">
        <v>30</v>
      </c>
      <c r="X10" s="488">
        <v>30</v>
      </c>
      <c r="Y10" s="488">
        <v>30</v>
      </c>
      <c r="Z10" s="489">
        <v>74</v>
      </c>
      <c r="AA10" s="489">
        <v>78</v>
      </c>
      <c r="AB10" s="489">
        <v>47</v>
      </c>
      <c r="AC10" s="346">
        <v>77</v>
      </c>
      <c r="AD10" s="346">
        <v>76</v>
      </c>
      <c r="AE10" s="346">
        <v>37</v>
      </c>
      <c r="AF10" s="346">
        <v>30</v>
      </c>
      <c r="AG10" s="346">
        <v>49</v>
      </c>
      <c r="AH10" s="346">
        <v>43</v>
      </c>
      <c r="AI10" s="346">
        <v>48</v>
      </c>
      <c r="AJ10" s="297">
        <v>34</v>
      </c>
    </row>
    <row r="11" spans="1:36" ht="34.5" customHeight="1">
      <c r="A11" s="93" t="s">
        <v>589</v>
      </c>
      <c r="B11" s="1049">
        <v>47</v>
      </c>
      <c r="C11" s="488">
        <v>65</v>
      </c>
      <c r="D11" s="488">
        <v>57</v>
      </c>
      <c r="E11" s="488">
        <v>65</v>
      </c>
      <c r="F11" s="488">
        <v>68</v>
      </c>
      <c r="G11" s="488">
        <v>98</v>
      </c>
      <c r="H11" s="489">
        <v>121</v>
      </c>
      <c r="I11" s="489">
        <v>111</v>
      </c>
      <c r="J11" s="489">
        <v>142</v>
      </c>
      <c r="K11" s="489">
        <v>241</v>
      </c>
      <c r="L11" s="489">
        <v>220</v>
      </c>
      <c r="M11" s="489">
        <v>217</v>
      </c>
      <c r="N11" s="489">
        <v>441</v>
      </c>
      <c r="O11" s="489">
        <v>765</v>
      </c>
      <c r="P11" s="489">
        <v>1144</v>
      </c>
      <c r="Q11" s="489">
        <v>1604</v>
      </c>
      <c r="R11" s="531">
        <v>2117</v>
      </c>
      <c r="S11" s="93" t="s">
        <v>589</v>
      </c>
      <c r="T11" s="1049">
        <v>204</v>
      </c>
      <c r="U11" s="488">
        <v>256</v>
      </c>
      <c r="V11" s="488">
        <v>324</v>
      </c>
      <c r="W11" s="488">
        <v>401</v>
      </c>
      <c r="X11" s="488">
        <v>470</v>
      </c>
      <c r="Y11" s="488">
        <v>622</v>
      </c>
      <c r="Z11" s="489">
        <v>1083</v>
      </c>
      <c r="AA11" s="489">
        <v>1149</v>
      </c>
      <c r="AB11" s="489">
        <v>1365</v>
      </c>
      <c r="AC11" s="346">
        <v>1485</v>
      </c>
      <c r="AD11" s="346">
        <v>1590</v>
      </c>
      <c r="AE11" s="346">
        <v>2009</v>
      </c>
      <c r="AF11" s="346">
        <v>2297</v>
      </c>
      <c r="AG11" s="346">
        <v>2504</v>
      </c>
      <c r="AH11" s="346">
        <v>3238</v>
      </c>
      <c r="AI11" s="346">
        <v>4298</v>
      </c>
      <c r="AJ11" s="297">
        <v>4447</v>
      </c>
    </row>
    <row r="12" spans="1:36" ht="34.5" customHeight="1">
      <c r="A12" s="72"/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489" t="s">
        <v>235</v>
      </c>
      <c r="M12" s="28"/>
      <c r="N12" s="28"/>
      <c r="O12" s="28"/>
      <c r="P12" s="28"/>
      <c r="Q12" s="28"/>
      <c r="R12" s="28"/>
      <c r="S12" s="72"/>
      <c r="T12" s="345"/>
      <c r="AD12" s="346"/>
      <c r="AE12" s="346"/>
      <c r="AF12" s="346"/>
      <c r="AG12" s="346"/>
      <c r="AH12" s="346"/>
      <c r="AI12" s="346"/>
      <c r="AJ12" s="297"/>
    </row>
    <row r="13" spans="1:36" ht="34.5" customHeight="1">
      <c r="A13" s="93" t="s">
        <v>590</v>
      </c>
      <c r="B13" s="530">
        <v>-607</v>
      </c>
      <c r="C13" s="489">
        <v>-321</v>
      </c>
      <c r="D13" s="489">
        <v>-806</v>
      </c>
      <c r="E13" s="489">
        <v>-661</v>
      </c>
      <c r="F13" s="489">
        <v>1002</v>
      </c>
      <c r="G13" s="489">
        <v>499</v>
      </c>
      <c r="H13" s="489">
        <v>-1013</v>
      </c>
      <c r="I13" s="489">
        <v>-1649</v>
      </c>
      <c r="J13" s="489">
        <v>-1930</v>
      </c>
      <c r="K13" s="489">
        <v>-292</v>
      </c>
      <c r="L13" s="489">
        <v>-39</v>
      </c>
      <c r="M13" s="489">
        <v>-1623</v>
      </c>
      <c r="N13" s="489">
        <v>-4173</v>
      </c>
      <c r="O13" s="489">
        <v>-272</v>
      </c>
      <c r="P13" s="489">
        <v>745</v>
      </c>
      <c r="Q13" s="489">
        <v>-1994</v>
      </c>
      <c r="R13" s="531">
        <v>809</v>
      </c>
      <c r="S13" s="72"/>
      <c r="T13" s="345"/>
      <c r="AD13" s="346"/>
      <c r="AE13" s="346"/>
      <c r="AF13" s="346"/>
      <c r="AG13" s="346"/>
      <c r="AH13" s="346"/>
      <c r="AI13" s="346"/>
      <c r="AJ13" s="297"/>
    </row>
    <row r="14" spans="1:36" ht="34.5" customHeight="1">
      <c r="A14" s="72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46"/>
      <c r="N14" s="346"/>
      <c r="O14" s="346"/>
      <c r="P14" s="346"/>
      <c r="Q14" s="346"/>
      <c r="R14" s="346"/>
      <c r="S14" s="72"/>
      <c r="T14" s="356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8"/>
    </row>
    <row r="15" spans="1:38" ht="34.5" customHeight="1">
      <c r="A15" s="1098" t="s">
        <v>591</v>
      </c>
      <c r="B15" s="758">
        <v>5848</v>
      </c>
      <c r="C15" s="759">
        <v>6266</v>
      </c>
      <c r="D15" s="759">
        <v>7403</v>
      </c>
      <c r="E15" s="759">
        <v>9356</v>
      </c>
      <c r="F15" s="759">
        <v>12495</v>
      </c>
      <c r="G15" s="759">
        <v>16471</v>
      </c>
      <c r="H15" s="759">
        <v>20079</v>
      </c>
      <c r="I15" s="759">
        <v>23368</v>
      </c>
      <c r="J15" s="759">
        <v>27862</v>
      </c>
      <c r="K15" s="759">
        <v>30715</v>
      </c>
      <c r="L15" s="759">
        <v>32842</v>
      </c>
      <c r="M15" s="759">
        <v>36824</v>
      </c>
      <c r="N15" s="759">
        <v>39146</v>
      </c>
      <c r="O15" s="759">
        <v>44666</v>
      </c>
      <c r="P15" s="759">
        <v>54305</v>
      </c>
      <c r="Q15" s="759">
        <v>59529</v>
      </c>
      <c r="R15" s="759">
        <v>71340</v>
      </c>
      <c r="S15" s="1098" t="s">
        <v>592</v>
      </c>
      <c r="T15" s="758">
        <v>5848</v>
      </c>
      <c r="U15" s="759">
        <v>6266</v>
      </c>
      <c r="V15" s="759">
        <v>7403</v>
      </c>
      <c r="W15" s="759">
        <v>9356</v>
      </c>
      <c r="X15" s="759">
        <v>12495</v>
      </c>
      <c r="Y15" s="759">
        <v>16471</v>
      </c>
      <c r="Z15" s="759">
        <v>20079</v>
      </c>
      <c r="AA15" s="759">
        <v>23368</v>
      </c>
      <c r="AB15" s="759">
        <v>27862</v>
      </c>
      <c r="AC15" s="759">
        <v>30715</v>
      </c>
      <c r="AD15" s="348">
        <v>32842</v>
      </c>
      <c r="AE15" s="348">
        <v>36824</v>
      </c>
      <c r="AF15" s="348">
        <v>39146</v>
      </c>
      <c r="AG15" s="348">
        <v>44666</v>
      </c>
      <c r="AH15" s="348">
        <v>54305</v>
      </c>
      <c r="AI15" s="348">
        <v>59529</v>
      </c>
      <c r="AJ15" s="349">
        <v>71340</v>
      </c>
      <c r="AL15" s="532"/>
    </row>
    <row r="16" spans="1:37" s="1103" customFormat="1" ht="34.5" customHeight="1">
      <c r="A16" s="1099" t="s">
        <v>593</v>
      </c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1099" t="s">
        <v>594</v>
      </c>
      <c r="T16" s="356"/>
      <c r="U16" s="357"/>
      <c r="V16" s="357"/>
      <c r="W16" s="357"/>
      <c r="X16" s="357"/>
      <c r="Y16" s="357"/>
      <c r="Z16" s="357"/>
      <c r="AA16" s="357"/>
      <c r="AB16" s="357"/>
      <c r="AC16" s="357"/>
      <c r="AD16" s="1100"/>
      <c r="AE16" s="1100"/>
      <c r="AF16" s="1100"/>
      <c r="AG16" s="1100"/>
      <c r="AH16" s="1100"/>
      <c r="AI16" s="1100"/>
      <c r="AJ16" s="1101"/>
      <c r="AK16" s="1102"/>
    </row>
    <row r="17" spans="1:19" ht="34.5" customHeight="1">
      <c r="A17" s="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9"/>
    </row>
    <row r="18" spans="1:19" ht="12.75">
      <c r="A18" t="s">
        <v>97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"/>
    </row>
    <row r="19" spans="1:19" ht="12.75">
      <c r="A19" s="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9"/>
    </row>
    <row r="20" spans="1:19" ht="12.75">
      <c r="A20" s="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9"/>
    </row>
    <row r="21" spans="1:19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</row>
    <row r="22" spans="1:19" ht="12.7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</row>
    <row r="23" spans="1:19" ht="12.7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E5" sqref="E5"/>
    </sheetView>
  </sheetViews>
  <sheetFormatPr defaultColWidth="9.140625" defaultRowHeight="12.75"/>
  <cols>
    <col min="1" max="2" width="3.28125" style="504" customWidth="1"/>
    <col min="3" max="3" width="5.28125" style="504" customWidth="1"/>
    <col min="4" max="5" width="7.00390625" style="504" customWidth="1"/>
    <col min="6" max="6" width="8.28125" style="504" customWidth="1"/>
    <col min="7" max="7" width="5.28125" style="504" customWidth="1"/>
    <col min="8" max="8" width="6.28125" style="504" customWidth="1"/>
    <col min="9" max="9" width="8.28125" style="504" customWidth="1"/>
    <col min="10" max="10" width="2.00390625" style="504" customWidth="1"/>
    <col min="11" max="12" width="9.140625" style="504" customWidth="1"/>
    <col min="13" max="13" width="20.00390625" style="504" customWidth="1"/>
    <col min="14" max="14" width="9.140625" style="504" customWidth="1"/>
    <col min="15" max="15" width="9.00390625" style="504" customWidth="1"/>
    <col min="16" max="17" width="7.8515625" style="504" customWidth="1"/>
    <col min="18" max="18" width="8.28125" style="504" customWidth="1"/>
    <col min="19" max="19" width="9.8515625" style="504" customWidth="1"/>
    <col min="20" max="22" width="3.28125" style="504" customWidth="1"/>
    <col min="23" max="23" width="7.28125" style="504" customWidth="1"/>
    <col min="24" max="16384" width="9.140625" style="504" customWidth="1"/>
  </cols>
  <sheetData>
    <row r="1" spans="1:6" s="1104" customFormat="1" ht="15" customHeight="1">
      <c r="A1" s="60" t="s">
        <v>595</v>
      </c>
      <c r="B1" s="60"/>
      <c r="F1" s="60"/>
    </row>
    <row r="2" spans="19:20" s="1105" customFormat="1" ht="12" customHeight="1">
      <c r="S2" s="1105" t="s">
        <v>235</v>
      </c>
      <c r="T2" s="1105" t="s">
        <v>419</v>
      </c>
    </row>
    <row r="3" spans="1:22" s="1105" customFormat="1" ht="12" customHeight="1">
      <c r="A3" s="1106"/>
      <c r="B3" s="1107"/>
      <c r="C3" s="1108"/>
      <c r="D3" s="1109"/>
      <c r="E3" s="1109" t="s">
        <v>596</v>
      </c>
      <c r="F3" s="1109"/>
      <c r="G3" s="1109"/>
      <c r="H3" s="1110"/>
      <c r="I3" s="1110"/>
      <c r="J3" s="1107"/>
      <c r="K3" s="1107"/>
      <c r="L3" s="1107"/>
      <c r="M3" s="1107"/>
      <c r="N3" s="1111"/>
      <c r="O3" s="1109" t="s">
        <v>597</v>
      </c>
      <c r="P3" s="1109"/>
      <c r="Q3" s="1109"/>
      <c r="R3" s="1110"/>
      <c r="S3" s="1110"/>
      <c r="T3" s="1107"/>
      <c r="U3" s="1107"/>
      <c r="V3" s="1108"/>
    </row>
    <row r="4" spans="1:22" s="1105" customFormat="1" ht="12" customHeight="1">
      <c r="A4" s="1112" t="s">
        <v>598</v>
      </c>
      <c r="B4" s="1113"/>
      <c r="C4" s="1114"/>
      <c r="D4" s="1115"/>
      <c r="E4" s="1115" t="s">
        <v>599</v>
      </c>
      <c r="F4" s="1115"/>
      <c r="G4" s="1115"/>
      <c r="H4" s="1116" t="s">
        <v>600</v>
      </c>
      <c r="I4" s="1116" t="s">
        <v>482</v>
      </c>
      <c r="J4" s="1113"/>
      <c r="K4" s="1113" t="s">
        <v>601</v>
      </c>
      <c r="L4" s="1113"/>
      <c r="M4" s="1113"/>
      <c r="N4" s="1117"/>
      <c r="O4" s="1115" t="s">
        <v>599</v>
      </c>
      <c r="P4" s="1115"/>
      <c r="Q4" s="1115"/>
      <c r="R4" s="1116" t="s">
        <v>600</v>
      </c>
      <c r="S4" s="1116" t="s">
        <v>482</v>
      </c>
      <c r="T4" s="1113" t="s">
        <v>602</v>
      </c>
      <c r="U4" s="1113"/>
      <c r="V4" s="1114"/>
    </row>
    <row r="5" spans="1:22" s="1105" customFormat="1" ht="12" customHeight="1">
      <c r="A5" s="1112"/>
      <c r="B5" s="1113"/>
      <c r="C5" s="1114"/>
      <c r="D5" s="1116" t="s">
        <v>603</v>
      </c>
      <c r="E5" s="1116" t="s">
        <v>604</v>
      </c>
      <c r="F5" s="1116" t="s">
        <v>605</v>
      </c>
      <c r="G5" s="1116" t="s">
        <v>606</v>
      </c>
      <c r="H5" s="1116" t="s">
        <v>607</v>
      </c>
      <c r="I5" s="1118"/>
      <c r="J5" s="1113"/>
      <c r="K5" s="1113"/>
      <c r="L5" s="1113"/>
      <c r="M5" s="1113"/>
      <c r="N5" s="1116" t="s">
        <v>603</v>
      </c>
      <c r="O5" s="1116" t="s">
        <v>604</v>
      </c>
      <c r="P5" s="1116" t="s">
        <v>605</v>
      </c>
      <c r="Q5" s="1116" t="s">
        <v>606</v>
      </c>
      <c r="R5" s="1116" t="s">
        <v>607</v>
      </c>
      <c r="S5" s="1116"/>
      <c r="T5" s="1113"/>
      <c r="U5" s="1113"/>
      <c r="V5" s="1114"/>
    </row>
    <row r="6" spans="1:22" s="1105" customFormat="1" ht="12" customHeight="1">
      <c r="A6" s="1117"/>
      <c r="B6" s="1115"/>
      <c r="C6" s="1119"/>
      <c r="D6" s="1120" t="s">
        <v>608</v>
      </c>
      <c r="E6" s="1120" t="s">
        <v>609</v>
      </c>
      <c r="F6" s="1120" t="s">
        <v>610</v>
      </c>
      <c r="G6" s="1120" t="s">
        <v>611</v>
      </c>
      <c r="H6" s="1120" t="s">
        <v>612</v>
      </c>
      <c r="I6" s="1121"/>
      <c r="J6" s="1115"/>
      <c r="K6" s="1115"/>
      <c r="L6" s="1115"/>
      <c r="M6" s="1115"/>
      <c r="N6" s="1120" t="s">
        <v>608</v>
      </c>
      <c r="O6" s="1120" t="s">
        <v>609</v>
      </c>
      <c r="P6" s="1120" t="s">
        <v>610</v>
      </c>
      <c r="Q6" s="1120" t="s">
        <v>611</v>
      </c>
      <c r="R6" s="1120" t="s">
        <v>612</v>
      </c>
      <c r="S6" s="1120"/>
      <c r="T6" s="1115"/>
      <c r="U6" s="1115"/>
      <c r="V6" s="1119"/>
    </row>
    <row r="7" spans="1:22" s="1105" customFormat="1" ht="12" customHeight="1">
      <c r="A7" s="1112"/>
      <c r="B7" s="1113"/>
      <c r="C7" s="1114"/>
      <c r="D7" s="1122"/>
      <c r="E7" s="1122"/>
      <c r="F7" s="1122"/>
      <c r="G7" s="1122">
        <v>29759</v>
      </c>
      <c r="H7" s="1122"/>
      <c r="I7" s="1122">
        <v>29759</v>
      </c>
      <c r="J7" s="1123"/>
      <c r="K7" s="1124" t="s">
        <v>613</v>
      </c>
      <c r="L7" s="1123"/>
      <c r="M7" s="1123"/>
      <c r="N7" s="1122"/>
      <c r="O7" s="1122"/>
      <c r="P7" s="1122"/>
      <c r="Q7" s="1122"/>
      <c r="R7" s="1122">
        <v>29759</v>
      </c>
      <c r="S7" s="1122">
        <v>29759</v>
      </c>
      <c r="T7" s="1113"/>
      <c r="U7" s="1113"/>
      <c r="V7" s="1114"/>
    </row>
    <row r="8" spans="1:22" s="1105" customFormat="1" ht="12" customHeight="1">
      <c r="A8" s="1112"/>
      <c r="B8" s="1113"/>
      <c r="C8" s="1114"/>
      <c r="D8" s="1122"/>
      <c r="E8" s="1122"/>
      <c r="F8" s="1122"/>
      <c r="G8" s="1122"/>
      <c r="H8" s="1122">
        <v>31386</v>
      </c>
      <c r="I8" s="1122">
        <v>31386</v>
      </c>
      <c r="J8" s="1123"/>
      <c r="K8" s="1124" t="s">
        <v>614</v>
      </c>
      <c r="L8" s="1123"/>
      <c r="M8" s="1123"/>
      <c r="N8" s="1122"/>
      <c r="O8" s="1122"/>
      <c r="P8" s="1122"/>
      <c r="Q8" s="1122">
        <v>31386</v>
      </c>
      <c r="R8" s="1122" t="s">
        <v>174</v>
      </c>
      <c r="S8" s="1122">
        <v>31386</v>
      </c>
      <c r="T8" s="1113"/>
      <c r="U8" s="1113"/>
      <c r="V8" s="1114"/>
    </row>
    <row r="9" spans="1:22" s="1105" customFormat="1" ht="12" customHeight="1">
      <c r="A9" s="1112"/>
      <c r="B9" s="1113"/>
      <c r="C9" s="1114"/>
      <c r="D9" s="1122"/>
      <c r="E9" s="1122"/>
      <c r="F9" s="1122"/>
      <c r="G9" s="1122"/>
      <c r="H9" s="1122">
        <v>88603</v>
      </c>
      <c r="I9" s="1122">
        <v>88603</v>
      </c>
      <c r="J9" s="1123"/>
      <c r="K9" s="1123" t="s">
        <v>615</v>
      </c>
      <c r="L9" s="1123"/>
      <c r="M9" s="1123"/>
      <c r="N9" s="1122">
        <v>60566</v>
      </c>
      <c r="O9" s="1122">
        <v>22174</v>
      </c>
      <c r="P9" s="1122">
        <v>5863</v>
      </c>
      <c r="Q9" s="1122"/>
      <c r="R9" s="1122"/>
      <c r="S9" s="1122">
        <v>88603</v>
      </c>
      <c r="T9" s="1113"/>
      <c r="U9" s="1113"/>
      <c r="V9" s="1114"/>
    </row>
    <row r="10" spans="1:22" s="1105" customFormat="1" ht="12" customHeight="1">
      <c r="A10" s="1112"/>
      <c r="B10" s="1113"/>
      <c r="C10" s="1114"/>
      <c r="D10" s="1122">
        <v>35332</v>
      </c>
      <c r="E10" s="1122">
        <v>7651</v>
      </c>
      <c r="F10" s="1122">
        <v>1277</v>
      </c>
      <c r="G10" s="1122"/>
      <c r="H10" s="1122"/>
      <c r="I10" s="1122">
        <v>44260</v>
      </c>
      <c r="J10" s="1123"/>
      <c r="K10" s="1123" t="s">
        <v>616</v>
      </c>
      <c r="L10" s="1123"/>
      <c r="M10" s="1123"/>
      <c r="N10" s="1122"/>
      <c r="O10" s="1122"/>
      <c r="P10" s="1122"/>
      <c r="Q10" s="1122"/>
      <c r="R10" s="1122">
        <v>44260</v>
      </c>
      <c r="S10" s="1122">
        <v>44260</v>
      </c>
      <c r="T10" s="1113"/>
      <c r="U10" s="1113"/>
      <c r="V10" s="1114"/>
    </row>
    <row r="11" spans="1:22" s="1105" customFormat="1" ht="12" customHeight="1">
      <c r="A11" s="1112"/>
      <c r="B11" s="1113"/>
      <c r="C11" s="1114"/>
      <c r="D11" s="1122">
        <v>25234</v>
      </c>
      <c r="E11" s="1122">
        <v>14523</v>
      </c>
      <c r="F11" s="1122">
        <v>4586</v>
      </c>
      <c r="G11" s="1122"/>
      <c r="H11" s="1122"/>
      <c r="I11" s="1122">
        <v>44343</v>
      </c>
      <c r="J11" s="1123"/>
      <c r="K11" s="1124" t="s">
        <v>617</v>
      </c>
      <c r="L11" s="1123"/>
      <c r="M11" s="1123"/>
      <c r="N11" s="1125">
        <v>25234</v>
      </c>
      <c r="O11" s="1125">
        <v>14523</v>
      </c>
      <c r="P11" s="1125">
        <v>4586</v>
      </c>
      <c r="Q11" s="1125"/>
      <c r="R11" s="1125"/>
      <c r="S11" s="1125">
        <v>44343</v>
      </c>
      <c r="T11" s="1113"/>
      <c r="U11" s="1113"/>
      <c r="V11" s="1114"/>
    </row>
    <row r="12" spans="1:22" s="1105" customFormat="1" ht="12" customHeight="1">
      <c r="A12" s="1112"/>
      <c r="B12" s="1126" t="s">
        <v>174</v>
      </c>
      <c r="C12" s="1127"/>
      <c r="D12" s="1122">
        <v>12614</v>
      </c>
      <c r="E12" s="1122">
        <v>3154</v>
      </c>
      <c r="F12" s="1122">
        <v>4586</v>
      </c>
      <c r="G12" s="1122"/>
      <c r="H12" s="1122"/>
      <c r="I12" s="1122">
        <v>20354</v>
      </c>
      <c r="J12" s="1123"/>
      <c r="K12" s="1123" t="s">
        <v>618</v>
      </c>
      <c r="L12" s="1123"/>
      <c r="M12" s="1123"/>
      <c r="N12" s="1122"/>
      <c r="O12" s="1122">
        <v>20354</v>
      </c>
      <c r="P12" s="1122"/>
      <c r="Q12" s="1122"/>
      <c r="R12" s="1122"/>
      <c r="S12" s="1122">
        <v>20354</v>
      </c>
      <c r="T12" s="1113"/>
      <c r="U12" s="1113"/>
      <c r="V12" s="1114"/>
    </row>
    <row r="13" spans="1:22" s="1105" customFormat="1" ht="12" customHeight="1">
      <c r="A13" s="1112"/>
      <c r="B13" s="1113"/>
      <c r="C13" s="1114"/>
      <c r="D13" s="1122"/>
      <c r="E13" s="1122" t="s">
        <v>174</v>
      </c>
      <c r="F13" s="1122"/>
      <c r="G13" s="1122"/>
      <c r="H13" s="1122">
        <v>5396</v>
      </c>
      <c r="I13" s="1122">
        <v>5396</v>
      </c>
      <c r="J13" s="1123"/>
      <c r="K13" s="1123" t="s">
        <v>619</v>
      </c>
      <c r="L13" s="1123"/>
      <c r="M13" s="1123"/>
      <c r="N13" s="1122"/>
      <c r="O13" s="1122"/>
      <c r="P13" s="1122">
        <v>5396</v>
      </c>
      <c r="Q13" s="1122"/>
      <c r="R13" s="1122"/>
      <c r="S13" s="1122">
        <v>5396</v>
      </c>
      <c r="T13" s="1107"/>
      <c r="U13" s="1108"/>
      <c r="V13" s="1108"/>
    </row>
    <row r="14" spans="1:22" s="1105" customFormat="1" ht="12" customHeight="1">
      <c r="A14" s="1112"/>
      <c r="B14" s="1113"/>
      <c r="C14" s="1114"/>
      <c r="D14" s="1122">
        <v>1616</v>
      </c>
      <c r="E14" s="1122">
        <v>334</v>
      </c>
      <c r="F14" s="1122"/>
      <c r="G14" s="1122"/>
      <c r="H14" s="1122"/>
      <c r="I14" s="1122">
        <v>1950</v>
      </c>
      <c r="J14" s="1123"/>
      <c r="K14" s="1123" t="s">
        <v>620</v>
      </c>
      <c r="L14" s="1123"/>
      <c r="M14" s="1123"/>
      <c r="N14" s="1122"/>
      <c r="O14" s="1122"/>
      <c r="P14" s="1122">
        <v>1950</v>
      </c>
      <c r="Q14" s="1122"/>
      <c r="R14" s="1122"/>
      <c r="S14" s="1122">
        <v>1950</v>
      </c>
      <c r="T14" s="1113"/>
      <c r="U14" s="1114"/>
      <c r="V14" s="1114"/>
    </row>
    <row r="15" spans="1:22" s="1105" customFormat="1" ht="12" customHeight="1">
      <c r="A15" s="1112"/>
      <c r="B15" s="1113"/>
      <c r="C15" s="1114"/>
      <c r="D15" s="1122">
        <v>11004</v>
      </c>
      <c r="E15" s="1122">
        <v>11035</v>
      </c>
      <c r="F15" s="1122"/>
      <c r="G15" s="1122"/>
      <c r="H15" s="1122"/>
      <c r="I15" s="1125">
        <v>22039</v>
      </c>
      <c r="J15" s="1123"/>
      <c r="K15" s="1124" t="s">
        <v>621</v>
      </c>
      <c r="L15" s="1123"/>
      <c r="M15" s="1123"/>
      <c r="N15" s="1122">
        <v>11004</v>
      </c>
      <c r="O15" s="1122">
        <v>11035</v>
      </c>
      <c r="P15" s="1122"/>
      <c r="Q15" s="1122"/>
      <c r="R15" s="1122"/>
      <c r="S15" s="1122">
        <v>22039</v>
      </c>
      <c r="T15" s="1113"/>
      <c r="U15" s="1114"/>
      <c r="V15" s="1114"/>
    </row>
    <row r="16" spans="1:22" s="1105" customFormat="1" ht="12" customHeight="1">
      <c r="A16" s="1110"/>
      <c r="B16" s="1107"/>
      <c r="C16" s="1108"/>
      <c r="D16" s="1128"/>
      <c r="E16" s="1128"/>
      <c r="F16" s="1129"/>
      <c r="G16" s="1128"/>
      <c r="H16" s="1128"/>
      <c r="I16" s="1122">
        <v>0</v>
      </c>
      <c r="J16" s="1123"/>
      <c r="K16" s="1123" t="s">
        <v>622</v>
      </c>
      <c r="L16" s="1123"/>
      <c r="M16" s="1123"/>
      <c r="N16" s="1122">
        <v>-77</v>
      </c>
      <c r="O16" s="1122"/>
      <c r="P16" s="1122">
        <v>77</v>
      </c>
      <c r="Q16" s="1122"/>
      <c r="R16" s="1122"/>
      <c r="S16" s="1122">
        <v>0</v>
      </c>
      <c r="T16" s="1113"/>
      <c r="U16" s="1114"/>
      <c r="V16" s="1114"/>
    </row>
    <row r="17" spans="1:22" s="1105" customFormat="1" ht="12" customHeight="1">
      <c r="A17" s="1118"/>
      <c r="B17" s="1113"/>
      <c r="C17" s="1114"/>
      <c r="D17" s="1122">
        <v>7616</v>
      </c>
      <c r="E17" s="1122">
        <v>1271</v>
      </c>
      <c r="F17" s="1122">
        <v>1314</v>
      </c>
      <c r="G17" s="1122">
        <v>1417</v>
      </c>
      <c r="H17" s="1122"/>
      <c r="I17" s="1122">
        <v>11618</v>
      </c>
      <c r="J17" s="1123"/>
      <c r="K17" s="1123" t="s">
        <v>623</v>
      </c>
      <c r="L17" s="1123"/>
      <c r="M17" s="1123"/>
      <c r="N17" s="1122">
        <v>6210</v>
      </c>
      <c r="O17" s="1122">
        <v>3306</v>
      </c>
      <c r="P17" s="1122">
        <v>856</v>
      </c>
      <c r="Q17" s="1122">
        <v>1246</v>
      </c>
      <c r="R17" s="1122"/>
      <c r="S17" s="1122">
        <v>11618</v>
      </c>
      <c r="T17" s="1113"/>
      <c r="U17" s="1114"/>
      <c r="V17" s="1114"/>
    </row>
    <row r="18" spans="1:22" s="1105" customFormat="1" ht="12" customHeight="1">
      <c r="A18" s="1118"/>
      <c r="B18" s="1113"/>
      <c r="C18" s="1114"/>
      <c r="D18" s="1122">
        <v>463</v>
      </c>
      <c r="E18" s="1122">
        <v>250</v>
      </c>
      <c r="F18" s="1122"/>
      <c r="G18" s="1122"/>
      <c r="H18" s="1122"/>
      <c r="I18" s="1122">
        <v>713</v>
      </c>
      <c r="J18" s="1123"/>
      <c r="K18" s="1123" t="s">
        <v>624</v>
      </c>
      <c r="L18" s="1123"/>
      <c r="M18" s="1123"/>
      <c r="N18" s="1122">
        <v>713</v>
      </c>
      <c r="O18" s="1122"/>
      <c r="P18" s="1122"/>
      <c r="Q18" s="1122"/>
      <c r="R18" s="1122"/>
      <c r="S18" s="1122">
        <v>713</v>
      </c>
      <c r="T18" s="1113"/>
      <c r="U18" s="1114"/>
      <c r="V18" s="1114"/>
    </row>
    <row r="19" spans="1:22" s="1105" customFormat="1" ht="12" customHeight="1">
      <c r="A19" s="1118"/>
      <c r="B19" s="1113"/>
      <c r="C19" s="1114"/>
      <c r="D19" s="1122">
        <v>713</v>
      </c>
      <c r="E19" s="1122"/>
      <c r="F19" s="1122"/>
      <c r="G19" s="1122"/>
      <c r="H19" s="1122"/>
      <c r="I19" s="1122">
        <v>713</v>
      </c>
      <c r="J19" s="1123"/>
      <c r="K19" s="1123" t="s">
        <v>625</v>
      </c>
      <c r="L19" s="1123"/>
      <c r="M19" s="1123"/>
      <c r="N19" s="1122">
        <v>463</v>
      </c>
      <c r="O19" s="1122">
        <v>250</v>
      </c>
      <c r="P19" s="1122"/>
      <c r="Q19" s="1122"/>
      <c r="R19" s="1122"/>
      <c r="S19" s="1122">
        <v>713</v>
      </c>
      <c r="T19" s="1113"/>
      <c r="U19" s="1114"/>
      <c r="V19" s="1114"/>
    </row>
    <row r="20" spans="1:22" s="1105" customFormat="1" ht="12" customHeight="1">
      <c r="A20" s="1118"/>
      <c r="B20" s="1113"/>
      <c r="C20" s="1114"/>
      <c r="D20" s="1122">
        <v>810</v>
      </c>
      <c r="E20" s="1122">
        <v>655</v>
      </c>
      <c r="F20" s="1122"/>
      <c r="G20" s="1122"/>
      <c r="H20" s="1122"/>
      <c r="I20" s="1122">
        <v>1465</v>
      </c>
      <c r="J20" s="1123"/>
      <c r="K20" s="1123" t="s">
        <v>626</v>
      </c>
      <c r="L20" s="1123"/>
      <c r="M20" s="1123"/>
      <c r="N20" s="1122"/>
      <c r="O20" s="1122"/>
      <c r="P20" s="1122">
        <v>1465</v>
      </c>
      <c r="Q20" s="1122"/>
      <c r="R20" s="1122"/>
      <c r="S20" s="1122">
        <v>1465</v>
      </c>
      <c r="T20" s="1113"/>
      <c r="U20" s="1114"/>
      <c r="V20" s="1114"/>
    </row>
    <row r="21" spans="1:22" s="1105" customFormat="1" ht="12" customHeight="1">
      <c r="A21" s="1118"/>
      <c r="B21" s="1113"/>
      <c r="C21" s="1114"/>
      <c r="D21" s="1122">
        <v>260</v>
      </c>
      <c r="E21" s="1122">
        <v>390</v>
      </c>
      <c r="F21" s="1122"/>
      <c r="G21" s="1122"/>
      <c r="H21" s="1122"/>
      <c r="I21" s="1122">
        <v>650</v>
      </c>
      <c r="J21" s="1123"/>
      <c r="K21" s="1123" t="s">
        <v>627</v>
      </c>
      <c r="L21" s="1123"/>
      <c r="M21" s="1123"/>
      <c r="N21" s="1122"/>
      <c r="O21" s="1122"/>
      <c r="P21" s="1122">
        <v>650</v>
      </c>
      <c r="Q21" s="1122"/>
      <c r="R21" s="1122"/>
      <c r="S21" s="1122">
        <v>650</v>
      </c>
      <c r="T21" s="1113"/>
      <c r="U21" s="1114"/>
      <c r="V21" s="1114"/>
    </row>
    <row r="22" spans="1:22" s="1105" customFormat="1" ht="12" customHeight="1">
      <c r="A22" s="1118"/>
      <c r="B22" s="1113"/>
      <c r="C22" s="1114"/>
      <c r="D22" s="1122"/>
      <c r="E22" s="1122">
        <v>688</v>
      </c>
      <c r="F22" s="1122"/>
      <c r="G22" s="1122"/>
      <c r="H22" s="1122"/>
      <c r="I22" s="1122">
        <v>688</v>
      </c>
      <c r="J22" s="1123"/>
      <c r="K22" s="1123" t="s">
        <v>628</v>
      </c>
      <c r="L22" s="1123"/>
      <c r="M22" s="1123"/>
      <c r="N22" s="1122"/>
      <c r="O22" s="1122"/>
      <c r="P22" s="1122">
        <v>688</v>
      </c>
      <c r="Q22" s="1122"/>
      <c r="R22" s="1122"/>
      <c r="S22" s="1122">
        <v>688</v>
      </c>
      <c r="T22" s="1113"/>
      <c r="U22" s="1114"/>
      <c r="V22" s="1114"/>
    </row>
    <row r="23" spans="1:22" s="1105" customFormat="1" ht="12" customHeight="1">
      <c r="A23" s="1118"/>
      <c r="B23" s="1113"/>
      <c r="C23" s="1114"/>
      <c r="D23" s="1122"/>
      <c r="E23" s="1122"/>
      <c r="F23" s="1122">
        <v>1258</v>
      </c>
      <c r="G23" s="1122"/>
      <c r="H23" s="1122"/>
      <c r="I23" s="1122">
        <v>1258</v>
      </c>
      <c r="J23" s="1123"/>
      <c r="K23" s="1123" t="s">
        <v>629</v>
      </c>
      <c r="L23" s="1123"/>
      <c r="M23" s="1123"/>
      <c r="N23" s="1122"/>
      <c r="O23" s="1122">
        <v>1258</v>
      </c>
      <c r="P23" s="1122"/>
      <c r="Q23" s="1122"/>
      <c r="R23" s="1122"/>
      <c r="S23" s="1122">
        <v>1258</v>
      </c>
      <c r="T23" s="1113"/>
      <c r="U23" s="1114"/>
      <c r="V23" s="1114"/>
    </row>
    <row r="24" spans="1:22" s="1105" customFormat="1" ht="12" customHeight="1">
      <c r="A24" s="1118"/>
      <c r="B24" s="1113"/>
      <c r="C24" s="1114"/>
      <c r="D24" s="1122"/>
      <c r="E24" s="1122">
        <v>486</v>
      </c>
      <c r="F24" s="1122">
        <v>486</v>
      </c>
      <c r="G24" s="1122"/>
      <c r="H24" s="1122"/>
      <c r="I24" s="1122">
        <v>972</v>
      </c>
      <c r="J24" s="1123"/>
      <c r="K24" s="1123" t="s">
        <v>630</v>
      </c>
      <c r="L24" s="1123"/>
      <c r="M24" s="1123"/>
      <c r="N24" s="1122"/>
      <c r="O24" s="1122">
        <v>486</v>
      </c>
      <c r="P24" s="1122">
        <v>486</v>
      </c>
      <c r="Q24" s="1122"/>
      <c r="R24" s="1122"/>
      <c r="S24" s="1122">
        <v>972</v>
      </c>
      <c r="T24" s="1113"/>
      <c r="U24" s="1114"/>
      <c r="V24" s="1114"/>
    </row>
    <row r="25" spans="1:22" s="1105" customFormat="1" ht="12" customHeight="1">
      <c r="A25" s="1118"/>
      <c r="B25" s="1113"/>
      <c r="C25" s="1114"/>
      <c r="D25" s="1122"/>
      <c r="E25" s="1122"/>
      <c r="F25" s="1122">
        <v>605</v>
      </c>
      <c r="G25" s="1122"/>
      <c r="H25" s="1122"/>
      <c r="I25" s="1122">
        <v>605</v>
      </c>
      <c r="J25" s="1123"/>
      <c r="K25" s="1123" t="s">
        <v>631</v>
      </c>
      <c r="L25" s="1123"/>
      <c r="M25" s="1123"/>
      <c r="N25" s="1122"/>
      <c r="O25" s="1122">
        <v>605</v>
      </c>
      <c r="P25" s="1122"/>
      <c r="Q25" s="1122"/>
      <c r="R25" s="1122"/>
      <c r="S25" s="1122">
        <v>605</v>
      </c>
      <c r="T25" s="1113"/>
      <c r="U25" s="1114"/>
      <c r="V25" s="1114"/>
    </row>
    <row r="26" spans="1:22" s="1105" customFormat="1" ht="12" customHeight="1">
      <c r="A26" s="1118"/>
      <c r="B26" s="1113"/>
      <c r="C26" s="1114"/>
      <c r="D26" s="1122">
        <v>18</v>
      </c>
      <c r="E26" s="1122">
        <v>72</v>
      </c>
      <c r="F26" s="1122"/>
      <c r="G26" s="1122"/>
      <c r="H26" s="1122"/>
      <c r="I26" s="1122">
        <v>90</v>
      </c>
      <c r="J26" s="1123"/>
      <c r="K26" s="1123" t="s">
        <v>632</v>
      </c>
      <c r="L26" s="1123"/>
      <c r="M26" s="1123"/>
      <c r="N26" s="1122"/>
      <c r="O26" s="1122"/>
      <c r="P26" s="1122">
        <v>90</v>
      </c>
      <c r="Q26" s="1122"/>
      <c r="R26" s="1122"/>
      <c r="S26" s="1122">
        <v>90</v>
      </c>
      <c r="T26" s="1113"/>
      <c r="U26" s="1114"/>
      <c r="V26" s="1114"/>
    </row>
    <row r="27" spans="1:22" s="1105" customFormat="1" ht="12" customHeight="1">
      <c r="A27" s="1118"/>
      <c r="B27" s="1113"/>
      <c r="C27" s="1114"/>
      <c r="D27" s="1122"/>
      <c r="E27" s="1122" t="s">
        <v>174</v>
      </c>
      <c r="F27" s="1122" t="s">
        <v>174</v>
      </c>
      <c r="G27" s="1122" t="s">
        <v>174</v>
      </c>
      <c r="H27" s="1122"/>
      <c r="I27" s="1122" t="s">
        <v>174</v>
      </c>
      <c r="J27" s="1123"/>
      <c r="K27" s="1123" t="s">
        <v>633</v>
      </c>
      <c r="L27" s="1123"/>
      <c r="M27" s="1123"/>
      <c r="N27" s="1122"/>
      <c r="O27" s="1122"/>
      <c r="P27" s="1122"/>
      <c r="Q27" s="1122"/>
      <c r="R27" s="1122"/>
      <c r="S27" s="1122" t="s">
        <v>174</v>
      </c>
      <c r="T27" s="1113"/>
      <c r="U27" s="1114"/>
      <c r="V27" s="1114"/>
    </row>
    <row r="28" spans="1:22" s="1105" customFormat="1" ht="12" customHeight="1">
      <c r="A28" s="1118"/>
      <c r="B28" s="1113"/>
      <c r="C28" s="1114"/>
      <c r="D28" s="1122"/>
      <c r="E28" s="1122">
        <v>220</v>
      </c>
      <c r="F28" s="1122">
        <v>29</v>
      </c>
      <c r="G28" s="1122">
        <v>1666</v>
      </c>
      <c r="H28" s="1122"/>
      <c r="I28" s="1122">
        <v>1915</v>
      </c>
      <c r="J28" s="1123"/>
      <c r="K28" s="1123" t="s">
        <v>634</v>
      </c>
      <c r="L28" s="1123"/>
      <c r="M28" s="1123"/>
      <c r="N28" s="1122"/>
      <c r="O28" s="1122">
        <v>1590</v>
      </c>
      <c r="P28" s="1122">
        <v>76</v>
      </c>
      <c r="Q28" s="1122">
        <v>249</v>
      </c>
      <c r="R28" s="1122"/>
      <c r="S28" s="1122">
        <v>1915</v>
      </c>
      <c r="T28" s="1113"/>
      <c r="U28" s="1114"/>
      <c r="V28" s="1114"/>
    </row>
    <row r="29" spans="1:22" s="1105" customFormat="1" ht="12" customHeight="1">
      <c r="A29" s="1118"/>
      <c r="B29" s="1113"/>
      <c r="C29" s="1114"/>
      <c r="D29" s="1122">
        <v>549</v>
      </c>
      <c r="E29" s="1122">
        <v>159</v>
      </c>
      <c r="F29" s="1122">
        <v>8</v>
      </c>
      <c r="G29" s="1122"/>
      <c r="H29" s="1122"/>
      <c r="I29" s="1122">
        <v>716</v>
      </c>
      <c r="J29" s="1123"/>
      <c r="K29" s="1123" t="s">
        <v>635</v>
      </c>
      <c r="L29" s="1123"/>
      <c r="M29" s="1123"/>
      <c r="N29" s="1125">
        <v>534</v>
      </c>
      <c r="O29" s="1125">
        <v>62</v>
      </c>
      <c r="P29" s="1125">
        <v>120</v>
      </c>
      <c r="Q29" s="1125"/>
      <c r="R29" s="1125"/>
      <c r="S29" s="1125">
        <v>716</v>
      </c>
      <c r="T29" s="1115"/>
      <c r="U29" s="1119"/>
      <c r="V29" s="1114"/>
    </row>
    <row r="30" spans="1:22" s="1105" customFormat="1" ht="12" customHeight="1">
      <c r="A30" s="1112"/>
      <c r="B30" s="1117"/>
      <c r="C30" s="1115"/>
      <c r="D30" s="1125">
        <v>8418</v>
      </c>
      <c r="E30" s="1125">
        <v>34755</v>
      </c>
      <c r="F30" s="1125">
        <v>8154</v>
      </c>
      <c r="G30" s="1125" t="s">
        <v>174</v>
      </c>
      <c r="H30" s="1125" t="s">
        <v>174</v>
      </c>
      <c r="I30" s="1125">
        <v>51327</v>
      </c>
      <c r="J30" s="1123"/>
      <c r="K30" s="1124" t="s">
        <v>636</v>
      </c>
      <c r="L30" s="1123"/>
      <c r="M30" s="1123"/>
      <c r="N30" s="1122">
        <v>8418</v>
      </c>
      <c r="O30" s="1122">
        <v>34755</v>
      </c>
      <c r="P30" s="1122">
        <v>8154</v>
      </c>
      <c r="Q30" s="1122" t="s">
        <v>174</v>
      </c>
      <c r="R30" s="1122" t="s">
        <v>174</v>
      </c>
      <c r="S30" s="1122">
        <v>51327</v>
      </c>
      <c r="T30" s="1113"/>
      <c r="U30" s="1114"/>
      <c r="V30" s="1114"/>
    </row>
    <row r="31" spans="1:22" s="1105" customFormat="1" ht="12" customHeight="1">
      <c r="A31" s="1112"/>
      <c r="B31" s="1112"/>
      <c r="C31" s="1113"/>
      <c r="D31" s="1122"/>
      <c r="E31" s="1122">
        <v>30999</v>
      </c>
      <c r="F31" s="1122">
        <v>5695</v>
      </c>
      <c r="G31" s="1122"/>
      <c r="H31" s="1122"/>
      <c r="I31" s="1122">
        <v>36694</v>
      </c>
      <c r="J31" s="1123"/>
      <c r="K31" s="1124" t="s">
        <v>637</v>
      </c>
      <c r="L31" s="1123"/>
      <c r="M31" s="1123"/>
      <c r="N31" s="1125"/>
      <c r="O31" s="1125"/>
      <c r="P31" s="1125"/>
      <c r="Q31" s="1125"/>
      <c r="R31" s="1125">
        <v>36694</v>
      </c>
      <c r="S31" s="1125">
        <v>36694</v>
      </c>
      <c r="T31" s="1113"/>
      <c r="U31" s="1114"/>
      <c r="V31" s="1114"/>
    </row>
    <row r="32" spans="1:22" s="1105" customFormat="1" ht="12" customHeight="1">
      <c r="A32" s="1112"/>
      <c r="B32" s="1112"/>
      <c r="C32" s="1113"/>
      <c r="D32" s="1125">
        <v>8418</v>
      </c>
      <c r="E32" s="1125">
        <v>3756</v>
      </c>
      <c r="F32" s="1125">
        <v>2459</v>
      </c>
      <c r="G32" s="1125"/>
      <c r="H32" s="1125"/>
      <c r="I32" s="1125">
        <v>14633</v>
      </c>
      <c r="J32" s="1123"/>
      <c r="K32" s="1124" t="s">
        <v>638</v>
      </c>
      <c r="L32" s="1123"/>
      <c r="M32" s="1123"/>
      <c r="N32" s="1122">
        <v>8418</v>
      </c>
      <c r="O32" s="1122">
        <v>3756</v>
      </c>
      <c r="P32" s="1122">
        <v>2459</v>
      </c>
      <c r="Q32" s="1122"/>
      <c r="R32" s="1122"/>
      <c r="S32" s="1122">
        <v>14633</v>
      </c>
      <c r="T32" s="1107"/>
      <c r="U32" s="1107"/>
      <c r="V32" s="1108"/>
    </row>
    <row r="33" spans="1:22" s="1105" customFormat="1" ht="12" customHeight="1">
      <c r="A33" s="1106"/>
      <c r="B33" s="1107"/>
      <c r="C33" s="1107"/>
      <c r="D33" s="1128"/>
      <c r="E33" s="1122"/>
      <c r="F33" s="1122">
        <v>140</v>
      </c>
      <c r="G33" s="1122">
        <v>67</v>
      </c>
      <c r="H33" s="1122"/>
      <c r="I33" s="1122">
        <v>207</v>
      </c>
      <c r="J33" s="1123"/>
      <c r="K33" s="1123" t="s">
        <v>639</v>
      </c>
      <c r="L33" s="1123"/>
      <c r="M33" s="1123"/>
      <c r="N33" s="1122">
        <v>140</v>
      </c>
      <c r="O33" s="1122"/>
      <c r="P33" s="1122">
        <v>67</v>
      </c>
      <c r="Q33" s="1122"/>
      <c r="R33" s="1122"/>
      <c r="S33" s="1122">
        <v>207</v>
      </c>
      <c r="T33" s="1113"/>
      <c r="U33" s="1113"/>
      <c r="V33" s="1114"/>
    </row>
    <row r="34" spans="1:22" s="1105" customFormat="1" ht="12" customHeight="1">
      <c r="A34" s="1112"/>
      <c r="D34" s="1122">
        <v>8840</v>
      </c>
      <c r="E34" s="1122">
        <v>3435</v>
      </c>
      <c r="F34" s="1122">
        <v>1535</v>
      </c>
      <c r="G34" s="1122"/>
      <c r="H34" s="1122"/>
      <c r="I34" s="1122">
        <v>13810</v>
      </c>
      <c r="J34" s="1123"/>
      <c r="K34" s="1124" t="s">
        <v>640</v>
      </c>
      <c r="L34" s="1123"/>
      <c r="M34" s="1123"/>
      <c r="N34" s="1122"/>
      <c r="O34" s="1122"/>
      <c r="P34" s="1122"/>
      <c r="Q34" s="1122"/>
      <c r="R34" s="1122">
        <v>13810</v>
      </c>
      <c r="S34" s="1122">
        <v>13810</v>
      </c>
      <c r="T34" s="1113"/>
      <c r="U34" s="1113"/>
      <c r="V34" s="1114"/>
    </row>
    <row r="35" spans="1:22" s="1105" customFormat="1" ht="12" customHeight="1">
      <c r="A35" s="1112"/>
      <c r="D35" s="1122">
        <v>776</v>
      </c>
      <c r="E35" s="1122">
        <v>86</v>
      </c>
      <c r="F35" s="1122"/>
      <c r="G35" s="1122"/>
      <c r="H35" s="1122"/>
      <c r="I35" s="1122">
        <v>862</v>
      </c>
      <c r="J35" s="1123"/>
      <c r="K35" s="1123" t="s">
        <v>641</v>
      </c>
      <c r="L35" s="1123"/>
      <c r="M35" s="1123"/>
      <c r="N35" s="1122"/>
      <c r="O35" s="1122"/>
      <c r="P35" s="1122"/>
      <c r="Q35" s="1122"/>
      <c r="R35" s="1122">
        <v>862</v>
      </c>
      <c r="S35" s="1122">
        <v>862</v>
      </c>
      <c r="T35" s="1113"/>
      <c r="U35" s="1113"/>
      <c r="V35" s="1114"/>
    </row>
    <row r="36" spans="1:22" s="1105" customFormat="1" ht="12" customHeight="1">
      <c r="A36" s="1112"/>
      <c r="D36" s="1122">
        <v>-100</v>
      </c>
      <c r="E36" s="1122">
        <v>40</v>
      </c>
      <c r="F36" s="1122">
        <v>60</v>
      </c>
      <c r="G36" s="1122"/>
      <c r="H36" s="1122"/>
      <c r="I36" s="1122">
        <v>0</v>
      </c>
      <c r="J36" s="1123"/>
      <c r="K36" s="1123" t="s">
        <v>642</v>
      </c>
      <c r="L36" s="1123"/>
      <c r="M36" s="1123"/>
      <c r="N36" s="1122"/>
      <c r="O36" s="1122"/>
      <c r="P36" s="1122"/>
      <c r="Q36" s="1122"/>
      <c r="R36" s="1122"/>
      <c r="S36" s="1122">
        <v>0</v>
      </c>
      <c r="T36" s="1113"/>
      <c r="U36" s="1113"/>
      <c r="V36" s="1114"/>
    </row>
    <row r="37" spans="1:22" s="1105" customFormat="1" ht="12" customHeight="1">
      <c r="A37" s="1112"/>
      <c r="D37" s="1122">
        <v>-958</v>
      </c>
      <c r="E37" s="1122">
        <v>195</v>
      </c>
      <c r="F37" s="1122">
        <v>791</v>
      </c>
      <c r="G37" s="1122">
        <v>-28</v>
      </c>
      <c r="H37" s="1122" t="s">
        <v>174</v>
      </c>
      <c r="I37" s="1122">
        <v>0</v>
      </c>
      <c r="J37" s="1123"/>
      <c r="K37" s="1124" t="s">
        <v>643</v>
      </c>
      <c r="L37" s="1123"/>
      <c r="M37" s="1123"/>
      <c r="N37" s="1122"/>
      <c r="O37" s="1122"/>
      <c r="P37" s="1122"/>
      <c r="Q37" s="1122"/>
      <c r="R37" s="1122"/>
      <c r="S37" s="1122">
        <v>0</v>
      </c>
      <c r="T37" s="1113"/>
      <c r="U37" s="1113"/>
      <c r="V37" s="1114"/>
    </row>
    <row r="38" spans="1:22" s="1105" customFormat="1" ht="3" customHeight="1">
      <c r="A38" s="1112"/>
      <c r="D38" s="1122"/>
      <c r="E38" s="1122"/>
      <c r="F38" s="1122"/>
      <c r="G38" s="1122"/>
      <c r="H38" s="1122"/>
      <c r="I38" s="1122"/>
      <c r="J38" s="1123"/>
      <c r="K38" s="1124"/>
      <c r="L38" s="1123"/>
      <c r="M38" s="1123"/>
      <c r="N38" s="1122"/>
      <c r="O38" s="1122"/>
      <c r="P38" s="1122"/>
      <c r="Q38" s="1122"/>
      <c r="R38" s="1122"/>
      <c r="S38" s="1122"/>
      <c r="T38" s="1113"/>
      <c r="U38" s="1113"/>
      <c r="V38" s="1114"/>
    </row>
    <row r="39" spans="1:22" s="1137" customFormat="1" ht="15" customHeight="1">
      <c r="A39" s="1130"/>
      <c r="B39" s="1131"/>
      <c r="C39" s="1131"/>
      <c r="D39" s="1132">
        <v>121623</v>
      </c>
      <c r="E39" s="1132">
        <v>114154</v>
      </c>
      <c r="F39" s="1132">
        <v>32983</v>
      </c>
      <c r="G39" s="1132">
        <v>32881</v>
      </c>
      <c r="H39" s="1132">
        <v>125385</v>
      </c>
      <c r="I39" s="1132">
        <v>427026</v>
      </c>
      <c r="J39" s="1133"/>
      <c r="K39" s="1134" t="s">
        <v>644</v>
      </c>
      <c r="L39" s="1133"/>
      <c r="M39" s="1133"/>
      <c r="N39" s="1132">
        <v>121623</v>
      </c>
      <c r="O39" s="1132">
        <v>114154</v>
      </c>
      <c r="P39" s="1132">
        <v>32983</v>
      </c>
      <c r="Q39" s="1132">
        <v>32881</v>
      </c>
      <c r="R39" s="1132">
        <v>125385</v>
      </c>
      <c r="S39" s="1132">
        <v>427026</v>
      </c>
      <c r="T39" s="1135"/>
      <c r="U39" s="1135"/>
      <c r="V39" s="1136"/>
    </row>
    <row r="40" s="1105" customFormat="1" ht="9"/>
    <row r="41" spans="2:13" s="1105" customFormat="1" ht="9">
      <c r="B41" s="1105" t="s">
        <v>645</v>
      </c>
      <c r="M41" s="1105" t="s">
        <v>646</v>
      </c>
    </row>
    <row r="42" spans="1:14" s="1105" customFormat="1" ht="12.75">
      <c r="A42"/>
      <c r="B42"/>
      <c r="C42"/>
      <c r="D42"/>
      <c r="E42"/>
      <c r="F42"/>
      <c r="G42"/>
      <c r="H42"/>
      <c r="I42"/>
      <c r="N42" s="1105" t="s">
        <v>647</v>
      </c>
    </row>
    <row r="43" s="1105" customFormat="1" ht="12.75">
      <c r="A43" t="s">
        <v>97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E14" sqref="E14"/>
    </sheetView>
  </sheetViews>
  <sheetFormatPr defaultColWidth="9.140625" defaultRowHeight="12.75"/>
  <sheetData>
    <row r="1" spans="1:24" ht="12.75">
      <c r="A1" s="104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105"/>
    </row>
    <row r="2" spans="1:24" ht="12.75">
      <c r="A2" s="106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9"/>
    </row>
    <row r="3" spans="1:24" ht="12.75">
      <c r="A3" s="107" t="s">
        <v>149</v>
      </c>
      <c r="B3" s="108">
        <v>1976</v>
      </c>
      <c r="C3" s="108">
        <v>1977</v>
      </c>
      <c r="D3" s="108">
        <v>1978</v>
      </c>
      <c r="E3" s="108">
        <v>1979</v>
      </c>
      <c r="F3" s="108">
        <v>1980</v>
      </c>
      <c r="G3" s="108">
        <v>1981</v>
      </c>
      <c r="H3" s="108">
        <v>1982</v>
      </c>
      <c r="I3" s="108">
        <v>1983</v>
      </c>
      <c r="J3" s="108">
        <v>1984</v>
      </c>
      <c r="K3" s="108">
        <v>1985</v>
      </c>
      <c r="L3" s="108">
        <v>1986</v>
      </c>
      <c r="M3" s="108">
        <v>1987</v>
      </c>
      <c r="N3" s="108">
        <v>1988</v>
      </c>
      <c r="O3" s="109">
        <v>1989</v>
      </c>
      <c r="P3" s="108">
        <v>1990</v>
      </c>
      <c r="Q3" s="110">
        <v>1991</v>
      </c>
      <c r="R3" s="110">
        <v>1992</v>
      </c>
      <c r="S3" s="67">
        <v>1993</v>
      </c>
      <c r="T3" s="67">
        <v>1994</v>
      </c>
      <c r="U3" s="67">
        <v>1995</v>
      </c>
      <c r="V3" s="67">
        <v>1996</v>
      </c>
      <c r="W3" s="67">
        <v>1997</v>
      </c>
      <c r="X3" s="67">
        <v>1998</v>
      </c>
    </row>
    <row r="4" spans="1:24" ht="12.75">
      <c r="A4" s="111" t="s">
        <v>150</v>
      </c>
      <c r="B4" s="112">
        <v>938</v>
      </c>
      <c r="C4" s="112">
        <v>939</v>
      </c>
      <c r="D4" s="112">
        <v>977</v>
      </c>
      <c r="E4" s="112">
        <v>1224</v>
      </c>
      <c r="F4" s="112">
        <v>914</v>
      </c>
      <c r="G4" s="112">
        <v>1257</v>
      </c>
      <c r="H4" s="112">
        <v>1530</v>
      </c>
      <c r="I4" s="112">
        <v>1465</v>
      </c>
      <c r="J4" s="112">
        <v>1736</v>
      </c>
      <c r="K4" s="112">
        <v>2123</v>
      </c>
      <c r="L4" s="112">
        <v>2510</v>
      </c>
      <c r="M4" s="112">
        <v>2941</v>
      </c>
      <c r="N4" s="112">
        <v>3140</v>
      </c>
      <c r="O4" s="112">
        <v>3461</v>
      </c>
      <c r="P4" s="112">
        <v>3998</v>
      </c>
      <c r="Q4" s="112">
        <v>4206</v>
      </c>
      <c r="R4" s="112">
        <v>4590</v>
      </c>
      <c r="S4" s="113">
        <v>4670.1608769</v>
      </c>
      <c r="T4" s="113">
        <v>4959.532635735111</v>
      </c>
      <c r="U4" s="113">
        <v>5859.753966915106</v>
      </c>
      <c r="V4" s="113">
        <v>6591.768070649376</v>
      </c>
      <c r="W4" s="113">
        <v>6650.42074616398</v>
      </c>
      <c r="X4" s="113">
        <v>7327.6337639875455</v>
      </c>
    </row>
    <row r="5" spans="1:24" ht="12.75">
      <c r="A5" s="114" t="s">
        <v>151</v>
      </c>
      <c r="B5" s="115">
        <v>741</v>
      </c>
      <c r="C5" s="115">
        <v>701</v>
      </c>
      <c r="D5" s="115">
        <v>729</v>
      </c>
      <c r="E5" s="115">
        <v>953</v>
      </c>
      <c r="F5" s="115">
        <v>598</v>
      </c>
      <c r="G5" s="115">
        <v>899</v>
      </c>
      <c r="H5" s="115">
        <v>1140</v>
      </c>
      <c r="I5" s="115">
        <v>1010</v>
      </c>
      <c r="J5" s="115">
        <v>1166</v>
      </c>
      <c r="K5" s="115">
        <v>1538</v>
      </c>
      <c r="L5" s="115">
        <v>1905</v>
      </c>
      <c r="M5" s="115">
        <v>2124</v>
      </c>
      <c r="N5" s="115">
        <v>2177</v>
      </c>
      <c r="O5" s="115">
        <v>2355</v>
      </c>
      <c r="P5" s="115">
        <v>2675</v>
      </c>
      <c r="Q5" s="112">
        <v>2658</v>
      </c>
      <c r="R5" s="112">
        <v>2907</v>
      </c>
      <c r="S5" s="113">
        <v>2739.6925569</v>
      </c>
      <c r="T5" s="113">
        <v>2855.022654775263</v>
      </c>
      <c r="U5" s="113">
        <v>3572.5041230335614</v>
      </c>
      <c r="V5" s="113">
        <v>4217.11783573343</v>
      </c>
      <c r="W5" s="113">
        <v>4179.112748086016</v>
      </c>
      <c r="X5" s="113">
        <v>4843.884212924058</v>
      </c>
    </row>
    <row r="6" spans="1:24" ht="12.75">
      <c r="A6" s="114" t="s">
        <v>152</v>
      </c>
      <c r="B6" s="115">
        <v>197</v>
      </c>
      <c r="C6" s="115">
        <v>238</v>
      </c>
      <c r="D6" s="115">
        <v>248</v>
      </c>
      <c r="E6" s="115">
        <v>271</v>
      </c>
      <c r="F6" s="115">
        <v>316</v>
      </c>
      <c r="G6" s="115">
        <v>358</v>
      </c>
      <c r="H6" s="115">
        <v>390</v>
      </c>
      <c r="I6" s="115">
        <v>455</v>
      </c>
      <c r="J6" s="115">
        <v>570</v>
      </c>
      <c r="K6" s="115">
        <v>585</v>
      </c>
      <c r="L6" s="115">
        <v>605</v>
      </c>
      <c r="M6" s="115">
        <v>817</v>
      </c>
      <c r="N6" s="115">
        <v>963</v>
      </c>
      <c r="O6" s="115">
        <v>1106</v>
      </c>
      <c r="P6" s="115">
        <v>1323</v>
      </c>
      <c r="Q6" s="112">
        <v>1548</v>
      </c>
      <c r="R6" s="112">
        <v>1683</v>
      </c>
      <c r="S6" s="113">
        <v>1930.4683200000002</v>
      </c>
      <c r="T6" s="113">
        <v>2104.5099809598482</v>
      </c>
      <c r="U6" s="113">
        <v>2287.249843881544</v>
      </c>
      <c r="V6" s="113">
        <v>2374.6502349159455</v>
      </c>
      <c r="W6" s="113">
        <v>2471.307998077964</v>
      </c>
      <c r="X6" s="113">
        <v>2483.7495510634876</v>
      </c>
    </row>
    <row r="7" spans="1:24" ht="12.75">
      <c r="A7" s="114" t="s">
        <v>153</v>
      </c>
      <c r="B7" s="115">
        <v>7</v>
      </c>
      <c r="C7" s="115">
        <v>9</v>
      </c>
      <c r="D7" s="115">
        <v>11</v>
      </c>
      <c r="E7" s="115">
        <v>12</v>
      </c>
      <c r="F7" s="115">
        <v>15</v>
      </c>
      <c r="G7" s="115">
        <v>16</v>
      </c>
      <c r="H7" s="115">
        <v>17</v>
      </c>
      <c r="I7" s="115">
        <v>18</v>
      </c>
      <c r="J7" s="115">
        <v>19</v>
      </c>
      <c r="K7" s="115">
        <v>20</v>
      </c>
      <c r="L7" s="115">
        <v>22</v>
      </c>
      <c r="M7" s="115">
        <v>26</v>
      </c>
      <c r="N7" s="115">
        <v>32</v>
      </c>
      <c r="O7" s="115">
        <v>40</v>
      </c>
      <c r="P7" s="115">
        <v>50</v>
      </c>
      <c r="Q7" s="112">
        <v>60</v>
      </c>
      <c r="R7" s="112">
        <v>70</v>
      </c>
      <c r="S7" s="113">
        <v>80.367</v>
      </c>
      <c r="T7" s="113">
        <v>90.29232450000002</v>
      </c>
      <c r="U7" s="113">
        <v>100.47729870360003</v>
      </c>
      <c r="V7" s="113">
        <v>109.59460878796469</v>
      </c>
      <c r="W7" s="113">
        <v>118.53752886506261</v>
      </c>
      <c r="X7" s="113">
        <v>126.97740092025508</v>
      </c>
    </row>
    <row r="8" spans="1:24" ht="12.75">
      <c r="A8" s="114" t="s">
        <v>154</v>
      </c>
      <c r="B8" s="112">
        <v>631</v>
      </c>
      <c r="C8" s="112">
        <v>699</v>
      </c>
      <c r="D8" s="112">
        <v>801</v>
      </c>
      <c r="E8" s="112">
        <v>972</v>
      </c>
      <c r="F8" s="112">
        <v>1127</v>
      </c>
      <c r="G8" s="112">
        <v>1377</v>
      </c>
      <c r="H8" s="112">
        <v>1560</v>
      </c>
      <c r="I8" s="112">
        <v>1678</v>
      </c>
      <c r="J8" s="112">
        <v>2183</v>
      </c>
      <c r="K8" s="112">
        <v>2864</v>
      </c>
      <c r="L8" s="112">
        <v>3830</v>
      </c>
      <c r="M8" s="112">
        <v>4976</v>
      </c>
      <c r="N8" s="112">
        <v>5847</v>
      </c>
      <c r="O8" s="112">
        <v>6648</v>
      </c>
      <c r="P8" s="112">
        <v>7784</v>
      </c>
      <c r="Q8" s="112">
        <v>8766</v>
      </c>
      <c r="R8" s="112">
        <v>9952</v>
      </c>
      <c r="S8" s="113">
        <v>11187.792239999999</v>
      </c>
      <c r="T8" s="113">
        <v>12686.475852050979</v>
      </c>
      <c r="U8" s="113">
        <v>14383.345965787303</v>
      </c>
      <c r="V8" s="113">
        <v>16454.84875919083</v>
      </c>
      <c r="W8" s="113">
        <v>18246.815847360656</v>
      </c>
      <c r="X8" s="113">
        <v>21011.43008384379</v>
      </c>
    </row>
    <row r="9" spans="1:24" ht="12.75">
      <c r="A9" s="114" t="s">
        <v>151</v>
      </c>
      <c r="B9" s="115">
        <v>228</v>
      </c>
      <c r="C9" s="115">
        <v>209</v>
      </c>
      <c r="D9" s="115">
        <v>218</v>
      </c>
      <c r="E9" s="115">
        <v>276</v>
      </c>
      <c r="F9" s="115">
        <v>178</v>
      </c>
      <c r="G9" s="115">
        <v>251</v>
      </c>
      <c r="H9" s="115">
        <v>313</v>
      </c>
      <c r="I9" s="115">
        <v>265</v>
      </c>
      <c r="J9" s="115">
        <v>326</v>
      </c>
      <c r="K9" s="115">
        <v>438</v>
      </c>
      <c r="L9" s="115">
        <v>605</v>
      </c>
      <c r="M9" s="115">
        <v>676</v>
      </c>
      <c r="N9" s="115">
        <v>597</v>
      </c>
      <c r="O9" s="115">
        <v>652</v>
      </c>
      <c r="P9" s="115">
        <v>720</v>
      </c>
      <c r="Q9" s="112">
        <v>727</v>
      </c>
      <c r="R9" s="112">
        <v>821</v>
      </c>
      <c r="S9" s="113">
        <v>773.1455520000001</v>
      </c>
      <c r="T9" s="113">
        <v>810.3183901401602</v>
      </c>
      <c r="U9" s="113">
        <v>1010.0132542063014</v>
      </c>
      <c r="V9" s="113">
        <v>1207.2902550337815</v>
      </c>
      <c r="W9" s="113">
        <v>1247.3239998907018</v>
      </c>
      <c r="X9" s="113">
        <v>1543.3763512647597</v>
      </c>
    </row>
    <row r="10" spans="1:24" ht="12.75">
      <c r="A10" s="114" t="s">
        <v>155</v>
      </c>
      <c r="B10" s="115">
        <v>108</v>
      </c>
      <c r="C10" s="115">
        <v>130</v>
      </c>
      <c r="D10" s="115">
        <v>156</v>
      </c>
      <c r="E10" s="115">
        <v>223</v>
      </c>
      <c r="F10" s="115">
        <v>321</v>
      </c>
      <c r="G10" s="115">
        <v>421</v>
      </c>
      <c r="H10" s="115">
        <v>449</v>
      </c>
      <c r="I10" s="115">
        <v>548</v>
      </c>
      <c r="J10" s="115">
        <v>865</v>
      </c>
      <c r="K10" s="115">
        <v>1333</v>
      </c>
      <c r="L10" s="115">
        <v>1900</v>
      </c>
      <c r="M10" s="115">
        <v>2585</v>
      </c>
      <c r="N10" s="115">
        <v>3125</v>
      </c>
      <c r="O10" s="115">
        <v>3400</v>
      </c>
      <c r="P10" s="115">
        <v>3975</v>
      </c>
      <c r="Q10" s="112">
        <v>4406</v>
      </c>
      <c r="R10" s="112">
        <v>5011</v>
      </c>
      <c r="S10" s="113">
        <v>5704.72284</v>
      </c>
      <c r="T10" s="113">
        <v>6372.906757748089</v>
      </c>
      <c r="U10" s="113">
        <v>7096.390997421441</v>
      </c>
      <c r="V10" s="113">
        <v>8162.623744784013</v>
      </c>
      <c r="W10" s="113">
        <v>9128.262133791963</v>
      </c>
      <c r="X10" s="113">
        <v>10441.18007649526</v>
      </c>
    </row>
    <row r="11" spans="1:24" ht="12.75">
      <c r="A11" s="114" t="s">
        <v>152</v>
      </c>
      <c r="B11" s="115">
        <v>295</v>
      </c>
      <c r="C11" s="115">
        <v>360</v>
      </c>
      <c r="D11" s="115">
        <v>427</v>
      </c>
      <c r="E11" s="115">
        <v>473</v>
      </c>
      <c r="F11" s="115">
        <v>628</v>
      </c>
      <c r="G11" s="115">
        <v>705</v>
      </c>
      <c r="H11" s="115">
        <v>798</v>
      </c>
      <c r="I11" s="115">
        <v>865</v>
      </c>
      <c r="J11" s="115">
        <v>992</v>
      </c>
      <c r="K11" s="115">
        <v>1093</v>
      </c>
      <c r="L11" s="115">
        <v>1325</v>
      </c>
      <c r="M11" s="115">
        <v>1715</v>
      </c>
      <c r="N11" s="115">
        <v>2125</v>
      </c>
      <c r="O11" s="115">
        <v>2596</v>
      </c>
      <c r="P11" s="115">
        <v>3089</v>
      </c>
      <c r="Q11" s="112">
        <v>3633</v>
      </c>
      <c r="R11" s="112">
        <v>4120</v>
      </c>
      <c r="S11" s="113">
        <v>4709.923847999999</v>
      </c>
      <c r="T11" s="113">
        <v>5503.25070416273</v>
      </c>
      <c r="U11" s="113">
        <v>6276.94171415956</v>
      </c>
      <c r="V11" s="113">
        <v>7084.934759373036</v>
      </c>
      <c r="W11" s="113">
        <v>7872.229713677992</v>
      </c>
      <c r="X11" s="113">
        <v>9026.873656083768</v>
      </c>
    </row>
    <row r="12" spans="1:24" ht="12.75">
      <c r="A12" s="114" t="s">
        <v>156</v>
      </c>
      <c r="B12" s="115">
        <v>70</v>
      </c>
      <c r="C12" s="115">
        <v>99</v>
      </c>
      <c r="D12" s="115">
        <v>118</v>
      </c>
      <c r="E12" s="115">
        <v>161</v>
      </c>
      <c r="F12" s="115">
        <v>209</v>
      </c>
      <c r="G12" s="115">
        <v>188</v>
      </c>
      <c r="H12" s="115">
        <v>260</v>
      </c>
      <c r="I12" s="115">
        <v>245</v>
      </c>
      <c r="J12" s="115">
        <v>296</v>
      </c>
      <c r="K12" s="115">
        <v>397</v>
      </c>
      <c r="L12" s="115">
        <v>462</v>
      </c>
      <c r="M12" s="115">
        <v>490</v>
      </c>
      <c r="N12" s="115">
        <v>517</v>
      </c>
      <c r="O12" s="115">
        <v>577</v>
      </c>
      <c r="P12" s="115">
        <v>507</v>
      </c>
      <c r="Q12" s="112">
        <v>775</v>
      </c>
      <c r="R12" s="112">
        <v>950</v>
      </c>
      <c r="S12" s="113">
        <v>1205.1529</v>
      </c>
      <c r="T12" s="113">
        <v>1296.7445204</v>
      </c>
      <c r="U12" s="113">
        <v>1513.8688294067354</v>
      </c>
      <c r="V12" s="113">
        <v>1535.460383586149</v>
      </c>
      <c r="W12" s="113">
        <v>1385.1986949880247</v>
      </c>
      <c r="X12" s="113">
        <v>1253.3610239938446</v>
      </c>
    </row>
    <row r="13" spans="1:24" ht="12.75">
      <c r="A13" s="114" t="s">
        <v>157</v>
      </c>
      <c r="B13" s="115">
        <v>333</v>
      </c>
      <c r="C13" s="115">
        <v>406</v>
      </c>
      <c r="D13" s="115">
        <v>506</v>
      </c>
      <c r="E13" s="115">
        <v>552</v>
      </c>
      <c r="F13" s="115">
        <v>561</v>
      </c>
      <c r="G13" s="115">
        <v>588</v>
      </c>
      <c r="H13" s="115">
        <v>625</v>
      </c>
      <c r="I13" s="115">
        <v>655</v>
      </c>
      <c r="J13" s="115">
        <v>690</v>
      </c>
      <c r="K13" s="115">
        <v>775</v>
      </c>
      <c r="L13" s="115">
        <v>880</v>
      </c>
      <c r="M13" s="115">
        <v>1090</v>
      </c>
      <c r="N13" s="115">
        <v>1410</v>
      </c>
      <c r="O13" s="115">
        <v>1790</v>
      </c>
      <c r="P13" s="115">
        <v>2285</v>
      </c>
      <c r="Q13" s="112">
        <v>2680</v>
      </c>
      <c r="R13" s="112">
        <v>3065</v>
      </c>
      <c r="S13" s="113">
        <v>3547.9827000000005</v>
      </c>
      <c r="T13" s="113">
        <v>4031.7146613180007</v>
      </c>
      <c r="U13" s="113">
        <v>4082.0707774378625</v>
      </c>
      <c r="V13" s="113">
        <v>4461.109010234389</v>
      </c>
      <c r="W13" s="113">
        <v>4615.467843097509</v>
      </c>
      <c r="X13" s="113">
        <v>5097.691923344338</v>
      </c>
    </row>
    <row r="14" spans="1:24" ht="12.75">
      <c r="A14" s="111" t="s">
        <v>158</v>
      </c>
      <c r="B14" s="112">
        <v>472</v>
      </c>
      <c r="C14" s="112">
        <v>575</v>
      </c>
      <c r="D14" s="112">
        <v>630</v>
      </c>
      <c r="E14" s="112">
        <v>779</v>
      </c>
      <c r="F14" s="112">
        <v>1050</v>
      </c>
      <c r="G14" s="112">
        <v>1219</v>
      </c>
      <c r="H14" s="112">
        <v>1290</v>
      </c>
      <c r="I14" s="112">
        <v>1455</v>
      </c>
      <c r="J14" s="112">
        <v>1640</v>
      </c>
      <c r="K14" s="112">
        <v>1834</v>
      </c>
      <c r="L14" s="112">
        <v>2300</v>
      </c>
      <c r="M14" s="112">
        <v>3004</v>
      </c>
      <c r="N14" s="112">
        <v>3837</v>
      </c>
      <c r="O14" s="112">
        <v>4602</v>
      </c>
      <c r="P14" s="112">
        <v>5529</v>
      </c>
      <c r="Q14" s="112">
        <v>6225</v>
      </c>
      <c r="R14" s="112">
        <v>7042</v>
      </c>
      <c r="S14" s="113">
        <v>8121.861209000001</v>
      </c>
      <c r="T14" s="113">
        <v>9199.957827265885</v>
      </c>
      <c r="U14" s="113">
        <v>10350.334324738096</v>
      </c>
      <c r="V14" s="113">
        <v>12149.731400173247</v>
      </c>
      <c r="W14" s="113">
        <v>13600.353913970413</v>
      </c>
      <c r="X14" s="113">
        <v>15145.009272032272</v>
      </c>
    </row>
    <row r="15" spans="1:24" ht="12.75">
      <c r="A15" s="114" t="s">
        <v>159</v>
      </c>
      <c r="B15" s="115">
        <v>398</v>
      </c>
      <c r="C15" s="115">
        <v>484</v>
      </c>
      <c r="D15" s="115">
        <v>520</v>
      </c>
      <c r="E15" s="115">
        <v>631</v>
      </c>
      <c r="F15" s="115">
        <v>877</v>
      </c>
      <c r="G15" s="115">
        <v>1004</v>
      </c>
      <c r="H15" s="115">
        <v>1050</v>
      </c>
      <c r="I15" s="115">
        <v>1180</v>
      </c>
      <c r="J15" s="115">
        <v>1340</v>
      </c>
      <c r="K15" s="115">
        <v>1494</v>
      </c>
      <c r="L15" s="115">
        <v>1885</v>
      </c>
      <c r="M15" s="115">
        <v>2469</v>
      </c>
      <c r="N15" s="115">
        <v>3177</v>
      </c>
      <c r="O15" s="115">
        <v>3787</v>
      </c>
      <c r="P15" s="115">
        <v>4474</v>
      </c>
      <c r="Q15" s="112">
        <v>5003</v>
      </c>
      <c r="R15" s="112">
        <v>5593</v>
      </c>
      <c r="S15" s="113">
        <v>6331.013129000001</v>
      </c>
      <c r="T15" s="113">
        <v>6999.542791369885</v>
      </c>
      <c r="U15" s="113">
        <v>7700.044434753159</v>
      </c>
      <c r="V15" s="113">
        <v>8900.157960264916</v>
      </c>
      <c r="W15" s="113">
        <v>10100.255259627038</v>
      </c>
      <c r="X15" s="113">
        <v>10899.907618914598</v>
      </c>
    </row>
    <row r="16" spans="1:24" ht="12.75">
      <c r="A16" s="114" t="s">
        <v>160</v>
      </c>
      <c r="B16" s="115">
        <v>74</v>
      </c>
      <c r="C16" s="115">
        <v>91</v>
      </c>
      <c r="D16" s="115">
        <v>110</v>
      </c>
      <c r="E16" s="115">
        <v>148</v>
      </c>
      <c r="F16" s="115">
        <v>173</v>
      </c>
      <c r="G16" s="115">
        <v>215</v>
      </c>
      <c r="H16" s="115">
        <v>240</v>
      </c>
      <c r="I16" s="115">
        <v>275</v>
      </c>
      <c r="J16" s="115">
        <v>300</v>
      </c>
      <c r="K16" s="115">
        <v>340</v>
      </c>
      <c r="L16" s="115">
        <v>415</v>
      </c>
      <c r="M16" s="115">
        <v>535</v>
      </c>
      <c r="N16" s="115">
        <v>660</v>
      </c>
      <c r="O16" s="115">
        <v>815</v>
      </c>
      <c r="P16" s="115">
        <v>1055</v>
      </c>
      <c r="Q16" s="112">
        <v>1222</v>
      </c>
      <c r="R16" s="112">
        <v>1449</v>
      </c>
      <c r="S16" s="113">
        <v>1790.84808</v>
      </c>
      <c r="T16" s="113">
        <v>2200.415035896</v>
      </c>
      <c r="U16" s="113">
        <v>2650.2898899849374</v>
      </c>
      <c r="V16" s="113">
        <v>3249.573439908331</v>
      </c>
      <c r="W16" s="113">
        <v>3500.098654343376</v>
      </c>
      <c r="X16" s="113">
        <v>4245.101653117673</v>
      </c>
    </row>
    <row r="17" spans="1:24" ht="12.75">
      <c r="A17" s="114" t="s">
        <v>161</v>
      </c>
      <c r="B17" s="115">
        <v>356</v>
      </c>
      <c r="C17" s="115">
        <v>447</v>
      </c>
      <c r="D17" s="115">
        <v>563</v>
      </c>
      <c r="E17" s="115">
        <v>653</v>
      </c>
      <c r="F17" s="115">
        <v>837</v>
      </c>
      <c r="G17" s="115">
        <v>997</v>
      </c>
      <c r="H17" s="115">
        <v>1112</v>
      </c>
      <c r="I17" s="115">
        <v>1230</v>
      </c>
      <c r="J17" s="115">
        <v>1372</v>
      </c>
      <c r="K17" s="115">
        <v>1510</v>
      </c>
      <c r="L17" s="115">
        <v>1775</v>
      </c>
      <c r="M17" s="115">
        <v>2097</v>
      </c>
      <c r="N17" s="115">
        <v>2390</v>
      </c>
      <c r="O17" s="115">
        <v>2981</v>
      </c>
      <c r="P17" s="115">
        <v>3526</v>
      </c>
      <c r="Q17" s="112">
        <v>4246</v>
      </c>
      <c r="R17" s="112">
        <v>4863</v>
      </c>
      <c r="S17" s="113">
        <v>5562.960768</v>
      </c>
      <c r="T17" s="113">
        <v>6400.09958139602</v>
      </c>
      <c r="U17" s="113">
        <v>7249.8484829374665</v>
      </c>
      <c r="V17" s="113">
        <v>7720.412948449793</v>
      </c>
      <c r="W17" s="113">
        <v>9228.206509116857</v>
      </c>
      <c r="X17" s="113">
        <v>10604.316663756365</v>
      </c>
    </row>
    <row r="18" spans="1:24" ht="12.75">
      <c r="A18" s="111" t="s">
        <v>162</v>
      </c>
      <c r="B18" s="112">
        <v>664</v>
      </c>
      <c r="C18" s="112">
        <v>746</v>
      </c>
      <c r="D18" s="112">
        <v>893</v>
      </c>
      <c r="E18" s="112">
        <v>1045</v>
      </c>
      <c r="F18" s="112">
        <v>1309</v>
      </c>
      <c r="G18" s="112">
        <v>1517</v>
      </c>
      <c r="H18" s="112">
        <v>1755</v>
      </c>
      <c r="I18" s="112">
        <v>1890</v>
      </c>
      <c r="J18" s="112">
        <v>2050</v>
      </c>
      <c r="K18" s="112">
        <v>2190</v>
      </c>
      <c r="L18" s="112">
        <v>2335</v>
      </c>
      <c r="M18" s="112">
        <v>3001</v>
      </c>
      <c r="N18" s="112">
        <v>3452</v>
      </c>
      <c r="O18" s="112">
        <v>4117</v>
      </c>
      <c r="P18" s="112">
        <v>5015</v>
      </c>
      <c r="Q18" s="112">
        <v>5699</v>
      </c>
      <c r="R18" s="112">
        <v>6573</v>
      </c>
      <c r="S18" s="116">
        <v>7572.4720304</v>
      </c>
      <c r="T18" s="116">
        <v>8746.94398029973</v>
      </c>
      <c r="U18" s="116">
        <v>10178.178589741954</v>
      </c>
      <c r="V18" s="116">
        <v>11194.512240185571</v>
      </c>
      <c r="W18" s="116">
        <v>12700.719401782291</v>
      </c>
      <c r="X18" s="116">
        <v>14737.264688827667</v>
      </c>
    </row>
    <row r="19" spans="1:24" ht="12.75">
      <c r="A19" s="114" t="s">
        <v>163</v>
      </c>
      <c r="B19" s="115">
        <v>427</v>
      </c>
      <c r="C19" s="115">
        <v>515</v>
      </c>
      <c r="D19" s="115">
        <v>635</v>
      </c>
      <c r="E19" s="115">
        <v>759</v>
      </c>
      <c r="F19" s="115">
        <v>938</v>
      </c>
      <c r="G19" s="115">
        <v>1085</v>
      </c>
      <c r="H19" s="115">
        <v>1270</v>
      </c>
      <c r="I19" s="115">
        <v>1360</v>
      </c>
      <c r="J19" s="115">
        <v>1460</v>
      </c>
      <c r="K19" s="115">
        <v>1535</v>
      </c>
      <c r="L19" s="115">
        <v>1580</v>
      </c>
      <c r="M19" s="115">
        <v>1644</v>
      </c>
      <c r="N19" s="115">
        <v>1751</v>
      </c>
      <c r="O19" s="115">
        <v>1940</v>
      </c>
      <c r="P19" s="115">
        <v>2155</v>
      </c>
      <c r="Q19" s="112">
        <v>2339</v>
      </c>
      <c r="R19" s="112">
        <v>2550</v>
      </c>
      <c r="S19" s="113">
        <v>2810.8548</v>
      </c>
      <c r="T19" s="113">
        <v>3069.4534416000006</v>
      </c>
      <c r="U19" s="113">
        <v>3302.3712423822126</v>
      </c>
      <c r="V19" s="113">
        <v>3554.6724053002135</v>
      </c>
      <c r="W19" s="113">
        <v>3805.202161753367</v>
      </c>
      <c r="X19" s="113">
        <v>4080.0519138968125</v>
      </c>
    </row>
    <row r="20" spans="1:24" ht="12.75">
      <c r="A20" s="114" t="s">
        <v>164</v>
      </c>
      <c r="B20" s="115">
        <v>62</v>
      </c>
      <c r="C20" s="115">
        <v>75</v>
      </c>
      <c r="D20" s="115">
        <v>89</v>
      </c>
      <c r="E20" s="115">
        <v>84</v>
      </c>
      <c r="F20" s="115">
        <v>126</v>
      </c>
      <c r="G20" s="115">
        <v>160</v>
      </c>
      <c r="H20" s="115">
        <v>188</v>
      </c>
      <c r="I20" s="115">
        <v>206</v>
      </c>
      <c r="J20" s="115">
        <v>235</v>
      </c>
      <c r="K20" s="115">
        <v>246</v>
      </c>
      <c r="L20" s="115">
        <v>297</v>
      </c>
      <c r="M20" s="115">
        <v>696</v>
      </c>
      <c r="N20" s="115">
        <v>905</v>
      </c>
      <c r="O20" s="115">
        <v>1212</v>
      </c>
      <c r="P20" s="115">
        <v>1575</v>
      </c>
      <c r="Q20" s="112">
        <v>1838</v>
      </c>
      <c r="R20" s="112">
        <v>2188</v>
      </c>
      <c r="S20" s="113">
        <v>2612.3862304</v>
      </c>
      <c r="T20" s="113">
        <v>3019.7748010997284</v>
      </c>
      <c r="U20" s="113">
        <v>3502.2140233234213</v>
      </c>
      <c r="V20" s="113">
        <v>3845.1788381994375</v>
      </c>
      <c r="W20" s="113">
        <v>4410.38936598405</v>
      </c>
      <c r="X20" s="113">
        <v>5515.333034622766</v>
      </c>
    </row>
    <row r="21" spans="1:24" ht="12.75">
      <c r="A21" s="114" t="s">
        <v>165</v>
      </c>
      <c r="B21" s="115">
        <v>175</v>
      </c>
      <c r="C21" s="115">
        <v>156</v>
      </c>
      <c r="D21" s="115">
        <v>169</v>
      </c>
      <c r="E21" s="115">
        <v>202</v>
      </c>
      <c r="F21" s="115">
        <v>245</v>
      </c>
      <c r="G21" s="115">
        <v>272</v>
      </c>
      <c r="H21" s="115">
        <v>297</v>
      </c>
      <c r="I21" s="115">
        <v>324</v>
      </c>
      <c r="J21" s="115">
        <v>355</v>
      </c>
      <c r="K21" s="115">
        <v>409</v>
      </c>
      <c r="L21" s="115">
        <v>458</v>
      </c>
      <c r="M21" s="115">
        <v>661</v>
      </c>
      <c r="N21" s="115">
        <v>796</v>
      </c>
      <c r="O21" s="115">
        <v>965</v>
      </c>
      <c r="P21" s="115">
        <v>1285</v>
      </c>
      <c r="Q21" s="112">
        <v>1522</v>
      </c>
      <c r="R21" s="112">
        <v>1835</v>
      </c>
      <c r="S21" s="113">
        <v>2149.2309999999998</v>
      </c>
      <c r="T21" s="113">
        <v>2657.7157376</v>
      </c>
      <c r="U21" s="113">
        <v>3373.59332403632</v>
      </c>
      <c r="V21" s="113">
        <v>3794.660996685921</v>
      </c>
      <c r="W21" s="113">
        <v>4485.127874044874</v>
      </c>
      <c r="X21" s="113">
        <v>5141.879740308088</v>
      </c>
    </row>
    <row r="22" spans="1:24" ht="12.75">
      <c r="A22" s="114" t="s">
        <v>166</v>
      </c>
      <c r="B22" s="115">
        <v>497</v>
      </c>
      <c r="C22" s="115">
        <v>615</v>
      </c>
      <c r="D22" s="115">
        <v>705</v>
      </c>
      <c r="E22" s="115">
        <v>793</v>
      </c>
      <c r="F22" s="115">
        <v>952</v>
      </c>
      <c r="G22" s="115">
        <v>1104</v>
      </c>
      <c r="H22" s="115">
        <v>1275</v>
      </c>
      <c r="I22" s="115">
        <v>1327</v>
      </c>
      <c r="J22" s="115">
        <v>1379</v>
      </c>
      <c r="K22" s="115">
        <v>1447</v>
      </c>
      <c r="L22" s="115">
        <v>1560</v>
      </c>
      <c r="M22" s="115">
        <v>2130</v>
      </c>
      <c r="N22" s="115">
        <v>2795</v>
      </c>
      <c r="O22" s="115">
        <v>3106</v>
      </c>
      <c r="P22" s="115">
        <v>3398</v>
      </c>
      <c r="Q22" s="112">
        <v>3792</v>
      </c>
      <c r="R22" s="112">
        <v>4160</v>
      </c>
      <c r="S22" s="113">
        <v>5020.5792</v>
      </c>
      <c r="T22" s="113">
        <v>6022.97498956608</v>
      </c>
      <c r="U22" s="113">
        <v>6424.500231030497</v>
      </c>
      <c r="V22" s="113">
        <v>7259.768779567465</v>
      </c>
      <c r="W22" s="113">
        <v>7951.918764895817</v>
      </c>
      <c r="X22" s="113">
        <v>8810.467554144705</v>
      </c>
    </row>
    <row r="23" spans="1:24" ht="12.75">
      <c r="A23" s="114" t="s">
        <v>167</v>
      </c>
      <c r="B23" s="115">
        <v>197</v>
      </c>
      <c r="C23" s="115">
        <v>241</v>
      </c>
      <c r="D23" s="115">
        <v>290</v>
      </c>
      <c r="E23" s="115">
        <v>349</v>
      </c>
      <c r="F23" s="115">
        <v>415</v>
      </c>
      <c r="G23" s="115">
        <v>502</v>
      </c>
      <c r="H23" s="115">
        <v>596</v>
      </c>
      <c r="I23" s="115">
        <v>650</v>
      </c>
      <c r="J23" s="115">
        <v>685</v>
      </c>
      <c r="K23" s="115">
        <v>720</v>
      </c>
      <c r="L23" s="115">
        <v>776</v>
      </c>
      <c r="M23" s="115">
        <v>940</v>
      </c>
      <c r="N23" s="115">
        <v>1120</v>
      </c>
      <c r="O23" s="115">
        <v>1384</v>
      </c>
      <c r="P23" s="115">
        <v>1715</v>
      </c>
      <c r="Q23" s="112">
        <v>2061</v>
      </c>
      <c r="R23" s="112">
        <v>2382</v>
      </c>
      <c r="S23" s="113">
        <v>2757.3710429999996</v>
      </c>
      <c r="T23" s="113">
        <v>3286.3726775995497</v>
      </c>
      <c r="U23" s="113">
        <v>3600.485821310853</v>
      </c>
      <c r="V23" s="113">
        <v>4063.508297931429</v>
      </c>
      <c r="W23" s="113">
        <v>4574.23033835694</v>
      </c>
      <c r="X23" s="113">
        <v>5246.300045666101</v>
      </c>
    </row>
    <row r="24" spans="1:24" ht="12.75">
      <c r="A24" s="114" t="s">
        <v>168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5">
        <v>-354</v>
      </c>
      <c r="N24" s="115">
        <v>-479</v>
      </c>
      <c r="O24" s="115">
        <v>-623</v>
      </c>
      <c r="P24" s="115">
        <v>-777</v>
      </c>
      <c r="Q24" s="112">
        <v>-957</v>
      </c>
      <c r="R24" s="112">
        <v>-1254</v>
      </c>
      <c r="S24" s="113">
        <v>-1540.18161</v>
      </c>
      <c r="T24" s="113">
        <v>-1872.9378468405002</v>
      </c>
      <c r="U24" s="113">
        <v>-2252.797736247456</v>
      </c>
      <c r="V24" s="113">
        <v>-2512.0947556895385</v>
      </c>
      <c r="W24" s="113">
        <v>-2921.1607487733654</v>
      </c>
      <c r="X24" s="113">
        <v>-3054.8447492802297</v>
      </c>
    </row>
    <row r="25" spans="1:24" ht="12.7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2"/>
      <c r="R25" s="9"/>
      <c r="S25" s="9"/>
      <c r="T25" s="9"/>
      <c r="U25" s="9"/>
      <c r="V25" s="9"/>
      <c r="W25" s="9"/>
      <c r="X25" s="9"/>
    </row>
    <row r="26" spans="1:24" ht="12.75">
      <c r="A26" s="117" t="s">
        <v>169</v>
      </c>
      <c r="B26" s="66">
        <v>4165</v>
      </c>
      <c r="C26" s="66">
        <v>4776</v>
      </c>
      <c r="D26" s="66">
        <v>5494</v>
      </c>
      <c r="E26" s="66">
        <v>6540</v>
      </c>
      <c r="F26" s="66">
        <v>7389</v>
      </c>
      <c r="G26" s="66">
        <v>8765</v>
      </c>
      <c r="H26" s="66">
        <v>10020</v>
      </c>
      <c r="I26" s="66">
        <v>10613</v>
      </c>
      <c r="J26" s="66">
        <v>12050</v>
      </c>
      <c r="K26" s="66">
        <v>13880</v>
      </c>
      <c r="L26" s="66">
        <v>16450</v>
      </c>
      <c r="M26" s="66">
        <v>20341</v>
      </c>
      <c r="N26" s="66">
        <v>24061</v>
      </c>
      <c r="O26" s="66">
        <v>28083</v>
      </c>
      <c r="P26" s="66">
        <v>33030</v>
      </c>
      <c r="Q26" s="66">
        <v>37553</v>
      </c>
      <c r="R26" s="110">
        <v>42393</v>
      </c>
      <c r="S26" s="118">
        <v>48185.518357299996</v>
      </c>
      <c r="T26" s="118">
        <v>54848.17120329086</v>
      </c>
      <c r="U26" s="118">
        <v>61489.066551762015</v>
      </c>
      <c r="V26" s="118">
        <v>69029.61974306668</v>
      </c>
      <c r="W26" s="118">
        <v>76148.70883982418</v>
      </c>
      <c r="X26" s="118">
        <v>86303.60767123665</v>
      </c>
    </row>
    <row r="27" spans="1:24" ht="12.75">
      <c r="A27" s="117" t="s">
        <v>93</v>
      </c>
      <c r="B27" s="108">
        <v>539</v>
      </c>
      <c r="C27" s="108">
        <v>666</v>
      </c>
      <c r="D27" s="108">
        <v>764</v>
      </c>
      <c r="E27" s="108">
        <v>1100</v>
      </c>
      <c r="F27" s="108">
        <v>1308</v>
      </c>
      <c r="G27" s="108">
        <v>1444</v>
      </c>
      <c r="H27" s="108">
        <v>1705</v>
      </c>
      <c r="I27" s="108">
        <v>2150</v>
      </c>
      <c r="J27" s="108">
        <v>2310</v>
      </c>
      <c r="K27" s="108">
        <v>2738</v>
      </c>
      <c r="L27" s="108">
        <v>3250</v>
      </c>
      <c r="M27" s="108">
        <v>3881</v>
      </c>
      <c r="N27" s="108">
        <v>4622</v>
      </c>
      <c r="O27" s="108">
        <v>5191</v>
      </c>
      <c r="P27" s="108">
        <v>6245</v>
      </c>
      <c r="Q27" s="110">
        <v>6763</v>
      </c>
      <c r="R27" s="110">
        <v>7346</v>
      </c>
      <c r="S27" s="119">
        <v>8503</v>
      </c>
      <c r="T27" s="119">
        <v>8671</v>
      </c>
      <c r="U27" s="119">
        <v>8499</v>
      </c>
      <c r="V27" s="119">
        <v>9330</v>
      </c>
      <c r="W27" s="119">
        <v>11093</v>
      </c>
      <c r="X27" s="119">
        <v>12836</v>
      </c>
    </row>
    <row r="28" spans="1:24" ht="12.75">
      <c r="A28" s="120" t="s">
        <v>170</v>
      </c>
      <c r="B28" s="121">
        <v>4704</v>
      </c>
      <c r="C28" s="121">
        <v>5442</v>
      </c>
      <c r="D28" s="121">
        <v>6258</v>
      </c>
      <c r="E28" s="121">
        <v>7640</v>
      </c>
      <c r="F28" s="121">
        <v>8697</v>
      </c>
      <c r="G28" s="121">
        <v>10209</v>
      </c>
      <c r="H28" s="121">
        <v>11725</v>
      </c>
      <c r="I28" s="121">
        <v>12763</v>
      </c>
      <c r="J28" s="121">
        <v>14360</v>
      </c>
      <c r="K28" s="121">
        <v>16618</v>
      </c>
      <c r="L28" s="121">
        <v>19700</v>
      </c>
      <c r="M28" s="121">
        <v>24222</v>
      </c>
      <c r="N28" s="121">
        <v>28683</v>
      </c>
      <c r="O28" s="121">
        <v>33274</v>
      </c>
      <c r="P28" s="121">
        <v>39275</v>
      </c>
      <c r="Q28" s="121">
        <v>44316</v>
      </c>
      <c r="R28" s="121">
        <v>49739</v>
      </c>
      <c r="S28" s="122">
        <v>56688.518357299996</v>
      </c>
      <c r="T28" s="122">
        <v>63519.17120329086</v>
      </c>
      <c r="U28" s="122">
        <v>69988.06655176202</v>
      </c>
      <c r="V28" s="122">
        <v>78359.61974306668</v>
      </c>
      <c r="W28" s="122">
        <v>87241.70883982418</v>
      </c>
      <c r="X28" s="122">
        <v>99139.60767123665</v>
      </c>
    </row>
    <row r="29" spans="1:24" ht="12.75">
      <c r="A29" s="9" t="s">
        <v>171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23" t="s">
        <v>172</v>
      </c>
      <c r="B30" s="124">
        <v>-80</v>
      </c>
      <c r="C30" s="124">
        <v>-80</v>
      </c>
      <c r="D30" s="124">
        <v>-88</v>
      </c>
      <c r="E30" s="124">
        <v>-94</v>
      </c>
      <c r="F30" s="124">
        <v>-107</v>
      </c>
      <c r="G30" s="124">
        <v>-118</v>
      </c>
      <c r="H30" s="124">
        <v>-128</v>
      </c>
      <c r="I30" s="124">
        <v>-154</v>
      </c>
      <c r="J30" s="124">
        <v>-182</v>
      </c>
      <c r="K30" s="124">
        <v>-219</v>
      </c>
      <c r="L30" s="124">
        <v>-281</v>
      </c>
      <c r="M30" s="124"/>
      <c r="N30" s="124"/>
      <c r="O30" s="124"/>
      <c r="P30" s="124"/>
      <c r="Q30" s="124"/>
      <c r="R30" s="124"/>
      <c r="S30" s="124"/>
      <c r="T30" s="125"/>
      <c r="U30" s="125"/>
      <c r="V30" s="126"/>
      <c r="W30" s="126"/>
      <c r="X30" s="105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E6" sqref="E6"/>
    </sheetView>
  </sheetViews>
  <sheetFormatPr defaultColWidth="9.140625" defaultRowHeight="12.75"/>
  <cols>
    <col min="1" max="3" width="3.28125" style="504" customWidth="1"/>
    <col min="4" max="4" width="9.140625" style="504" customWidth="1"/>
    <col min="5" max="5" width="8.7109375" style="504" customWidth="1"/>
    <col min="6" max="6" width="10.28125" style="504" customWidth="1"/>
    <col min="7" max="7" width="7.00390625" style="504" customWidth="1"/>
    <col min="8" max="8" width="7.421875" style="504" customWidth="1"/>
    <col min="9" max="9" width="6.00390625" style="504" customWidth="1"/>
    <col min="10" max="10" width="3.8515625" style="504" customWidth="1"/>
    <col min="11" max="12" width="9.140625" style="504" customWidth="1"/>
    <col min="13" max="13" width="23.57421875" style="504" customWidth="1"/>
    <col min="14" max="14" width="8.421875" style="504" customWidth="1"/>
    <col min="15" max="15" width="9.421875" style="504" customWidth="1"/>
    <col min="16" max="16" width="8.7109375" style="504" customWidth="1"/>
    <col min="17" max="17" width="7.28125" style="504" customWidth="1"/>
    <col min="18" max="18" width="8.140625" style="504" customWidth="1"/>
    <col min="19" max="19" width="9.421875" style="504" customWidth="1"/>
    <col min="20" max="22" width="3.28125" style="504" customWidth="1"/>
    <col min="23" max="23" width="7.28125" style="504" customWidth="1"/>
    <col min="24" max="16384" width="9.140625" style="504" customWidth="1"/>
  </cols>
  <sheetData>
    <row r="1" spans="1:6" s="543" customFormat="1" ht="15" customHeight="1">
      <c r="A1" s="60" t="s">
        <v>37</v>
      </c>
      <c r="B1" s="1138"/>
      <c r="F1" s="1138"/>
    </row>
    <row r="2" spans="19:20" s="1105" customFormat="1" ht="12" customHeight="1">
      <c r="S2" s="1105" t="s">
        <v>235</v>
      </c>
      <c r="T2" s="1105" t="s">
        <v>648</v>
      </c>
    </row>
    <row r="3" spans="1:22" s="1105" customFormat="1" ht="12" customHeight="1">
      <c r="A3" s="1106"/>
      <c r="B3" s="1107"/>
      <c r="C3" s="1108"/>
      <c r="D3" s="1109"/>
      <c r="E3" s="1109" t="s">
        <v>596</v>
      </c>
      <c r="F3" s="1109"/>
      <c r="G3" s="1109"/>
      <c r="H3" s="1110"/>
      <c r="I3" s="1110"/>
      <c r="J3" s="1107"/>
      <c r="K3" s="1107"/>
      <c r="L3" s="1107"/>
      <c r="M3" s="1107"/>
      <c r="N3" s="1111"/>
      <c r="O3" s="1109" t="s">
        <v>597</v>
      </c>
      <c r="P3" s="1109"/>
      <c r="Q3" s="1109"/>
      <c r="R3" s="1110"/>
      <c r="S3" s="1110"/>
      <c r="T3" s="1107"/>
      <c r="U3" s="1107"/>
      <c r="V3" s="1108"/>
    </row>
    <row r="4" spans="1:22" s="1105" customFormat="1" ht="12" customHeight="1">
      <c r="A4" s="1112" t="s">
        <v>598</v>
      </c>
      <c r="B4" s="1113"/>
      <c r="C4" s="1114"/>
      <c r="D4" s="1115"/>
      <c r="E4" s="1115" t="s">
        <v>599</v>
      </c>
      <c r="F4" s="1115"/>
      <c r="G4" s="1115"/>
      <c r="H4" s="1116" t="s">
        <v>600</v>
      </c>
      <c r="I4" s="1116" t="s">
        <v>482</v>
      </c>
      <c r="J4" s="1113"/>
      <c r="K4" s="1113" t="s">
        <v>601</v>
      </c>
      <c r="L4" s="1113"/>
      <c r="M4" s="1113"/>
      <c r="N4" s="1117"/>
      <c r="O4" s="1115" t="s">
        <v>599</v>
      </c>
      <c r="P4" s="1115"/>
      <c r="Q4" s="1115"/>
      <c r="R4" s="1116" t="s">
        <v>600</v>
      </c>
      <c r="S4" s="1116" t="s">
        <v>482</v>
      </c>
      <c r="T4" s="1113" t="s">
        <v>602</v>
      </c>
      <c r="U4" s="1113"/>
      <c r="V4" s="1114"/>
    </row>
    <row r="5" spans="1:22" s="1105" customFormat="1" ht="12" customHeight="1">
      <c r="A5" s="1112"/>
      <c r="B5" s="1113"/>
      <c r="C5" s="1114"/>
      <c r="D5" s="1116" t="s">
        <v>603</v>
      </c>
      <c r="E5" s="1116" t="s">
        <v>604</v>
      </c>
      <c r="F5" s="1116" t="s">
        <v>605</v>
      </c>
      <c r="G5" s="1116" t="s">
        <v>606</v>
      </c>
      <c r="H5" s="1116" t="s">
        <v>607</v>
      </c>
      <c r="I5" s="1118"/>
      <c r="J5" s="1113"/>
      <c r="K5" s="1113"/>
      <c r="L5" s="1113"/>
      <c r="M5" s="1113"/>
      <c r="N5" s="1116" t="s">
        <v>603</v>
      </c>
      <c r="O5" s="1116" t="s">
        <v>604</v>
      </c>
      <c r="P5" s="1116" t="s">
        <v>605</v>
      </c>
      <c r="Q5" s="1116" t="s">
        <v>606</v>
      </c>
      <c r="R5" s="1116" t="s">
        <v>607</v>
      </c>
      <c r="S5" s="1116"/>
      <c r="T5" s="1113"/>
      <c r="U5" s="1113"/>
      <c r="V5" s="1114"/>
    </row>
    <row r="6" spans="1:22" s="1105" customFormat="1" ht="12" customHeight="1">
      <c r="A6" s="1117"/>
      <c r="B6" s="1115"/>
      <c r="C6" s="1119"/>
      <c r="D6" s="1120" t="s">
        <v>608</v>
      </c>
      <c r="E6" s="1120" t="s">
        <v>609</v>
      </c>
      <c r="F6" s="1120" t="s">
        <v>610</v>
      </c>
      <c r="G6" s="1120" t="s">
        <v>611</v>
      </c>
      <c r="H6" s="1120" t="s">
        <v>612</v>
      </c>
      <c r="I6" s="1121"/>
      <c r="J6" s="1115"/>
      <c r="K6" s="1115"/>
      <c r="L6" s="1115"/>
      <c r="M6" s="1115"/>
      <c r="N6" s="1120" t="s">
        <v>608</v>
      </c>
      <c r="O6" s="1120" t="s">
        <v>609</v>
      </c>
      <c r="P6" s="1120" t="s">
        <v>610</v>
      </c>
      <c r="Q6" s="1120" t="s">
        <v>611</v>
      </c>
      <c r="R6" s="1120" t="s">
        <v>612</v>
      </c>
      <c r="S6" s="1120"/>
      <c r="T6" s="1115"/>
      <c r="U6" s="1115"/>
      <c r="V6" s="1119"/>
    </row>
    <row r="7" spans="1:22" s="1105" customFormat="1" ht="12" customHeight="1">
      <c r="A7" s="1112"/>
      <c r="B7" s="1113"/>
      <c r="C7" s="1114"/>
      <c r="D7" s="1122"/>
      <c r="E7" s="1122"/>
      <c r="F7" s="1122"/>
      <c r="G7" s="1122">
        <v>33543</v>
      </c>
      <c r="H7" s="1122"/>
      <c r="I7" s="1122">
        <v>33543</v>
      </c>
      <c r="J7" s="1123"/>
      <c r="K7" s="1124" t="s">
        <v>613</v>
      </c>
      <c r="L7" s="1123"/>
      <c r="M7" s="1123"/>
      <c r="N7" s="1122"/>
      <c r="O7" s="1122"/>
      <c r="P7" s="1122"/>
      <c r="Q7" s="1122"/>
      <c r="R7" s="1122">
        <v>33543</v>
      </c>
      <c r="S7" s="1122">
        <v>33543</v>
      </c>
      <c r="T7" s="1113"/>
      <c r="U7" s="1113"/>
      <c r="V7" s="1114"/>
    </row>
    <row r="8" spans="1:22" s="1105" customFormat="1" ht="12" customHeight="1">
      <c r="A8" s="1112"/>
      <c r="B8" s="1113"/>
      <c r="C8" s="1114"/>
      <c r="D8" s="1122"/>
      <c r="E8" s="1122"/>
      <c r="F8" s="1122"/>
      <c r="G8" s="1122"/>
      <c r="H8" s="1122">
        <v>37021</v>
      </c>
      <c r="I8" s="1122">
        <v>37021</v>
      </c>
      <c r="J8" s="1123"/>
      <c r="K8" s="1124" t="s">
        <v>614</v>
      </c>
      <c r="L8" s="1123"/>
      <c r="M8" s="1123"/>
      <c r="N8" s="1122"/>
      <c r="O8" s="1122"/>
      <c r="P8" s="1122"/>
      <c r="Q8" s="1122">
        <v>37021</v>
      </c>
      <c r="R8" s="1122" t="s">
        <v>174</v>
      </c>
      <c r="S8" s="1122">
        <v>37021</v>
      </c>
      <c r="T8" s="1113"/>
      <c r="U8" s="1113"/>
      <c r="V8" s="1114"/>
    </row>
    <row r="9" spans="1:22" s="1105" customFormat="1" ht="12" customHeight="1">
      <c r="A9" s="1112"/>
      <c r="B9" s="1113"/>
      <c r="C9" s="1114"/>
      <c r="D9" s="1122"/>
      <c r="E9" s="1122"/>
      <c r="F9" s="1122"/>
      <c r="G9" s="1122"/>
      <c r="H9" s="1122">
        <v>100299</v>
      </c>
      <c r="I9" s="1122">
        <v>100299</v>
      </c>
      <c r="J9" s="1123"/>
      <c r="K9" s="1123" t="s">
        <v>615</v>
      </c>
      <c r="L9" s="1123"/>
      <c r="M9" s="1123"/>
      <c r="N9" s="1122">
        <v>68320</v>
      </c>
      <c r="O9" s="1122">
        <v>25013</v>
      </c>
      <c r="P9" s="1122">
        <v>6966</v>
      </c>
      <c r="Q9" s="1122"/>
      <c r="R9" s="1122"/>
      <c r="S9" s="1122">
        <v>100299</v>
      </c>
      <c r="T9" s="1113"/>
      <c r="U9" s="1113"/>
      <c r="V9" s="1114"/>
    </row>
    <row r="10" spans="1:22" s="1105" customFormat="1" ht="12" customHeight="1">
      <c r="A10" s="1112"/>
      <c r="B10" s="1113"/>
      <c r="C10" s="1114"/>
      <c r="D10" s="1122">
        <v>39729</v>
      </c>
      <c r="E10" s="1122">
        <v>8603</v>
      </c>
      <c r="F10" s="1122">
        <v>1466</v>
      </c>
      <c r="G10" s="1122"/>
      <c r="H10" s="1122"/>
      <c r="I10" s="1122">
        <v>49798</v>
      </c>
      <c r="J10" s="1123"/>
      <c r="K10" s="1123" t="s">
        <v>616</v>
      </c>
      <c r="L10" s="1123"/>
      <c r="M10" s="1123"/>
      <c r="N10" s="1122"/>
      <c r="O10" s="1122"/>
      <c r="P10" s="1122"/>
      <c r="Q10" s="1122"/>
      <c r="R10" s="1122">
        <v>49798</v>
      </c>
      <c r="S10" s="1122">
        <v>49798</v>
      </c>
      <c r="T10" s="1113"/>
      <c r="U10" s="1113"/>
      <c r="V10" s="1114"/>
    </row>
    <row r="11" spans="1:22" s="1105" customFormat="1" ht="12" customHeight="1">
      <c r="A11" s="1112"/>
      <c r="B11" s="1113"/>
      <c r="C11" s="1114"/>
      <c r="D11" s="1122">
        <v>28591</v>
      </c>
      <c r="E11" s="1122">
        <v>16410</v>
      </c>
      <c r="F11" s="1122">
        <v>5500</v>
      </c>
      <c r="G11" s="1122"/>
      <c r="H11" s="1122"/>
      <c r="I11" s="1122">
        <v>50501</v>
      </c>
      <c r="J11" s="1123"/>
      <c r="K11" s="1124" t="s">
        <v>617</v>
      </c>
      <c r="L11" s="1123"/>
      <c r="M11" s="1123"/>
      <c r="N11" s="1125">
        <v>28591</v>
      </c>
      <c r="O11" s="1125">
        <v>16410</v>
      </c>
      <c r="P11" s="1125">
        <v>5500</v>
      </c>
      <c r="Q11" s="1125"/>
      <c r="R11" s="1125"/>
      <c r="S11" s="1125">
        <v>50501</v>
      </c>
      <c r="T11" s="1113"/>
      <c r="U11" s="1113"/>
      <c r="V11" s="1114"/>
    </row>
    <row r="12" spans="1:22" s="1105" customFormat="1" ht="12" customHeight="1">
      <c r="A12" s="1112"/>
      <c r="B12" s="1126" t="s">
        <v>174</v>
      </c>
      <c r="C12" s="1127"/>
      <c r="D12" s="1122">
        <v>14036</v>
      </c>
      <c r="E12" s="1122">
        <v>3509</v>
      </c>
      <c r="F12" s="1122">
        <v>5500</v>
      </c>
      <c r="G12" s="1122"/>
      <c r="H12" s="1122"/>
      <c r="I12" s="1122">
        <v>23045</v>
      </c>
      <c r="J12" s="1123"/>
      <c r="K12" s="1123" t="s">
        <v>618</v>
      </c>
      <c r="L12" s="1123"/>
      <c r="M12" s="1123"/>
      <c r="N12" s="1122"/>
      <c r="O12" s="1122">
        <v>23045</v>
      </c>
      <c r="P12" s="1122"/>
      <c r="Q12" s="1122"/>
      <c r="R12" s="1122"/>
      <c r="S12" s="1122">
        <v>23045</v>
      </c>
      <c r="T12" s="1113"/>
      <c r="U12" s="1113"/>
      <c r="V12" s="1114"/>
    </row>
    <row r="13" spans="1:22" s="1105" customFormat="1" ht="12" customHeight="1">
      <c r="A13" s="1112"/>
      <c r="B13" s="1113"/>
      <c r="C13" s="1114"/>
      <c r="D13" s="1122"/>
      <c r="E13" s="1122" t="s">
        <v>174</v>
      </c>
      <c r="F13" s="1122"/>
      <c r="G13" s="1122"/>
      <c r="H13" s="1122">
        <v>6188</v>
      </c>
      <c r="I13" s="1122">
        <v>6188</v>
      </c>
      <c r="J13" s="1123"/>
      <c r="K13" s="1123" t="s">
        <v>619</v>
      </c>
      <c r="L13" s="1123"/>
      <c r="M13" s="1123"/>
      <c r="N13" s="1122"/>
      <c r="O13" s="1122"/>
      <c r="P13" s="1122">
        <v>6188</v>
      </c>
      <c r="Q13" s="1122"/>
      <c r="R13" s="1122"/>
      <c r="S13" s="1122">
        <v>6188</v>
      </c>
      <c r="T13" s="1107"/>
      <c r="U13" s="1108"/>
      <c r="V13" s="1108"/>
    </row>
    <row r="14" spans="1:22" s="1105" customFormat="1" ht="12" customHeight="1">
      <c r="A14" s="1112"/>
      <c r="B14" s="1113"/>
      <c r="C14" s="1114"/>
      <c r="D14" s="1122">
        <v>1953</v>
      </c>
      <c r="E14" s="1122">
        <v>362</v>
      </c>
      <c r="F14" s="1122"/>
      <c r="G14" s="1122"/>
      <c r="H14" s="1122"/>
      <c r="I14" s="1122">
        <v>2315</v>
      </c>
      <c r="J14" s="1123"/>
      <c r="K14" s="1123" t="s">
        <v>649</v>
      </c>
      <c r="L14" s="1123"/>
      <c r="M14" s="1123"/>
      <c r="N14" s="1122"/>
      <c r="O14" s="1122"/>
      <c r="P14" s="1122">
        <v>2315</v>
      </c>
      <c r="Q14" s="1122"/>
      <c r="R14" s="1122"/>
      <c r="S14" s="1122">
        <v>2315</v>
      </c>
      <c r="T14" s="1113"/>
      <c r="U14" s="1114"/>
      <c r="V14" s="1114"/>
    </row>
    <row r="15" spans="1:22" s="1105" customFormat="1" ht="12" customHeight="1">
      <c r="A15" s="1112"/>
      <c r="B15" s="1113"/>
      <c r="C15" s="1114"/>
      <c r="D15" s="1122">
        <v>12602</v>
      </c>
      <c r="E15" s="1122">
        <v>12539</v>
      </c>
      <c r="F15" s="1122"/>
      <c r="G15" s="1122"/>
      <c r="H15" s="1122"/>
      <c r="I15" s="1125">
        <v>25141</v>
      </c>
      <c r="J15" s="1123"/>
      <c r="K15" s="1124" t="s">
        <v>621</v>
      </c>
      <c r="L15" s="1123"/>
      <c r="M15" s="1123"/>
      <c r="N15" s="1122">
        <v>12602</v>
      </c>
      <c r="O15" s="1122">
        <v>12539</v>
      </c>
      <c r="P15" s="1122"/>
      <c r="Q15" s="1122"/>
      <c r="R15" s="1122"/>
      <c r="S15" s="1122">
        <v>25141</v>
      </c>
      <c r="T15" s="1113"/>
      <c r="U15" s="1114"/>
      <c r="V15" s="1114"/>
    </row>
    <row r="16" spans="1:22" s="1105" customFormat="1" ht="12" customHeight="1">
      <c r="A16" s="1110"/>
      <c r="B16" s="1107"/>
      <c r="C16" s="1108"/>
      <c r="D16" s="1128"/>
      <c r="E16" s="1128"/>
      <c r="F16" s="1129"/>
      <c r="G16" s="1128"/>
      <c r="H16" s="1128"/>
      <c r="I16" s="1122">
        <v>0</v>
      </c>
      <c r="J16" s="1123"/>
      <c r="K16" s="1123" t="s">
        <v>622</v>
      </c>
      <c r="L16" s="1123"/>
      <c r="M16" s="1123"/>
      <c r="N16" s="1122">
        <v>-120</v>
      </c>
      <c r="O16" s="1122"/>
      <c r="P16" s="1122">
        <v>120</v>
      </c>
      <c r="Q16" s="1122"/>
      <c r="R16" s="1122"/>
      <c r="S16" s="1122">
        <v>0</v>
      </c>
      <c r="T16" s="1113"/>
      <c r="U16" s="1114"/>
      <c r="V16" s="1114"/>
    </row>
    <row r="17" spans="1:22" s="1105" customFormat="1" ht="12" customHeight="1">
      <c r="A17" s="1118"/>
      <c r="B17" s="1113"/>
      <c r="C17" s="1114"/>
      <c r="D17" s="1122">
        <v>7915</v>
      </c>
      <c r="E17" s="1122">
        <v>1265</v>
      </c>
      <c r="F17" s="1122">
        <v>1284</v>
      </c>
      <c r="G17" s="1122">
        <v>1235</v>
      </c>
      <c r="H17" s="1122"/>
      <c r="I17" s="1122">
        <v>11699</v>
      </c>
      <c r="J17" s="1123"/>
      <c r="K17" s="1123" t="s">
        <v>623</v>
      </c>
      <c r="L17" s="1123"/>
      <c r="M17" s="1123"/>
      <c r="N17" s="1122">
        <v>5999</v>
      </c>
      <c r="O17" s="1122">
        <v>3599</v>
      </c>
      <c r="P17" s="1122">
        <v>929</v>
      </c>
      <c r="Q17" s="1122">
        <v>1172</v>
      </c>
      <c r="R17" s="1122"/>
      <c r="S17" s="1122">
        <v>11699</v>
      </c>
      <c r="T17" s="1113"/>
      <c r="U17" s="1114"/>
      <c r="V17" s="1114"/>
    </row>
    <row r="18" spans="1:22" s="1105" customFormat="1" ht="12" customHeight="1">
      <c r="A18" s="1118"/>
      <c r="B18" s="1113"/>
      <c r="C18" s="1114"/>
      <c r="D18" s="1122">
        <v>360</v>
      </c>
      <c r="E18" s="1122">
        <v>195</v>
      </c>
      <c r="F18" s="1122"/>
      <c r="G18" s="1122"/>
      <c r="H18" s="1122"/>
      <c r="I18" s="1122">
        <v>555</v>
      </c>
      <c r="J18" s="1123"/>
      <c r="K18" s="1123" t="s">
        <v>624</v>
      </c>
      <c r="L18" s="1123"/>
      <c r="M18" s="1123"/>
      <c r="N18" s="1122">
        <v>555</v>
      </c>
      <c r="O18" s="1122"/>
      <c r="P18" s="1122"/>
      <c r="Q18" s="1122"/>
      <c r="R18" s="1122"/>
      <c r="S18" s="1122">
        <v>555</v>
      </c>
      <c r="T18" s="1113"/>
      <c r="U18" s="1114"/>
      <c r="V18" s="1114"/>
    </row>
    <row r="19" spans="1:22" s="1105" customFormat="1" ht="12" customHeight="1">
      <c r="A19" s="1118"/>
      <c r="B19" s="1113"/>
      <c r="C19" s="1114"/>
      <c r="D19" s="1122">
        <v>555</v>
      </c>
      <c r="E19" s="1122"/>
      <c r="F19" s="1122"/>
      <c r="G19" s="1122"/>
      <c r="H19" s="1122"/>
      <c r="I19" s="1122">
        <v>555</v>
      </c>
      <c r="J19" s="1123"/>
      <c r="K19" s="1123" t="s">
        <v>625</v>
      </c>
      <c r="L19" s="1123"/>
      <c r="M19" s="1123"/>
      <c r="N19" s="1122">
        <v>360</v>
      </c>
      <c r="O19" s="1122">
        <v>195</v>
      </c>
      <c r="P19" s="1122"/>
      <c r="Q19" s="1122"/>
      <c r="R19" s="1122"/>
      <c r="S19" s="1122">
        <v>555</v>
      </c>
      <c r="T19" s="1113"/>
      <c r="U19" s="1114"/>
      <c r="V19" s="1114"/>
    </row>
    <row r="20" spans="1:22" s="1105" customFormat="1" ht="12" customHeight="1">
      <c r="A20" s="1118"/>
      <c r="B20" s="1113"/>
      <c r="C20" s="1114"/>
      <c r="D20" s="1122">
        <v>804</v>
      </c>
      <c r="E20" s="1122">
        <v>657</v>
      </c>
      <c r="F20" s="1122"/>
      <c r="G20" s="1122"/>
      <c r="H20" s="1122"/>
      <c r="I20" s="1122">
        <v>1461</v>
      </c>
      <c r="J20" s="1123"/>
      <c r="K20" s="1123" t="s">
        <v>650</v>
      </c>
      <c r="L20" s="1123"/>
      <c r="M20" s="1123"/>
      <c r="N20" s="1122"/>
      <c r="O20" s="1122"/>
      <c r="P20" s="1122">
        <v>1461</v>
      </c>
      <c r="Q20" s="1122"/>
      <c r="R20" s="1122"/>
      <c r="S20" s="1122">
        <v>1461</v>
      </c>
      <c r="T20" s="1113"/>
      <c r="U20" s="1114"/>
      <c r="V20" s="1114"/>
    </row>
    <row r="21" spans="1:22" s="1105" customFormat="1" ht="12" customHeight="1">
      <c r="A21" s="1118"/>
      <c r="B21" s="1113"/>
      <c r="C21" s="1114"/>
      <c r="D21" s="1122">
        <v>312</v>
      </c>
      <c r="E21" s="1122">
        <v>470</v>
      </c>
      <c r="F21" s="1122"/>
      <c r="G21" s="1122"/>
      <c r="H21" s="1122"/>
      <c r="I21" s="1122">
        <v>782</v>
      </c>
      <c r="J21" s="1123"/>
      <c r="K21" s="1123" t="s">
        <v>651</v>
      </c>
      <c r="L21" s="1123"/>
      <c r="M21" s="1123"/>
      <c r="N21" s="1122"/>
      <c r="O21" s="1122"/>
      <c r="P21" s="1122">
        <v>782</v>
      </c>
      <c r="Q21" s="1122"/>
      <c r="R21" s="1122"/>
      <c r="S21" s="1122">
        <v>782</v>
      </c>
      <c r="T21" s="1113"/>
      <c r="U21" s="1114"/>
      <c r="V21" s="1114"/>
    </row>
    <row r="22" spans="1:22" s="1105" customFormat="1" ht="12" customHeight="1">
      <c r="A22" s="1118"/>
      <c r="B22" s="1113"/>
      <c r="C22" s="1114"/>
      <c r="D22" s="1122"/>
      <c r="E22" s="1122">
        <v>793</v>
      </c>
      <c r="F22" s="1122"/>
      <c r="G22" s="1122"/>
      <c r="H22" s="1122"/>
      <c r="I22" s="1122">
        <v>793</v>
      </c>
      <c r="J22" s="1123"/>
      <c r="K22" s="1123" t="s">
        <v>628</v>
      </c>
      <c r="L22" s="1123"/>
      <c r="M22" s="1123"/>
      <c r="N22" s="1122"/>
      <c r="O22" s="1122"/>
      <c r="P22" s="1122">
        <v>793</v>
      </c>
      <c r="Q22" s="1122"/>
      <c r="R22" s="1122"/>
      <c r="S22" s="1122">
        <v>793</v>
      </c>
      <c r="T22" s="1113"/>
      <c r="U22" s="1114"/>
      <c r="V22" s="1114"/>
    </row>
    <row r="23" spans="1:22" s="1105" customFormat="1" ht="12" customHeight="1">
      <c r="A23" s="1118"/>
      <c r="B23" s="1113"/>
      <c r="C23" s="1114"/>
      <c r="D23" s="1122"/>
      <c r="E23" s="1122"/>
      <c r="F23" s="1122">
        <v>1448</v>
      </c>
      <c r="G23" s="1122"/>
      <c r="H23" s="1122"/>
      <c r="I23" s="1122">
        <v>1448</v>
      </c>
      <c r="J23" s="1123"/>
      <c r="K23" s="1123" t="s">
        <v>629</v>
      </c>
      <c r="L23" s="1123"/>
      <c r="M23" s="1123"/>
      <c r="N23" s="1122"/>
      <c r="O23" s="1122">
        <v>1448</v>
      </c>
      <c r="P23" s="1122"/>
      <c r="Q23" s="1122"/>
      <c r="R23" s="1122"/>
      <c r="S23" s="1122">
        <v>1448</v>
      </c>
      <c r="T23" s="1113"/>
      <c r="U23" s="1114"/>
      <c r="V23" s="1114"/>
    </row>
    <row r="24" spans="1:22" s="1105" customFormat="1" ht="12" customHeight="1">
      <c r="A24" s="1118"/>
      <c r="B24" s="1113"/>
      <c r="C24" s="1114"/>
      <c r="D24" s="1122"/>
      <c r="E24" s="1122">
        <v>560</v>
      </c>
      <c r="F24" s="1122">
        <v>560</v>
      </c>
      <c r="G24" s="1122"/>
      <c r="H24" s="1122"/>
      <c r="I24" s="1122">
        <v>1120</v>
      </c>
      <c r="J24" s="1123"/>
      <c r="K24" s="1123" t="s">
        <v>630</v>
      </c>
      <c r="L24" s="1123"/>
      <c r="M24" s="1123"/>
      <c r="N24" s="1122"/>
      <c r="O24" s="1122">
        <v>560</v>
      </c>
      <c r="P24" s="1122">
        <v>560</v>
      </c>
      <c r="Q24" s="1122"/>
      <c r="R24" s="1122"/>
      <c r="S24" s="1122">
        <v>1120</v>
      </c>
      <c r="T24" s="1113"/>
      <c r="U24" s="1114"/>
      <c r="V24" s="1114"/>
    </row>
    <row r="25" spans="1:22" s="1105" customFormat="1" ht="12" customHeight="1">
      <c r="A25" s="1118"/>
      <c r="B25" s="1113"/>
      <c r="C25" s="1114"/>
      <c r="D25" s="1122"/>
      <c r="E25" s="1122"/>
      <c r="F25" s="1122">
        <v>907</v>
      </c>
      <c r="G25" s="1122"/>
      <c r="H25" s="1122"/>
      <c r="I25" s="1122">
        <v>907</v>
      </c>
      <c r="J25" s="1123"/>
      <c r="K25" s="1123" t="s">
        <v>631</v>
      </c>
      <c r="L25" s="1123"/>
      <c r="M25" s="1123"/>
      <c r="N25" s="1122"/>
      <c r="O25" s="1122">
        <v>907</v>
      </c>
      <c r="P25" s="1122"/>
      <c r="Q25" s="1122"/>
      <c r="R25" s="1122"/>
      <c r="S25" s="1122">
        <v>907</v>
      </c>
      <c r="T25" s="1113"/>
      <c r="U25" s="1114"/>
      <c r="V25" s="1114"/>
    </row>
    <row r="26" spans="1:22" s="1105" customFormat="1" ht="12" customHeight="1">
      <c r="A26" s="1118"/>
      <c r="B26" s="1113"/>
      <c r="C26" s="1114"/>
      <c r="D26" s="1122">
        <v>23</v>
      </c>
      <c r="E26" s="1122">
        <v>90</v>
      </c>
      <c r="F26" s="1122"/>
      <c r="G26" s="1122"/>
      <c r="H26" s="1122"/>
      <c r="I26" s="1122">
        <v>113</v>
      </c>
      <c r="J26" s="1123"/>
      <c r="K26" s="1123" t="s">
        <v>632</v>
      </c>
      <c r="L26" s="1123"/>
      <c r="M26" s="1123"/>
      <c r="N26" s="1122"/>
      <c r="O26" s="1122"/>
      <c r="P26" s="1122">
        <v>113</v>
      </c>
      <c r="Q26" s="1122"/>
      <c r="R26" s="1122"/>
      <c r="S26" s="1122">
        <v>113</v>
      </c>
      <c r="T26" s="1113"/>
      <c r="U26" s="1114"/>
      <c r="V26" s="1114"/>
    </row>
    <row r="27" spans="1:22" s="1105" customFormat="1" ht="12" customHeight="1">
      <c r="A27" s="1118"/>
      <c r="B27" s="1113"/>
      <c r="C27" s="1114"/>
      <c r="D27" s="1122"/>
      <c r="E27" s="1122" t="s">
        <v>174</v>
      </c>
      <c r="F27" s="1122" t="s">
        <v>174</v>
      </c>
      <c r="G27" s="1122" t="s">
        <v>174</v>
      </c>
      <c r="H27" s="1122"/>
      <c r="I27" s="1122" t="s">
        <v>174</v>
      </c>
      <c r="J27" s="1123"/>
      <c r="K27" s="1123" t="s">
        <v>633</v>
      </c>
      <c r="L27" s="1123"/>
      <c r="M27" s="1123"/>
      <c r="N27" s="1122"/>
      <c r="O27" s="1122"/>
      <c r="P27" s="1122"/>
      <c r="Q27" s="1122"/>
      <c r="R27" s="1122"/>
      <c r="S27" s="1122" t="s">
        <v>174</v>
      </c>
      <c r="T27" s="1113"/>
      <c r="U27" s="1114"/>
      <c r="V27" s="1114"/>
    </row>
    <row r="28" spans="1:22" s="1105" customFormat="1" ht="12" customHeight="1">
      <c r="A28" s="1118"/>
      <c r="B28" s="1113"/>
      <c r="C28" s="1114"/>
      <c r="D28" s="1122"/>
      <c r="E28" s="1122">
        <v>217</v>
      </c>
      <c r="F28" s="1122">
        <v>37</v>
      </c>
      <c r="G28" s="1122">
        <v>2046</v>
      </c>
      <c r="H28" s="1122"/>
      <c r="I28" s="1122">
        <v>2300</v>
      </c>
      <c r="J28" s="1123"/>
      <c r="K28" s="1123" t="s">
        <v>634</v>
      </c>
      <c r="L28" s="1123"/>
      <c r="M28" s="1123"/>
      <c r="N28" s="1122"/>
      <c r="O28" s="1122">
        <v>2009</v>
      </c>
      <c r="P28" s="1122">
        <v>37</v>
      </c>
      <c r="Q28" s="1122">
        <v>254</v>
      </c>
      <c r="R28" s="1122"/>
      <c r="S28" s="1122">
        <v>2300</v>
      </c>
      <c r="T28" s="1113"/>
      <c r="U28" s="1114"/>
      <c r="V28" s="1114"/>
    </row>
    <row r="29" spans="1:22" s="1105" customFormat="1" ht="12" customHeight="1">
      <c r="A29" s="1118"/>
      <c r="B29" s="1113"/>
      <c r="C29" s="1114"/>
      <c r="D29" s="1122">
        <v>890</v>
      </c>
      <c r="E29" s="1122">
        <v>169</v>
      </c>
      <c r="F29" s="1122">
        <v>6</v>
      </c>
      <c r="G29" s="1122"/>
      <c r="H29" s="1122"/>
      <c r="I29" s="1122">
        <v>1065</v>
      </c>
      <c r="J29" s="1123"/>
      <c r="K29" s="1123" t="s">
        <v>635</v>
      </c>
      <c r="L29" s="1123"/>
      <c r="M29" s="1123"/>
      <c r="N29" s="1125">
        <v>793</v>
      </c>
      <c r="O29" s="1125">
        <v>180</v>
      </c>
      <c r="P29" s="1125">
        <v>92</v>
      </c>
      <c r="Q29" s="1125"/>
      <c r="R29" s="1125"/>
      <c r="S29" s="1125">
        <v>1065</v>
      </c>
      <c r="T29" s="1115"/>
      <c r="U29" s="1119"/>
      <c r="V29" s="1114"/>
    </row>
    <row r="30" spans="1:22" s="1105" customFormat="1" ht="12" customHeight="1">
      <c r="A30" s="1112"/>
      <c r="B30" s="1117"/>
      <c r="C30" s="1115"/>
      <c r="D30" s="1125">
        <v>9330</v>
      </c>
      <c r="E30" s="1125">
        <v>40066</v>
      </c>
      <c r="F30" s="1125">
        <v>9148</v>
      </c>
      <c r="G30" s="1125" t="s">
        <v>174</v>
      </c>
      <c r="H30" s="1125" t="s">
        <v>174</v>
      </c>
      <c r="I30" s="1125">
        <v>58544</v>
      </c>
      <c r="J30" s="1123"/>
      <c r="K30" s="1124" t="s">
        <v>636</v>
      </c>
      <c r="L30" s="1123"/>
      <c r="M30" s="1123"/>
      <c r="N30" s="1122">
        <v>9330</v>
      </c>
      <c r="O30" s="1122">
        <v>40066</v>
      </c>
      <c r="P30" s="1122">
        <v>9148</v>
      </c>
      <c r="Q30" s="1122" t="s">
        <v>174</v>
      </c>
      <c r="R30" s="1122" t="s">
        <v>174</v>
      </c>
      <c r="S30" s="1122">
        <v>58544</v>
      </c>
      <c r="T30" s="1113"/>
      <c r="U30" s="1114"/>
      <c r="V30" s="1114"/>
    </row>
    <row r="31" spans="1:22" s="1105" customFormat="1" ht="12" customHeight="1">
      <c r="A31" s="1112"/>
      <c r="B31" s="1112"/>
      <c r="C31" s="1113"/>
      <c r="D31" s="1122"/>
      <c r="E31" s="1122">
        <v>35915</v>
      </c>
      <c r="F31" s="1122">
        <v>6822</v>
      </c>
      <c r="G31" s="1122"/>
      <c r="H31" s="1122"/>
      <c r="I31" s="1122">
        <v>42737</v>
      </c>
      <c r="J31" s="1123"/>
      <c r="K31" s="1124" t="s">
        <v>637</v>
      </c>
      <c r="L31" s="1123"/>
      <c r="M31" s="1123"/>
      <c r="N31" s="1125"/>
      <c r="O31" s="1125"/>
      <c r="P31" s="1125"/>
      <c r="Q31" s="1125"/>
      <c r="R31" s="1125">
        <v>42737</v>
      </c>
      <c r="S31" s="1125">
        <v>42737</v>
      </c>
      <c r="T31" s="1113"/>
      <c r="U31" s="1114"/>
      <c r="V31" s="1114"/>
    </row>
    <row r="32" spans="1:22" s="1105" customFormat="1" ht="12" customHeight="1">
      <c r="A32" s="1112"/>
      <c r="B32" s="1112"/>
      <c r="C32" s="1113"/>
      <c r="D32" s="1125">
        <v>9330</v>
      </c>
      <c r="E32" s="1125">
        <v>4151</v>
      </c>
      <c r="F32" s="1125">
        <v>2326</v>
      </c>
      <c r="G32" s="1125"/>
      <c r="H32" s="1125" t="s">
        <v>174</v>
      </c>
      <c r="I32" s="1125">
        <v>15807</v>
      </c>
      <c r="J32" s="1123"/>
      <c r="K32" s="1124" t="s">
        <v>638</v>
      </c>
      <c r="L32" s="1123"/>
      <c r="M32" s="1123"/>
      <c r="N32" s="1122">
        <v>9330</v>
      </c>
      <c r="O32" s="1122">
        <v>4151</v>
      </c>
      <c r="P32" s="1122">
        <v>2326</v>
      </c>
      <c r="Q32" s="1122"/>
      <c r="R32" s="1122"/>
      <c r="S32" s="1122">
        <v>15807</v>
      </c>
      <c r="T32" s="1107"/>
      <c r="U32" s="1107"/>
      <c r="V32" s="1108"/>
    </row>
    <row r="33" spans="1:22" s="1105" customFormat="1" ht="12" customHeight="1">
      <c r="A33" s="1106"/>
      <c r="B33" s="1107"/>
      <c r="C33" s="1107"/>
      <c r="D33" s="1128"/>
      <c r="E33" s="1122"/>
      <c r="F33" s="1122">
        <v>183</v>
      </c>
      <c r="G33" s="1122">
        <v>27</v>
      </c>
      <c r="H33" s="1122"/>
      <c r="I33" s="1122">
        <v>210</v>
      </c>
      <c r="J33" s="1123"/>
      <c r="K33" s="1123" t="s">
        <v>639</v>
      </c>
      <c r="L33" s="1123"/>
      <c r="M33" s="1123"/>
      <c r="N33" s="1122">
        <v>183</v>
      </c>
      <c r="O33" s="1122"/>
      <c r="P33" s="1122">
        <v>27</v>
      </c>
      <c r="Q33" s="1122"/>
      <c r="R33" s="1122"/>
      <c r="S33" s="1122">
        <v>210</v>
      </c>
      <c r="T33" s="1113"/>
      <c r="U33" s="1113"/>
      <c r="V33" s="1114"/>
    </row>
    <row r="34" spans="1:22" s="1105" customFormat="1" ht="12" customHeight="1">
      <c r="A34" s="1112"/>
      <c r="D34" s="1122">
        <v>9770</v>
      </c>
      <c r="E34" s="1122">
        <v>4450</v>
      </c>
      <c r="F34" s="1122">
        <v>1845</v>
      </c>
      <c r="G34" s="1122"/>
      <c r="H34" s="1122"/>
      <c r="I34" s="1122">
        <v>16065</v>
      </c>
      <c r="J34" s="1123"/>
      <c r="K34" s="1124" t="s">
        <v>640</v>
      </c>
      <c r="L34" s="1123"/>
      <c r="M34" s="1123"/>
      <c r="N34" s="1122"/>
      <c r="O34" s="1122"/>
      <c r="P34" s="1122"/>
      <c r="Q34" s="1122"/>
      <c r="R34" s="1122">
        <v>16065</v>
      </c>
      <c r="S34" s="1122">
        <v>16065</v>
      </c>
      <c r="T34" s="1113"/>
      <c r="U34" s="1113"/>
      <c r="V34" s="1114"/>
    </row>
    <row r="35" spans="1:22" s="1105" customFormat="1" ht="12" customHeight="1">
      <c r="A35" s="1112"/>
      <c r="D35" s="1122">
        <v>1229</v>
      </c>
      <c r="E35" s="1122">
        <v>136</v>
      </c>
      <c r="F35" s="1122"/>
      <c r="G35" s="1122"/>
      <c r="H35" s="1122"/>
      <c r="I35" s="1122">
        <v>1365</v>
      </c>
      <c r="J35" s="1123"/>
      <c r="K35" s="1123" t="s">
        <v>652</v>
      </c>
      <c r="L35" s="1123"/>
      <c r="M35" s="1123"/>
      <c r="N35" s="1122"/>
      <c r="O35" s="1122"/>
      <c r="P35" s="1122"/>
      <c r="Q35" s="1122"/>
      <c r="R35" s="1122">
        <v>1365</v>
      </c>
      <c r="S35" s="1122">
        <v>1365</v>
      </c>
      <c r="T35" s="1113"/>
      <c r="U35" s="1113"/>
      <c r="V35" s="1114"/>
    </row>
    <row r="36" spans="1:22" s="1105" customFormat="1" ht="12" customHeight="1">
      <c r="A36" s="1112"/>
      <c r="D36" s="1122">
        <v>-107</v>
      </c>
      <c r="E36" s="1122">
        <v>43</v>
      </c>
      <c r="F36" s="1122">
        <v>64</v>
      </c>
      <c r="G36" s="1122"/>
      <c r="H36" s="1122"/>
      <c r="I36" s="1122">
        <v>0</v>
      </c>
      <c r="J36" s="1123"/>
      <c r="K36" s="1123" t="s">
        <v>642</v>
      </c>
      <c r="L36" s="1123"/>
      <c r="M36" s="1123"/>
      <c r="N36" s="1122"/>
      <c r="O36" s="1122"/>
      <c r="P36" s="1122"/>
      <c r="Q36" s="1122"/>
      <c r="R36" s="1122"/>
      <c r="S36" s="1122">
        <v>0</v>
      </c>
      <c r="T36" s="1113"/>
      <c r="U36" s="1113"/>
      <c r="V36" s="1114"/>
    </row>
    <row r="37" spans="1:22" s="1105" customFormat="1" ht="12" customHeight="1">
      <c r="A37" s="1112"/>
      <c r="D37" s="1122">
        <v>-1379</v>
      </c>
      <c r="E37" s="1122">
        <v>-478</v>
      </c>
      <c r="F37" s="1122">
        <v>261</v>
      </c>
      <c r="G37" s="1122">
        <v>1596</v>
      </c>
      <c r="H37" s="1122" t="s">
        <v>174</v>
      </c>
      <c r="I37" s="1122">
        <v>0</v>
      </c>
      <c r="J37" s="1123"/>
      <c r="K37" s="1124" t="s">
        <v>643</v>
      </c>
      <c r="L37" s="1123"/>
      <c r="M37" s="1123"/>
      <c r="N37" s="1122"/>
      <c r="O37" s="1122"/>
      <c r="P37" s="1122"/>
      <c r="Q37" s="1122"/>
      <c r="R37" s="1122"/>
      <c r="S37" s="1122">
        <v>0</v>
      </c>
      <c r="T37" s="1113"/>
      <c r="U37" s="1113"/>
      <c r="V37" s="1114"/>
    </row>
    <row r="38" spans="1:22" s="1105" customFormat="1" ht="3" customHeight="1">
      <c r="A38" s="1112"/>
      <c r="D38" s="1122"/>
      <c r="E38" s="1122"/>
      <c r="F38" s="1122"/>
      <c r="G38" s="1122"/>
      <c r="H38" s="1122"/>
      <c r="I38" s="1122"/>
      <c r="J38" s="1123"/>
      <c r="K38" s="1124"/>
      <c r="L38" s="1123"/>
      <c r="M38" s="1123"/>
      <c r="N38" s="1122"/>
      <c r="O38" s="1122"/>
      <c r="P38" s="1122"/>
      <c r="Q38" s="1122"/>
      <c r="R38" s="1122"/>
      <c r="S38" s="1122"/>
      <c r="T38" s="1113"/>
      <c r="U38" s="1113"/>
      <c r="V38" s="1114"/>
    </row>
    <row r="39" spans="1:22" s="1137" customFormat="1" ht="15" customHeight="1">
      <c r="A39" s="1130"/>
      <c r="B39" s="1131"/>
      <c r="C39" s="1131"/>
      <c r="D39" s="1132">
        <v>135943</v>
      </c>
      <c r="E39" s="1132">
        <v>130122</v>
      </c>
      <c r="F39" s="1132">
        <v>37357</v>
      </c>
      <c r="G39" s="1132">
        <v>38447</v>
      </c>
      <c r="H39" s="1132">
        <v>143508</v>
      </c>
      <c r="I39" s="1132">
        <v>485377</v>
      </c>
      <c r="J39" s="1133"/>
      <c r="K39" s="1134" t="s">
        <v>653</v>
      </c>
      <c r="L39" s="1133"/>
      <c r="M39" s="1133"/>
      <c r="N39" s="1132">
        <v>135943</v>
      </c>
      <c r="O39" s="1132">
        <v>130122</v>
      </c>
      <c r="P39" s="1132">
        <v>37357</v>
      </c>
      <c r="Q39" s="1132">
        <v>38447</v>
      </c>
      <c r="R39" s="1132">
        <v>143508</v>
      </c>
      <c r="S39" s="1132">
        <v>485377</v>
      </c>
      <c r="T39" s="1135"/>
      <c r="U39" s="1135"/>
      <c r="V39" s="1136"/>
    </row>
    <row r="40" spans="1:22" s="1137" customFormat="1" ht="9" customHeight="1">
      <c r="A40" s="1139"/>
      <c r="B40" s="1139"/>
      <c r="C40" s="1139"/>
      <c r="D40" s="1140"/>
      <c r="E40" s="1140"/>
      <c r="F40" s="1140"/>
      <c r="G40" s="1140"/>
      <c r="H40" s="1140"/>
      <c r="I40" s="1140"/>
      <c r="J40" s="1141"/>
      <c r="K40" s="1142"/>
      <c r="L40" s="1141"/>
      <c r="M40" s="1141"/>
      <c r="N40" s="1140"/>
      <c r="O40" s="1140"/>
      <c r="P40" s="1140"/>
      <c r="Q40" s="1140"/>
      <c r="R40" s="1140"/>
      <c r="S40" s="1140"/>
      <c r="T40" s="1139"/>
      <c r="U40" s="1139"/>
      <c r="V40" s="1139"/>
    </row>
    <row r="41" spans="2:13" s="1105" customFormat="1" ht="9">
      <c r="B41" s="1105" t="s">
        <v>645</v>
      </c>
      <c r="M41" s="1105" t="s">
        <v>646</v>
      </c>
    </row>
    <row r="42" spans="1:14" s="1105" customFormat="1" ht="12.75">
      <c r="A42"/>
      <c r="B42"/>
      <c r="C42"/>
      <c r="D42"/>
      <c r="E42"/>
      <c r="F42"/>
      <c r="G42"/>
      <c r="H42"/>
      <c r="I42"/>
      <c r="N42" s="1105" t="s">
        <v>647</v>
      </c>
    </row>
    <row r="43" s="1105" customFormat="1" ht="9"/>
    <row r="44" ht="12.75">
      <c r="A44" t="s">
        <v>97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G1" sqref="G1"/>
    </sheetView>
  </sheetViews>
  <sheetFormatPr defaultColWidth="9.140625" defaultRowHeight="12.75"/>
  <cols>
    <col min="1" max="1" width="3.28125" style="504" customWidth="1"/>
    <col min="2" max="2" width="2.57421875" style="504" customWidth="1"/>
    <col min="3" max="3" width="8.7109375" style="504" customWidth="1"/>
    <col min="4" max="4" width="11.421875" style="504" customWidth="1"/>
    <col min="5" max="5" width="11.28125" style="504" customWidth="1"/>
    <col min="6" max="6" width="11.140625" style="504" customWidth="1"/>
    <col min="7" max="7" width="7.8515625" style="504" customWidth="1"/>
    <col min="8" max="8" width="9.8515625" style="504" customWidth="1"/>
    <col min="9" max="9" width="13.57421875" style="504" customWidth="1"/>
    <col min="10" max="10" width="3.7109375" style="504" customWidth="1"/>
    <col min="11" max="11" width="9.140625" style="504" customWidth="1"/>
    <col min="12" max="12" width="12.140625" style="504" customWidth="1"/>
    <col min="13" max="13" width="3.00390625" style="504" customWidth="1"/>
    <col min="14" max="14" width="7.8515625" style="504" customWidth="1"/>
    <col min="15" max="15" width="9.421875" style="504" customWidth="1"/>
    <col min="16" max="16" width="7.8515625" style="504" customWidth="1"/>
    <col min="17" max="17" width="10.7109375" style="504" customWidth="1"/>
    <col min="18" max="18" width="7.8515625" style="504" customWidth="1"/>
    <col min="19" max="19" width="11.57421875" style="504" customWidth="1"/>
    <col min="20" max="22" width="3.28125" style="504" customWidth="1"/>
    <col min="23" max="23" width="5.7109375" style="504" customWidth="1"/>
    <col min="24" max="16384" width="9.140625" style="504" customWidth="1"/>
  </cols>
  <sheetData>
    <row r="1" spans="1:6" s="510" customFormat="1" ht="15" customHeight="1">
      <c r="A1" s="1143" t="s">
        <v>38</v>
      </c>
      <c r="B1" s="1144"/>
      <c r="F1" s="1144"/>
    </row>
    <row r="2" spans="19:20" s="1145" customFormat="1" ht="12" customHeight="1">
      <c r="S2" s="1145" t="s">
        <v>235</v>
      </c>
      <c r="T2" s="1145" t="s">
        <v>654</v>
      </c>
    </row>
    <row r="3" spans="1:22" s="1145" customFormat="1" ht="12" customHeight="1">
      <c r="A3" s="697"/>
      <c r="B3" s="698"/>
      <c r="C3" s="699"/>
      <c r="D3" s="1146"/>
      <c r="E3" s="1146" t="s">
        <v>596</v>
      </c>
      <c r="F3" s="1146"/>
      <c r="G3" s="1146"/>
      <c r="H3" s="368"/>
      <c r="I3" s="368"/>
      <c r="J3" s="698"/>
      <c r="K3" s="698"/>
      <c r="L3" s="698"/>
      <c r="M3" s="698"/>
      <c r="N3" s="686"/>
      <c r="O3" s="1146" t="s">
        <v>597</v>
      </c>
      <c r="P3" s="1146"/>
      <c r="Q3" s="1146"/>
      <c r="R3" s="368"/>
      <c r="S3" s="368"/>
      <c r="T3" s="698"/>
      <c r="U3" s="698"/>
      <c r="V3" s="699"/>
    </row>
    <row r="4" spans="1:22" s="1145" customFormat="1" ht="12" customHeight="1">
      <c r="A4" s="48" t="s">
        <v>598</v>
      </c>
      <c r="B4" s="696"/>
      <c r="C4" s="405"/>
      <c r="D4" s="382"/>
      <c r="E4" s="382" t="s">
        <v>599</v>
      </c>
      <c r="F4" s="382"/>
      <c r="G4" s="382"/>
      <c r="H4" s="1147" t="s">
        <v>600</v>
      </c>
      <c r="I4" s="1147" t="s">
        <v>482</v>
      </c>
      <c r="J4" s="696"/>
      <c r="K4" s="696" t="s">
        <v>601</v>
      </c>
      <c r="L4" s="696"/>
      <c r="M4" s="696"/>
      <c r="N4" s="381"/>
      <c r="O4" s="382" t="s">
        <v>599</v>
      </c>
      <c r="P4" s="382"/>
      <c r="Q4" s="382"/>
      <c r="R4" s="1147" t="s">
        <v>600</v>
      </c>
      <c r="S4" s="1147" t="s">
        <v>482</v>
      </c>
      <c r="T4" s="696" t="s">
        <v>602</v>
      </c>
      <c r="U4" s="696"/>
      <c r="V4" s="405"/>
    </row>
    <row r="5" spans="1:22" s="1145" customFormat="1" ht="12" customHeight="1">
      <c r="A5" s="48"/>
      <c r="B5" s="696"/>
      <c r="C5" s="405"/>
      <c r="D5" s="1147" t="s">
        <v>603</v>
      </c>
      <c r="E5" s="1147" t="s">
        <v>604</v>
      </c>
      <c r="F5" s="1147" t="s">
        <v>605</v>
      </c>
      <c r="G5" s="1147" t="s">
        <v>606</v>
      </c>
      <c r="H5" s="1147" t="s">
        <v>607</v>
      </c>
      <c r="I5" s="72"/>
      <c r="J5" s="696"/>
      <c r="K5" s="696"/>
      <c r="L5" s="696"/>
      <c r="M5" s="696"/>
      <c r="N5" s="1147" t="s">
        <v>603</v>
      </c>
      <c r="O5" s="1147" t="s">
        <v>604</v>
      </c>
      <c r="P5" s="1147" t="s">
        <v>605</v>
      </c>
      <c r="Q5" s="1147" t="s">
        <v>606</v>
      </c>
      <c r="R5" s="1147" t="s">
        <v>607</v>
      </c>
      <c r="S5" s="1147"/>
      <c r="T5" s="696"/>
      <c r="U5" s="696"/>
      <c r="V5" s="405"/>
    </row>
    <row r="6" spans="1:22" s="1145" customFormat="1" ht="12" customHeight="1">
      <c r="A6" s="381"/>
      <c r="B6" s="382"/>
      <c r="C6" s="383"/>
      <c r="D6" s="1148" t="s">
        <v>608</v>
      </c>
      <c r="E6" s="1148" t="s">
        <v>609</v>
      </c>
      <c r="F6" s="1148" t="s">
        <v>610</v>
      </c>
      <c r="G6" s="1148" t="s">
        <v>611</v>
      </c>
      <c r="H6" s="1148" t="s">
        <v>612</v>
      </c>
      <c r="I6" s="98"/>
      <c r="J6" s="382"/>
      <c r="K6" s="382"/>
      <c r="L6" s="382"/>
      <c r="M6" s="382"/>
      <c r="N6" s="1148" t="s">
        <v>608</v>
      </c>
      <c r="O6" s="1148" t="s">
        <v>609</v>
      </c>
      <c r="P6" s="1148" t="s">
        <v>610</v>
      </c>
      <c r="Q6" s="1148" t="s">
        <v>611</v>
      </c>
      <c r="R6" s="1148" t="s">
        <v>612</v>
      </c>
      <c r="S6" s="1148"/>
      <c r="T6" s="382"/>
      <c r="U6" s="382"/>
      <c r="V6" s="383"/>
    </row>
    <row r="7" spans="1:22" s="1145" customFormat="1" ht="12" customHeight="1">
      <c r="A7" s="48"/>
      <c r="B7" s="696"/>
      <c r="C7" s="405"/>
      <c r="D7" s="1149"/>
      <c r="E7" s="1149"/>
      <c r="F7" s="1149"/>
      <c r="G7" s="1149">
        <v>36249</v>
      </c>
      <c r="H7" s="1149"/>
      <c r="I7" s="1149">
        <v>36249</v>
      </c>
      <c r="J7" s="555"/>
      <c r="K7" s="1150" t="s">
        <v>613</v>
      </c>
      <c r="L7" s="555"/>
      <c r="M7" s="555"/>
      <c r="N7" s="1149"/>
      <c r="O7" s="1149"/>
      <c r="P7" s="1149"/>
      <c r="Q7" s="1149"/>
      <c r="R7" s="1149">
        <v>36249</v>
      </c>
      <c r="S7" s="1149">
        <v>36249</v>
      </c>
      <c r="T7" s="696"/>
      <c r="U7" s="696"/>
      <c r="V7" s="405"/>
    </row>
    <row r="8" spans="1:22" s="1145" customFormat="1" ht="12" customHeight="1">
      <c r="A8" s="48"/>
      <c r="B8" s="696"/>
      <c r="C8" s="405"/>
      <c r="D8" s="1149"/>
      <c r="E8" s="1149"/>
      <c r="F8" s="1149"/>
      <c r="G8" s="1149"/>
      <c r="H8" s="1149">
        <v>41833</v>
      </c>
      <c r="I8" s="1149">
        <v>41833</v>
      </c>
      <c r="J8" s="555"/>
      <c r="K8" s="1150" t="s">
        <v>614</v>
      </c>
      <c r="L8" s="555"/>
      <c r="M8" s="555"/>
      <c r="N8" s="1149"/>
      <c r="O8" s="1149"/>
      <c r="P8" s="1149"/>
      <c r="Q8" s="1149">
        <v>41833</v>
      </c>
      <c r="R8" s="1149" t="s">
        <v>174</v>
      </c>
      <c r="S8" s="1149">
        <v>41833</v>
      </c>
      <c r="T8" s="696"/>
      <c r="U8" s="696"/>
      <c r="V8" s="405"/>
    </row>
    <row r="9" spans="1:22" s="1145" customFormat="1" ht="12" customHeight="1">
      <c r="A9" s="48"/>
      <c r="B9" s="696"/>
      <c r="C9" s="405"/>
      <c r="D9" s="1149"/>
      <c r="E9" s="1149"/>
      <c r="F9" s="1149"/>
      <c r="G9" s="1149"/>
      <c r="H9" s="1149">
        <v>111989</v>
      </c>
      <c r="I9" s="1149">
        <v>111989</v>
      </c>
      <c r="J9" s="555"/>
      <c r="K9" s="555" t="s">
        <v>615</v>
      </c>
      <c r="L9" s="555"/>
      <c r="M9" s="555"/>
      <c r="N9" s="1149">
        <v>76067</v>
      </c>
      <c r="O9" s="1149">
        <v>27849</v>
      </c>
      <c r="P9" s="1149">
        <v>8073</v>
      </c>
      <c r="Q9" s="1149"/>
      <c r="R9" s="1149"/>
      <c r="S9" s="1149">
        <v>111989</v>
      </c>
      <c r="T9" s="696"/>
      <c r="U9" s="696"/>
      <c r="V9" s="405"/>
    </row>
    <row r="10" spans="1:22" s="1145" customFormat="1" ht="12" customHeight="1">
      <c r="A10" s="48"/>
      <c r="B10" s="696"/>
      <c r="C10" s="405"/>
      <c r="D10" s="1149">
        <v>43741</v>
      </c>
      <c r="E10" s="1149">
        <v>9472</v>
      </c>
      <c r="F10" s="1149">
        <v>1665</v>
      </c>
      <c r="G10" s="1149"/>
      <c r="H10" s="1149"/>
      <c r="I10" s="1149">
        <v>54878</v>
      </c>
      <c r="J10" s="555"/>
      <c r="K10" s="555" t="s">
        <v>616</v>
      </c>
      <c r="L10" s="555"/>
      <c r="M10" s="555"/>
      <c r="N10" s="1149"/>
      <c r="O10" s="1149"/>
      <c r="P10" s="1149"/>
      <c r="Q10" s="1149"/>
      <c r="R10" s="1149">
        <v>54878</v>
      </c>
      <c r="S10" s="1149">
        <v>54878</v>
      </c>
      <c r="T10" s="696"/>
      <c r="U10" s="696"/>
      <c r="V10" s="405"/>
    </row>
    <row r="11" spans="1:22" s="1145" customFormat="1" ht="12" customHeight="1">
      <c r="A11" s="48"/>
      <c r="B11" s="696"/>
      <c r="C11" s="405"/>
      <c r="D11" s="1149">
        <v>32326</v>
      </c>
      <c r="E11" s="1149">
        <v>18377</v>
      </c>
      <c r="F11" s="1149">
        <v>6408</v>
      </c>
      <c r="G11" s="1149"/>
      <c r="H11" s="1149"/>
      <c r="I11" s="1149">
        <v>57111</v>
      </c>
      <c r="J11" s="555"/>
      <c r="K11" s="1150" t="s">
        <v>617</v>
      </c>
      <c r="L11" s="555"/>
      <c r="M11" s="555"/>
      <c r="N11" s="1151">
        <v>32326</v>
      </c>
      <c r="O11" s="1151">
        <v>18377</v>
      </c>
      <c r="P11" s="1151">
        <v>6408</v>
      </c>
      <c r="Q11" s="1151"/>
      <c r="R11" s="1151"/>
      <c r="S11" s="1151">
        <v>57111</v>
      </c>
      <c r="T11" s="696"/>
      <c r="U11" s="696"/>
      <c r="V11" s="405"/>
    </row>
    <row r="12" spans="1:22" s="1145" customFormat="1" ht="12" customHeight="1">
      <c r="A12" s="48"/>
      <c r="B12" s="1152" t="s">
        <v>174</v>
      </c>
      <c r="C12" s="1153"/>
      <c r="D12" s="1149">
        <v>16195</v>
      </c>
      <c r="E12" s="1149">
        <v>4049</v>
      </c>
      <c r="F12" s="1149">
        <v>6408</v>
      </c>
      <c r="G12" s="1149"/>
      <c r="H12" s="1149"/>
      <c r="I12" s="1149">
        <v>26652</v>
      </c>
      <c r="J12" s="555"/>
      <c r="K12" s="555" t="s">
        <v>618</v>
      </c>
      <c r="L12" s="555"/>
      <c r="M12" s="555"/>
      <c r="N12" s="1149"/>
      <c r="O12" s="1149">
        <v>26652</v>
      </c>
      <c r="P12" s="1149"/>
      <c r="Q12" s="1149"/>
      <c r="R12" s="1149"/>
      <c r="S12" s="1149">
        <v>26652</v>
      </c>
      <c r="T12" s="696"/>
      <c r="U12" s="696"/>
      <c r="V12" s="405"/>
    </row>
    <row r="13" spans="1:22" s="1145" customFormat="1" ht="12" customHeight="1">
      <c r="A13" s="48"/>
      <c r="B13" s="696"/>
      <c r="C13" s="405"/>
      <c r="D13" s="1149"/>
      <c r="E13" s="1149" t="s">
        <v>174</v>
      </c>
      <c r="F13" s="1149"/>
      <c r="G13" s="1149"/>
      <c r="H13" s="1149">
        <v>6408</v>
      </c>
      <c r="I13" s="1149">
        <v>6408</v>
      </c>
      <c r="J13" s="555"/>
      <c r="K13" s="555" t="s">
        <v>619</v>
      </c>
      <c r="L13" s="555"/>
      <c r="M13" s="555"/>
      <c r="N13" s="1149"/>
      <c r="O13" s="1149"/>
      <c r="P13" s="1149">
        <v>6408</v>
      </c>
      <c r="Q13" s="1149"/>
      <c r="R13" s="1149"/>
      <c r="S13" s="1149">
        <v>6408</v>
      </c>
      <c r="T13" s="698"/>
      <c r="U13" s="699"/>
      <c r="V13" s="699"/>
    </row>
    <row r="14" spans="1:22" s="1145" customFormat="1" ht="12" customHeight="1">
      <c r="A14" s="48"/>
      <c r="B14" s="696"/>
      <c r="C14" s="405"/>
      <c r="D14" s="1149">
        <v>1944</v>
      </c>
      <c r="E14" s="1149">
        <v>319</v>
      </c>
      <c r="F14" s="1149"/>
      <c r="G14" s="1149"/>
      <c r="H14" s="1149"/>
      <c r="I14" s="1149">
        <v>2263</v>
      </c>
      <c r="J14" s="555"/>
      <c r="K14" s="555" t="s">
        <v>649</v>
      </c>
      <c r="L14" s="555"/>
      <c r="M14" s="555"/>
      <c r="N14" s="1149"/>
      <c r="O14" s="1149"/>
      <c r="P14" s="1149">
        <v>2263</v>
      </c>
      <c r="Q14" s="1149"/>
      <c r="R14" s="1149"/>
      <c r="S14" s="1149">
        <v>2263</v>
      </c>
      <c r="T14" s="696"/>
      <c r="U14" s="405"/>
      <c r="V14" s="405"/>
    </row>
    <row r="15" spans="1:22" s="1145" customFormat="1" ht="12" customHeight="1">
      <c r="A15" s="48"/>
      <c r="B15" s="696"/>
      <c r="C15" s="405"/>
      <c r="D15" s="1149">
        <v>14187</v>
      </c>
      <c r="E15" s="1149">
        <v>14009</v>
      </c>
      <c r="F15" s="1149"/>
      <c r="G15" s="1149"/>
      <c r="H15" s="1149"/>
      <c r="I15" s="1151">
        <v>28196</v>
      </c>
      <c r="J15" s="555"/>
      <c r="K15" s="1150" t="s">
        <v>621</v>
      </c>
      <c r="L15" s="555"/>
      <c r="M15" s="555"/>
      <c r="N15" s="1149">
        <v>14187</v>
      </c>
      <c r="O15" s="1149">
        <v>14009</v>
      </c>
      <c r="P15" s="1149"/>
      <c r="Q15" s="1149"/>
      <c r="R15" s="1149"/>
      <c r="S15" s="1149">
        <v>28196</v>
      </c>
      <c r="T15" s="696"/>
      <c r="U15" s="405"/>
      <c r="V15" s="405"/>
    </row>
    <row r="16" spans="1:22" s="1145" customFormat="1" ht="12" customHeight="1">
      <c r="A16" s="368"/>
      <c r="B16" s="698"/>
      <c r="C16" s="699"/>
      <c r="D16" s="1154"/>
      <c r="E16" s="1154"/>
      <c r="F16" s="1155"/>
      <c r="G16" s="1154"/>
      <c r="H16" s="1154"/>
      <c r="I16" s="1149">
        <v>0</v>
      </c>
      <c r="J16" s="555"/>
      <c r="K16" s="555" t="s">
        <v>622</v>
      </c>
      <c r="L16" s="555"/>
      <c r="M16" s="555"/>
      <c r="N16" s="1149">
        <v>-116</v>
      </c>
      <c r="O16" s="1149"/>
      <c r="P16" s="1149">
        <v>116</v>
      </c>
      <c r="Q16" s="1149"/>
      <c r="R16" s="1149"/>
      <c r="S16" s="1149">
        <v>0</v>
      </c>
      <c r="T16" s="696"/>
      <c r="U16" s="405"/>
      <c r="V16" s="405"/>
    </row>
    <row r="17" spans="1:22" s="1145" customFormat="1" ht="12" customHeight="1">
      <c r="A17" s="72"/>
      <c r="B17" s="696"/>
      <c r="C17" s="405"/>
      <c r="D17" s="1149">
        <v>8965</v>
      </c>
      <c r="E17" s="1149">
        <v>1577</v>
      </c>
      <c r="F17" s="1149">
        <v>1452</v>
      </c>
      <c r="G17" s="1149">
        <v>570</v>
      </c>
      <c r="H17" s="1149"/>
      <c r="I17" s="1149">
        <v>12564</v>
      </c>
      <c r="J17" s="555"/>
      <c r="K17" s="555" t="s">
        <v>623</v>
      </c>
      <c r="L17" s="555"/>
      <c r="M17" s="555"/>
      <c r="N17" s="1149">
        <v>6083</v>
      </c>
      <c r="O17" s="1149">
        <v>4154</v>
      </c>
      <c r="P17" s="1149">
        <v>1314</v>
      </c>
      <c r="Q17" s="1149">
        <v>1013</v>
      </c>
      <c r="R17" s="1149"/>
      <c r="S17" s="1149">
        <v>12564</v>
      </c>
      <c r="T17" s="696"/>
      <c r="U17" s="405"/>
      <c r="V17" s="405"/>
    </row>
    <row r="18" spans="1:22" s="1145" customFormat="1" ht="12" customHeight="1">
      <c r="A18" s="72"/>
      <c r="B18" s="696"/>
      <c r="C18" s="405"/>
      <c r="D18" s="1149">
        <v>757</v>
      </c>
      <c r="E18" s="1149">
        <v>411</v>
      </c>
      <c r="F18" s="1149"/>
      <c r="G18" s="1149"/>
      <c r="H18" s="1149"/>
      <c r="I18" s="1149">
        <v>1168</v>
      </c>
      <c r="J18" s="555"/>
      <c r="K18" s="555" t="s">
        <v>624</v>
      </c>
      <c r="L18" s="555"/>
      <c r="M18" s="555"/>
      <c r="N18" s="1149">
        <v>1168</v>
      </c>
      <c r="O18" s="1149"/>
      <c r="P18" s="1149"/>
      <c r="Q18" s="1149"/>
      <c r="R18" s="1149"/>
      <c r="S18" s="1149">
        <v>1168</v>
      </c>
      <c r="T18" s="696"/>
      <c r="U18" s="405"/>
      <c r="V18" s="405"/>
    </row>
    <row r="19" spans="1:22" s="1145" customFormat="1" ht="12" customHeight="1">
      <c r="A19" s="72"/>
      <c r="B19" s="696"/>
      <c r="C19" s="405"/>
      <c r="D19" s="1149">
        <v>1168</v>
      </c>
      <c r="E19" s="1149"/>
      <c r="F19" s="1149"/>
      <c r="G19" s="1149"/>
      <c r="H19" s="1149"/>
      <c r="I19" s="1149">
        <v>1168</v>
      </c>
      <c r="J19" s="555"/>
      <c r="K19" s="555" t="s">
        <v>625</v>
      </c>
      <c r="L19" s="555"/>
      <c r="M19" s="555"/>
      <c r="N19" s="1149">
        <v>757</v>
      </c>
      <c r="O19" s="1149">
        <v>411</v>
      </c>
      <c r="P19" s="1149"/>
      <c r="Q19" s="1149"/>
      <c r="R19" s="1149"/>
      <c r="S19" s="1149">
        <v>1168</v>
      </c>
      <c r="T19" s="696"/>
      <c r="U19" s="405"/>
      <c r="V19" s="405"/>
    </row>
    <row r="20" spans="1:22" s="1145" customFormat="1" ht="12" customHeight="1">
      <c r="A20" s="72"/>
      <c r="B20" s="696"/>
      <c r="C20" s="405"/>
      <c r="D20" s="1149">
        <v>891</v>
      </c>
      <c r="E20" s="1149">
        <v>805</v>
      </c>
      <c r="F20" s="1149"/>
      <c r="G20" s="1149"/>
      <c r="H20" s="1149"/>
      <c r="I20" s="1149">
        <v>1696</v>
      </c>
      <c r="J20" s="555"/>
      <c r="K20" s="555" t="s">
        <v>650</v>
      </c>
      <c r="L20" s="555"/>
      <c r="M20" s="555"/>
      <c r="N20" s="1149"/>
      <c r="O20" s="1149"/>
      <c r="P20" s="1149">
        <v>1696</v>
      </c>
      <c r="Q20" s="1149"/>
      <c r="R20" s="1149"/>
      <c r="S20" s="1149">
        <v>1696</v>
      </c>
      <c r="T20" s="696"/>
      <c r="U20" s="405"/>
      <c r="V20" s="405"/>
    </row>
    <row r="21" spans="1:22" s="1145" customFormat="1" ht="12" customHeight="1">
      <c r="A21" s="72"/>
      <c r="B21" s="696"/>
      <c r="C21" s="405"/>
      <c r="D21" s="1149">
        <v>328</v>
      </c>
      <c r="E21" s="1149">
        <v>492</v>
      </c>
      <c r="F21" s="1149"/>
      <c r="G21" s="1149"/>
      <c r="H21" s="1149"/>
      <c r="I21" s="1149">
        <v>820</v>
      </c>
      <c r="J21" s="555"/>
      <c r="K21" s="555" t="s">
        <v>651</v>
      </c>
      <c r="L21" s="555"/>
      <c r="M21" s="555"/>
      <c r="N21" s="1149"/>
      <c r="O21" s="1149"/>
      <c r="P21" s="1149">
        <v>820</v>
      </c>
      <c r="Q21" s="1149"/>
      <c r="R21" s="1149"/>
      <c r="S21" s="1149">
        <v>820</v>
      </c>
      <c r="T21" s="696"/>
      <c r="U21" s="405"/>
      <c r="V21" s="405"/>
    </row>
    <row r="22" spans="1:22" s="1145" customFormat="1" ht="12" customHeight="1">
      <c r="A22" s="72"/>
      <c r="B22" s="696"/>
      <c r="C22" s="405"/>
      <c r="D22" s="1149"/>
      <c r="E22" s="1149">
        <v>881</v>
      </c>
      <c r="F22" s="1149"/>
      <c r="G22" s="1149"/>
      <c r="H22" s="1149"/>
      <c r="I22" s="1149">
        <v>881</v>
      </c>
      <c r="J22" s="555"/>
      <c r="K22" s="555" t="s">
        <v>628</v>
      </c>
      <c r="L22" s="555"/>
      <c r="M22" s="555"/>
      <c r="N22" s="1149"/>
      <c r="O22" s="1149"/>
      <c r="P22" s="1149">
        <v>881</v>
      </c>
      <c r="Q22" s="1149"/>
      <c r="R22" s="1149"/>
      <c r="S22" s="1149">
        <v>881</v>
      </c>
      <c r="T22" s="696"/>
      <c r="U22" s="405"/>
      <c r="V22" s="405"/>
    </row>
    <row r="23" spans="1:22" s="1145" customFormat="1" ht="12" customHeight="1">
      <c r="A23" s="72"/>
      <c r="B23" s="696"/>
      <c r="C23" s="405"/>
      <c r="D23" s="1149"/>
      <c r="E23" s="1149"/>
      <c r="F23" s="1149">
        <v>1684</v>
      </c>
      <c r="G23" s="1149"/>
      <c r="H23" s="1149"/>
      <c r="I23" s="1149">
        <v>1684</v>
      </c>
      <c r="J23" s="555"/>
      <c r="K23" s="555" t="s">
        <v>629</v>
      </c>
      <c r="L23" s="555"/>
      <c r="M23" s="555"/>
      <c r="N23" s="1149"/>
      <c r="O23" s="1149">
        <v>1684</v>
      </c>
      <c r="P23" s="1149"/>
      <c r="Q23" s="1149"/>
      <c r="R23" s="1149"/>
      <c r="S23" s="1149">
        <v>1684</v>
      </c>
      <c r="T23" s="696"/>
      <c r="U23" s="405"/>
      <c r="V23" s="405"/>
    </row>
    <row r="24" spans="1:22" s="1145" customFormat="1" ht="12" customHeight="1">
      <c r="A24" s="72"/>
      <c r="B24" s="696"/>
      <c r="C24" s="405"/>
      <c r="D24" s="1149"/>
      <c r="E24" s="1149">
        <v>687</v>
      </c>
      <c r="F24" s="1149">
        <v>687</v>
      </c>
      <c r="G24" s="1149"/>
      <c r="H24" s="1149"/>
      <c r="I24" s="1149">
        <v>1374</v>
      </c>
      <c r="J24" s="555"/>
      <c r="K24" s="555" t="s">
        <v>630</v>
      </c>
      <c r="L24" s="555"/>
      <c r="M24" s="555"/>
      <c r="N24" s="1149"/>
      <c r="O24" s="1149">
        <v>687</v>
      </c>
      <c r="P24" s="1149">
        <v>687</v>
      </c>
      <c r="Q24" s="1149"/>
      <c r="R24" s="1149"/>
      <c r="S24" s="1149">
        <v>1374</v>
      </c>
      <c r="T24" s="696"/>
      <c r="U24" s="405"/>
      <c r="V24" s="405"/>
    </row>
    <row r="25" spans="1:22" s="1145" customFormat="1" ht="12" customHeight="1">
      <c r="A25" s="72"/>
      <c r="B25" s="696"/>
      <c r="C25" s="405"/>
      <c r="D25" s="1149"/>
      <c r="E25" s="1149"/>
      <c r="F25" s="1149">
        <v>902</v>
      </c>
      <c r="G25" s="1149"/>
      <c r="H25" s="1149"/>
      <c r="I25" s="1149">
        <v>902</v>
      </c>
      <c r="J25" s="555"/>
      <c r="K25" s="555" t="s">
        <v>631</v>
      </c>
      <c r="L25" s="555"/>
      <c r="M25" s="555"/>
      <c r="N25" s="1149"/>
      <c r="O25" s="1149">
        <v>902</v>
      </c>
      <c r="P25" s="1149"/>
      <c r="Q25" s="1149"/>
      <c r="R25" s="1149"/>
      <c r="S25" s="1149">
        <v>902</v>
      </c>
      <c r="T25" s="696"/>
      <c r="U25" s="405"/>
      <c r="V25" s="405"/>
    </row>
    <row r="26" spans="1:22" s="1145" customFormat="1" ht="12" customHeight="1">
      <c r="A26" s="72"/>
      <c r="B26" s="696"/>
      <c r="C26" s="405"/>
      <c r="D26" s="1149">
        <v>25</v>
      </c>
      <c r="E26" s="1149">
        <v>96</v>
      </c>
      <c r="F26" s="1149" t="s">
        <v>174</v>
      </c>
      <c r="G26" s="1149"/>
      <c r="H26" s="1149"/>
      <c r="I26" s="1149">
        <v>121</v>
      </c>
      <c r="J26" s="555"/>
      <c r="K26" s="555" t="s">
        <v>632</v>
      </c>
      <c r="L26" s="555"/>
      <c r="M26" s="555"/>
      <c r="N26" s="1149"/>
      <c r="O26" s="1149"/>
      <c r="P26" s="1149">
        <v>121</v>
      </c>
      <c r="Q26" s="1149"/>
      <c r="R26" s="1149"/>
      <c r="S26" s="1149">
        <v>121</v>
      </c>
      <c r="T26" s="696"/>
      <c r="U26" s="405"/>
      <c r="V26" s="405"/>
    </row>
    <row r="27" spans="1:22" s="1145" customFormat="1" ht="12" customHeight="1">
      <c r="A27" s="72"/>
      <c r="B27" s="696"/>
      <c r="C27" s="405"/>
      <c r="D27" s="1149"/>
      <c r="E27" s="1149" t="s">
        <v>174</v>
      </c>
      <c r="F27" s="1149" t="s">
        <v>174</v>
      </c>
      <c r="G27" s="1149" t="s">
        <v>174</v>
      </c>
      <c r="H27" s="1149"/>
      <c r="I27" s="1149" t="s">
        <v>174</v>
      </c>
      <c r="J27" s="555"/>
      <c r="K27" s="555" t="s">
        <v>633</v>
      </c>
      <c r="L27" s="555"/>
      <c r="M27" s="555"/>
      <c r="N27" s="1149"/>
      <c r="O27" s="1149"/>
      <c r="P27" s="1149"/>
      <c r="Q27" s="1149"/>
      <c r="R27" s="1149"/>
      <c r="S27" s="1149" t="s">
        <v>174</v>
      </c>
      <c r="T27" s="696"/>
      <c r="U27" s="405"/>
      <c r="V27" s="405"/>
    </row>
    <row r="28" spans="1:22" s="1145" customFormat="1" ht="12" customHeight="1">
      <c r="A28" s="72"/>
      <c r="B28" s="696"/>
      <c r="C28" s="405"/>
      <c r="D28" s="1149"/>
      <c r="E28" s="1149">
        <v>441</v>
      </c>
      <c r="F28" s="1149">
        <v>32</v>
      </c>
      <c r="G28" s="1149">
        <v>2327</v>
      </c>
      <c r="H28" s="1149"/>
      <c r="I28" s="1149">
        <v>2800</v>
      </c>
      <c r="J28" s="555"/>
      <c r="K28" s="555" t="s">
        <v>634</v>
      </c>
      <c r="L28" s="555"/>
      <c r="M28" s="555"/>
      <c r="N28" s="1149"/>
      <c r="O28" s="1149">
        <v>2297</v>
      </c>
      <c r="P28" s="1149">
        <v>30</v>
      </c>
      <c r="Q28" s="1149">
        <v>473</v>
      </c>
      <c r="R28" s="1149"/>
      <c r="S28" s="1149">
        <v>2800</v>
      </c>
      <c r="T28" s="696"/>
      <c r="U28" s="405"/>
      <c r="V28" s="405"/>
    </row>
    <row r="29" spans="1:22" s="1145" customFormat="1" ht="12" customHeight="1">
      <c r="A29" s="72"/>
      <c r="B29" s="696"/>
      <c r="C29" s="405"/>
      <c r="D29" s="1149">
        <v>1515</v>
      </c>
      <c r="E29" s="1149">
        <v>208</v>
      </c>
      <c r="F29" s="1149">
        <v>6</v>
      </c>
      <c r="G29" s="1149"/>
      <c r="H29" s="1149"/>
      <c r="I29" s="1149">
        <v>1729</v>
      </c>
      <c r="J29" s="555"/>
      <c r="K29" s="555" t="s">
        <v>635</v>
      </c>
      <c r="L29" s="555"/>
      <c r="M29" s="555"/>
      <c r="N29" s="1151">
        <v>1253</v>
      </c>
      <c r="O29" s="1151">
        <v>370</v>
      </c>
      <c r="P29" s="1151">
        <v>106</v>
      </c>
      <c r="Q29" s="1151"/>
      <c r="R29" s="1151"/>
      <c r="S29" s="1151">
        <v>1729</v>
      </c>
      <c r="T29" s="382"/>
      <c r="U29" s="383"/>
      <c r="V29" s="405"/>
    </row>
    <row r="30" spans="1:22" s="1145" customFormat="1" ht="12" customHeight="1">
      <c r="A30" s="48"/>
      <c r="B30" s="381"/>
      <c r="C30" s="382"/>
      <c r="D30" s="1151">
        <v>9683</v>
      </c>
      <c r="E30" s="1151">
        <v>45568</v>
      </c>
      <c r="F30" s="1151">
        <v>9679</v>
      </c>
      <c r="G30" s="1151" t="s">
        <v>174</v>
      </c>
      <c r="H30" s="1151" t="s">
        <v>174</v>
      </c>
      <c r="I30" s="1151">
        <v>64930</v>
      </c>
      <c r="J30" s="555"/>
      <c r="K30" s="1150" t="s">
        <v>636</v>
      </c>
      <c r="L30" s="555"/>
      <c r="M30" s="555"/>
      <c r="N30" s="1149">
        <v>9683</v>
      </c>
      <c r="O30" s="1149">
        <v>45568</v>
      </c>
      <c r="P30" s="1149">
        <v>9679</v>
      </c>
      <c r="Q30" s="1149" t="s">
        <v>174</v>
      </c>
      <c r="R30" s="1149" t="s">
        <v>174</v>
      </c>
      <c r="S30" s="1149">
        <v>64930</v>
      </c>
      <c r="T30" s="696"/>
      <c r="U30" s="405"/>
      <c r="V30" s="405"/>
    </row>
    <row r="31" spans="1:22" s="1145" customFormat="1" ht="12" customHeight="1">
      <c r="A31" s="48"/>
      <c r="B31" s="48"/>
      <c r="C31" s="696"/>
      <c r="D31" s="1149"/>
      <c r="E31" s="1149">
        <v>40736</v>
      </c>
      <c r="F31" s="1149">
        <v>7841</v>
      </c>
      <c r="G31" s="1149"/>
      <c r="H31" s="1149"/>
      <c r="I31" s="1149">
        <v>48577</v>
      </c>
      <c r="J31" s="555"/>
      <c r="K31" s="1150" t="s">
        <v>637</v>
      </c>
      <c r="L31" s="555"/>
      <c r="M31" s="555"/>
      <c r="N31" s="1151"/>
      <c r="O31" s="1151"/>
      <c r="P31" s="1151"/>
      <c r="Q31" s="1151"/>
      <c r="R31" s="1151">
        <v>48577</v>
      </c>
      <c r="S31" s="1151">
        <v>48577</v>
      </c>
      <c r="T31" s="696"/>
      <c r="U31" s="405"/>
      <c r="V31" s="405"/>
    </row>
    <row r="32" spans="1:22" s="1145" customFormat="1" ht="12" customHeight="1">
      <c r="A32" s="48"/>
      <c r="B32" s="48"/>
      <c r="C32" s="696"/>
      <c r="D32" s="1151">
        <v>9683</v>
      </c>
      <c r="E32" s="1151">
        <v>4832</v>
      </c>
      <c r="F32" s="1151">
        <v>1838</v>
      </c>
      <c r="G32" s="1151"/>
      <c r="H32" s="1151" t="s">
        <v>174</v>
      </c>
      <c r="I32" s="1151">
        <v>16353</v>
      </c>
      <c r="J32" s="555"/>
      <c r="K32" s="1150" t="s">
        <v>638</v>
      </c>
      <c r="L32" s="555"/>
      <c r="M32" s="555"/>
      <c r="N32" s="1149">
        <v>9683</v>
      </c>
      <c r="O32" s="1149">
        <v>4832</v>
      </c>
      <c r="P32" s="1149">
        <v>1838</v>
      </c>
      <c r="Q32" s="1149"/>
      <c r="R32" s="1149"/>
      <c r="S32" s="1149">
        <v>16353</v>
      </c>
      <c r="T32" s="698"/>
      <c r="U32" s="698"/>
      <c r="V32" s="699"/>
    </row>
    <row r="33" spans="1:22" s="1145" customFormat="1" ht="12" customHeight="1">
      <c r="A33" s="697"/>
      <c r="B33" s="698"/>
      <c r="C33" s="698"/>
      <c r="D33" s="1154"/>
      <c r="E33" s="1149"/>
      <c r="F33" s="1149">
        <v>188</v>
      </c>
      <c r="G33" s="1149">
        <v>26</v>
      </c>
      <c r="H33" s="1149"/>
      <c r="I33" s="1149">
        <v>214</v>
      </c>
      <c r="J33" s="555"/>
      <c r="K33" s="555" t="s">
        <v>639</v>
      </c>
      <c r="L33" s="555"/>
      <c r="M33" s="555"/>
      <c r="N33" s="1149">
        <v>188</v>
      </c>
      <c r="O33" s="1149"/>
      <c r="P33" s="1149">
        <v>26</v>
      </c>
      <c r="Q33" s="1149"/>
      <c r="R33" s="1149"/>
      <c r="S33" s="1149">
        <v>214</v>
      </c>
      <c r="T33" s="696"/>
      <c r="U33" s="696"/>
      <c r="V33" s="405"/>
    </row>
    <row r="34" spans="1:22" s="1145" customFormat="1" ht="12" customHeight="1">
      <c r="A34" s="48"/>
      <c r="B34" s="9"/>
      <c r="C34" s="9"/>
      <c r="D34" s="1149">
        <v>12720</v>
      </c>
      <c r="E34" s="1149">
        <v>4710</v>
      </c>
      <c r="F34" s="1149">
        <v>1920</v>
      </c>
      <c r="G34" s="1149"/>
      <c r="H34" s="1149"/>
      <c r="I34" s="1149">
        <v>19350</v>
      </c>
      <c r="J34" s="555"/>
      <c r="K34" s="1150" t="s">
        <v>640</v>
      </c>
      <c r="L34" s="555"/>
      <c r="M34" s="555"/>
      <c r="N34" s="1149"/>
      <c r="O34" s="1149"/>
      <c r="P34" s="1149"/>
      <c r="Q34" s="1149"/>
      <c r="R34" s="1149">
        <v>19350</v>
      </c>
      <c r="S34" s="1149">
        <v>19350</v>
      </c>
      <c r="T34" s="696"/>
      <c r="U34" s="696"/>
      <c r="V34" s="405"/>
    </row>
    <row r="35" spans="1:22" s="1145" customFormat="1" ht="12" customHeight="1">
      <c r="A35" s="48"/>
      <c r="B35" s="9"/>
      <c r="C35" s="9"/>
      <c r="D35" s="1149">
        <v>1058</v>
      </c>
      <c r="E35" s="1149">
        <v>118</v>
      </c>
      <c r="F35" s="1149"/>
      <c r="G35" s="1149"/>
      <c r="H35" s="1149"/>
      <c r="I35" s="1149">
        <v>1176</v>
      </c>
      <c r="J35" s="555"/>
      <c r="K35" s="555" t="s">
        <v>652</v>
      </c>
      <c r="L35" s="555"/>
      <c r="M35" s="555"/>
      <c r="N35" s="1149"/>
      <c r="O35" s="1149"/>
      <c r="P35" s="1149"/>
      <c r="Q35" s="1149"/>
      <c r="R35" s="1149">
        <v>1176</v>
      </c>
      <c r="S35" s="1149">
        <v>1176</v>
      </c>
      <c r="T35" s="696"/>
      <c r="U35" s="696"/>
      <c r="V35" s="405"/>
    </row>
    <row r="36" spans="1:22" s="1145" customFormat="1" ht="12" customHeight="1">
      <c r="A36" s="48"/>
      <c r="B36" s="9"/>
      <c r="C36" s="9"/>
      <c r="D36" s="1149">
        <v>-147</v>
      </c>
      <c r="E36" s="1149">
        <v>59</v>
      </c>
      <c r="F36" s="1149">
        <v>88</v>
      </c>
      <c r="G36" s="1149"/>
      <c r="H36" s="1149"/>
      <c r="I36" s="1149">
        <v>0</v>
      </c>
      <c r="J36" s="555"/>
      <c r="K36" s="555" t="s">
        <v>642</v>
      </c>
      <c r="L36" s="555"/>
      <c r="M36" s="555"/>
      <c r="N36" s="1149"/>
      <c r="O36" s="1149"/>
      <c r="P36" s="1149"/>
      <c r="Q36" s="1149"/>
      <c r="R36" s="1149"/>
      <c r="S36" s="1149">
        <v>0</v>
      </c>
      <c r="T36" s="696"/>
      <c r="U36" s="696"/>
      <c r="V36" s="405"/>
    </row>
    <row r="37" spans="1:22" s="1145" customFormat="1" ht="12" customHeight="1">
      <c r="A37" s="48"/>
      <c r="B37" s="9"/>
      <c r="C37" s="9"/>
      <c r="D37" s="1149">
        <v>-3760</v>
      </c>
      <c r="E37" s="1149">
        <v>-55</v>
      </c>
      <c r="F37" s="1149">
        <v>-332</v>
      </c>
      <c r="G37" s="1149">
        <v>4147</v>
      </c>
      <c r="H37" s="1149" t="s">
        <v>174</v>
      </c>
      <c r="I37" s="1149">
        <v>0</v>
      </c>
      <c r="J37" s="555"/>
      <c r="K37" s="1150" t="s">
        <v>643</v>
      </c>
      <c r="L37" s="555"/>
      <c r="M37" s="555"/>
      <c r="N37" s="1149"/>
      <c r="O37" s="1149"/>
      <c r="P37" s="1149"/>
      <c r="Q37" s="1149"/>
      <c r="R37" s="1149"/>
      <c r="S37" s="1149">
        <v>0</v>
      </c>
      <c r="T37" s="696"/>
      <c r="U37" s="696"/>
      <c r="V37" s="405"/>
    </row>
    <row r="38" spans="1:22" s="1145" customFormat="1" ht="3" customHeight="1">
      <c r="A38" s="48"/>
      <c r="B38" s="9"/>
      <c r="C38" s="9"/>
      <c r="D38" s="1149"/>
      <c r="E38" s="1149"/>
      <c r="F38" s="1149"/>
      <c r="G38" s="1149"/>
      <c r="H38" s="1149"/>
      <c r="I38" s="1149"/>
      <c r="J38" s="555"/>
      <c r="K38" s="1150"/>
      <c r="L38" s="555"/>
      <c r="M38" s="555"/>
      <c r="N38" s="1149"/>
      <c r="O38" s="1149"/>
      <c r="P38" s="1149"/>
      <c r="Q38" s="1149"/>
      <c r="R38" s="1149"/>
      <c r="S38" s="1149"/>
      <c r="T38" s="696"/>
      <c r="U38" s="696"/>
      <c r="V38" s="405"/>
    </row>
    <row r="39" spans="1:22" s="1160" customFormat="1" ht="15" customHeight="1">
      <c r="A39" s="1156"/>
      <c r="B39" s="1157"/>
      <c r="C39" s="1157"/>
      <c r="D39" s="1158">
        <v>151279</v>
      </c>
      <c r="E39" s="1158">
        <v>147792</v>
      </c>
      <c r="F39" s="1158">
        <v>40466</v>
      </c>
      <c r="G39" s="1158">
        <v>43319</v>
      </c>
      <c r="H39" s="1158">
        <v>160230</v>
      </c>
      <c r="I39" s="1158">
        <v>543086</v>
      </c>
      <c r="J39" s="118"/>
      <c r="K39" s="763" t="s">
        <v>653</v>
      </c>
      <c r="L39" s="118"/>
      <c r="M39" s="118"/>
      <c r="N39" s="1158">
        <v>151279</v>
      </c>
      <c r="O39" s="1158">
        <v>147792</v>
      </c>
      <c r="P39" s="1158">
        <v>40466</v>
      </c>
      <c r="Q39" s="1158">
        <v>43319</v>
      </c>
      <c r="R39" s="1158">
        <v>160230</v>
      </c>
      <c r="S39" s="1158">
        <v>543086</v>
      </c>
      <c r="T39" s="67"/>
      <c r="U39" s="67"/>
      <c r="V39" s="1159"/>
    </row>
    <row r="40" spans="1:22" s="1160" customFormat="1" ht="9" customHeight="1">
      <c r="A40" s="1161"/>
      <c r="B40" s="1161"/>
      <c r="C40" s="1161"/>
      <c r="D40" s="1162"/>
      <c r="E40" s="1162"/>
      <c r="F40" s="1162"/>
      <c r="G40" s="1162"/>
      <c r="H40" s="1162"/>
      <c r="I40" s="1162"/>
      <c r="J40" s="1163"/>
      <c r="K40" s="1164"/>
      <c r="L40" s="1163"/>
      <c r="M40" s="1163"/>
      <c r="N40" s="1162"/>
      <c r="O40" s="1162"/>
      <c r="P40" s="1162"/>
      <c r="Q40" s="1162"/>
      <c r="R40" s="1162"/>
      <c r="S40" s="1162"/>
      <c r="T40" s="1161"/>
      <c r="U40" s="1161"/>
      <c r="V40" s="1161"/>
    </row>
    <row r="41" spans="1:22" s="1145" customFormat="1" ht="11.25">
      <c r="A41" s="9"/>
      <c r="B41" s="9" t="s">
        <v>645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646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s="1145" customFormat="1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647</v>
      </c>
      <c r="O42" s="9"/>
      <c r="P42" s="9"/>
      <c r="Q42" s="9"/>
      <c r="R42" s="9"/>
      <c r="S42" s="9"/>
      <c r="T42" s="9"/>
      <c r="U42" s="9"/>
      <c r="V42" s="9"/>
    </row>
    <row r="43" s="1145" customFormat="1" ht="12.75">
      <c r="A43" t="s">
        <v>97</v>
      </c>
    </row>
    <row r="44" s="9" customFormat="1" ht="11.25"/>
    <row r="45" s="9" customFormat="1" ht="11.25"/>
    <row r="46" s="9" customFormat="1" ht="11.25"/>
  </sheetData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G1" sqref="G1"/>
    </sheetView>
  </sheetViews>
  <sheetFormatPr defaultColWidth="9.140625" defaultRowHeight="12.75"/>
  <cols>
    <col min="1" max="1" width="3.28125" style="504" customWidth="1"/>
    <col min="2" max="2" width="2.8515625" style="504" customWidth="1"/>
    <col min="3" max="3" width="6.140625" style="504" customWidth="1"/>
    <col min="4" max="4" width="13.421875" style="504" customWidth="1"/>
    <col min="5" max="5" width="11.140625" style="504" customWidth="1"/>
    <col min="6" max="6" width="8.7109375" style="504" customWidth="1"/>
    <col min="7" max="7" width="8.140625" style="504" customWidth="1"/>
    <col min="8" max="8" width="6.8515625" style="504" customWidth="1"/>
    <col min="9" max="9" width="13.57421875" style="504" customWidth="1"/>
    <col min="10" max="10" width="5.57421875" style="504" customWidth="1"/>
    <col min="11" max="11" width="9.140625" style="504" customWidth="1"/>
    <col min="12" max="12" width="9.28125" style="504" customWidth="1"/>
    <col min="13" max="13" width="13.00390625" style="504" customWidth="1"/>
    <col min="14" max="14" width="8.00390625" style="504" customWidth="1"/>
    <col min="15" max="15" width="8.7109375" style="504" customWidth="1"/>
    <col min="16" max="16" width="7.00390625" style="504" customWidth="1"/>
    <col min="17" max="17" width="8.140625" style="504" customWidth="1"/>
    <col min="18" max="18" width="6.28125" style="504" customWidth="1"/>
    <col min="19" max="19" width="11.8515625" style="504" customWidth="1"/>
    <col min="20" max="21" width="3.28125" style="504" customWidth="1"/>
    <col min="22" max="22" width="4.7109375" style="504" customWidth="1"/>
    <col min="23" max="23" width="5.7109375" style="504" customWidth="1"/>
    <col min="24" max="16384" width="9.140625" style="504" customWidth="1"/>
  </cols>
  <sheetData>
    <row r="1" spans="1:24" s="1104" customFormat="1" ht="15" customHeight="1">
      <c r="A1" s="1143" t="s">
        <v>39</v>
      </c>
      <c r="B1" s="548"/>
      <c r="C1" s="103"/>
      <c r="D1" s="103"/>
      <c r="E1" s="103"/>
      <c r="F1" s="548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1105" customFormat="1" ht="12" customHeight="1">
      <c r="A2" s="1145"/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 t="s">
        <v>235</v>
      </c>
      <c r="T2" s="1145" t="s">
        <v>655</v>
      </c>
      <c r="U2" s="1145"/>
      <c r="V2" s="1145"/>
      <c r="W2" s="1145"/>
      <c r="X2" s="1145"/>
    </row>
    <row r="3" spans="1:24" s="1105" customFormat="1" ht="12" customHeight="1">
      <c r="A3" s="697"/>
      <c r="B3" s="698"/>
      <c r="C3" s="699"/>
      <c r="D3" s="1146"/>
      <c r="E3" s="1146" t="s">
        <v>596</v>
      </c>
      <c r="F3" s="1146"/>
      <c r="G3" s="1146"/>
      <c r="H3" s="368"/>
      <c r="I3" s="368"/>
      <c r="J3" s="698"/>
      <c r="K3" s="698"/>
      <c r="L3" s="698"/>
      <c r="M3" s="698"/>
      <c r="N3" s="686"/>
      <c r="O3" s="1146" t="s">
        <v>597</v>
      </c>
      <c r="P3" s="1146"/>
      <c r="Q3" s="1146"/>
      <c r="R3" s="368"/>
      <c r="S3" s="368"/>
      <c r="T3" s="698"/>
      <c r="U3" s="698"/>
      <c r="V3" s="699"/>
      <c r="W3" s="1145"/>
      <c r="X3" s="1145"/>
    </row>
    <row r="4" spans="1:24" s="1105" customFormat="1" ht="12" customHeight="1">
      <c r="A4" s="48" t="s">
        <v>598</v>
      </c>
      <c r="B4" s="696"/>
      <c r="C4" s="405"/>
      <c r="D4" s="382"/>
      <c r="E4" s="382" t="s">
        <v>599</v>
      </c>
      <c r="F4" s="382"/>
      <c r="G4" s="382"/>
      <c r="H4" s="1147" t="s">
        <v>600</v>
      </c>
      <c r="I4" s="1147" t="s">
        <v>482</v>
      </c>
      <c r="J4" s="696"/>
      <c r="K4" s="696" t="s">
        <v>601</v>
      </c>
      <c r="L4" s="696"/>
      <c r="M4" s="696"/>
      <c r="N4" s="381"/>
      <c r="O4" s="382" t="s">
        <v>599</v>
      </c>
      <c r="P4" s="382"/>
      <c r="Q4" s="382"/>
      <c r="R4" s="1147" t="s">
        <v>600</v>
      </c>
      <c r="S4" s="1147" t="s">
        <v>482</v>
      </c>
      <c r="T4" s="696" t="s">
        <v>602</v>
      </c>
      <c r="U4" s="696"/>
      <c r="V4" s="405"/>
      <c r="W4" s="1145"/>
      <c r="X4" s="1145"/>
    </row>
    <row r="5" spans="1:24" s="1105" customFormat="1" ht="12" customHeight="1">
      <c r="A5" s="48"/>
      <c r="B5" s="696"/>
      <c r="C5" s="405"/>
      <c r="D5" s="1147" t="s">
        <v>603</v>
      </c>
      <c r="E5" s="1147" t="s">
        <v>604</v>
      </c>
      <c r="F5" s="1147" t="s">
        <v>605</v>
      </c>
      <c r="G5" s="1147" t="s">
        <v>606</v>
      </c>
      <c r="H5" s="1147" t="s">
        <v>607</v>
      </c>
      <c r="I5" s="72"/>
      <c r="J5" s="696"/>
      <c r="K5" s="696"/>
      <c r="L5" s="696"/>
      <c r="M5" s="696"/>
      <c r="N5" s="1147" t="s">
        <v>603</v>
      </c>
      <c r="O5" s="1147" t="s">
        <v>604</v>
      </c>
      <c r="P5" s="1147" t="s">
        <v>605</v>
      </c>
      <c r="Q5" s="1147" t="s">
        <v>606</v>
      </c>
      <c r="R5" s="1147" t="s">
        <v>607</v>
      </c>
      <c r="S5" s="1147"/>
      <c r="T5" s="696"/>
      <c r="U5" s="696"/>
      <c r="V5" s="405"/>
      <c r="W5" s="1145"/>
      <c r="X5" s="1145"/>
    </row>
    <row r="6" spans="1:24" s="1105" customFormat="1" ht="12" customHeight="1">
      <c r="A6" s="381"/>
      <c r="B6" s="382"/>
      <c r="C6" s="383"/>
      <c r="D6" s="1148" t="s">
        <v>608</v>
      </c>
      <c r="E6" s="1148" t="s">
        <v>609</v>
      </c>
      <c r="F6" s="1148" t="s">
        <v>610</v>
      </c>
      <c r="G6" s="1148" t="s">
        <v>611</v>
      </c>
      <c r="H6" s="1148" t="s">
        <v>612</v>
      </c>
      <c r="I6" s="98"/>
      <c r="J6" s="382"/>
      <c r="K6" s="382"/>
      <c r="L6" s="382"/>
      <c r="M6" s="382"/>
      <c r="N6" s="1148" t="s">
        <v>608</v>
      </c>
      <c r="O6" s="1148" t="s">
        <v>609</v>
      </c>
      <c r="P6" s="1148" t="s">
        <v>610</v>
      </c>
      <c r="Q6" s="1148" t="s">
        <v>611</v>
      </c>
      <c r="R6" s="1148" t="s">
        <v>612</v>
      </c>
      <c r="S6" s="1148"/>
      <c r="T6" s="382"/>
      <c r="U6" s="382"/>
      <c r="V6" s="383"/>
      <c r="W6" s="1145"/>
      <c r="X6" s="1145"/>
    </row>
    <row r="7" spans="1:24" s="1105" customFormat="1" ht="12" customHeight="1">
      <c r="A7" s="48"/>
      <c r="B7" s="696"/>
      <c r="C7" s="405"/>
      <c r="D7" s="1149"/>
      <c r="E7" s="1149"/>
      <c r="F7" s="1149"/>
      <c r="G7" s="1149">
        <v>41205</v>
      </c>
      <c r="H7" s="1149"/>
      <c r="I7" s="1149">
        <v>41205</v>
      </c>
      <c r="J7" s="555"/>
      <c r="K7" s="1150" t="s">
        <v>613</v>
      </c>
      <c r="L7" s="555"/>
      <c r="M7" s="555"/>
      <c r="N7" s="1149"/>
      <c r="O7" s="1149"/>
      <c r="P7" s="1149"/>
      <c r="Q7" s="1149"/>
      <c r="R7" s="1149">
        <v>41205</v>
      </c>
      <c r="S7" s="1149">
        <v>41205</v>
      </c>
      <c r="T7" s="696"/>
      <c r="U7" s="696"/>
      <c r="V7" s="405"/>
      <c r="W7" s="1145"/>
      <c r="X7" s="1145"/>
    </row>
    <row r="8" spans="1:24" s="1105" customFormat="1" ht="12" customHeight="1">
      <c r="A8" s="48"/>
      <c r="B8" s="696"/>
      <c r="C8" s="405"/>
      <c r="D8" s="1149"/>
      <c r="E8" s="1149"/>
      <c r="F8" s="1149"/>
      <c r="G8" s="1149"/>
      <c r="H8" s="1149">
        <v>42908</v>
      </c>
      <c r="I8" s="1149">
        <v>42908</v>
      </c>
      <c r="J8" s="555"/>
      <c r="K8" s="1150" t="s">
        <v>614</v>
      </c>
      <c r="L8" s="555"/>
      <c r="M8" s="555"/>
      <c r="N8" s="1149"/>
      <c r="O8" s="1149"/>
      <c r="P8" s="1149"/>
      <c r="Q8" s="1149">
        <v>42908</v>
      </c>
      <c r="R8" s="1149" t="s">
        <v>174</v>
      </c>
      <c r="S8" s="1149">
        <v>42908</v>
      </c>
      <c r="T8" s="696"/>
      <c r="U8" s="696"/>
      <c r="V8" s="405"/>
      <c r="W8" s="1145"/>
      <c r="X8" s="1145"/>
    </row>
    <row r="9" spans="1:24" s="1105" customFormat="1" ht="12" customHeight="1">
      <c r="A9" s="48"/>
      <c r="B9" s="696"/>
      <c r="C9" s="405"/>
      <c r="D9" s="1149"/>
      <c r="E9" s="1149"/>
      <c r="F9" s="1149"/>
      <c r="G9" s="1149"/>
      <c r="H9" s="1149">
        <v>125588</v>
      </c>
      <c r="I9" s="1149">
        <v>125588</v>
      </c>
      <c r="J9" s="555"/>
      <c r="K9" s="555" t="s">
        <v>615</v>
      </c>
      <c r="L9" s="555"/>
      <c r="M9" s="555"/>
      <c r="N9" s="1149">
        <v>85640</v>
      </c>
      <c r="O9" s="1149">
        <v>31354</v>
      </c>
      <c r="P9" s="1149">
        <v>8594</v>
      </c>
      <c r="Q9" s="1149"/>
      <c r="R9" s="1149"/>
      <c r="S9" s="1149">
        <v>125588</v>
      </c>
      <c r="T9" s="696"/>
      <c r="U9" s="696"/>
      <c r="V9" s="405"/>
      <c r="W9" s="1145"/>
      <c r="X9" s="1145"/>
    </row>
    <row r="10" spans="1:24" s="1105" customFormat="1" ht="12" customHeight="1">
      <c r="A10" s="48"/>
      <c r="B10" s="696"/>
      <c r="C10" s="405"/>
      <c r="D10" s="1149">
        <v>49382</v>
      </c>
      <c r="E10" s="1149">
        <v>10693</v>
      </c>
      <c r="F10" s="1149">
        <v>1774</v>
      </c>
      <c r="G10" s="1149"/>
      <c r="H10" s="1149"/>
      <c r="I10" s="1149">
        <v>61849</v>
      </c>
      <c r="J10" s="555"/>
      <c r="K10" s="555" t="s">
        <v>616</v>
      </c>
      <c r="L10" s="555"/>
      <c r="M10" s="555"/>
      <c r="N10" s="1149"/>
      <c r="O10" s="1149"/>
      <c r="P10" s="1149"/>
      <c r="Q10" s="1149"/>
      <c r="R10" s="1149">
        <v>61849</v>
      </c>
      <c r="S10" s="1149">
        <v>61849</v>
      </c>
      <c r="T10" s="696"/>
      <c r="U10" s="696"/>
      <c r="V10" s="405"/>
      <c r="W10" s="1145"/>
      <c r="X10" s="1145"/>
    </row>
    <row r="11" spans="1:24" s="1105" customFormat="1" ht="12" customHeight="1">
      <c r="A11" s="48"/>
      <c r="B11" s="696"/>
      <c r="C11" s="405"/>
      <c r="D11" s="1149">
        <v>36258</v>
      </c>
      <c r="E11" s="1149">
        <v>20661</v>
      </c>
      <c r="F11" s="1149">
        <v>6820</v>
      </c>
      <c r="G11" s="1149"/>
      <c r="H11" s="1149"/>
      <c r="I11" s="1149">
        <v>63739</v>
      </c>
      <c r="J11" s="555"/>
      <c r="K11" s="1150" t="s">
        <v>617</v>
      </c>
      <c r="L11" s="555"/>
      <c r="M11" s="555"/>
      <c r="N11" s="1151">
        <v>36258</v>
      </c>
      <c r="O11" s="1151">
        <v>20661</v>
      </c>
      <c r="P11" s="1151">
        <v>6820</v>
      </c>
      <c r="Q11" s="1151"/>
      <c r="R11" s="1151"/>
      <c r="S11" s="1151">
        <v>63739</v>
      </c>
      <c r="T11" s="696"/>
      <c r="U11" s="696"/>
      <c r="V11" s="405"/>
      <c r="W11" s="1145"/>
      <c r="X11" s="1145"/>
    </row>
    <row r="12" spans="1:24" s="1105" customFormat="1" ht="12" customHeight="1">
      <c r="A12" s="48"/>
      <c r="B12" s="1152" t="s">
        <v>174</v>
      </c>
      <c r="C12" s="1153"/>
      <c r="D12" s="1149">
        <v>17621</v>
      </c>
      <c r="E12" s="1149">
        <v>4405</v>
      </c>
      <c r="F12" s="1149">
        <v>6820</v>
      </c>
      <c r="G12" s="1149"/>
      <c r="H12" s="1149"/>
      <c r="I12" s="1149">
        <v>28846</v>
      </c>
      <c r="J12" s="555"/>
      <c r="K12" s="555" t="s">
        <v>618</v>
      </c>
      <c r="L12" s="555"/>
      <c r="M12" s="555"/>
      <c r="N12" s="1149"/>
      <c r="O12" s="1149">
        <v>28846</v>
      </c>
      <c r="P12" s="1149"/>
      <c r="Q12" s="1149"/>
      <c r="R12" s="1149"/>
      <c r="S12" s="1149">
        <v>28846</v>
      </c>
      <c r="T12" s="696"/>
      <c r="U12" s="696"/>
      <c r="V12" s="405"/>
      <c r="W12" s="1145"/>
      <c r="X12" s="1145"/>
    </row>
    <row r="13" spans="1:24" s="1105" customFormat="1" ht="12" customHeight="1">
      <c r="A13" s="48"/>
      <c r="B13" s="696"/>
      <c r="C13" s="405"/>
      <c r="D13" s="1149"/>
      <c r="E13" s="1149" t="s">
        <v>174</v>
      </c>
      <c r="F13" s="1149"/>
      <c r="G13" s="1149"/>
      <c r="H13" s="1149">
        <v>6249</v>
      </c>
      <c r="I13" s="1149">
        <v>6249</v>
      </c>
      <c r="J13" s="555"/>
      <c r="K13" s="555" t="s">
        <v>619</v>
      </c>
      <c r="L13" s="555"/>
      <c r="M13" s="555"/>
      <c r="N13" s="1149"/>
      <c r="O13" s="1149"/>
      <c r="P13" s="1149">
        <v>6249</v>
      </c>
      <c r="Q13" s="1149"/>
      <c r="R13" s="1149"/>
      <c r="S13" s="1149">
        <v>6249</v>
      </c>
      <c r="T13" s="698"/>
      <c r="U13" s="699"/>
      <c r="V13" s="699"/>
      <c r="W13" s="1145"/>
      <c r="X13" s="1145"/>
    </row>
    <row r="14" spans="1:24" s="1105" customFormat="1" ht="12" customHeight="1">
      <c r="A14" s="48"/>
      <c r="B14" s="696"/>
      <c r="C14" s="405"/>
      <c r="D14" s="1149">
        <v>1894</v>
      </c>
      <c r="E14" s="1149">
        <v>356</v>
      </c>
      <c r="F14" s="1149"/>
      <c r="G14" s="1149"/>
      <c r="H14" s="1149"/>
      <c r="I14" s="1149">
        <v>2250</v>
      </c>
      <c r="J14" s="555"/>
      <c r="K14" s="555" t="s">
        <v>649</v>
      </c>
      <c r="L14" s="555"/>
      <c r="M14" s="555"/>
      <c r="N14" s="1149"/>
      <c r="O14" s="1149"/>
      <c r="P14" s="1149">
        <v>2250</v>
      </c>
      <c r="Q14" s="1149"/>
      <c r="R14" s="1149"/>
      <c r="S14" s="1149">
        <v>2250</v>
      </c>
      <c r="T14" s="696"/>
      <c r="U14" s="405"/>
      <c r="V14" s="405"/>
      <c r="W14" s="1145"/>
      <c r="X14" s="1145"/>
    </row>
    <row r="15" spans="1:24" s="1105" customFormat="1" ht="12" customHeight="1">
      <c r="A15" s="48"/>
      <c r="B15" s="696"/>
      <c r="C15" s="405"/>
      <c r="D15" s="1149">
        <v>16743</v>
      </c>
      <c r="E15" s="1149">
        <v>15900</v>
      </c>
      <c r="F15" s="1149"/>
      <c r="G15" s="1149"/>
      <c r="H15" s="1149"/>
      <c r="I15" s="1151">
        <v>32643</v>
      </c>
      <c r="J15" s="555"/>
      <c r="K15" s="1150" t="s">
        <v>621</v>
      </c>
      <c r="L15" s="555"/>
      <c r="M15" s="555"/>
      <c r="N15" s="1149">
        <v>16743</v>
      </c>
      <c r="O15" s="1149">
        <v>15900</v>
      </c>
      <c r="P15" s="1149"/>
      <c r="Q15" s="1149"/>
      <c r="R15" s="1149"/>
      <c r="S15" s="1149">
        <v>32643</v>
      </c>
      <c r="T15" s="696"/>
      <c r="U15" s="405"/>
      <c r="V15" s="405"/>
      <c r="W15" s="1145"/>
      <c r="X15" s="1145"/>
    </row>
    <row r="16" spans="1:24" s="1105" customFormat="1" ht="12" customHeight="1">
      <c r="A16" s="368"/>
      <c r="B16" s="698"/>
      <c r="C16" s="699"/>
      <c r="D16" s="1154"/>
      <c r="E16" s="1154"/>
      <c r="F16" s="1155"/>
      <c r="G16" s="1154"/>
      <c r="H16" s="1154"/>
      <c r="I16" s="1149">
        <v>0</v>
      </c>
      <c r="J16" s="555"/>
      <c r="K16" s="555" t="s">
        <v>622</v>
      </c>
      <c r="L16" s="555"/>
      <c r="M16" s="555"/>
      <c r="N16" s="1149">
        <v>-96</v>
      </c>
      <c r="O16" s="1149"/>
      <c r="P16" s="1149">
        <v>96</v>
      </c>
      <c r="Q16" s="1149"/>
      <c r="R16" s="1149"/>
      <c r="S16" s="1149">
        <v>0</v>
      </c>
      <c r="T16" s="696"/>
      <c r="U16" s="405"/>
      <c r="V16" s="405"/>
      <c r="W16" s="1145"/>
      <c r="X16" s="1145"/>
    </row>
    <row r="17" spans="1:24" s="1105" customFormat="1" ht="12" customHeight="1">
      <c r="A17" s="72"/>
      <c r="B17" s="696"/>
      <c r="C17" s="405"/>
      <c r="D17" s="1149">
        <v>10816</v>
      </c>
      <c r="E17" s="1149">
        <v>2046</v>
      </c>
      <c r="F17" s="1149">
        <v>1843</v>
      </c>
      <c r="G17" s="1149">
        <v>908</v>
      </c>
      <c r="H17" s="1149"/>
      <c r="I17" s="1149">
        <v>15613</v>
      </c>
      <c r="J17" s="555"/>
      <c r="K17" s="555" t="s">
        <v>623</v>
      </c>
      <c r="L17" s="555"/>
      <c r="M17" s="555"/>
      <c r="N17" s="1149">
        <v>7980</v>
      </c>
      <c r="O17" s="1149">
        <v>5056</v>
      </c>
      <c r="P17" s="1149">
        <v>1337</v>
      </c>
      <c r="Q17" s="1149">
        <v>1240</v>
      </c>
      <c r="R17" s="1149"/>
      <c r="S17" s="1149">
        <v>15613</v>
      </c>
      <c r="T17" s="696"/>
      <c r="U17" s="405"/>
      <c r="V17" s="405"/>
      <c r="W17" s="1145"/>
      <c r="X17" s="1145"/>
    </row>
    <row r="18" spans="1:24" s="1105" customFormat="1" ht="12" customHeight="1">
      <c r="A18" s="72"/>
      <c r="B18" s="696"/>
      <c r="C18" s="405"/>
      <c r="D18" s="1149">
        <v>510</v>
      </c>
      <c r="E18" s="1149">
        <v>276</v>
      </c>
      <c r="F18" s="1149"/>
      <c r="G18" s="1149"/>
      <c r="H18" s="1149"/>
      <c r="I18" s="1149">
        <v>786</v>
      </c>
      <c r="J18" s="555"/>
      <c r="K18" s="555" t="s">
        <v>624</v>
      </c>
      <c r="L18" s="555"/>
      <c r="M18" s="555"/>
      <c r="N18" s="1149">
        <v>786</v>
      </c>
      <c r="O18" s="1149"/>
      <c r="P18" s="1149"/>
      <c r="Q18" s="1149"/>
      <c r="R18" s="1149"/>
      <c r="S18" s="1149">
        <v>786</v>
      </c>
      <c r="T18" s="696"/>
      <c r="U18" s="405"/>
      <c r="V18" s="405"/>
      <c r="W18" s="1145"/>
      <c r="X18" s="1145"/>
    </row>
    <row r="19" spans="1:24" s="1105" customFormat="1" ht="12" customHeight="1">
      <c r="A19" s="72"/>
      <c r="B19" s="696"/>
      <c r="C19" s="405"/>
      <c r="D19" s="1149">
        <v>786</v>
      </c>
      <c r="E19" s="1149"/>
      <c r="F19" s="1149"/>
      <c r="G19" s="1149"/>
      <c r="H19" s="1149"/>
      <c r="I19" s="1149">
        <v>786</v>
      </c>
      <c r="J19" s="555"/>
      <c r="K19" s="555" t="s">
        <v>625</v>
      </c>
      <c r="L19" s="555"/>
      <c r="M19" s="555"/>
      <c r="N19" s="1149">
        <v>510</v>
      </c>
      <c r="O19" s="1149">
        <v>276</v>
      </c>
      <c r="P19" s="1149"/>
      <c r="Q19" s="1149"/>
      <c r="R19" s="1149"/>
      <c r="S19" s="1149">
        <v>786</v>
      </c>
      <c r="T19" s="696"/>
      <c r="U19" s="405"/>
      <c r="V19" s="405"/>
      <c r="W19" s="1145"/>
      <c r="X19" s="1145"/>
    </row>
    <row r="20" spans="1:24" s="1105" customFormat="1" ht="12" customHeight="1">
      <c r="A20" s="72"/>
      <c r="B20" s="696"/>
      <c r="C20" s="405"/>
      <c r="D20" s="1149">
        <v>987</v>
      </c>
      <c r="E20" s="1149">
        <v>911</v>
      </c>
      <c r="F20" s="1149"/>
      <c r="G20" s="1149"/>
      <c r="H20" s="1149"/>
      <c r="I20" s="1149">
        <v>1898</v>
      </c>
      <c r="J20" s="555"/>
      <c r="K20" s="555" t="s">
        <v>650</v>
      </c>
      <c r="L20" s="555"/>
      <c r="M20" s="555"/>
      <c r="N20" s="1149"/>
      <c r="O20" s="1149"/>
      <c r="P20" s="1149">
        <v>1898</v>
      </c>
      <c r="Q20" s="1149"/>
      <c r="R20" s="1149"/>
      <c r="S20" s="1149">
        <v>1898</v>
      </c>
      <c r="T20" s="696"/>
      <c r="U20" s="405"/>
      <c r="V20" s="405"/>
      <c r="W20" s="1145"/>
      <c r="X20" s="1145"/>
    </row>
    <row r="21" spans="1:24" s="1105" customFormat="1" ht="12" customHeight="1">
      <c r="A21" s="72"/>
      <c r="B21" s="696"/>
      <c r="C21" s="405"/>
      <c r="D21" s="1149">
        <v>342</v>
      </c>
      <c r="E21" s="1149">
        <v>513</v>
      </c>
      <c r="F21" s="1149"/>
      <c r="G21" s="1149"/>
      <c r="H21" s="1149"/>
      <c r="I21" s="1149">
        <v>855</v>
      </c>
      <c r="J21" s="555"/>
      <c r="K21" s="555" t="s">
        <v>651</v>
      </c>
      <c r="L21" s="555"/>
      <c r="M21" s="555"/>
      <c r="N21" s="1149"/>
      <c r="O21" s="1149"/>
      <c r="P21" s="1149">
        <v>855</v>
      </c>
      <c r="Q21" s="1149"/>
      <c r="R21" s="1149"/>
      <c r="S21" s="1149">
        <v>855</v>
      </c>
      <c r="T21" s="696"/>
      <c r="U21" s="405"/>
      <c r="V21" s="405"/>
      <c r="W21" s="1145"/>
      <c r="X21" s="1145"/>
    </row>
    <row r="22" spans="1:24" s="1105" customFormat="1" ht="12" customHeight="1">
      <c r="A22" s="72"/>
      <c r="B22" s="696"/>
      <c r="C22" s="405"/>
      <c r="D22" s="1149"/>
      <c r="E22" s="1149">
        <v>982</v>
      </c>
      <c r="F22" s="1149"/>
      <c r="G22" s="1149"/>
      <c r="H22" s="1149"/>
      <c r="I22" s="1149">
        <v>982</v>
      </c>
      <c r="J22" s="555"/>
      <c r="K22" s="555" t="s">
        <v>628</v>
      </c>
      <c r="L22" s="555"/>
      <c r="M22" s="555"/>
      <c r="N22" s="1149"/>
      <c r="O22" s="1149"/>
      <c r="P22" s="1149">
        <v>982</v>
      </c>
      <c r="Q22" s="1149"/>
      <c r="R22" s="1149"/>
      <c r="S22" s="1149">
        <v>982</v>
      </c>
      <c r="T22" s="696"/>
      <c r="U22" s="405"/>
      <c r="V22" s="405"/>
      <c r="W22" s="1145"/>
      <c r="X22" s="1145"/>
    </row>
    <row r="23" spans="1:24" s="1105" customFormat="1" ht="12" customHeight="1">
      <c r="A23" s="72"/>
      <c r="B23" s="696"/>
      <c r="C23" s="405"/>
      <c r="D23" s="1149"/>
      <c r="E23" s="1149"/>
      <c r="F23" s="1149">
        <v>1985</v>
      </c>
      <c r="G23" s="1149"/>
      <c r="H23" s="1149"/>
      <c r="I23" s="1149">
        <v>1985</v>
      </c>
      <c r="J23" s="555"/>
      <c r="K23" s="555" t="s">
        <v>629</v>
      </c>
      <c r="L23" s="555"/>
      <c r="M23" s="555"/>
      <c r="N23" s="1149"/>
      <c r="O23" s="1149">
        <v>1985</v>
      </c>
      <c r="P23" s="1149"/>
      <c r="Q23" s="1149"/>
      <c r="R23" s="1149"/>
      <c r="S23" s="1149">
        <v>1985</v>
      </c>
      <c r="T23" s="696"/>
      <c r="U23" s="405"/>
      <c r="V23" s="405"/>
      <c r="W23" s="1145"/>
      <c r="X23" s="1145"/>
    </row>
    <row r="24" spans="1:24" s="1105" customFormat="1" ht="12" customHeight="1">
      <c r="A24" s="72"/>
      <c r="B24" s="696"/>
      <c r="C24" s="405"/>
      <c r="D24" s="1149"/>
      <c r="E24" s="1149">
        <v>712</v>
      </c>
      <c r="F24" s="1149">
        <v>712</v>
      </c>
      <c r="G24" s="1149"/>
      <c r="H24" s="1149"/>
      <c r="I24" s="1149">
        <v>1424</v>
      </c>
      <c r="J24" s="555"/>
      <c r="K24" s="555" t="s">
        <v>630</v>
      </c>
      <c r="L24" s="555"/>
      <c r="M24" s="555"/>
      <c r="N24" s="1149"/>
      <c r="O24" s="1149">
        <v>712</v>
      </c>
      <c r="P24" s="1149">
        <v>712</v>
      </c>
      <c r="Q24" s="1149"/>
      <c r="R24" s="1149"/>
      <c r="S24" s="1149">
        <v>1424</v>
      </c>
      <c r="T24" s="696"/>
      <c r="U24" s="405"/>
      <c r="V24" s="405"/>
      <c r="W24" s="1145"/>
      <c r="X24" s="1145"/>
    </row>
    <row r="25" spans="1:24" s="1105" customFormat="1" ht="12" customHeight="1">
      <c r="A25" s="72"/>
      <c r="B25" s="696"/>
      <c r="C25" s="405"/>
      <c r="D25" s="1149"/>
      <c r="E25" s="1149"/>
      <c r="F25" s="1149">
        <v>1022</v>
      </c>
      <c r="G25" s="1149"/>
      <c r="H25" s="1149"/>
      <c r="I25" s="1149">
        <v>1022</v>
      </c>
      <c r="J25" s="555"/>
      <c r="K25" s="555" t="s">
        <v>631</v>
      </c>
      <c r="L25" s="555"/>
      <c r="M25" s="555"/>
      <c r="N25" s="1149"/>
      <c r="O25" s="1149">
        <v>1022</v>
      </c>
      <c r="P25" s="1149"/>
      <c r="Q25" s="1149"/>
      <c r="R25" s="1149"/>
      <c r="S25" s="1149">
        <v>1022</v>
      </c>
      <c r="T25" s="696"/>
      <c r="U25" s="405"/>
      <c r="V25" s="405"/>
      <c r="W25" s="1145"/>
      <c r="X25" s="1145"/>
    </row>
    <row r="26" spans="1:24" s="1105" customFormat="1" ht="12" customHeight="1">
      <c r="A26" s="72"/>
      <c r="B26" s="696"/>
      <c r="C26" s="405"/>
      <c r="D26" s="1149">
        <v>25</v>
      </c>
      <c r="E26" s="1149">
        <v>96</v>
      </c>
      <c r="F26" s="1149"/>
      <c r="G26" s="1149"/>
      <c r="H26" s="1149"/>
      <c r="I26" s="1149">
        <v>121</v>
      </c>
      <c r="J26" s="555"/>
      <c r="K26" s="555" t="s">
        <v>632</v>
      </c>
      <c r="L26" s="555"/>
      <c r="M26" s="555"/>
      <c r="N26" s="1149"/>
      <c r="O26" s="1149"/>
      <c r="P26" s="1149">
        <v>121</v>
      </c>
      <c r="Q26" s="1149"/>
      <c r="R26" s="1149"/>
      <c r="S26" s="1149">
        <v>121</v>
      </c>
      <c r="T26" s="696"/>
      <c r="U26" s="405"/>
      <c r="V26" s="405"/>
      <c r="W26" s="1145"/>
      <c r="X26" s="1145"/>
    </row>
    <row r="27" spans="1:24" s="1105" customFormat="1" ht="12" customHeight="1">
      <c r="A27" s="72"/>
      <c r="B27" s="696"/>
      <c r="C27" s="405"/>
      <c r="D27" s="1149"/>
      <c r="E27" s="1149" t="s">
        <v>174</v>
      </c>
      <c r="F27" s="1149" t="s">
        <v>174</v>
      </c>
      <c r="G27" s="1149" t="s">
        <v>174</v>
      </c>
      <c r="H27" s="1149"/>
      <c r="I27" s="1149" t="s">
        <v>174</v>
      </c>
      <c r="J27" s="555"/>
      <c r="K27" s="555" t="s">
        <v>633</v>
      </c>
      <c r="L27" s="555"/>
      <c r="M27" s="555"/>
      <c r="N27" s="1149"/>
      <c r="O27" s="1149"/>
      <c r="P27" s="1149"/>
      <c r="Q27" s="1149"/>
      <c r="R27" s="1149"/>
      <c r="S27" s="1149" t="s">
        <v>174</v>
      </c>
      <c r="T27" s="696"/>
      <c r="U27" s="405"/>
      <c r="V27" s="405"/>
      <c r="W27" s="1145"/>
      <c r="X27" s="1145"/>
    </row>
    <row r="28" spans="1:24" s="1105" customFormat="1" ht="12" customHeight="1">
      <c r="A28" s="72"/>
      <c r="B28" s="696"/>
      <c r="C28" s="405"/>
      <c r="D28" s="1149"/>
      <c r="E28" s="1149">
        <v>765</v>
      </c>
      <c r="F28" s="1149">
        <v>25</v>
      </c>
      <c r="G28" s="1149">
        <v>2553</v>
      </c>
      <c r="H28" s="1149"/>
      <c r="I28" s="1149">
        <v>3343</v>
      </c>
      <c r="J28" s="555"/>
      <c r="K28" s="555" t="s">
        <v>634</v>
      </c>
      <c r="L28" s="555"/>
      <c r="M28" s="555"/>
      <c r="N28" s="1149"/>
      <c r="O28" s="1149">
        <v>2504</v>
      </c>
      <c r="P28" s="1149">
        <v>49</v>
      </c>
      <c r="Q28" s="1149">
        <v>790</v>
      </c>
      <c r="R28" s="1149"/>
      <c r="S28" s="1149">
        <v>3343</v>
      </c>
      <c r="T28" s="696"/>
      <c r="U28" s="405"/>
      <c r="V28" s="405"/>
      <c r="W28" s="1145"/>
      <c r="X28" s="1145"/>
    </row>
    <row r="29" spans="1:24" s="1105" customFormat="1" ht="12" customHeight="1">
      <c r="A29" s="72"/>
      <c r="B29" s="696"/>
      <c r="C29" s="405"/>
      <c r="D29" s="1149">
        <v>1181</v>
      </c>
      <c r="E29" s="1149">
        <v>234</v>
      </c>
      <c r="F29" s="1149">
        <v>16</v>
      </c>
      <c r="G29" s="1149"/>
      <c r="H29" s="1149"/>
      <c r="I29" s="1149">
        <v>1431</v>
      </c>
      <c r="J29" s="555"/>
      <c r="K29" s="555" t="s">
        <v>635</v>
      </c>
      <c r="L29" s="555"/>
      <c r="M29" s="555"/>
      <c r="N29" s="1151">
        <v>1071</v>
      </c>
      <c r="O29" s="1151">
        <v>244</v>
      </c>
      <c r="P29" s="1151">
        <v>116</v>
      </c>
      <c r="Q29" s="1151"/>
      <c r="R29" s="1151"/>
      <c r="S29" s="1151">
        <v>1431</v>
      </c>
      <c r="T29" s="382"/>
      <c r="U29" s="383"/>
      <c r="V29" s="405"/>
      <c r="W29" s="1145"/>
      <c r="X29" s="1145"/>
    </row>
    <row r="30" spans="1:24" s="1105" customFormat="1" ht="12" customHeight="1">
      <c r="A30" s="48"/>
      <c r="B30" s="381"/>
      <c r="C30" s="382"/>
      <c r="D30" s="1151">
        <v>12347</v>
      </c>
      <c r="E30" s="1151">
        <v>50010</v>
      </c>
      <c r="F30" s="1151">
        <v>9062</v>
      </c>
      <c r="G30" s="1151" t="s">
        <v>174</v>
      </c>
      <c r="H30" s="1151" t="s">
        <v>174</v>
      </c>
      <c r="I30" s="1151">
        <v>71419</v>
      </c>
      <c r="J30" s="555"/>
      <c r="K30" s="1150" t="s">
        <v>636</v>
      </c>
      <c r="L30" s="555"/>
      <c r="M30" s="555"/>
      <c r="N30" s="1149">
        <v>12347</v>
      </c>
      <c r="O30" s="1149">
        <v>50010</v>
      </c>
      <c r="P30" s="1149">
        <v>9062</v>
      </c>
      <c r="Q30" s="1149" t="s">
        <v>174</v>
      </c>
      <c r="R30" s="1149" t="s">
        <v>174</v>
      </c>
      <c r="S30" s="1149">
        <v>71419</v>
      </c>
      <c r="T30" s="696"/>
      <c r="U30" s="405"/>
      <c r="V30" s="405"/>
      <c r="W30" s="1145"/>
      <c r="X30" s="1145"/>
    </row>
    <row r="31" spans="1:24" s="1105" customFormat="1" ht="12" customHeight="1">
      <c r="A31" s="48"/>
      <c r="B31" s="48"/>
      <c r="C31" s="696"/>
      <c r="D31" s="1149"/>
      <c r="E31" s="1149">
        <v>45205</v>
      </c>
      <c r="F31" s="1149">
        <v>8152</v>
      </c>
      <c r="G31" s="1149"/>
      <c r="H31" s="1149"/>
      <c r="I31" s="1149">
        <v>53357</v>
      </c>
      <c r="J31" s="555"/>
      <c r="K31" s="1150" t="s">
        <v>637</v>
      </c>
      <c r="L31" s="555"/>
      <c r="M31" s="555"/>
      <c r="N31" s="1151"/>
      <c r="O31" s="1151"/>
      <c r="P31" s="1151"/>
      <c r="Q31" s="1151"/>
      <c r="R31" s="1151">
        <v>53357</v>
      </c>
      <c r="S31" s="1151">
        <v>53357</v>
      </c>
      <c r="T31" s="696"/>
      <c r="U31" s="405"/>
      <c r="V31" s="405"/>
      <c r="W31" s="1145"/>
      <c r="X31" s="1145"/>
    </row>
    <row r="32" spans="1:24" s="1105" customFormat="1" ht="12" customHeight="1">
      <c r="A32" s="48"/>
      <c r="B32" s="48"/>
      <c r="C32" s="696"/>
      <c r="D32" s="1151">
        <v>12347</v>
      </c>
      <c r="E32" s="1151">
        <v>4805</v>
      </c>
      <c r="F32" s="1151">
        <v>910</v>
      </c>
      <c r="G32" s="1151"/>
      <c r="H32" s="1151"/>
      <c r="I32" s="1151">
        <v>18062</v>
      </c>
      <c r="J32" s="555"/>
      <c r="K32" s="1150" t="s">
        <v>638</v>
      </c>
      <c r="L32" s="555"/>
      <c r="M32" s="555"/>
      <c r="N32" s="1149">
        <v>12347</v>
      </c>
      <c r="O32" s="1149">
        <v>4805</v>
      </c>
      <c r="P32" s="1149">
        <v>910</v>
      </c>
      <c r="Q32" s="1149"/>
      <c r="R32" s="1149"/>
      <c r="S32" s="1149">
        <v>18062</v>
      </c>
      <c r="T32" s="698"/>
      <c r="U32" s="698"/>
      <c r="V32" s="699"/>
      <c r="W32" s="1145"/>
      <c r="X32" s="1145"/>
    </row>
    <row r="33" spans="1:24" s="1105" customFormat="1" ht="12" customHeight="1">
      <c r="A33" s="697"/>
      <c r="B33" s="698"/>
      <c r="C33" s="698"/>
      <c r="D33" s="1154"/>
      <c r="E33" s="1149"/>
      <c r="F33" s="1149">
        <v>173</v>
      </c>
      <c r="G33" s="1149">
        <v>67</v>
      </c>
      <c r="H33" s="1149"/>
      <c r="I33" s="1149">
        <v>240</v>
      </c>
      <c r="J33" s="555"/>
      <c r="K33" s="555" t="s">
        <v>639</v>
      </c>
      <c r="L33" s="555"/>
      <c r="M33" s="555"/>
      <c r="N33" s="1149">
        <v>173</v>
      </c>
      <c r="O33" s="1149"/>
      <c r="P33" s="1149">
        <v>67</v>
      </c>
      <c r="Q33" s="1149"/>
      <c r="R33" s="1149"/>
      <c r="S33" s="1149">
        <v>240</v>
      </c>
      <c r="T33" s="696"/>
      <c r="U33" s="696"/>
      <c r="V33" s="405"/>
      <c r="W33" s="1145"/>
      <c r="X33" s="1145"/>
    </row>
    <row r="34" spans="1:24" s="1105" customFormat="1" ht="12" customHeight="1">
      <c r="A34" s="48"/>
      <c r="B34" s="9"/>
      <c r="C34" s="9"/>
      <c r="D34" s="1149">
        <v>10425</v>
      </c>
      <c r="E34" s="1149">
        <v>4610</v>
      </c>
      <c r="F34" s="1149">
        <v>1715</v>
      </c>
      <c r="G34" s="1149"/>
      <c r="H34" s="1149"/>
      <c r="I34" s="1149">
        <v>16750</v>
      </c>
      <c r="J34" s="555"/>
      <c r="K34" s="1150" t="s">
        <v>640</v>
      </c>
      <c r="L34" s="555"/>
      <c r="M34" s="555"/>
      <c r="N34" s="1149"/>
      <c r="O34" s="1149"/>
      <c r="P34" s="1149"/>
      <c r="Q34" s="1149"/>
      <c r="R34" s="1149">
        <v>16750</v>
      </c>
      <c r="S34" s="1149">
        <v>16750</v>
      </c>
      <c r="T34" s="696"/>
      <c r="U34" s="696"/>
      <c r="V34" s="405"/>
      <c r="W34" s="1145"/>
      <c r="X34" s="1145"/>
    </row>
    <row r="35" spans="1:24" s="1105" customFormat="1" ht="12" customHeight="1">
      <c r="A35" s="48"/>
      <c r="B35" s="9"/>
      <c r="C35" s="9"/>
      <c r="D35" s="1149">
        <v>1426</v>
      </c>
      <c r="E35" s="1149">
        <v>158</v>
      </c>
      <c r="F35" s="1149"/>
      <c r="G35" s="1149"/>
      <c r="H35" s="1149"/>
      <c r="I35" s="1149">
        <v>1584</v>
      </c>
      <c r="J35" s="555"/>
      <c r="K35" s="555" t="s">
        <v>652</v>
      </c>
      <c r="L35" s="555"/>
      <c r="M35" s="555"/>
      <c r="N35" s="1149"/>
      <c r="O35" s="1149"/>
      <c r="P35" s="1149"/>
      <c r="Q35" s="1149"/>
      <c r="R35" s="1149">
        <v>1584</v>
      </c>
      <c r="S35" s="1149">
        <v>1584</v>
      </c>
      <c r="T35" s="696"/>
      <c r="U35" s="696"/>
      <c r="V35" s="405"/>
      <c r="W35" s="1145"/>
      <c r="X35" s="1145"/>
    </row>
    <row r="36" spans="1:24" s="1105" customFormat="1" ht="12" customHeight="1">
      <c r="A36" s="48"/>
      <c r="B36" s="9"/>
      <c r="C36" s="9"/>
      <c r="D36" s="1149">
        <v>-195</v>
      </c>
      <c r="E36" s="1149">
        <v>70</v>
      </c>
      <c r="F36" s="1149">
        <v>125</v>
      </c>
      <c r="G36" s="1149"/>
      <c r="H36" s="1149"/>
      <c r="I36" s="1149">
        <v>0</v>
      </c>
      <c r="J36" s="555"/>
      <c r="K36" s="555" t="s">
        <v>642</v>
      </c>
      <c r="L36" s="555"/>
      <c r="M36" s="555"/>
      <c r="N36" s="1149"/>
      <c r="O36" s="1149"/>
      <c r="P36" s="1149"/>
      <c r="Q36" s="1149"/>
      <c r="R36" s="1149"/>
      <c r="S36" s="1149">
        <v>0</v>
      </c>
      <c r="T36" s="696"/>
      <c r="U36" s="696"/>
      <c r="V36" s="405"/>
      <c r="W36" s="1145"/>
      <c r="X36" s="1145"/>
    </row>
    <row r="37" spans="1:24" s="1105" customFormat="1" ht="12" customHeight="1">
      <c r="A37" s="48"/>
      <c r="B37" s="9"/>
      <c r="C37" s="9"/>
      <c r="D37" s="1149">
        <v>864</v>
      </c>
      <c r="E37" s="1149">
        <v>-33</v>
      </c>
      <c r="F37" s="1149">
        <v>-1036</v>
      </c>
      <c r="G37" s="1149">
        <v>205</v>
      </c>
      <c r="H37" s="1149" t="s">
        <v>174</v>
      </c>
      <c r="I37" s="1149">
        <v>0</v>
      </c>
      <c r="J37" s="555"/>
      <c r="K37" s="1150" t="s">
        <v>643</v>
      </c>
      <c r="L37" s="555"/>
      <c r="M37" s="555"/>
      <c r="N37" s="1149"/>
      <c r="O37" s="1149"/>
      <c r="P37" s="1149"/>
      <c r="Q37" s="1149"/>
      <c r="R37" s="1149"/>
      <c r="S37" s="1149">
        <v>0</v>
      </c>
      <c r="T37" s="696"/>
      <c r="U37" s="696"/>
      <c r="V37" s="405"/>
      <c r="W37" s="1145"/>
      <c r="X37" s="1145"/>
    </row>
    <row r="38" spans="1:24" s="1105" customFormat="1" ht="3" customHeight="1">
      <c r="A38" s="48"/>
      <c r="B38" s="9"/>
      <c r="C38" s="9"/>
      <c r="D38" s="1149"/>
      <c r="E38" s="1149"/>
      <c r="F38" s="1149"/>
      <c r="G38" s="1149"/>
      <c r="H38" s="1149"/>
      <c r="I38" s="1149"/>
      <c r="J38" s="555"/>
      <c r="K38" s="1150"/>
      <c r="L38" s="555"/>
      <c r="M38" s="555"/>
      <c r="N38" s="1149"/>
      <c r="O38" s="1149"/>
      <c r="P38" s="1149"/>
      <c r="Q38" s="1149"/>
      <c r="R38" s="1149"/>
      <c r="S38" s="1149"/>
      <c r="T38" s="696"/>
      <c r="U38" s="696"/>
      <c r="V38" s="405"/>
      <c r="W38" s="1145"/>
      <c r="X38" s="1145"/>
    </row>
    <row r="39" spans="1:24" s="1137" customFormat="1" ht="15" customHeight="1">
      <c r="A39" s="1156"/>
      <c r="B39" s="1157"/>
      <c r="C39" s="1157"/>
      <c r="D39" s="1158">
        <v>173759</v>
      </c>
      <c r="E39" s="1158">
        <v>163375</v>
      </c>
      <c r="F39" s="1158">
        <v>40118</v>
      </c>
      <c r="G39" s="1158">
        <v>44938</v>
      </c>
      <c r="H39" s="1158">
        <v>174745</v>
      </c>
      <c r="I39" s="1158">
        <v>596935</v>
      </c>
      <c r="J39" s="118"/>
      <c r="K39" s="763" t="s">
        <v>644</v>
      </c>
      <c r="L39" s="118"/>
      <c r="M39" s="118"/>
      <c r="N39" s="1158">
        <v>173759</v>
      </c>
      <c r="O39" s="1158">
        <v>163375</v>
      </c>
      <c r="P39" s="1158">
        <v>40118</v>
      </c>
      <c r="Q39" s="1158">
        <v>44938</v>
      </c>
      <c r="R39" s="1158">
        <v>174745</v>
      </c>
      <c r="S39" s="1158">
        <v>596935</v>
      </c>
      <c r="T39" s="67"/>
      <c r="U39" s="67"/>
      <c r="V39" s="1159"/>
      <c r="W39" s="1160"/>
      <c r="X39" s="1160"/>
    </row>
    <row r="40" spans="1:24" s="1105" customFormat="1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145"/>
      <c r="X40" s="1145"/>
    </row>
    <row r="41" spans="1:24" s="1105" customFormat="1" ht="11.25">
      <c r="A41" s="9"/>
      <c r="B41" s="9" t="s">
        <v>645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646</v>
      </c>
      <c r="N41" s="9"/>
      <c r="O41" s="9"/>
      <c r="P41" s="9"/>
      <c r="Q41" s="9"/>
      <c r="R41" s="9"/>
      <c r="S41" s="9"/>
      <c r="T41" s="9"/>
      <c r="U41" s="9"/>
      <c r="V41" s="9"/>
      <c r="W41" s="1145"/>
      <c r="X41" s="1145"/>
    </row>
    <row r="42" spans="1:24" s="1105" customFormat="1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647</v>
      </c>
      <c r="O42" s="9"/>
      <c r="P42" s="9"/>
      <c r="Q42" s="9"/>
      <c r="R42" s="9"/>
      <c r="S42" s="9"/>
      <c r="T42" s="9"/>
      <c r="U42" s="9"/>
      <c r="V42" s="9"/>
      <c r="W42" s="1145"/>
      <c r="X42" s="1145"/>
    </row>
    <row r="43" spans="1:24" s="1105" customFormat="1" ht="12.75">
      <c r="A43" t="s">
        <v>97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145"/>
      <c r="X43" s="1145"/>
    </row>
    <row r="44" spans="1:24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</sheetData>
  <printOptions/>
  <pageMargins left="0.75" right="0.75" top="1" bottom="1" header="0.5" footer="0.5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E5" sqref="E5"/>
    </sheetView>
  </sheetViews>
  <sheetFormatPr defaultColWidth="9.140625" defaultRowHeight="12.75"/>
  <cols>
    <col min="1" max="1" width="3.28125" style="504" customWidth="1"/>
    <col min="2" max="2" width="2.57421875" style="504" customWidth="1"/>
    <col min="3" max="3" width="3.8515625" style="504" customWidth="1"/>
    <col min="4" max="4" width="11.421875" style="504" customWidth="1"/>
    <col min="5" max="5" width="9.00390625" style="504" customWidth="1"/>
    <col min="6" max="6" width="8.140625" style="504" customWidth="1"/>
    <col min="7" max="7" width="9.57421875" style="504" customWidth="1"/>
    <col min="8" max="8" width="6.421875" style="504" customWidth="1"/>
    <col min="9" max="9" width="12.140625" style="504" customWidth="1"/>
    <col min="10" max="10" width="2.00390625" style="504" customWidth="1"/>
    <col min="11" max="11" width="9.140625" style="504" customWidth="1"/>
    <col min="12" max="12" width="10.421875" style="504" customWidth="1"/>
    <col min="13" max="13" width="12.140625" style="504" customWidth="1"/>
    <col min="14" max="14" width="9.421875" style="504" customWidth="1"/>
    <col min="15" max="15" width="10.7109375" style="504" customWidth="1"/>
    <col min="16" max="16" width="7.00390625" style="504" customWidth="1"/>
    <col min="17" max="17" width="7.8515625" style="504" customWidth="1"/>
    <col min="18" max="18" width="6.57421875" style="504" customWidth="1"/>
    <col min="19" max="19" width="10.8515625" style="504" customWidth="1"/>
    <col min="20" max="22" width="3.28125" style="504" customWidth="1"/>
    <col min="23" max="23" width="7.28125" style="504" customWidth="1"/>
    <col min="24" max="16384" width="9.140625" style="504" customWidth="1"/>
  </cols>
  <sheetData>
    <row r="1" spans="1:6" s="510" customFormat="1" ht="15" customHeight="1">
      <c r="A1" s="1143" t="s">
        <v>40</v>
      </c>
      <c r="B1" s="1144"/>
      <c r="F1" s="1144"/>
    </row>
    <row r="2" spans="19:20" s="1145" customFormat="1" ht="12" customHeight="1">
      <c r="S2" s="1145" t="s">
        <v>235</v>
      </c>
      <c r="T2" s="1145" t="s">
        <v>654</v>
      </c>
    </row>
    <row r="3" spans="1:22" s="1145" customFormat="1" ht="12" customHeight="1">
      <c r="A3" s="697"/>
      <c r="B3" s="698"/>
      <c r="C3" s="699"/>
      <c r="D3" s="1146"/>
      <c r="E3" s="1146" t="s">
        <v>596</v>
      </c>
      <c r="F3" s="1146"/>
      <c r="G3" s="1146"/>
      <c r="H3" s="368"/>
      <c r="I3" s="368"/>
      <c r="J3" s="698"/>
      <c r="K3" s="698"/>
      <c r="L3" s="698"/>
      <c r="M3" s="698"/>
      <c r="N3" s="686"/>
      <c r="O3" s="1146" t="s">
        <v>597</v>
      </c>
      <c r="P3" s="1146"/>
      <c r="Q3" s="1146"/>
      <c r="R3" s="368"/>
      <c r="S3" s="368"/>
      <c r="T3" s="698"/>
      <c r="U3" s="698"/>
      <c r="V3" s="699"/>
    </row>
    <row r="4" spans="1:22" s="1145" customFormat="1" ht="12" customHeight="1">
      <c r="A4" s="48" t="s">
        <v>598</v>
      </c>
      <c r="B4" s="696"/>
      <c r="C4" s="405"/>
      <c r="D4" s="382"/>
      <c r="E4" s="382" t="s">
        <v>599</v>
      </c>
      <c r="F4" s="382"/>
      <c r="G4" s="382"/>
      <c r="H4" s="1147" t="s">
        <v>600</v>
      </c>
      <c r="I4" s="1147" t="s">
        <v>482</v>
      </c>
      <c r="J4" s="696"/>
      <c r="K4" s="696" t="s">
        <v>601</v>
      </c>
      <c r="L4" s="696"/>
      <c r="M4" s="696"/>
      <c r="N4" s="381"/>
      <c r="O4" s="382" t="s">
        <v>599</v>
      </c>
      <c r="P4" s="382"/>
      <c r="Q4" s="382"/>
      <c r="R4" s="1147" t="s">
        <v>600</v>
      </c>
      <c r="S4" s="1147" t="s">
        <v>482</v>
      </c>
      <c r="T4" s="696" t="s">
        <v>602</v>
      </c>
      <c r="U4" s="696"/>
      <c r="V4" s="405"/>
    </row>
    <row r="5" spans="1:22" s="1145" customFormat="1" ht="12" customHeight="1">
      <c r="A5" s="48"/>
      <c r="B5" s="696"/>
      <c r="C5" s="405"/>
      <c r="D5" s="1147" t="s">
        <v>603</v>
      </c>
      <c r="E5" s="1147" t="s">
        <v>604</v>
      </c>
      <c r="F5" s="1147" t="s">
        <v>605</v>
      </c>
      <c r="G5" s="1147" t="s">
        <v>606</v>
      </c>
      <c r="H5" s="1147" t="s">
        <v>607</v>
      </c>
      <c r="I5" s="72"/>
      <c r="J5" s="696"/>
      <c r="K5" s="696"/>
      <c r="L5" s="696"/>
      <c r="M5" s="696"/>
      <c r="N5" s="1147" t="s">
        <v>603</v>
      </c>
      <c r="O5" s="1147" t="s">
        <v>604</v>
      </c>
      <c r="P5" s="1147" t="s">
        <v>605</v>
      </c>
      <c r="Q5" s="1147" t="s">
        <v>606</v>
      </c>
      <c r="R5" s="1147" t="s">
        <v>607</v>
      </c>
      <c r="S5" s="1147"/>
      <c r="T5" s="696"/>
      <c r="U5" s="696"/>
      <c r="V5" s="405"/>
    </row>
    <row r="6" spans="1:22" s="1145" customFormat="1" ht="12" customHeight="1">
      <c r="A6" s="381"/>
      <c r="B6" s="382"/>
      <c r="C6" s="383"/>
      <c r="D6" s="1148" t="s">
        <v>608</v>
      </c>
      <c r="E6" s="1148" t="s">
        <v>609</v>
      </c>
      <c r="F6" s="1148" t="s">
        <v>610</v>
      </c>
      <c r="G6" s="1148" t="s">
        <v>611</v>
      </c>
      <c r="H6" s="1148" t="s">
        <v>612</v>
      </c>
      <c r="I6" s="98"/>
      <c r="J6" s="382"/>
      <c r="K6" s="382"/>
      <c r="L6" s="382"/>
      <c r="M6" s="382"/>
      <c r="N6" s="1148" t="s">
        <v>608</v>
      </c>
      <c r="O6" s="1148" t="s">
        <v>609</v>
      </c>
      <c r="P6" s="1148" t="s">
        <v>610</v>
      </c>
      <c r="Q6" s="1148" t="s">
        <v>611</v>
      </c>
      <c r="R6" s="1148" t="s">
        <v>612</v>
      </c>
      <c r="S6" s="1148"/>
      <c r="T6" s="382"/>
      <c r="U6" s="382"/>
      <c r="V6" s="383"/>
    </row>
    <row r="7" spans="1:22" s="1145" customFormat="1" ht="12" customHeight="1">
      <c r="A7" s="48"/>
      <c r="B7" s="696"/>
      <c r="C7" s="405"/>
      <c r="D7" s="1149"/>
      <c r="E7" s="1149"/>
      <c r="F7" s="1149"/>
      <c r="G7" s="1149">
        <v>50465</v>
      </c>
      <c r="H7" s="1149"/>
      <c r="I7" s="1149">
        <v>50465</v>
      </c>
      <c r="J7" s="555"/>
      <c r="K7" s="1150" t="s">
        <v>613</v>
      </c>
      <c r="L7" s="555"/>
      <c r="M7" s="555"/>
      <c r="N7" s="1149"/>
      <c r="O7" s="1149"/>
      <c r="P7" s="1149"/>
      <c r="Q7" s="1149"/>
      <c r="R7" s="1149">
        <v>50465</v>
      </c>
      <c r="S7" s="1149">
        <v>50465</v>
      </c>
      <c r="T7" s="696"/>
      <c r="U7" s="696"/>
      <c r="V7" s="405"/>
    </row>
    <row r="8" spans="1:22" s="1145" customFormat="1" ht="12" customHeight="1">
      <c r="A8" s="48"/>
      <c r="B8" s="696"/>
      <c r="C8" s="405"/>
      <c r="D8" s="1149"/>
      <c r="E8" s="1149"/>
      <c r="F8" s="1149"/>
      <c r="G8" s="1149"/>
      <c r="H8" s="1149">
        <v>51010</v>
      </c>
      <c r="I8" s="1149">
        <v>51010</v>
      </c>
      <c r="J8" s="555"/>
      <c r="K8" s="1150" t="s">
        <v>614</v>
      </c>
      <c r="L8" s="555"/>
      <c r="M8" s="555"/>
      <c r="N8" s="1149"/>
      <c r="O8" s="1149"/>
      <c r="P8" s="1149"/>
      <c r="Q8" s="1149">
        <v>51010</v>
      </c>
      <c r="R8" s="1149" t="s">
        <v>174</v>
      </c>
      <c r="S8" s="1149">
        <v>51010</v>
      </c>
      <c r="T8" s="696"/>
      <c r="U8" s="696"/>
      <c r="V8" s="405"/>
    </row>
    <row r="9" spans="1:22" s="1145" customFormat="1" ht="12" customHeight="1">
      <c r="A9" s="48"/>
      <c r="B9" s="696"/>
      <c r="C9" s="405"/>
      <c r="D9" s="1149"/>
      <c r="E9" s="1149"/>
      <c r="F9" s="1149"/>
      <c r="G9" s="1149"/>
      <c r="H9" s="1149">
        <v>138854</v>
      </c>
      <c r="I9" s="1149">
        <v>138854</v>
      </c>
      <c r="J9" s="555"/>
      <c r="K9" s="555" t="s">
        <v>615</v>
      </c>
      <c r="L9" s="555"/>
      <c r="M9" s="555"/>
      <c r="N9" s="1149">
        <v>94503</v>
      </c>
      <c r="O9" s="1149">
        <v>34599</v>
      </c>
      <c r="P9" s="1149">
        <v>9752</v>
      </c>
      <c r="Q9" s="1149"/>
      <c r="R9" s="1149"/>
      <c r="S9" s="1149">
        <v>138854</v>
      </c>
      <c r="T9" s="696"/>
      <c r="U9" s="696"/>
      <c r="V9" s="405"/>
    </row>
    <row r="10" spans="1:22" s="1145" customFormat="1" ht="12" customHeight="1">
      <c r="A10" s="48"/>
      <c r="B10" s="696"/>
      <c r="C10" s="405"/>
      <c r="D10" s="1149">
        <v>53871</v>
      </c>
      <c r="E10" s="1149">
        <v>11666</v>
      </c>
      <c r="F10" s="1149">
        <v>2090</v>
      </c>
      <c r="G10" s="1149"/>
      <c r="H10" s="1149"/>
      <c r="I10" s="1149">
        <v>67627</v>
      </c>
      <c r="J10" s="555"/>
      <c r="K10" s="555" t="s">
        <v>616</v>
      </c>
      <c r="L10" s="555"/>
      <c r="M10" s="555"/>
      <c r="N10" s="1149"/>
      <c r="O10" s="1149"/>
      <c r="P10" s="1149"/>
      <c r="Q10" s="1149"/>
      <c r="R10" s="1149">
        <v>67627</v>
      </c>
      <c r="S10" s="1149">
        <v>67627</v>
      </c>
      <c r="T10" s="696"/>
      <c r="U10" s="696"/>
      <c r="V10" s="405"/>
    </row>
    <row r="11" spans="1:22" s="1145" customFormat="1" ht="12" customHeight="1">
      <c r="A11" s="48"/>
      <c r="B11" s="696"/>
      <c r="C11" s="405"/>
      <c r="D11" s="1149">
        <v>40632</v>
      </c>
      <c r="E11" s="1149">
        <v>22933</v>
      </c>
      <c r="F11" s="1149">
        <v>7662</v>
      </c>
      <c r="G11" s="1149"/>
      <c r="H11" s="1149"/>
      <c r="I11" s="1149">
        <v>71227</v>
      </c>
      <c r="J11" s="555"/>
      <c r="K11" s="1150" t="s">
        <v>617</v>
      </c>
      <c r="L11" s="555"/>
      <c r="M11" s="555"/>
      <c r="N11" s="1151">
        <v>40632</v>
      </c>
      <c r="O11" s="1151">
        <v>22933</v>
      </c>
      <c r="P11" s="1151">
        <v>7662</v>
      </c>
      <c r="Q11" s="1151"/>
      <c r="R11" s="1151"/>
      <c r="S11" s="1151">
        <v>71227</v>
      </c>
      <c r="T11" s="696"/>
      <c r="U11" s="696"/>
      <c r="V11" s="405"/>
    </row>
    <row r="12" spans="1:22" s="1145" customFormat="1" ht="12" customHeight="1">
      <c r="A12" s="48"/>
      <c r="B12" s="1152" t="s">
        <v>174</v>
      </c>
      <c r="C12" s="1153"/>
      <c r="D12" s="1149">
        <v>19314</v>
      </c>
      <c r="E12" s="1149">
        <v>4829</v>
      </c>
      <c r="F12" s="1149">
        <v>7662</v>
      </c>
      <c r="G12" s="1149"/>
      <c r="H12" s="1149"/>
      <c r="I12" s="1149">
        <v>31805</v>
      </c>
      <c r="J12" s="555"/>
      <c r="K12" s="555" t="s">
        <v>618</v>
      </c>
      <c r="L12" s="555"/>
      <c r="M12" s="555"/>
      <c r="N12" s="1149"/>
      <c r="O12" s="1149">
        <v>31805</v>
      </c>
      <c r="P12" s="1149"/>
      <c r="Q12" s="1149"/>
      <c r="R12" s="1149"/>
      <c r="S12" s="1149">
        <v>31805</v>
      </c>
      <c r="T12" s="696"/>
      <c r="U12" s="696"/>
      <c r="V12" s="405"/>
    </row>
    <row r="13" spans="1:22" s="1145" customFormat="1" ht="12" customHeight="1">
      <c r="A13" s="48"/>
      <c r="B13" s="696"/>
      <c r="C13" s="405"/>
      <c r="D13" s="1149"/>
      <c r="E13" s="1149" t="s">
        <v>174</v>
      </c>
      <c r="F13" s="1149"/>
      <c r="G13" s="1149"/>
      <c r="H13" s="1149">
        <v>7133</v>
      </c>
      <c r="I13" s="1149">
        <v>7133</v>
      </c>
      <c r="J13" s="555"/>
      <c r="K13" s="555" t="s">
        <v>619</v>
      </c>
      <c r="L13" s="555"/>
      <c r="M13" s="555"/>
      <c r="N13" s="1149"/>
      <c r="O13" s="1149"/>
      <c r="P13" s="1149">
        <v>7133</v>
      </c>
      <c r="Q13" s="1149"/>
      <c r="R13" s="1149"/>
      <c r="S13" s="1149">
        <v>7133</v>
      </c>
      <c r="T13" s="698"/>
      <c r="U13" s="699"/>
      <c r="V13" s="699"/>
    </row>
    <row r="14" spans="1:22" s="1145" customFormat="1" ht="12" customHeight="1">
      <c r="A14" s="48"/>
      <c r="B14" s="696"/>
      <c r="C14" s="405"/>
      <c r="D14" s="1149">
        <v>1814</v>
      </c>
      <c r="E14" s="1149">
        <v>383</v>
      </c>
      <c r="F14" s="1149"/>
      <c r="G14" s="1149"/>
      <c r="H14" s="1149"/>
      <c r="I14" s="1149">
        <v>2197</v>
      </c>
      <c r="J14" s="555"/>
      <c r="K14" s="555" t="s">
        <v>649</v>
      </c>
      <c r="L14" s="555"/>
      <c r="M14" s="555"/>
      <c r="N14" s="1149"/>
      <c r="O14" s="1149"/>
      <c r="P14" s="1149">
        <v>2197</v>
      </c>
      <c r="Q14" s="1149"/>
      <c r="R14" s="1149"/>
      <c r="S14" s="1149">
        <v>2197</v>
      </c>
      <c r="T14" s="696"/>
      <c r="U14" s="405"/>
      <c r="V14" s="405"/>
    </row>
    <row r="15" spans="1:22" s="1145" customFormat="1" ht="12" customHeight="1">
      <c r="A15" s="48"/>
      <c r="B15" s="696"/>
      <c r="C15" s="405"/>
      <c r="D15" s="1149">
        <v>19504</v>
      </c>
      <c r="E15" s="1149">
        <v>17721</v>
      </c>
      <c r="F15" s="1149"/>
      <c r="G15" s="1149"/>
      <c r="H15" s="1149"/>
      <c r="I15" s="1151">
        <v>37225</v>
      </c>
      <c r="J15" s="555"/>
      <c r="K15" s="1150" t="s">
        <v>621</v>
      </c>
      <c r="L15" s="555"/>
      <c r="M15" s="555"/>
      <c r="N15" s="1149">
        <v>19504</v>
      </c>
      <c r="O15" s="1149">
        <v>17721</v>
      </c>
      <c r="P15" s="1149"/>
      <c r="Q15" s="1149"/>
      <c r="R15" s="1149"/>
      <c r="S15" s="1149">
        <v>37225</v>
      </c>
      <c r="T15" s="696"/>
      <c r="U15" s="405"/>
      <c r="V15" s="405"/>
    </row>
    <row r="16" spans="1:22" s="1145" customFormat="1" ht="12" customHeight="1">
      <c r="A16" s="368"/>
      <c r="B16" s="698"/>
      <c r="C16" s="699"/>
      <c r="D16" s="1154"/>
      <c r="E16" s="1154"/>
      <c r="F16" s="1155"/>
      <c r="G16" s="1154"/>
      <c r="H16" s="1154"/>
      <c r="I16" s="1149">
        <v>0</v>
      </c>
      <c r="J16" s="555"/>
      <c r="K16" s="555" t="s">
        <v>622</v>
      </c>
      <c r="L16" s="555"/>
      <c r="M16" s="555"/>
      <c r="N16" s="1149">
        <v>-181</v>
      </c>
      <c r="O16" s="1149"/>
      <c r="P16" s="1149">
        <v>181</v>
      </c>
      <c r="Q16" s="1149"/>
      <c r="R16" s="1149"/>
      <c r="S16" s="1149">
        <v>0</v>
      </c>
      <c r="T16" s="696"/>
      <c r="U16" s="405"/>
      <c r="V16" s="405"/>
    </row>
    <row r="17" spans="1:22" s="1145" customFormat="1" ht="12" customHeight="1">
      <c r="A17" s="72"/>
      <c r="B17" s="696"/>
      <c r="C17" s="405"/>
      <c r="D17" s="1149">
        <v>12817</v>
      </c>
      <c r="E17" s="1149">
        <v>2579</v>
      </c>
      <c r="F17" s="1149">
        <v>1949</v>
      </c>
      <c r="G17" s="1149">
        <v>559</v>
      </c>
      <c r="H17" s="1149"/>
      <c r="I17" s="1149">
        <v>17904</v>
      </c>
      <c r="J17" s="555"/>
      <c r="K17" s="555" t="s">
        <v>623</v>
      </c>
      <c r="L17" s="555"/>
      <c r="M17" s="555"/>
      <c r="N17" s="1149">
        <v>8578</v>
      </c>
      <c r="O17" s="1149">
        <v>5827</v>
      </c>
      <c r="P17" s="1149">
        <v>2151</v>
      </c>
      <c r="Q17" s="1149">
        <v>1348</v>
      </c>
      <c r="R17" s="1149"/>
      <c r="S17" s="1149">
        <v>17904</v>
      </c>
      <c r="T17" s="696"/>
      <c r="U17" s="405"/>
      <c r="V17" s="405"/>
    </row>
    <row r="18" spans="1:22" s="1145" customFormat="1" ht="12" customHeight="1">
      <c r="A18" s="72"/>
      <c r="B18" s="696"/>
      <c r="C18" s="405"/>
      <c r="D18" s="1149">
        <v>528</v>
      </c>
      <c r="E18" s="1149">
        <v>285</v>
      </c>
      <c r="F18" s="1149"/>
      <c r="G18" s="1149"/>
      <c r="H18" s="1149"/>
      <c r="I18" s="1149">
        <v>813</v>
      </c>
      <c r="J18" s="555"/>
      <c r="K18" s="555" t="s">
        <v>624</v>
      </c>
      <c r="L18" s="555"/>
      <c r="M18" s="555"/>
      <c r="N18" s="1149">
        <v>813</v>
      </c>
      <c r="O18" s="1149"/>
      <c r="P18" s="1149"/>
      <c r="Q18" s="1149"/>
      <c r="R18" s="1149"/>
      <c r="S18" s="1149">
        <v>813</v>
      </c>
      <c r="T18" s="696"/>
      <c r="U18" s="405"/>
      <c r="V18" s="405"/>
    </row>
    <row r="19" spans="1:22" s="1145" customFormat="1" ht="12" customHeight="1">
      <c r="A19" s="72"/>
      <c r="B19" s="696"/>
      <c r="C19" s="405"/>
      <c r="D19" s="1149">
        <v>813</v>
      </c>
      <c r="E19" s="1149"/>
      <c r="F19" s="1149"/>
      <c r="G19" s="1149"/>
      <c r="H19" s="1149"/>
      <c r="I19" s="1149">
        <v>813</v>
      </c>
      <c r="J19" s="555"/>
      <c r="K19" s="555" t="s">
        <v>625</v>
      </c>
      <c r="L19" s="555"/>
      <c r="M19" s="555"/>
      <c r="N19" s="1149">
        <v>528</v>
      </c>
      <c r="O19" s="1149">
        <v>285</v>
      </c>
      <c r="P19" s="1149"/>
      <c r="Q19" s="1149"/>
      <c r="R19" s="1149"/>
      <c r="S19" s="1149">
        <v>813</v>
      </c>
      <c r="T19" s="696"/>
      <c r="U19" s="405"/>
      <c r="V19" s="405"/>
    </row>
    <row r="20" spans="1:22" s="1145" customFormat="1" ht="12" customHeight="1">
      <c r="A20" s="72"/>
      <c r="B20" s="696"/>
      <c r="C20" s="405"/>
      <c r="D20" s="1149">
        <v>1035</v>
      </c>
      <c r="E20" s="1149">
        <v>1068</v>
      </c>
      <c r="F20" s="1149"/>
      <c r="G20" s="1149"/>
      <c r="H20" s="1149"/>
      <c r="I20" s="1149">
        <v>2103</v>
      </c>
      <c r="J20" s="555"/>
      <c r="K20" s="555" t="s">
        <v>650</v>
      </c>
      <c r="L20" s="555"/>
      <c r="M20" s="555"/>
      <c r="N20" s="1149"/>
      <c r="O20" s="1149"/>
      <c r="P20" s="1149">
        <v>2103</v>
      </c>
      <c r="Q20" s="1149"/>
      <c r="R20" s="1149"/>
      <c r="S20" s="1149">
        <v>2103</v>
      </c>
      <c r="T20" s="696"/>
      <c r="U20" s="405"/>
      <c r="V20" s="405"/>
    </row>
    <row r="21" spans="1:22" s="1145" customFormat="1" ht="12" customHeight="1">
      <c r="A21" s="72"/>
      <c r="B21" s="696"/>
      <c r="C21" s="405"/>
      <c r="D21" s="1149">
        <v>386</v>
      </c>
      <c r="E21" s="1149">
        <v>578</v>
      </c>
      <c r="F21" s="1149"/>
      <c r="G21" s="1149"/>
      <c r="H21" s="1149"/>
      <c r="I21" s="1149">
        <v>964</v>
      </c>
      <c r="J21" s="555"/>
      <c r="K21" s="555" t="s">
        <v>651</v>
      </c>
      <c r="L21" s="555"/>
      <c r="M21" s="555"/>
      <c r="N21" s="1149"/>
      <c r="O21" s="1149"/>
      <c r="P21" s="1149">
        <v>964</v>
      </c>
      <c r="Q21" s="1149"/>
      <c r="R21" s="1149"/>
      <c r="S21" s="1149">
        <v>964</v>
      </c>
      <c r="T21" s="696"/>
      <c r="U21" s="405"/>
      <c r="V21" s="405"/>
    </row>
    <row r="22" spans="1:22" s="1145" customFormat="1" ht="12" customHeight="1">
      <c r="A22" s="72"/>
      <c r="B22" s="696"/>
      <c r="C22" s="405"/>
      <c r="D22" s="1149"/>
      <c r="E22" s="1149">
        <v>1035</v>
      </c>
      <c r="F22" s="1149"/>
      <c r="G22" s="1149"/>
      <c r="H22" s="1149"/>
      <c r="I22" s="1149">
        <v>1035</v>
      </c>
      <c r="J22" s="555"/>
      <c r="K22" s="555" t="s">
        <v>628</v>
      </c>
      <c r="L22" s="555"/>
      <c r="M22" s="555"/>
      <c r="N22" s="1149"/>
      <c r="O22" s="1149"/>
      <c r="P22" s="1149">
        <v>1035</v>
      </c>
      <c r="Q22" s="1149"/>
      <c r="R22" s="1149"/>
      <c r="S22" s="1149">
        <v>1035</v>
      </c>
      <c r="T22" s="696"/>
      <c r="U22" s="405"/>
      <c r="V22" s="405"/>
    </row>
    <row r="23" spans="1:22" s="1145" customFormat="1" ht="12" customHeight="1">
      <c r="A23" s="72"/>
      <c r="B23" s="696"/>
      <c r="C23" s="405"/>
      <c r="D23" s="1149"/>
      <c r="E23" s="1149"/>
      <c r="F23" s="1149">
        <v>2435</v>
      </c>
      <c r="G23" s="1149"/>
      <c r="H23" s="1149"/>
      <c r="I23" s="1149">
        <v>2435</v>
      </c>
      <c r="J23" s="555"/>
      <c r="K23" s="555" t="s">
        <v>629</v>
      </c>
      <c r="L23" s="555"/>
      <c r="M23" s="555"/>
      <c r="N23" s="1149"/>
      <c r="O23" s="1149">
        <v>2435</v>
      </c>
      <c r="P23" s="1149"/>
      <c r="Q23" s="1149"/>
      <c r="R23" s="1149"/>
      <c r="S23" s="1149">
        <v>2435</v>
      </c>
      <c r="T23" s="696"/>
      <c r="U23" s="405"/>
      <c r="V23" s="405"/>
    </row>
    <row r="24" spans="1:22" s="1145" customFormat="1" ht="12" customHeight="1">
      <c r="A24" s="72"/>
      <c r="B24" s="696"/>
      <c r="C24" s="405"/>
      <c r="D24" s="1149"/>
      <c r="E24" s="1149">
        <v>848</v>
      </c>
      <c r="F24" s="1149">
        <v>848</v>
      </c>
      <c r="G24" s="1149"/>
      <c r="H24" s="1149"/>
      <c r="I24" s="1149">
        <v>1696</v>
      </c>
      <c r="J24" s="555"/>
      <c r="K24" s="555" t="s">
        <v>630</v>
      </c>
      <c r="L24" s="555"/>
      <c r="M24" s="555"/>
      <c r="N24" s="1149"/>
      <c r="O24" s="1149">
        <v>848</v>
      </c>
      <c r="P24" s="1149">
        <v>848</v>
      </c>
      <c r="Q24" s="1149"/>
      <c r="R24" s="1149"/>
      <c r="S24" s="1149">
        <v>1696</v>
      </c>
      <c r="T24" s="696"/>
      <c r="U24" s="405"/>
      <c r="V24" s="405"/>
    </row>
    <row r="25" spans="1:22" s="1145" customFormat="1" ht="12" customHeight="1">
      <c r="A25" s="72"/>
      <c r="B25" s="696"/>
      <c r="C25" s="405"/>
      <c r="D25" s="1149"/>
      <c r="E25" s="1149"/>
      <c r="F25" s="1149">
        <v>1182</v>
      </c>
      <c r="G25" s="1149"/>
      <c r="H25" s="1149"/>
      <c r="I25" s="1149">
        <v>1182</v>
      </c>
      <c r="J25" s="555"/>
      <c r="K25" s="555" t="s">
        <v>631</v>
      </c>
      <c r="L25" s="555"/>
      <c r="M25" s="555"/>
      <c r="N25" s="1149"/>
      <c r="O25" s="1149">
        <v>1182</v>
      </c>
      <c r="P25" s="1149"/>
      <c r="Q25" s="1149"/>
      <c r="R25" s="1149"/>
      <c r="S25" s="1149">
        <v>1182</v>
      </c>
      <c r="T25" s="696"/>
      <c r="U25" s="405"/>
      <c r="V25" s="405"/>
    </row>
    <row r="26" spans="1:22" s="1145" customFormat="1" ht="12" customHeight="1">
      <c r="A26" s="72"/>
      <c r="B26" s="696"/>
      <c r="C26" s="405"/>
      <c r="D26" s="1149">
        <v>27</v>
      </c>
      <c r="E26" s="1149">
        <v>106</v>
      </c>
      <c r="F26" s="1149"/>
      <c r="G26" s="1149"/>
      <c r="H26" s="1149"/>
      <c r="I26" s="1149">
        <v>133</v>
      </c>
      <c r="J26" s="555"/>
      <c r="K26" s="555" t="s">
        <v>632</v>
      </c>
      <c r="L26" s="555"/>
      <c r="M26" s="555"/>
      <c r="N26" s="1149"/>
      <c r="O26" s="1149"/>
      <c r="P26" s="1149">
        <v>133</v>
      </c>
      <c r="Q26" s="1149"/>
      <c r="R26" s="1149"/>
      <c r="S26" s="1149">
        <v>133</v>
      </c>
      <c r="T26" s="696"/>
      <c r="U26" s="405"/>
      <c r="V26" s="405"/>
    </row>
    <row r="27" spans="1:22" s="1145" customFormat="1" ht="12" customHeight="1">
      <c r="A27" s="72"/>
      <c r="B27" s="696"/>
      <c r="C27" s="405"/>
      <c r="D27" s="1149"/>
      <c r="E27" s="1149" t="s">
        <v>174</v>
      </c>
      <c r="F27" s="1149" t="s">
        <v>174</v>
      </c>
      <c r="G27" s="1149" t="s">
        <v>174</v>
      </c>
      <c r="H27" s="1149"/>
      <c r="I27" s="1149" t="s">
        <v>174</v>
      </c>
      <c r="J27" s="555"/>
      <c r="K27" s="555" t="s">
        <v>633</v>
      </c>
      <c r="L27" s="555"/>
      <c r="M27" s="555"/>
      <c r="N27" s="1149"/>
      <c r="O27" s="1149"/>
      <c r="P27" s="1149"/>
      <c r="Q27" s="1149"/>
      <c r="R27" s="1149"/>
      <c r="S27" s="1149" t="s">
        <v>174</v>
      </c>
      <c r="T27" s="696"/>
      <c r="U27" s="405"/>
      <c r="V27" s="405"/>
    </row>
    <row r="28" spans="1:22" s="1145" customFormat="1" ht="12" customHeight="1">
      <c r="A28" s="72"/>
      <c r="B28" s="696"/>
      <c r="C28" s="405"/>
      <c r="D28" s="1149"/>
      <c r="E28" s="1149">
        <v>1144</v>
      </c>
      <c r="F28" s="1149">
        <v>58</v>
      </c>
      <c r="G28" s="1149">
        <v>3281</v>
      </c>
      <c r="H28" s="1149"/>
      <c r="I28" s="1149">
        <v>4483</v>
      </c>
      <c r="J28" s="555"/>
      <c r="K28" s="555" t="s">
        <v>634</v>
      </c>
      <c r="L28" s="555"/>
      <c r="M28" s="555"/>
      <c r="N28" s="1149"/>
      <c r="O28" s="1149">
        <v>3238</v>
      </c>
      <c r="P28" s="1149">
        <v>43</v>
      </c>
      <c r="Q28" s="1149">
        <v>1202</v>
      </c>
      <c r="R28" s="1149"/>
      <c r="S28" s="1149">
        <v>4483</v>
      </c>
      <c r="T28" s="696"/>
      <c r="U28" s="405"/>
      <c r="V28" s="405"/>
    </row>
    <row r="29" spans="1:22" s="1145" customFormat="1" ht="12" customHeight="1">
      <c r="A29" s="72"/>
      <c r="B29" s="696"/>
      <c r="C29" s="405"/>
      <c r="D29" s="1149">
        <v>971</v>
      </c>
      <c r="E29" s="1149">
        <v>251</v>
      </c>
      <c r="F29" s="1149">
        <v>31</v>
      </c>
      <c r="G29" s="1149"/>
      <c r="H29" s="1149"/>
      <c r="I29" s="1149">
        <v>1253</v>
      </c>
      <c r="J29" s="555"/>
      <c r="K29" s="555" t="s">
        <v>635</v>
      </c>
      <c r="L29" s="555"/>
      <c r="M29" s="555"/>
      <c r="N29" s="1151">
        <v>1010</v>
      </c>
      <c r="O29" s="1151">
        <v>185</v>
      </c>
      <c r="P29" s="1151">
        <v>58</v>
      </c>
      <c r="Q29" s="1151"/>
      <c r="R29" s="1151"/>
      <c r="S29" s="1151">
        <v>1253</v>
      </c>
      <c r="T29" s="382"/>
      <c r="U29" s="383"/>
      <c r="V29" s="405"/>
    </row>
    <row r="30" spans="1:22" s="1145" customFormat="1" ht="12" customHeight="1">
      <c r="A30" s="48"/>
      <c r="B30" s="381"/>
      <c r="C30" s="382"/>
      <c r="D30" s="1151">
        <v>13675</v>
      </c>
      <c r="E30" s="1151">
        <v>55632</v>
      </c>
      <c r="F30" s="1151">
        <v>10343</v>
      </c>
      <c r="G30" s="1151" t="s">
        <v>174</v>
      </c>
      <c r="H30" s="1151" t="s">
        <v>174</v>
      </c>
      <c r="I30" s="1151">
        <v>79650</v>
      </c>
      <c r="J30" s="555"/>
      <c r="K30" s="1150" t="s">
        <v>636</v>
      </c>
      <c r="L30" s="555"/>
      <c r="M30" s="555"/>
      <c r="N30" s="1149">
        <v>13675</v>
      </c>
      <c r="O30" s="1149">
        <v>55632</v>
      </c>
      <c r="P30" s="1149">
        <v>10343</v>
      </c>
      <c r="Q30" s="1149" t="s">
        <v>174</v>
      </c>
      <c r="R30" s="1149" t="s">
        <v>174</v>
      </c>
      <c r="S30" s="1149">
        <v>79650</v>
      </c>
      <c r="T30" s="696"/>
      <c r="U30" s="405"/>
      <c r="V30" s="405"/>
    </row>
    <row r="31" spans="1:22" s="1145" customFormat="1" ht="12" customHeight="1">
      <c r="A31" s="48"/>
      <c r="B31" s="48"/>
      <c r="C31" s="696"/>
      <c r="D31" s="1149"/>
      <c r="E31" s="1149">
        <v>50386</v>
      </c>
      <c r="F31" s="1149">
        <v>8983</v>
      </c>
      <c r="G31" s="1149"/>
      <c r="H31" s="1149"/>
      <c r="I31" s="1149">
        <v>59369</v>
      </c>
      <c r="J31" s="555"/>
      <c r="K31" s="1150" t="s">
        <v>637</v>
      </c>
      <c r="L31" s="555"/>
      <c r="M31" s="555"/>
      <c r="N31" s="1151"/>
      <c r="O31" s="1151"/>
      <c r="P31" s="1151"/>
      <c r="Q31" s="1151"/>
      <c r="R31" s="1151">
        <v>59369</v>
      </c>
      <c r="S31" s="1151">
        <v>59369</v>
      </c>
      <c r="T31" s="696"/>
      <c r="U31" s="405"/>
      <c r="V31" s="405"/>
    </row>
    <row r="32" spans="1:22" s="1145" customFormat="1" ht="12" customHeight="1">
      <c r="A32" s="48"/>
      <c r="B32" s="48"/>
      <c r="C32" s="696"/>
      <c r="D32" s="1151">
        <v>13675</v>
      </c>
      <c r="E32" s="1151">
        <v>5246</v>
      </c>
      <c r="F32" s="1151">
        <v>1360</v>
      </c>
      <c r="G32" s="1151"/>
      <c r="H32" s="1151" t="s">
        <v>174</v>
      </c>
      <c r="I32" s="1151">
        <v>20281</v>
      </c>
      <c r="J32" s="555"/>
      <c r="K32" s="1150" t="s">
        <v>638</v>
      </c>
      <c r="L32" s="555"/>
      <c r="M32" s="555"/>
      <c r="N32" s="1149">
        <v>13675</v>
      </c>
      <c r="O32" s="1149">
        <v>5246</v>
      </c>
      <c r="P32" s="1149">
        <v>1360</v>
      </c>
      <c r="Q32" s="1149"/>
      <c r="R32" s="1149"/>
      <c r="S32" s="1149">
        <v>20281</v>
      </c>
      <c r="T32" s="698"/>
      <c r="U32" s="698"/>
      <c r="V32" s="699"/>
    </row>
    <row r="33" spans="1:22" s="1145" customFormat="1" ht="12" customHeight="1">
      <c r="A33" s="697"/>
      <c r="B33" s="698"/>
      <c r="C33" s="698"/>
      <c r="D33" s="1154"/>
      <c r="E33" s="1149"/>
      <c r="F33" s="1149">
        <v>294</v>
      </c>
      <c r="G33" s="1149">
        <v>21</v>
      </c>
      <c r="H33" s="1149"/>
      <c r="I33" s="1149">
        <v>315</v>
      </c>
      <c r="J33" s="555"/>
      <c r="K33" s="555" t="s">
        <v>639</v>
      </c>
      <c r="L33" s="555"/>
      <c r="M33" s="555"/>
      <c r="N33" s="1149">
        <v>294</v>
      </c>
      <c r="O33" s="1149"/>
      <c r="P33" s="1149">
        <v>21</v>
      </c>
      <c r="Q33" s="1149"/>
      <c r="R33" s="1149"/>
      <c r="S33" s="1149">
        <v>315</v>
      </c>
      <c r="T33" s="696"/>
      <c r="U33" s="696"/>
      <c r="V33" s="405"/>
    </row>
    <row r="34" spans="1:22" s="1145" customFormat="1" ht="12" customHeight="1">
      <c r="A34" s="48"/>
      <c r="B34" s="9"/>
      <c r="C34" s="9"/>
      <c r="D34" s="1149">
        <v>13311</v>
      </c>
      <c r="E34" s="1149">
        <v>4719</v>
      </c>
      <c r="F34" s="1149">
        <v>2095</v>
      </c>
      <c r="G34" s="1149"/>
      <c r="H34" s="1149"/>
      <c r="I34" s="1149">
        <v>20125</v>
      </c>
      <c r="J34" s="555"/>
      <c r="K34" s="1150" t="s">
        <v>640</v>
      </c>
      <c r="L34" s="555"/>
      <c r="M34" s="555"/>
      <c r="N34" s="1149"/>
      <c r="O34" s="1149"/>
      <c r="P34" s="1149"/>
      <c r="Q34" s="1149"/>
      <c r="R34" s="1149">
        <v>20125</v>
      </c>
      <c r="S34" s="1149">
        <v>20125</v>
      </c>
      <c r="T34" s="696"/>
      <c r="U34" s="696"/>
      <c r="V34" s="405"/>
    </row>
    <row r="35" spans="1:22" s="1145" customFormat="1" ht="12" customHeight="1">
      <c r="A35" s="48"/>
      <c r="B35" s="9"/>
      <c r="C35" s="9"/>
      <c r="D35" s="1149">
        <v>-530</v>
      </c>
      <c r="E35" s="1149">
        <v>-59</v>
      </c>
      <c r="F35" s="1149"/>
      <c r="G35" s="1149"/>
      <c r="H35" s="1149"/>
      <c r="I35" s="1149">
        <v>-589</v>
      </c>
      <c r="J35" s="555"/>
      <c r="K35" s="555" t="s">
        <v>652</v>
      </c>
      <c r="L35" s="555"/>
      <c r="M35" s="555"/>
      <c r="N35" s="1149"/>
      <c r="O35" s="1149"/>
      <c r="P35" s="1149"/>
      <c r="Q35" s="1149"/>
      <c r="R35" s="1149">
        <v>-589</v>
      </c>
      <c r="S35" s="1149">
        <v>-589</v>
      </c>
      <c r="T35" s="696"/>
      <c r="U35" s="696"/>
      <c r="V35" s="405"/>
    </row>
    <row r="36" spans="1:22" s="1145" customFormat="1" ht="12" customHeight="1">
      <c r="A36" s="48"/>
      <c r="B36" s="9"/>
      <c r="C36" s="9"/>
      <c r="D36" s="1149">
        <v>-182</v>
      </c>
      <c r="E36" s="1149">
        <v>70</v>
      </c>
      <c r="F36" s="1149">
        <v>112</v>
      </c>
      <c r="G36" s="1149"/>
      <c r="H36" s="1149"/>
      <c r="I36" s="1149">
        <v>0</v>
      </c>
      <c r="J36" s="555"/>
      <c r="K36" s="555" t="s">
        <v>642</v>
      </c>
      <c r="L36" s="555"/>
      <c r="M36" s="555"/>
      <c r="N36" s="1149"/>
      <c r="O36" s="1149"/>
      <c r="P36" s="1149"/>
      <c r="Q36" s="1149"/>
      <c r="R36" s="1149"/>
      <c r="S36" s="1149">
        <v>0</v>
      </c>
      <c r="T36" s="696"/>
      <c r="U36" s="696"/>
      <c r="V36" s="405"/>
    </row>
    <row r="37" spans="1:22" s="1145" customFormat="1" ht="12" customHeight="1">
      <c r="A37" s="48"/>
      <c r="B37" s="9"/>
      <c r="C37" s="9"/>
      <c r="D37" s="1149">
        <v>1370</v>
      </c>
      <c r="E37" s="1149">
        <v>516</v>
      </c>
      <c r="F37" s="1149">
        <v>-1120</v>
      </c>
      <c r="G37" s="1149">
        <v>-766</v>
      </c>
      <c r="H37" s="1149" t="s">
        <v>174</v>
      </c>
      <c r="I37" s="1149">
        <v>0</v>
      </c>
      <c r="J37" s="555"/>
      <c r="K37" s="1150" t="s">
        <v>643</v>
      </c>
      <c r="L37" s="555"/>
      <c r="M37" s="555"/>
      <c r="N37" s="1149"/>
      <c r="O37" s="1149"/>
      <c r="P37" s="1149"/>
      <c r="Q37" s="1149"/>
      <c r="R37" s="1149"/>
      <c r="S37" s="1149">
        <v>0</v>
      </c>
      <c r="T37" s="696"/>
      <c r="U37" s="696"/>
      <c r="V37" s="405"/>
    </row>
    <row r="38" spans="1:22" s="1145" customFormat="1" ht="3" customHeight="1">
      <c r="A38" s="48"/>
      <c r="B38" s="9"/>
      <c r="C38" s="9"/>
      <c r="D38" s="1149"/>
      <c r="E38" s="1149"/>
      <c r="F38" s="1149"/>
      <c r="G38" s="1149"/>
      <c r="H38" s="1149"/>
      <c r="I38" s="1149"/>
      <c r="J38" s="555"/>
      <c r="K38" s="1150"/>
      <c r="L38" s="555"/>
      <c r="M38" s="555"/>
      <c r="N38" s="1149"/>
      <c r="O38" s="1149"/>
      <c r="P38" s="1149"/>
      <c r="Q38" s="1149"/>
      <c r="R38" s="1149"/>
      <c r="S38" s="1149"/>
      <c r="T38" s="696"/>
      <c r="U38" s="696"/>
      <c r="V38" s="405"/>
    </row>
    <row r="39" spans="1:22" s="1160" customFormat="1" ht="15" customHeight="1">
      <c r="A39" s="1156"/>
      <c r="B39" s="1157"/>
      <c r="C39" s="1157"/>
      <c r="D39" s="1158">
        <v>193031</v>
      </c>
      <c r="E39" s="1158">
        <v>181936</v>
      </c>
      <c r="F39" s="1158">
        <v>45984</v>
      </c>
      <c r="G39" s="1158">
        <v>53560</v>
      </c>
      <c r="H39" s="1158">
        <v>196997</v>
      </c>
      <c r="I39" s="1158">
        <v>671508</v>
      </c>
      <c r="J39" s="118"/>
      <c r="K39" s="763" t="s">
        <v>653</v>
      </c>
      <c r="L39" s="118"/>
      <c r="M39" s="118"/>
      <c r="N39" s="1158">
        <v>193031</v>
      </c>
      <c r="O39" s="1158">
        <v>181936</v>
      </c>
      <c r="P39" s="1158">
        <v>45984</v>
      </c>
      <c r="Q39" s="1158">
        <v>53560</v>
      </c>
      <c r="R39" s="1158">
        <v>196997</v>
      </c>
      <c r="S39" s="1158">
        <v>671508</v>
      </c>
      <c r="T39" s="67"/>
      <c r="U39" s="67"/>
      <c r="V39" s="1159"/>
    </row>
    <row r="40" spans="1:22" s="1160" customFormat="1" ht="9" customHeight="1">
      <c r="A40" s="1161"/>
      <c r="B40" s="1161"/>
      <c r="C40" s="1161"/>
      <c r="D40" s="1162"/>
      <c r="E40" s="1162"/>
      <c r="F40" s="1162"/>
      <c r="G40" s="1162"/>
      <c r="H40" s="1162"/>
      <c r="I40" s="1162"/>
      <c r="J40" s="1163"/>
      <c r="K40" s="1164"/>
      <c r="L40" s="1163"/>
      <c r="M40" s="1163"/>
      <c r="N40" s="1162"/>
      <c r="O40" s="1162"/>
      <c r="P40" s="1162"/>
      <c r="Q40" s="1162"/>
      <c r="R40" s="1162"/>
      <c r="S40" s="1162"/>
      <c r="T40" s="1161"/>
      <c r="U40" s="1161"/>
      <c r="V40" s="1161"/>
    </row>
    <row r="41" spans="1:22" s="1145" customFormat="1" ht="11.25">
      <c r="A41" s="9"/>
      <c r="B41" s="9" t="s">
        <v>645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646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s="1145" customFormat="1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647</v>
      </c>
      <c r="O42" s="9"/>
      <c r="P42" s="9"/>
      <c r="Q42" s="9"/>
      <c r="R42" s="9"/>
      <c r="S42" s="9"/>
      <c r="T42" s="9"/>
      <c r="U42" s="9"/>
      <c r="V42" s="9"/>
    </row>
    <row r="43" s="1145" customFormat="1" ht="12.75">
      <c r="A43" t="s">
        <v>97</v>
      </c>
    </row>
    <row r="44" s="9" customFormat="1" ht="11.25"/>
    <row r="45" s="9" customFormat="1" ht="11.25"/>
    <row r="46" s="9" customFormat="1" ht="11.25"/>
  </sheetData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D4" sqref="D4"/>
    </sheetView>
  </sheetViews>
  <sheetFormatPr defaultColWidth="9.140625" defaultRowHeight="12.75"/>
  <cols>
    <col min="1" max="1" width="3.28125" style="504" customWidth="1"/>
    <col min="2" max="2" width="2.57421875" style="504" customWidth="1"/>
    <col min="3" max="3" width="3.8515625" style="504" customWidth="1"/>
    <col min="4" max="4" width="6.8515625" style="504" customWidth="1"/>
    <col min="5" max="5" width="6.7109375" style="504" customWidth="1"/>
    <col min="6" max="6" width="6.140625" style="504" customWidth="1"/>
    <col min="7" max="7" width="6.00390625" style="504" customWidth="1"/>
    <col min="8" max="8" width="6.7109375" style="504" customWidth="1"/>
    <col min="9" max="9" width="6.57421875" style="504" customWidth="1"/>
    <col min="10" max="10" width="1.1484375" style="504" customWidth="1"/>
    <col min="11" max="11" width="9.140625" style="504" customWidth="1"/>
    <col min="12" max="12" width="6.57421875" style="504" customWidth="1"/>
    <col min="13" max="13" width="5.57421875" style="504" customWidth="1"/>
    <col min="14" max="14" width="6.57421875" style="504" customWidth="1"/>
    <col min="15" max="15" width="6.421875" style="504" customWidth="1"/>
    <col min="16" max="17" width="5.57421875" style="504" customWidth="1"/>
    <col min="18" max="19" width="6.28125" style="504" customWidth="1"/>
    <col min="20" max="21" width="2.8515625" style="504" customWidth="1"/>
    <col min="22" max="22" width="3.28125" style="504" customWidth="1"/>
    <col min="23" max="23" width="7.8515625" style="504" customWidth="1"/>
    <col min="24" max="16384" width="9.140625" style="504" customWidth="1"/>
  </cols>
  <sheetData>
    <row r="1" spans="1:6" s="510" customFormat="1" ht="15.75">
      <c r="A1" s="1143" t="s">
        <v>656</v>
      </c>
      <c r="B1" s="1144"/>
      <c r="F1" s="1144"/>
    </row>
    <row r="2" spans="19:20" s="1145" customFormat="1" ht="12" customHeight="1">
      <c r="S2" s="1145" t="s">
        <v>235</v>
      </c>
      <c r="T2" s="1145" t="s">
        <v>654</v>
      </c>
    </row>
    <row r="3" spans="1:22" s="1145" customFormat="1" ht="11.25" customHeight="1">
      <c r="A3" s="697"/>
      <c r="B3" s="698"/>
      <c r="C3" s="699"/>
      <c r="D3" s="1146"/>
      <c r="E3" s="1146" t="s">
        <v>596</v>
      </c>
      <c r="F3" s="1146"/>
      <c r="G3" s="1146"/>
      <c r="H3" s="368"/>
      <c r="I3" s="368"/>
      <c r="J3" s="698"/>
      <c r="K3" s="698"/>
      <c r="L3" s="698"/>
      <c r="M3" s="698"/>
      <c r="N3" s="686"/>
      <c r="O3" s="1146" t="s">
        <v>597</v>
      </c>
      <c r="P3" s="1146"/>
      <c r="Q3" s="1146"/>
      <c r="R3" s="368"/>
      <c r="S3" s="368"/>
      <c r="T3" s="698"/>
      <c r="U3" s="698"/>
      <c r="V3" s="699"/>
    </row>
    <row r="4" spans="1:22" s="1145" customFormat="1" ht="11.25" customHeight="1">
      <c r="A4" s="48" t="s">
        <v>598</v>
      </c>
      <c r="B4" s="696"/>
      <c r="C4" s="405"/>
      <c r="D4" s="382"/>
      <c r="E4" s="382" t="s">
        <v>599</v>
      </c>
      <c r="F4" s="382"/>
      <c r="G4" s="382"/>
      <c r="H4" s="1147" t="s">
        <v>600</v>
      </c>
      <c r="I4" s="1147" t="s">
        <v>482</v>
      </c>
      <c r="J4" s="696"/>
      <c r="K4" s="696" t="s">
        <v>601</v>
      </c>
      <c r="L4" s="696"/>
      <c r="M4" s="696"/>
      <c r="N4" s="381"/>
      <c r="O4" s="382" t="s">
        <v>599</v>
      </c>
      <c r="P4" s="382"/>
      <c r="Q4" s="382"/>
      <c r="R4" s="1147" t="s">
        <v>600</v>
      </c>
      <c r="S4" s="1147" t="s">
        <v>482</v>
      </c>
      <c r="T4" s="696" t="s">
        <v>602</v>
      </c>
      <c r="U4" s="696"/>
      <c r="V4" s="405"/>
    </row>
    <row r="5" spans="1:22" s="1145" customFormat="1" ht="11.25" customHeight="1">
      <c r="A5" s="48"/>
      <c r="B5" s="696"/>
      <c r="C5" s="405"/>
      <c r="D5" s="1147" t="s">
        <v>603</v>
      </c>
      <c r="E5" s="1147" t="s">
        <v>604</v>
      </c>
      <c r="F5" s="1147" t="s">
        <v>605</v>
      </c>
      <c r="G5" s="1147" t="s">
        <v>606</v>
      </c>
      <c r="H5" s="1147" t="s">
        <v>607</v>
      </c>
      <c r="I5" s="72"/>
      <c r="J5" s="696"/>
      <c r="K5" s="696"/>
      <c r="L5" s="696"/>
      <c r="M5" s="696"/>
      <c r="N5" s="1147" t="s">
        <v>603</v>
      </c>
      <c r="O5" s="1147" t="s">
        <v>604</v>
      </c>
      <c r="P5" s="1147" t="s">
        <v>605</v>
      </c>
      <c r="Q5" s="1147" t="s">
        <v>606</v>
      </c>
      <c r="R5" s="1147" t="s">
        <v>607</v>
      </c>
      <c r="S5" s="1147"/>
      <c r="T5" s="696"/>
      <c r="U5" s="696"/>
      <c r="V5" s="405"/>
    </row>
    <row r="6" spans="1:22" s="1145" customFormat="1" ht="11.25" customHeight="1">
      <c r="A6" s="381"/>
      <c r="B6" s="382"/>
      <c r="C6" s="383"/>
      <c r="D6" s="1148" t="s">
        <v>608</v>
      </c>
      <c r="E6" s="1148" t="s">
        <v>609</v>
      </c>
      <c r="F6" s="1148" t="s">
        <v>610</v>
      </c>
      <c r="G6" s="1148" t="s">
        <v>611</v>
      </c>
      <c r="H6" s="1148" t="s">
        <v>612</v>
      </c>
      <c r="I6" s="98"/>
      <c r="J6" s="382"/>
      <c r="K6" s="382"/>
      <c r="L6" s="382"/>
      <c r="M6" s="382"/>
      <c r="N6" s="1148" t="s">
        <v>608</v>
      </c>
      <c r="O6" s="1148" t="s">
        <v>609</v>
      </c>
      <c r="P6" s="1148" t="s">
        <v>610</v>
      </c>
      <c r="Q6" s="1148" t="s">
        <v>611</v>
      </c>
      <c r="R6" s="1148" t="s">
        <v>612</v>
      </c>
      <c r="S6" s="1148"/>
      <c r="T6" s="382"/>
      <c r="U6" s="382"/>
      <c r="V6" s="383"/>
    </row>
    <row r="7" spans="1:22" s="1145" customFormat="1" ht="11.25" customHeight="1">
      <c r="A7" s="48"/>
      <c r="B7" s="696"/>
      <c r="C7" s="405"/>
      <c r="D7" s="1149"/>
      <c r="E7" s="1149"/>
      <c r="F7" s="1149"/>
      <c r="G7" s="1149">
        <v>54194</v>
      </c>
      <c r="H7" s="1149"/>
      <c r="I7" s="1149">
        <v>54194</v>
      </c>
      <c r="J7" s="555"/>
      <c r="K7" s="1150" t="s">
        <v>613</v>
      </c>
      <c r="L7" s="555"/>
      <c r="M7" s="555"/>
      <c r="N7" s="1149"/>
      <c r="O7" s="1149"/>
      <c r="P7" s="1149"/>
      <c r="Q7" s="1149"/>
      <c r="R7" s="1149">
        <v>54194</v>
      </c>
      <c r="S7" s="1149">
        <v>54194</v>
      </c>
      <c r="T7" s="696"/>
      <c r="U7" s="696"/>
      <c r="V7" s="405"/>
    </row>
    <row r="8" spans="1:22" s="1145" customFormat="1" ht="11.25" customHeight="1">
      <c r="A8" s="48"/>
      <c r="B8" s="696"/>
      <c r="C8" s="405"/>
      <c r="D8" s="1149"/>
      <c r="E8" s="1149"/>
      <c r="F8" s="1149"/>
      <c r="G8" s="1149"/>
      <c r="H8" s="1149">
        <v>58498</v>
      </c>
      <c r="I8" s="1149">
        <v>58498</v>
      </c>
      <c r="J8" s="555"/>
      <c r="K8" s="1150" t="s">
        <v>614</v>
      </c>
      <c r="L8" s="555"/>
      <c r="M8" s="555"/>
      <c r="N8" s="1149"/>
      <c r="O8" s="1149"/>
      <c r="P8" s="1149"/>
      <c r="Q8" s="1149">
        <v>58498</v>
      </c>
      <c r="R8" s="1149" t="s">
        <v>174</v>
      </c>
      <c r="S8" s="1149">
        <v>58498</v>
      </c>
      <c r="T8" s="696"/>
      <c r="U8" s="696"/>
      <c r="V8" s="405"/>
    </row>
    <row r="9" spans="1:22" s="1145" customFormat="1" ht="11.25" customHeight="1">
      <c r="A9" s="48"/>
      <c r="B9" s="696"/>
      <c r="C9" s="405"/>
      <c r="D9" s="1149"/>
      <c r="E9" s="1149"/>
      <c r="F9" s="1149"/>
      <c r="G9" s="1149"/>
      <c r="H9" s="1149">
        <v>152701</v>
      </c>
      <c r="I9" s="1149">
        <v>152701</v>
      </c>
      <c r="J9" s="555"/>
      <c r="K9" s="555" t="s">
        <v>615</v>
      </c>
      <c r="L9" s="555"/>
      <c r="M9" s="555"/>
      <c r="N9" s="1149">
        <v>103893</v>
      </c>
      <c r="O9" s="1149">
        <v>38038</v>
      </c>
      <c r="P9" s="1149">
        <v>10770</v>
      </c>
      <c r="Q9" s="1149"/>
      <c r="R9" s="1149"/>
      <c r="S9" s="1149">
        <v>152701</v>
      </c>
      <c r="T9" s="696"/>
      <c r="U9" s="696"/>
      <c r="V9" s="405"/>
    </row>
    <row r="10" spans="1:22" s="1145" customFormat="1" ht="11.25" customHeight="1">
      <c r="A10" s="48"/>
      <c r="B10" s="696"/>
      <c r="C10" s="405"/>
      <c r="D10" s="1149">
        <v>58768</v>
      </c>
      <c r="E10" s="1149">
        <v>12726</v>
      </c>
      <c r="F10" s="1149">
        <v>2412</v>
      </c>
      <c r="G10" s="1149"/>
      <c r="H10" s="1149"/>
      <c r="I10" s="1149">
        <v>73906</v>
      </c>
      <c r="J10" s="555"/>
      <c r="K10" s="555" t="s">
        <v>616</v>
      </c>
      <c r="L10" s="555"/>
      <c r="M10" s="555"/>
      <c r="N10" s="1149"/>
      <c r="O10" s="1149"/>
      <c r="P10" s="1149"/>
      <c r="Q10" s="1149"/>
      <c r="R10" s="1149">
        <v>73540</v>
      </c>
      <c r="S10" s="1149">
        <v>73540</v>
      </c>
      <c r="T10" s="696"/>
      <c r="U10" s="696"/>
      <c r="V10" s="405"/>
    </row>
    <row r="11" spans="1:22" s="1145" customFormat="1" ht="11.25" customHeight="1">
      <c r="A11" s="48"/>
      <c r="B11" s="696"/>
      <c r="C11" s="405"/>
      <c r="D11" s="1149">
        <v>45125</v>
      </c>
      <c r="E11" s="1149">
        <v>25312</v>
      </c>
      <c r="F11" s="1149">
        <v>8358</v>
      </c>
      <c r="G11" s="1149"/>
      <c r="H11" s="1149"/>
      <c r="I11" s="1149">
        <v>78795</v>
      </c>
      <c r="J11" s="555"/>
      <c r="K11" s="1150" t="s">
        <v>617</v>
      </c>
      <c r="L11" s="555"/>
      <c r="M11" s="555"/>
      <c r="N11" s="1151">
        <v>45125</v>
      </c>
      <c r="O11" s="1151">
        <v>25312</v>
      </c>
      <c r="P11" s="1151">
        <v>8358</v>
      </c>
      <c r="Q11" s="1151"/>
      <c r="R11" s="1151"/>
      <c r="S11" s="1151">
        <v>78795</v>
      </c>
      <c r="T11" s="696"/>
      <c r="U11" s="696"/>
      <c r="V11" s="405"/>
    </row>
    <row r="12" spans="1:22" s="1145" customFormat="1" ht="11.25" customHeight="1">
      <c r="A12" s="48"/>
      <c r="B12" s="1152" t="s">
        <v>174</v>
      </c>
      <c r="C12" s="1153"/>
      <c r="D12" s="1149">
        <v>20932</v>
      </c>
      <c r="E12" s="1149">
        <v>5233</v>
      </c>
      <c r="F12" s="1149">
        <v>8358</v>
      </c>
      <c r="G12" s="1149"/>
      <c r="H12" s="1149"/>
      <c r="I12" s="1149">
        <v>34523</v>
      </c>
      <c r="J12" s="555"/>
      <c r="K12" s="555" t="s">
        <v>618</v>
      </c>
      <c r="L12" s="555"/>
      <c r="M12" s="555"/>
      <c r="N12" s="1149"/>
      <c r="O12" s="1149">
        <v>34523</v>
      </c>
      <c r="P12" s="1149"/>
      <c r="Q12" s="1149"/>
      <c r="R12" s="1149"/>
      <c r="S12" s="1149">
        <v>34523</v>
      </c>
      <c r="T12" s="696"/>
      <c r="U12" s="696"/>
      <c r="V12" s="405"/>
    </row>
    <row r="13" spans="1:22" s="1145" customFormat="1" ht="11.25" customHeight="1">
      <c r="A13" s="48"/>
      <c r="B13" s="696"/>
      <c r="C13" s="405"/>
      <c r="D13" s="1149"/>
      <c r="E13" s="1149" t="s">
        <v>174</v>
      </c>
      <c r="F13" s="1149"/>
      <c r="G13" s="1149"/>
      <c r="H13" s="1149">
        <v>8447</v>
      </c>
      <c r="I13" s="1149">
        <v>8447</v>
      </c>
      <c r="J13" s="555"/>
      <c r="K13" s="555" t="s">
        <v>619</v>
      </c>
      <c r="L13" s="555"/>
      <c r="M13" s="555"/>
      <c r="N13" s="1149"/>
      <c r="O13" s="1149"/>
      <c r="P13" s="1149">
        <v>8447</v>
      </c>
      <c r="Q13" s="1149"/>
      <c r="R13" s="1149"/>
      <c r="S13" s="1149">
        <v>8447</v>
      </c>
      <c r="T13" s="698"/>
      <c r="U13" s="699"/>
      <c r="V13" s="699"/>
    </row>
    <row r="14" spans="1:22" s="1145" customFormat="1" ht="11.25" customHeight="1">
      <c r="A14" s="48"/>
      <c r="B14" s="696"/>
      <c r="C14" s="405"/>
      <c r="D14" s="1149">
        <v>2195</v>
      </c>
      <c r="E14" s="1149">
        <v>451</v>
      </c>
      <c r="F14" s="1149"/>
      <c r="G14" s="1149"/>
      <c r="H14" s="1149"/>
      <c r="I14" s="1149">
        <v>2646</v>
      </c>
      <c r="J14" s="555"/>
      <c r="K14" s="555" t="s">
        <v>649</v>
      </c>
      <c r="L14" s="555"/>
      <c r="M14" s="555"/>
      <c r="N14" s="1149"/>
      <c r="O14" s="1149"/>
      <c r="P14" s="1149">
        <v>2646</v>
      </c>
      <c r="Q14" s="1149"/>
      <c r="R14" s="1149"/>
      <c r="S14" s="1149">
        <v>2646</v>
      </c>
      <c r="T14" s="696"/>
      <c r="U14" s="405"/>
      <c r="V14" s="405"/>
    </row>
    <row r="15" spans="1:22" s="1145" customFormat="1" ht="11.25" customHeight="1">
      <c r="A15" s="48"/>
      <c r="B15" s="696"/>
      <c r="C15" s="405"/>
      <c r="D15" s="1149">
        <v>21998</v>
      </c>
      <c r="E15" s="1149">
        <v>19628</v>
      </c>
      <c r="F15" s="1149"/>
      <c r="G15" s="1149"/>
      <c r="H15" s="1149"/>
      <c r="I15" s="1151">
        <v>41626</v>
      </c>
      <c r="J15" s="555"/>
      <c r="K15" s="1150" t="s">
        <v>621</v>
      </c>
      <c r="L15" s="555"/>
      <c r="M15" s="555"/>
      <c r="N15" s="1149">
        <v>21998</v>
      </c>
      <c r="O15" s="1149">
        <v>19628</v>
      </c>
      <c r="P15" s="1149"/>
      <c r="Q15" s="1149"/>
      <c r="R15" s="1149"/>
      <c r="S15" s="1149">
        <v>41626</v>
      </c>
      <c r="T15" s="696"/>
      <c r="U15" s="405"/>
      <c r="V15" s="405"/>
    </row>
    <row r="16" spans="1:22" s="1145" customFormat="1" ht="11.25" customHeight="1">
      <c r="A16" s="368"/>
      <c r="B16" s="698"/>
      <c r="C16" s="699"/>
      <c r="D16" s="1154"/>
      <c r="E16" s="1154"/>
      <c r="F16" s="1155"/>
      <c r="G16" s="1154"/>
      <c r="H16" s="1154"/>
      <c r="I16" s="1149">
        <v>0</v>
      </c>
      <c r="J16" s="555"/>
      <c r="K16" s="555" t="s">
        <v>622</v>
      </c>
      <c r="L16" s="555"/>
      <c r="M16" s="555"/>
      <c r="N16" s="1149">
        <v>-201</v>
      </c>
      <c r="O16" s="1149"/>
      <c r="P16" s="1149">
        <v>201</v>
      </c>
      <c r="Q16" s="1149"/>
      <c r="R16" s="1149"/>
      <c r="S16" s="1149">
        <v>0</v>
      </c>
      <c r="T16" s="696"/>
      <c r="U16" s="405"/>
      <c r="V16" s="405"/>
    </row>
    <row r="17" spans="1:22" s="1145" customFormat="1" ht="11.25" customHeight="1">
      <c r="A17" s="72"/>
      <c r="B17" s="696"/>
      <c r="C17" s="405"/>
      <c r="D17" s="1149">
        <v>13744</v>
      </c>
      <c r="E17" s="1149">
        <v>2897</v>
      </c>
      <c r="F17" s="1149">
        <v>2278</v>
      </c>
      <c r="G17" s="1149">
        <v>989</v>
      </c>
      <c r="H17" s="1149"/>
      <c r="I17" s="1149">
        <v>19908</v>
      </c>
      <c r="J17" s="555"/>
      <c r="K17" s="555" t="s">
        <v>623</v>
      </c>
      <c r="L17" s="555"/>
      <c r="M17" s="555"/>
      <c r="N17" s="1149">
        <v>10165</v>
      </c>
      <c r="O17" s="1149">
        <v>6357</v>
      </c>
      <c r="P17" s="1149">
        <v>2025</v>
      </c>
      <c r="Q17" s="1149">
        <v>1361</v>
      </c>
      <c r="R17" s="1149"/>
      <c r="S17" s="1149">
        <v>19908</v>
      </c>
      <c r="T17" s="696"/>
      <c r="U17" s="405"/>
      <c r="V17" s="405"/>
    </row>
    <row r="18" spans="1:22" s="1145" customFormat="1" ht="11.25" customHeight="1">
      <c r="A18" s="72"/>
      <c r="B18" s="696"/>
      <c r="C18" s="405"/>
      <c r="D18" s="1149">
        <v>552</v>
      </c>
      <c r="E18" s="1149">
        <v>298</v>
      </c>
      <c r="F18" s="1149"/>
      <c r="G18" s="1149"/>
      <c r="H18" s="1149"/>
      <c r="I18" s="1149">
        <v>850</v>
      </c>
      <c r="J18" s="555"/>
      <c r="K18" s="555" t="s">
        <v>624</v>
      </c>
      <c r="L18" s="555"/>
      <c r="M18" s="555"/>
      <c r="N18" s="1149">
        <v>850</v>
      </c>
      <c r="O18" s="1149"/>
      <c r="P18" s="1149"/>
      <c r="Q18" s="1149"/>
      <c r="R18" s="1149"/>
      <c r="S18" s="1149">
        <v>850</v>
      </c>
      <c r="T18" s="696"/>
      <c r="U18" s="405"/>
      <c r="V18" s="405"/>
    </row>
    <row r="19" spans="1:22" s="1145" customFormat="1" ht="11.25" customHeight="1">
      <c r="A19" s="72"/>
      <c r="B19" s="696"/>
      <c r="C19" s="405"/>
      <c r="D19" s="1149">
        <v>850</v>
      </c>
      <c r="E19" s="1149"/>
      <c r="F19" s="1149"/>
      <c r="G19" s="1149"/>
      <c r="H19" s="1149"/>
      <c r="I19" s="1149">
        <v>850</v>
      </c>
      <c r="J19" s="555"/>
      <c r="K19" s="555" t="s">
        <v>625</v>
      </c>
      <c r="L19" s="555"/>
      <c r="M19" s="555"/>
      <c r="N19" s="1149">
        <v>552</v>
      </c>
      <c r="O19" s="1149">
        <v>298</v>
      </c>
      <c r="P19" s="1149"/>
      <c r="Q19" s="1149"/>
      <c r="R19" s="1149"/>
      <c r="S19" s="1149">
        <v>850</v>
      </c>
      <c r="T19" s="696"/>
      <c r="U19" s="405"/>
      <c r="V19" s="405"/>
    </row>
    <row r="20" spans="1:22" s="1145" customFormat="1" ht="11.25" customHeight="1">
      <c r="A20" s="72"/>
      <c r="B20" s="696"/>
      <c r="C20" s="405"/>
      <c r="D20" s="1149">
        <v>891</v>
      </c>
      <c r="E20" s="1149">
        <v>1231</v>
      </c>
      <c r="F20" s="1149"/>
      <c r="G20" s="1149"/>
      <c r="H20" s="1149"/>
      <c r="I20" s="1149">
        <v>2122</v>
      </c>
      <c r="J20" s="555"/>
      <c r="K20" s="555" t="s">
        <v>650</v>
      </c>
      <c r="L20" s="555"/>
      <c r="M20" s="555"/>
      <c r="N20" s="1149"/>
      <c r="O20" s="1149"/>
      <c r="P20" s="1149">
        <v>2122</v>
      </c>
      <c r="Q20" s="1149"/>
      <c r="R20" s="1149"/>
      <c r="S20" s="1149">
        <v>2122</v>
      </c>
      <c r="T20" s="696"/>
      <c r="U20" s="405"/>
      <c r="V20" s="405"/>
    </row>
    <row r="21" spans="1:22" s="1145" customFormat="1" ht="11.25" customHeight="1">
      <c r="A21" s="72"/>
      <c r="B21" s="696"/>
      <c r="C21" s="405"/>
      <c r="D21" s="1149">
        <v>412</v>
      </c>
      <c r="E21" s="1149">
        <v>617</v>
      </c>
      <c r="F21" s="1149"/>
      <c r="G21" s="1149"/>
      <c r="H21" s="1149"/>
      <c r="I21" s="1149">
        <v>1029</v>
      </c>
      <c r="J21" s="555"/>
      <c r="K21" s="555" t="s">
        <v>651</v>
      </c>
      <c r="L21" s="555"/>
      <c r="M21" s="555"/>
      <c r="N21" s="1149"/>
      <c r="O21" s="1149"/>
      <c r="P21" s="1149">
        <v>1029</v>
      </c>
      <c r="Q21" s="1149"/>
      <c r="R21" s="1149"/>
      <c r="S21" s="1149">
        <v>1029</v>
      </c>
      <c r="T21" s="696"/>
      <c r="U21" s="405"/>
      <c r="V21" s="405"/>
    </row>
    <row r="22" spans="1:22" s="1145" customFormat="1" ht="11.25" customHeight="1">
      <c r="A22" s="72"/>
      <c r="B22" s="696"/>
      <c r="C22" s="405"/>
      <c r="D22" s="1149"/>
      <c r="E22" s="1149">
        <v>1127</v>
      </c>
      <c r="F22" s="1149"/>
      <c r="G22" s="1149"/>
      <c r="H22" s="1149"/>
      <c r="I22" s="1149">
        <v>1127</v>
      </c>
      <c r="J22" s="555"/>
      <c r="K22" s="555" t="s">
        <v>628</v>
      </c>
      <c r="L22" s="555"/>
      <c r="M22" s="555"/>
      <c r="N22" s="1149"/>
      <c r="O22" s="1149"/>
      <c r="P22" s="1149">
        <v>1127</v>
      </c>
      <c r="Q22" s="1149"/>
      <c r="R22" s="1149"/>
      <c r="S22" s="1149">
        <v>1127</v>
      </c>
      <c r="T22" s="696"/>
      <c r="U22" s="405"/>
      <c r="V22" s="405"/>
    </row>
    <row r="23" spans="1:22" s="1145" customFormat="1" ht="11.25" customHeight="1">
      <c r="A23" s="72"/>
      <c r="B23" s="696"/>
      <c r="C23" s="405"/>
      <c r="D23" s="1149"/>
      <c r="E23" s="1149"/>
      <c r="F23" s="1149">
        <v>3325</v>
      </c>
      <c r="G23" s="1149"/>
      <c r="H23" s="1149"/>
      <c r="I23" s="1149">
        <v>3325</v>
      </c>
      <c r="J23" s="555"/>
      <c r="K23" s="555" t="s">
        <v>629</v>
      </c>
      <c r="L23" s="555"/>
      <c r="M23" s="555"/>
      <c r="N23" s="1149"/>
      <c r="O23" s="1149">
        <v>3325</v>
      </c>
      <c r="P23" s="1149"/>
      <c r="Q23" s="1149"/>
      <c r="R23" s="1149"/>
      <c r="S23" s="1149">
        <v>3325</v>
      </c>
      <c r="T23" s="696"/>
      <c r="U23" s="405"/>
      <c r="V23" s="405"/>
    </row>
    <row r="24" spans="1:22" s="1145" customFormat="1" ht="11.25" customHeight="1">
      <c r="A24" s="72"/>
      <c r="B24" s="696"/>
      <c r="C24" s="405"/>
      <c r="D24" s="1149"/>
      <c r="E24" s="1149">
        <v>968</v>
      </c>
      <c r="F24" s="1149">
        <v>968</v>
      </c>
      <c r="G24" s="1149"/>
      <c r="H24" s="1149"/>
      <c r="I24" s="1149">
        <v>1936</v>
      </c>
      <c r="J24" s="555"/>
      <c r="K24" s="555" t="s">
        <v>630</v>
      </c>
      <c r="L24" s="555"/>
      <c r="M24" s="555"/>
      <c r="N24" s="1149"/>
      <c r="O24" s="1149">
        <v>968</v>
      </c>
      <c r="P24" s="1149">
        <v>968</v>
      </c>
      <c r="Q24" s="1149"/>
      <c r="R24" s="1149"/>
      <c r="S24" s="1149">
        <v>1936</v>
      </c>
      <c r="T24" s="696"/>
      <c r="U24" s="405"/>
      <c r="V24" s="405"/>
    </row>
    <row r="25" spans="1:22" s="1145" customFormat="1" ht="11.25" customHeight="1">
      <c r="A25" s="72"/>
      <c r="B25" s="696"/>
      <c r="C25" s="405"/>
      <c r="D25" s="1149"/>
      <c r="E25" s="1149"/>
      <c r="F25" s="1149">
        <v>1347</v>
      </c>
      <c r="G25" s="1149"/>
      <c r="H25" s="1149"/>
      <c r="I25" s="1149">
        <v>1347</v>
      </c>
      <c r="J25" s="555"/>
      <c r="K25" s="555" t="s">
        <v>631</v>
      </c>
      <c r="L25" s="555"/>
      <c r="M25" s="555"/>
      <c r="N25" s="1149"/>
      <c r="O25" s="1149">
        <v>1347</v>
      </c>
      <c r="P25" s="1149"/>
      <c r="Q25" s="1149"/>
      <c r="R25" s="1149"/>
      <c r="S25" s="1149">
        <v>1347</v>
      </c>
      <c r="T25" s="696"/>
      <c r="U25" s="405"/>
      <c r="V25" s="405"/>
    </row>
    <row r="26" spans="1:22" s="1145" customFormat="1" ht="11.25" customHeight="1">
      <c r="A26" s="72"/>
      <c r="B26" s="696"/>
      <c r="C26" s="405"/>
      <c r="D26" s="1149">
        <v>29</v>
      </c>
      <c r="E26" s="1149">
        <v>116</v>
      </c>
      <c r="F26" s="1149"/>
      <c r="G26" s="1149"/>
      <c r="H26" s="1149"/>
      <c r="I26" s="1149">
        <v>145</v>
      </c>
      <c r="J26" s="555"/>
      <c r="K26" s="555" t="s">
        <v>632</v>
      </c>
      <c r="L26" s="555"/>
      <c r="M26" s="555"/>
      <c r="N26" s="1149"/>
      <c r="O26" s="1149"/>
      <c r="P26" s="1149">
        <v>145</v>
      </c>
      <c r="Q26" s="1149"/>
      <c r="R26" s="1149"/>
      <c r="S26" s="1149">
        <v>145</v>
      </c>
      <c r="T26" s="696"/>
      <c r="U26" s="405"/>
      <c r="V26" s="405"/>
    </row>
    <row r="27" spans="1:22" s="1145" customFormat="1" ht="11.25" customHeight="1">
      <c r="A27" s="72"/>
      <c r="B27" s="696"/>
      <c r="C27" s="405"/>
      <c r="D27" s="1149"/>
      <c r="E27" s="1149" t="s">
        <v>174</v>
      </c>
      <c r="F27" s="1149" t="s">
        <v>174</v>
      </c>
      <c r="G27" s="1149" t="s">
        <v>174</v>
      </c>
      <c r="H27" s="1149"/>
      <c r="I27" s="1149" t="s">
        <v>174</v>
      </c>
      <c r="J27" s="555"/>
      <c r="K27" s="555" t="s">
        <v>633</v>
      </c>
      <c r="L27" s="555"/>
      <c r="M27" s="555"/>
      <c r="N27" s="1149"/>
      <c r="O27" s="1149"/>
      <c r="P27" s="1149"/>
      <c r="Q27" s="1149"/>
      <c r="R27" s="1149"/>
      <c r="S27" s="1149" t="s">
        <v>174</v>
      </c>
      <c r="T27" s="696"/>
      <c r="U27" s="405"/>
      <c r="V27" s="405"/>
    </row>
    <row r="28" spans="1:22" s="1145" customFormat="1" ht="11.25" customHeight="1">
      <c r="A28" s="72"/>
      <c r="B28" s="696"/>
      <c r="C28" s="405"/>
      <c r="D28" s="1149"/>
      <c r="E28" s="1149">
        <v>1604</v>
      </c>
      <c r="F28" s="1149">
        <v>60</v>
      </c>
      <c r="G28" s="1149">
        <v>4346</v>
      </c>
      <c r="H28" s="1149"/>
      <c r="I28" s="1149">
        <v>6010</v>
      </c>
      <c r="J28" s="555"/>
      <c r="K28" s="555" t="s">
        <v>634</v>
      </c>
      <c r="L28" s="555"/>
      <c r="M28" s="555"/>
      <c r="N28" s="1149"/>
      <c r="O28" s="1149">
        <v>4298</v>
      </c>
      <c r="P28" s="1149">
        <v>48</v>
      </c>
      <c r="Q28" s="1149">
        <v>1664</v>
      </c>
      <c r="R28" s="1149"/>
      <c r="S28" s="1149">
        <v>6010</v>
      </c>
      <c r="T28" s="696"/>
      <c r="U28" s="405"/>
      <c r="V28" s="405"/>
    </row>
    <row r="29" spans="1:22" s="1145" customFormat="1" ht="11.25" customHeight="1">
      <c r="A29" s="72"/>
      <c r="B29" s="696"/>
      <c r="C29" s="405"/>
      <c r="D29" s="1149">
        <v>818</v>
      </c>
      <c r="E29" s="1149">
        <v>231</v>
      </c>
      <c r="F29" s="1149">
        <v>28</v>
      </c>
      <c r="G29" s="1149"/>
      <c r="H29" s="1149"/>
      <c r="I29" s="1149">
        <v>1077</v>
      </c>
      <c r="J29" s="555"/>
      <c r="K29" s="555" t="s">
        <v>635</v>
      </c>
      <c r="L29" s="555"/>
      <c r="M29" s="555"/>
      <c r="N29" s="1151">
        <v>863</v>
      </c>
      <c r="O29" s="1151">
        <v>137</v>
      </c>
      <c r="P29" s="1151">
        <v>77</v>
      </c>
      <c r="Q29" s="1151"/>
      <c r="R29" s="1151"/>
      <c r="S29" s="1151">
        <v>1077</v>
      </c>
      <c r="T29" s="382"/>
      <c r="U29" s="383"/>
      <c r="V29" s="405"/>
    </row>
    <row r="30" spans="1:22" s="1145" customFormat="1" ht="11.25" customHeight="1">
      <c r="A30" s="48"/>
      <c r="B30" s="381"/>
      <c r="C30" s="382"/>
      <c r="D30" s="1151">
        <v>16931</v>
      </c>
      <c r="E30" s="1151">
        <v>61792</v>
      </c>
      <c r="F30" s="1151">
        <v>10829</v>
      </c>
      <c r="G30" s="1151" t="s">
        <v>174</v>
      </c>
      <c r="H30" s="1151" t="s">
        <v>174</v>
      </c>
      <c r="I30" s="1151">
        <v>89552</v>
      </c>
      <c r="J30" s="555"/>
      <c r="K30" s="1150" t="s">
        <v>636</v>
      </c>
      <c r="L30" s="555"/>
      <c r="M30" s="555"/>
      <c r="N30" s="1149">
        <v>16931</v>
      </c>
      <c r="O30" s="1149">
        <v>61792</v>
      </c>
      <c r="P30" s="1149">
        <v>10829</v>
      </c>
      <c r="Q30" s="1149" t="s">
        <v>174</v>
      </c>
      <c r="R30" s="1149" t="s">
        <v>174</v>
      </c>
      <c r="S30" s="1149">
        <v>89552</v>
      </c>
      <c r="T30" s="696"/>
      <c r="U30" s="405"/>
      <c r="V30" s="405"/>
    </row>
    <row r="31" spans="1:22" s="1145" customFormat="1" ht="11.25" customHeight="1">
      <c r="A31" s="48"/>
      <c r="B31" s="48"/>
      <c r="C31" s="696"/>
      <c r="D31" s="1149"/>
      <c r="E31" s="1149">
        <v>56185</v>
      </c>
      <c r="F31" s="1149">
        <v>9871</v>
      </c>
      <c r="G31" s="1149"/>
      <c r="H31" s="1149"/>
      <c r="I31" s="1149">
        <v>66056</v>
      </c>
      <c r="J31" s="555"/>
      <c r="K31" s="1150" t="s">
        <v>637</v>
      </c>
      <c r="L31" s="555"/>
      <c r="M31" s="555"/>
      <c r="N31" s="1151"/>
      <c r="O31" s="1151"/>
      <c r="P31" s="1151"/>
      <c r="Q31" s="1151"/>
      <c r="R31" s="1151">
        <v>66056</v>
      </c>
      <c r="S31" s="1151">
        <v>66056</v>
      </c>
      <c r="T31" s="696"/>
      <c r="U31" s="405"/>
      <c r="V31" s="405"/>
    </row>
    <row r="32" spans="1:22" s="1145" customFormat="1" ht="11.25" customHeight="1">
      <c r="A32" s="48"/>
      <c r="B32" s="48"/>
      <c r="C32" s="696"/>
      <c r="D32" s="1151">
        <v>16931</v>
      </c>
      <c r="E32" s="1151">
        <v>5607</v>
      </c>
      <c r="F32" s="1151">
        <v>958</v>
      </c>
      <c r="G32" s="1151"/>
      <c r="H32" s="1151" t="s">
        <v>174</v>
      </c>
      <c r="I32" s="1151">
        <v>23496</v>
      </c>
      <c r="J32" s="555"/>
      <c r="K32" s="1150" t="s">
        <v>638</v>
      </c>
      <c r="L32" s="555"/>
      <c r="M32" s="555"/>
      <c r="N32" s="1149">
        <v>16931</v>
      </c>
      <c r="O32" s="1149">
        <v>5607</v>
      </c>
      <c r="P32" s="1149">
        <v>958</v>
      </c>
      <c r="Q32" s="1149"/>
      <c r="R32" s="1149"/>
      <c r="S32" s="1149">
        <v>23496</v>
      </c>
      <c r="T32" s="698"/>
      <c r="U32" s="698"/>
      <c r="V32" s="699"/>
    </row>
    <row r="33" spans="1:22" s="1145" customFormat="1" ht="11.25" customHeight="1">
      <c r="A33" s="697"/>
      <c r="B33" s="698"/>
      <c r="C33" s="698"/>
      <c r="D33" s="1154"/>
      <c r="E33" s="1149"/>
      <c r="F33" s="1149">
        <v>293</v>
      </c>
      <c r="G33" s="1149">
        <v>14</v>
      </c>
      <c r="H33" s="1149"/>
      <c r="I33" s="1149">
        <v>307</v>
      </c>
      <c r="J33" s="555"/>
      <c r="K33" s="555" t="s">
        <v>639</v>
      </c>
      <c r="L33" s="555"/>
      <c r="M33" s="555"/>
      <c r="N33" s="1149">
        <v>293</v>
      </c>
      <c r="O33" s="1149"/>
      <c r="P33" s="1149">
        <v>14</v>
      </c>
      <c r="Q33" s="1149"/>
      <c r="R33" s="1149"/>
      <c r="S33" s="1149">
        <v>307</v>
      </c>
      <c r="T33" s="696"/>
      <c r="U33" s="696"/>
      <c r="V33" s="405"/>
    </row>
    <row r="34" spans="1:22" s="1145" customFormat="1" ht="11.25" customHeight="1">
      <c r="A34" s="48"/>
      <c r="B34" s="9"/>
      <c r="C34" s="9"/>
      <c r="D34" s="1149">
        <v>16109</v>
      </c>
      <c r="E34" s="1149">
        <v>4904</v>
      </c>
      <c r="F34" s="1149">
        <v>2417</v>
      </c>
      <c r="G34" s="1149"/>
      <c r="H34" s="1149"/>
      <c r="I34" s="1149">
        <v>23430</v>
      </c>
      <c r="J34" s="555"/>
      <c r="K34" s="1150" t="s">
        <v>640</v>
      </c>
      <c r="L34" s="555"/>
      <c r="M34" s="555"/>
      <c r="N34" s="1149"/>
      <c r="O34" s="1149"/>
      <c r="P34" s="1149"/>
      <c r="Q34" s="1149"/>
      <c r="R34" s="1149">
        <v>23430</v>
      </c>
      <c r="S34" s="1149">
        <v>23430</v>
      </c>
      <c r="T34" s="696"/>
      <c r="U34" s="696"/>
      <c r="V34" s="405"/>
    </row>
    <row r="35" spans="1:22" s="1145" customFormat="1" ht="11.25" customHeight="1">
      <c r="A35" s="48"/>
      <c r="B35" s="9"/>
      <c r="C35" s="9"/>
      <c r="D35" s="1149">
        <v>1854</v>
      </c>
      <c r="E35" s="1149">
        <v>206</v>
      </c>
      <c r="F35" s="1149"/>
      <c r="G35" s="1149"/>
      <c r="H35" s="1149"/>
      <c r="I35" s="1149">
        <v>2060</v>
      </c>
      <c r="J35" s="555"/>
      <c r="K35" s="555" t="s">
        <v>652</v>
      </c>
      <c r="L35" s="555"/>
      <c r="M35" s="555"/>
      <c r="N35" s="1149"/>
      <c r="O35" s="1149"/>
      <c r="P35" s="1149"/>
      <c r="Q35" s="1149"/>
      <c r="R35" s="1149">
        <v>2060</v>
      </c>
      <c r="S35" s="1149">
        <v>2060</v>
      </c>
      <c r="T35" s="696"/>
      <c r="U35" s="696"/>
      <c r="V35" s="405"/>
    </row>
    <row r="36" spans="1:22" s="1145" customFormat="1" ht="11.25" customHeight="1">
      <c r="A36" s="48"/>
      <c r="B36" s="9"/>
      <c r="C36" s="9"/>
      <c r="D36" s="1149">
        <v>-181</v>
      </c>
      <c r="E36" s="1149">
        <v>77</v>
      </c>
      <c r="F36" s="1149">
        <v>104</v>
      </c>
      <c r="G36" s="1149"/>
      <c r="H36" s="1149"/>
      <c r="I36" s="1149">
        <v>0</v>
      </c>
      <c r="J36" s="555"/>
      <c r="K36" s="555" t="s">
        <v>642</v>
      </c>
      <c r="L36" s="555"/>
      <c r="M36" s="555"/>
      <c r="N36" s="1149"/>
      <c r="O36" s="1149"/>
      <c r="P36" s="1149"/>
      <c r="Q36" s="1149"/>
      <c r="R36" s="1149"/>
      <c r="S36" s="1149">
        <v>0</v>
      </c>
      <c r="T36" s="696"/>
      <c r="U36" s="696"/>
      <c r="V36" s="405"/>
    </row>
    <row r="37" spans="1:22" s="1145" customFormat="1" ht="11.25" customHeight="1">
      <c r="A37" s="48"/>
      <c r="B37" s="9"/>
      <c r="C37" s="9"/>
      <c r="D37" s="1149">
        <v>-558</v>
      </c>
      <c r="E37" s="1149">
        <v>420</v>
      </c>
      <c r="F37" s="1149">
        <v>-1842</v>
      </c>
      <c r="G37" s="1149">
        <v>1980</v>
      </c>
      <c r="H37" s="1149" t="s">
        <v>174</v>
      </c>
      <c r="I37" s="1149">
        <v>0</v>
      </c>
      <c r="J37" s="555"/>
      <c r="K37" s="1150" t="s">
        <v>643</v>
      </c>
      <c r="L37" s="555"/>
      <c r="M37" s="555"/>
      <c r="N37" s="1149"/>
      <c r="O37" s="1149"/>
      <c r="P37" s="1149"/>
      <c r="Q37" s="1149"/>
      <c r="R37" s="1149"/>
      <c r="S37" s="1149">
        <v>0</v>
      </c>
      <c r="T37" s="696"/>
      <c r="U37" s="696"/>
      <c r="V37" s="405"/>
    </row>
    <row r="38" spans="1:22" s="1145" customFormat="1" ht="11.25" customHeight="1">
      <c r="A38" s="48"/>
      <c r="B38" s="9"/>
      <c r="C38" s="9"/>
      <c r="D38" s="1149"/>
      <c r="E38" s="1149"/>
      <c r="F38" s="1149"/>
      <c r="G38" s="1149"/>
      <c r="H38" s="1149"/>
      <c r="I38" s="1149"/>
      <c r="J38" s="555"/>
      <c r="K38" s="1150"/>
      <c r="L38" s="555"/>
      <c r="M38" s="555"/>
      <c r="N38" s="1149"/>
      <c r="O38" s="1149"/>
      <c r="P38" s="1149"/>
      <c r="Q38" s="1149"/>
      <c r="R38" s="1149"/>
      <c r="S38" s="1149"/>
      <c r="T38" s="696"/>
      <c r="U38" s="696"/>
      <c r="V38" s="405"/>
    </row>
    <row r="39" spans="1:22" s="1160" customFormat="1" ht="11.25" customHeight="1">
      <c r="A39" s="1156"/>
      <c r="B39" s="1157"/>
      <c r="C39" s="1157"/>
      <c r="D39" s="1158">
        <v>217400</v>
      </c>
      <c r="E39" s="1158">
        <v>201630</v>
      </c>
      <c r="F39" s="1158">
        <v>49764</v>
      </c>
      <c r="G39" s="1158">
        <v>61523</v>
      </c>
      <c r="H39" s="1158">
        <v>219280</v>
      </c>
      <c r="I39" s="1158">
        <v>749597</v>
      </c>
      <c r="J39" s="118"/>
      <c r="K39" s="763" t="s">
        <v>653</v>
      </c>
      <c r="L39" s="118"/>
      <c r="M39" s="118"/>
      <c r="N39" s="1158">
        <v>217400</v>
      </c>
      <c r="O39" s="1158">
        <v>201630</v>
      </c>
      <c r="P39" s="1158">
        <v>49764</v>
      </c>
      <c r="Q39" s="1158">
        <v>61523</v>
      </c>
      <c r="R39" s="1158">
        <v>219280</v>
      </c>
      <c r="S39" s="1158">
        <v>749597</v>
      </c>
      <c r="T39" s="67"/>
      <c r="U39" s="67"/>
      <c r="V39" s="1159"/>
    </row>
    <row r="40" spans="1:22" s="1160" customFormat="1" ht="9" customHeight="1">
      <c r="A40" s="1161"/>
      <c r="B40" s="1161"/>
      <c r="C40" s="1161"/>
      <c r="D40" s="1162"/>
      <c r="E40" s="1162"/>
      <c r="F40" s="1162"/>
      <c r="G40" s="1162"/>
      <c r="H40" s="1162"/>
      <c r="I40" s="1162"/>
      <c r="J40" s="1163"/>
      <c r="K40" s="1164"/>
      <c r="L40" s="1163"/>
      <c r="M40" s="1163"/>
      <c r="N40" s="1162"/>
      <c r="O40" s="1162"/>
      <c r="P40" s="1162"/>
      <c r="Q40" s="1162"/>
      <c r="R40" s="1162"/>
      <c r="S40" s="1162"/>
      <c r="T40" s="1161"/>
      <c r="U40" s="1161"/>
      <c r="V40" s="1161"/>
    </row>
    <row r="41" spans="1:22" s="1145" customFormat="1" ht="9.75" customHeight="1">
      <c r="A41" s="9"/>
      <c r="B41" s="9" t="s">
        <v>645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646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s="1145" customFormat="1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647</v>
      </c>
      <c r="O42" s="9"/>
      <c r="P42" s="9"/>
      <c r="Q42" s="9"/>
      <c r="R42" s="9"/>
      <c r="S42" s="9"/>
      <c r="T42" s="9"/>
      <c r="U42" s="9"/>
      <c r="V42" s="9"/>
    </row>
    <row r="43" s="1145" customFormat="1" ht="9"/>
    <row r="44" s="9" customFormat="1" ht="12.75">
      <c r="A44" t="s">
        <v>97</v>
      </c>
    </row>
    <row r="45" s="9" customFormat="1" ht="11.25"/>
    <row r="46" s="9" customFormat="1" ht="11.25"/>
  </sheetData>
  <printOptions/>
  <pageMargins left="0.75" right="0.75" top="1" bottom="1" header="0.5" footer="0.5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E14" sqref="E14"/>
    </sheetView>
  </sheetViews>
  <sheetFormatPr defaultColWidth="9.140625" defaultRowHeight="12.75"/>
  <cols>
    <col min="1" max="1" width="3.28125" style="504" customWidth="1"/>
    <col min="2" max="2" width="2.8515625" style="504" customWidth="1"/>
    <col min="3" max="3" width="4.8515625" style="504" customWidth="1"/>
    <col min="4" max="4" width="13.57421875" style="504" customWidth="1"/>
    <col min="5" max="5" width="7.421875" style="504" customWidth="1"/>
    <col min="6" max="6" width="8.421875" style="504" customWidth="1"/>
    <col min="7" max="7" width="7.00390625" style="504" customWidth="1"/>
    <col min="8" max="8" width="6.8515625" style="504" customWidth="1"/>
    <col min="9" max="9" width="10.8515625" style="504" customWidth="1"/>
    <col min="10" max="10" width="2.00390625" style="504" customWidth="1"/>
    <col min="11" max="11" width="9.140625" style="504" customWidth="1"/>
    <col min="12" max="12" width="9.28125" style="504" customWidth="1"/>
    <col min="13" max="13" width="16.421875" style="504" customWidth="1"/>
    <col min="14" max="14" width="6.8515625" style="504" customWidth="1"/>
    <col min="15" max="15" width="10.7109375" style="504" customWidth="1"/>
    <col min="16" max="16" width="9.57421875" style="504" customWidth="1"/>
    <col min="17" max="17" width="5.7109375" style="504" customWidth="1"/>
    <col min="18" max="18" width="6.28125" style="504" customWidth="1"/>
    <col min="19" max="19" width="11.8515625" style="504" customWidth="1"/>
    <col min="20" max="22" width="3.28125" style="504" customWidth="1"/>
    <col min="23" max="23" width="5.7109375" style="504" customWidth="1"/>
    <col min="24" max="16384" width="9.140625" style="504" customWidth="1"/>
  </cols>
  <sheetData>
    <row r="1" spans="1:24" s="1104" customFormat="1" ht="15" customHeight="1">
      <c r="A1" s="1143" t="s">
        <v>42</v>
      </c>
      <c r="B1" s="548"/>
      <c r="C1" s="103"/>
      <c r="D1" s="103"/>
      <c r="E1" s="103"/>
      <c r="F1" s="548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1105" customFormat="1" ht="12" customHeight="1">
      <c r="A2" s="1145"/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 t="s">
        <v>235</v>
      </c>
      <c r="T2" s="1145" t="s">
        <v>655</v>
      </c>
      <c r="U2" s="1145"/>
      <c r="V2" s="1145"/>
      <c r="W2" s="1145"/>
      <c r="X2" s="1145"/>
    </row>
    <row r="3" spans="1:24" s="1105" customFormat="1" ht="12" customHeight="1">
      <c r="A3" s="697"/>
      <c r="B3" s="698"/>
      <c r="C3" s="699"/>
      <c r="D3" s="1146"/>
      <c r="E3" s="1146" t="s">
        <v>596</v>
      </c>
      <c r="F3" s="1146"/>
      <c r="G3" s="1146"/>
      <c r="H3" s="368"/>
      <c r="I3" s="368"/>
      <c r="J3" s="698"/>
      <c r="K3" s="698"/>
      <c r="L3" s="698"/>
      <c r="M3" s="698"/>
      <c r="N3" s="686"/>
      <c r="O3" s="1146" t="s">
        <v>597</v>
      </c>
      <c r="P3" s="1146"/>
      <c r="Q3" s="1146"/>
      <c r="R3" s="368"/>
      <c r="S3" s="368"/>
      <c r="T3" s="698"/>
      <c r="U3" s="698"/>
      <c r="V3" s="699"/>
      <c r="W3" s="1145"/>
      <c r="X3" s="1145"/>
    </row>
    <row r="4" spans="1:24" s="1105" customFormat="1" ht="12" customHeight="1">
      <c r="A4" s="48" t="s">
        <v>598</v>
      </c>
      <c r="B4" s="696"/>
      <c r="C4" s="405"/>
      <c r="D4" s="382"/>
      <c r="E4" s="382" t="s">
        <v>599</v>
      </c>
      <c r="F4" s="382"/>
      <c r="G4" s="382"/>
      <c r="H4" s="1147" t="s">
        <v>600</v>
      </c>
      <c r="I4" s="1147" t="s">
        <v>482</v>
      </c>
      <c r="J4" s="696"/>
      <c r="K4" s="696" t="s">
        <v>601</v>
      </c>
      <c r="L4" s="696"/>
      <c r="M4" s="696"/>
      <c r="N4" s="381"/>
      <c r="O4" s="382" t="s">
        <v>599</v>
      </c>
      <c r="P4" s="382"/>
      <c r="Q4" s="382"/>
      <c r="R4" s="1147" t="s">
        <v>600</v>
      </c>
      <c r="S4" s="1147" t="s">
        <v>482</v>
      </c>
      <c r="T4" s="696" t="s">
        <v>602</v>
      </c>
      <c r="U4" s="696"/>
      <c r="V4" s="405"/>
      <c r="W4" s="1145"/>
      <c r="X4" s="1145"/>
    </row>
    <row r="5" spans="1:24" s="1105" customFormat="1" ht="12" customHeight="1">
      <c r="A5" s="48"/>
      <c r="B5" s="696"/>
      <c r="C5" s="405"/>
      <c r="D5" s="1147" t="s">
        <v>603</v>
      </c>
      <c r="E5" s="1147" t="s">
        <v>604</v>
      </c>
      <c r="F5" s="1147" t="s">
        <v>605</v>
      </c>
      <c r="G5" s="1147" t="s">
        <v>606</v>
      </c>
      <c r="H5" s="1147" t="s">
        <v>607</v>
      </c>
      <c r="I5" s="72"/>
      <c r="J5" s="696"/>
      <c r="K5" s="696"/>
      <c r="L5" s="696"/>
      <c r="M5" s="696"/>
      <c r="N5" s="1147" t="s">
        <v>603</v>
      </c>
      <c r="O5" s="1147" t="s">
        <v>604</v>
      </c>
      <c r="P5" s="1147" t="s">
        <v>605</v>
      </c>
      <c r="Q5" s="1147" t="s">
        <v>606</v>
      </c>
      <c r="R5" s="1147" t="s">
        <v>607</v>
      </c>
      <c r="S5" s="1147"/>
      <c r="T5" s="696"/>
      <c r="U5" s="696"/>
      <c r="V5" s="405"/>
      <c r="W5" s="1145"/>
      <c r="X5" s="1145"/>
    </row>
    <row r="6" spans="1:24" s="1105" customFormat="1" ht="12" customHeight="1">
      <c r="A6" s="381"/>
      <c r="B6" s="382"/>
      <c r="C6" s="383"/>
      <c r="D6" s="1148" t="s">
        <v>608</v>
      </c>
      <c r="E6" s="1148" t="s">
        <v>609</v>
      </c>
      <c r="F6" s="1148" t="s">
        <v>610</v>
      </c>
      <c r="G6" s="1148" t="s">
        <v>611</v>
      </c>
      <c r="H6" s="1148" t="s">
        <v>612</v>
      </c>
      <c r="I6" s="98"/>
      <c r="J6" s="382"/>
      <c r="K6" s="382"/>
      <c r="L6" s="382"/>
      <c r="M6" s="382"/>
      <c r="N6" s="1148" t="s">
        <v>608</v>
      </c>
      <c r="O6" s="1148" t="s">
        <v>609</v>
      </c>
      <c r="P6" s="1148" t="s">
        <v>610</v>
      </c>
      <c r="Q6" s="1148" t="s">
        <v>611</v>
      </c>
      <c r="R6" s="1148" t="s">
        <v>612</v>
      </c>
      <c r="S6" s="1148"/>
      <c r="T6" s="382"/>
      <c r="U6" s="382"/>
      <c r="V6" s="383"/>
      <c r="W6" s="1145"/>
      <c r="X6" s="1145"/>
    </row>
    <row r="7" spans="1:24" s="1105" customFormat="1" ht="12" customHeight="1">
      <c r="A7" s="48"/>
      <c r="B7" s="696"/>
      <c r="C7" s="405"/>
      <c r="D7" s="1149"/>
      <c r="E7" s="1149"/>
      <c r="F7" s="1149"/>
      <c r="G7" s="1149">
        <v>65711</v>
      </c>
      <c r="H7" s="1149"/>
      <c r="I7" s="1149">
        <v>65711</v>
      </c>
      <c r="J7" s="555"/>
      <c r="K7" s="1150" t="s">
        <v>613</v>
      </c>
      <c r="L7" s="555"/>
      <c r="M7" s="555"/>
      <c r="N7" s="1149"/>
      <c r="O7" s="1149"/>
      <c r="P7" s="1149"/>
      <c r="Q7" s="1149"/>
      <c r="R7" s="1149">
        <v>65711</v>
      </c>
      <c r="S7" s="1149">
        <v>65711</v>
      </c>
      <c r="T7" s="696"/>
      <c r="U7" s="696"/>
      <c r="V7" s="405"/>
      <c r="W7" s="1145"/>
      <c r="X7" s="1145"/>
    </row>
    <row r="8" spans="1:24" s="1105" customFormat="1" ht="12" customHeight="1">
      <c r="A8" s="48"/>
      <c r="B8" s="696"/>
      <c r="C8" s="405"/>
      <c r="D8" s="1149"/>
      <c r="E8" s="1149"/>
      <c r="F8" s="1149"/>
      <c r="G8" s="1149"/>
      <c r="H8" s="1149">
        <v>66543</v>
      </c>
      <c r="I8" s="1149">
        <v>66543</v>
      </c>
      <c r="J8" s="555"/>
      <c r="K8" s="1150" t="s">
        <v>614</v>
      </c>
      <c r="L8" s="555"/>
      <c r="M8" s="555"/>
      <c r="N8" s="1149"/>
      <c r="O8" s="1149"/>
      <c r="P8" s="1149"/>
      <c r="Q8" s="1149">
        <v>66543</v>
      </c>
      <c r="R8" s="1149" t="s">
        <v>174</v>
      </c>
      <c r="S8" s="1149">
        <v>66543</v>
      </c>
      <c r="T8" s="696"/>
      <c r="U8" s="696"/>
      <c r="V8" s="405"/>
      <c r="W8" s="1145"/>
      <c r="X8" s="1145"/>
    </row>
    <row r="9" spans="1:24" s="1105" customFormat="1" ht="12" customHeight="1">
      <c r="A9" s="48"/>
      <c r="B9" s="696"/>
      <c r="C9" s="405"/>
      <c r="D9" s="1149"/>
      <c r="E9" s="1149"/>
      <c r="F9" s="1149"/>
      <c r="G9" s="1149"/>
      <c r="H9" s="1149">
        <v>169477</v>
      </c>
      <c r="I9" s="1149">
        <v>169477</v>
      </c>
      <c r="J9" s="555"/>
      <c r="K9" s="555" t="s">
        <v>615</v>
      </c>
      <c r="L9" s="555"/>
      <c r="M9" s="555"/>
      <c r="N9" s="1149">
        <v>115440</v>
      </c>
      <c r="O9" s="1149">
        <v>42264</v>
      </c>
      <c r="P9" s="1149">
        <v>11773</v>
      </c>
      <c r="Q9" s="1149"/>
      <c r="R9" s="1149"/>
      <c r="S9" s="1149">
        <v>169477</v>
      </c>
      <c r="T9" s="696"/>
      <c r="U9" s="696"/>
      <c r="V9" s="405"/>
      <c r="W9" s="1145"/>
      <c r="X9" s="1145"/>
    </row>
    <row r="10" spans="1:24" s="1105" customFormat="1" ht="12" customHeight="1">
      <c r="A10" s="48"/>
      <c r="B10" s="696"/>
      <c r="C10" s="405"/>
      <c r="D10" s="1149">
        <v>63708</v>
      </c>
      <c r="E10" s="1149">
        <v>13796</v>
      </c>
      <c r="F10" s="1149">
        <v>2513</v>
      </c>
      <c r="G10" s="1149"/>
      <c r="H10" s="1149"/>
      <c r="I10" s="1149">
        <v>80017</v>
      </c>
      <c r="J10" s="555"/>
      <c r="K10" s="555" t="s">
        <v>616</v>
      </c>
      <c r="L10" s="555"/>
      <c r="M10" s="555"/>
      <c r="N10" s="1149"/>
      <c r="O10" s="1149"/>
      <c r="P10" s="1149"/>
      <c r="Q10" s="1149"/>
      <c r="R10" s="1149">
        <v>80017</v>
      </c>
      <c r="S10" s="1149">
        <v>80017</v>
      </c>
      <c r="T10" s="696"/>
      <c r="U10" s="696"/>
      <c r="V10" s="405"/>
      <c r="W10" s="1145"/>
      <c r="X10" s="1145"/>
    </row>
    <row r="11" spans="1:24" s="1105" customFormat="1" ht="12" customHeight="1">
      <c r="A11" s="48"/>
      <c r="B11" s="696"/>
      <c r="C11" s="405"/>
      <c r="D11" s="1149">
        <v>51732</v>
      </c>
      <c r="E11" s="1149">
        <v>28468</v>
      </c>
      <c r="F11" s="1149">
        <v>9260</v>
      </c>
      <c r="G11" s="1149"/>
      <c r="H11" s="1149"/>
      <c r="I11" s="1149">
        <v>89460</v>
      </c>
      <c r="J11" s="555"/>
      <c r="K11" s="1150" t="s">
        <v>617</v>
      </c>
      <c r="L11" s="555"/>
      <c r="M11" s="555"/>
      <c r="N11" s="1151">
        <v>51732</v>
      </c>
      <c r="O11" s="1151">
        <v>28468</v>
      </c>
      <c r="P11" s="1151">
        <v>9260</v>
      </c>
      <c r="Q11" s="1151"/>
      <c r="R11" s="1151"/>
      <c r="S11" s="1151">
        <v>89460</v>
      </c>
      <c r="T11" s="696"/>
      <c r="U11" s="696"/>
      <c r="V11" s="405"/>
      <c r="W11" s="1145"/>
      <c r="X11" s="1145"/>
    </row>
    <row r="12" spans="1:24" s="1105" customFormat="1" ht="12" customHeight="1">
      <c r="A12" s="48"/>
      <c r="B12" s="1152" t="s">
        <v>174</v>
      </c>
      <c r="C12" s="1153"/>
      <c r="D12" s="1149">
        <v>23630</v>
      </c>
      <c r="E12" s="1149">
        <v>5908</v>
      </c>
      <c r="F12" s="1149">
        <v>9260</v>
      </c>
      <c r="G12" s="1149"/>
      <c r="H12" s="1149"/>
      <c r="I12" s="1149">
        <v>38798</v>
      </c>
      <c r="J12" s="555"/>
      <c r="K12" s="555" t="s">
        <v>618</v>
      </c>
      <c r="L12" s="555"/>
      <c r="M12" s="555"/>
      <c r="N12" s="1149"/>
      <c r="O12" s="1149">
        <v>38798</v>
      </c>
      <c r="P12" s="1149"/>
      <c r="Q12" s="1149"/>
      <c r="R12" s="1149"/>
      <c r="S12" s="1149">
        <v>38798</v>
      </c>
      <c r="T12" s="696"/>
      <c r="U12" s="696"/>
      <c r="V12" s="405"/>
      <c r="W12" s="1145"/>
      <c r="X12" s="1145"/>
    </row>
    <row r="13" spans="1:24" s="1105" customFormat="1" ht="12" customHeight="1">
      <c r="A13" s="48"/>
      <c r="B13" s="696"/>
      <c r="C13" s="405"/>
      <c r="D13" s="1149"/>
      <c r="E13" s="1149" t="s">
        <v>174</v>
      </c>
      <c r="F13" s="1149"/>
      <c r="G13" s="1149"/>
      <c r="H13" s="1149">
        <v>9680</v>
      </c>
      <c r="I13" s="1149">
        <v>9680</v>
      </c>
      <c r="J13" s="555"/>
      <c r="K13" s="555" t="s">
        <v>619</v>
      </c>
      <c r="L13" s="555"/>
      <c r="M13" s="555"/>
      <c r="N13" s="1149"/>
      <c r="O13" s="1149"/>
      <c r="P13" s="1149">
        <v>9680</v>
      </c>
      <c r="Q13" s="1149"/>
      <c r="R13" s="1149"/>
      <c r="S13" s="1149">
        <v>9680</v>
      </c>
      <c r="T13" s="698"/>
      <c r="U13" s="699"/>
      <c r="V13" s="699"/>
      <c r="W13" s="1145"/>
      <c r="X13" s="1145"/>
    </row>
    <row r="14" spans="1:24" s="1105" customFormat="1" ht="12" customHeight="1">
      <c r="A14" s="48"/>
      <c r="B14" s="696"/>
      <c r="C14" s="405"/>
      <c r="D14" s="1149">
        <v>2641</v>
      </c>
      <c r="E14" s="1149">
        <v>515</v>
      </c>
      <c r="F14" s="1149"/>
      <c r="G14" s="1149"/>
      <c r="H14" s="1149"/>
      <c r="I14" s="1149">
        <v>3156</v>
      </c>
      <c r="J14" s="555"/>
      <c r="K14" s="555" t="s">
        <v>649</v>
      </c>
      <c r="L14" s="555"/>
      <c r="M14" s="555"/>
      <c r="N14" s="1149"/>
      <c r="O14" s="1149"/>
      <c r="P14" s="1149">
        <v>3156</v>
      </c>
      <c r="Q14" s="1149"/>
      <c r="R14" s="1149"/>
      <c r="S14" s="1149">
        <v>3156</v>
      </c>
      <c r="T14" s="696"/>
      <c r="U14" s="405"/>
      <c r="V14" s="405"/>
      <c r="W14" s="1145"/>
      <c r="X14" s="1145"/>
    </row>
    <row r="15" spans="1:24" s="1105" customFormat="1" ht="12" customHeight="1">
      <c r="A15" s="48"/>
      <c r="B15" s="696"/>
      <c r="C15" s="405"/>
      <c r="D15" s="1149">
        <v>25461</v>
      </c>
      <c r="E15" s="1149">
        <v>22045</v>
      </c>
      <c r="F15" s="1149"/>
      <c r="G15" s="1149"/>
      <c r="H15" s="1149"/>
      <c r="I15" s="1151">
        <v>47506</v>
      </c>
      <c r="J15" s="555"/>
      <c r="K15" s="1150" t="s">
        <v>621</v>
      </c>
      <c r="L15" s="555"/>
      <c r="M15" s="555"/>
      <c r="N15" s="1149">
        <v>25461</v>
      </c>
      <c r="O15" s="1149">
        <v>22045</v>
      </c>
      <c r="P15" s="1149"/>
      <c r="Q15" s="1149"/>
      <c r="R15" s="1149"/>
      <c r="S15" s="1149">
        <v>47506</v>
      </c>
      <c r="T15" s="696"/>
      <c r="U15" s="405"/>
      <c r="V15" s="405"/>
      <c r="W15" s="1145"/>
      <c r="X15" s="1145"/>
    </row>
    <row r="16" spans="1:24" s="1105" customFormat="1" ht="12" customHeight="1">
      <c r="A16" s="368"/>
      <c r="B16" s="698"/>
      <c r="C16" s="699"/>
      <c r="D16" s="1154"/>
      <c r="E16" s="1154"/>
      <c r="F16" s="1155"/>
      <c r="G16" s="1154"/>
      <c r="H16" s="1154"/>
      <c r="I16" s="1149">
        <v>0</v>
      </c>
      <c r="J16" s="555"/>
      <c r="K16" s="555" t="s">
        <v>622</v>
      </c>
      <c r="L16" s="555"/>
      <c r="M16" s="555"/>
      <c r="N16" s="1149">
        <v>-277</v>
      </c>
      <c r="O16" s="1149"/>
      <c r="P16" s="1149">
        <v>277</v>
      </c>
      <c r="Q16" s="1149"/>
      <c r="R16" s="1149"/>
      <c r="S16" s="1149">
        <v>0</v>
      </c>
      <c r="T16" s="696"/>
      <c r="U16" s="405"/>
      <c r="V16" s="405"/>
      <c r="W16" s="1145"/>
      <c r="X16" s="1145"/>
    </row>
    <row r="17" spans="1:24" s="1105" customFormat="1" ht="12" customHeight="1">
      <c r="A17" s="72"/>
      <c r="B17" s="696"/>
      <c r="C17" s="405"/>
      <c r="D17" s="1149">
        <v>16215</v>
      </c>
      <c r="E17" s="1149">
        <v>3696</v>
      </c>
      <c r="F17" s="1149">
        <v>3051</v>
      </c>
      <c r="G17" s="1149">
        <v>1148</v>
      </c>
      <c r="H17" s="1149"/>
      <c r="I17" s="1149">
        <v>24110</v>
      </c>
      <c r="J17" s="555"/>
      <c r="K17" s="555" t="s">
        <v>623</v>
      </c>
      <c r="L17" s="555"/>
      <c r="M17" s="555"/>
      <c r="N17" s="1149">
        <v>12822</v>
      </c>
      <c r="O17" s="1149">
        <v>7390</v>
      </c>
      <c r="P17" s="1149">
        <v>2113</v>
      </c>
      <c r="Q17" s="1149">
        <v>1785</v>
      </c>
      <c r="R17" s="1149"/>
      <c r="S17" s="1149">
        <v>24110</v>
      </c>
      <c r="T17" s="696"/>
      <c r="U17" s="405"/>
      <c r="V17" s="405"/>
      <c r="W17" s="1145"/>
      <c r="X17" s="1145"/>
    </row>
    <row r="18" spans="1:24" s="1105" customFormat="1" ht="12" customHeight="1">
      <c r="A18" s="72"/>
      <c r="B18" s="696"/>
      <c r="C18" s="405"/>
      <c r="D18" s="1149">
        <v>712</v>
      </c>
      <c r="E18" s="1149">
        <v>383</v>
      </c>
      <c r="F18" s="1149"/>
      <c r="G18" s="1149"/>
      <c r="H18" s="1149"/>
      <c r="I18" s="1149">
        <v>1095</v>
      </c>
      <c r="J18" s="555"/>
      <c r="K18" s="555" t="s">
        <v>624</v>
      </c>
      <c r="L18" s="555"/>
      <c r="M18" s="555"/>
      <c r="N18" s="1149">
        <v>1095</v>
      </c>
      <c r="O18" s="1149"/>
      <c r="P18" s="1149"/>
      <c r="Q18" s="1149"/>
      <c r="R18" s="1149"/>
      <c r="S18" s="1149">
        <v>1095</v>
      </c>
      <c r="T18" s="696"/>
      <c r="U18" s="405"/>
      <c r="V18" s="405"/>
      <c r="W18" s="1145"/>
      <c r="X18" s="1145"/>
    </row>
    <row r="19" spans="1:24" s="1105" customFormat="1" ht="12" customHeight="1">
      <c r="A19" s="72"/>
      <c r="B19" s="696"/>
      <c r="C19" s="405"/>
      <c r="D19" s="1149">
        <v>1095</v>
      </c>
      <c r="E19" s="1149"/>
      <c r="F19" s="1149"/>
      <c r="G19" s="1149"/>
      <c r="H19" s="1149"/>
      <c r="I19" s="1149">
        <v>1095</v>
      </c>
      <c r="J19" s="555"/>
      <c r="K19" s="555" t="s">
        <v>625</v>
      </c>
      <c r="L19" s="555"/>
      <c r="M19" s="555"/>
      <c r="N19" s="1149">
        <v>712</v>
      </c>
      <c r="O19" s="1149">
        <v>383</v>
      </c>
      <c r="P19" s="1149"/>
      <c r="Q19" s="1149"/>
      <c r="R19" s="1149"/>
      <c r="S19" s="1149">
        <v>1095</v>
      </c>
      <c r="T19" s="696"/>
      <c r="U19" s="405"/>
      <c r="V19" s="405"/>
      <c r="W19" s="1145"/>
      <c r="X19" s="1145"/>
    </row>
    <row r="20" spans="1:24" s="1105" customFormat="1" ht="12" customHeight="1">
      <c r="A20" s="72"/>
      <c r="B20" s="696"/>
      <c r="C20" s="405"/>
      <c r="D20" s="1149">
        <v>1175</v>
      </c>
      <c r="E20" s="1149">
        <v>1304</v>
      </c>
      <c r="F20" s="1149"/>
      <c r="G20" s="1149"/>
      <c r="H20" s="1149"/>
      <c r="I20" s="1149">
        <v>2479</v>
      </c>
      <c r="J20" s="555"/>
      <c r="K20" s="555" t="s">
        <v>650</v>
      </c>
      <c r="L20" s="555"/>
      <c r="M20" s="555"/>
      <c r="N20" s="1149"/>
      <c r="O20" s="1149"/>
      <c r="P20" s="1149">
        <v>2479</v>
      </c>
      <c r="Q20" s="1149"/>
      <c r="R20" s="1149"/>
      <c r="S20" s="1149">
        <v>2479</v>
      </c>
      <c r="T20" s="696"/>
      <c r="U20" s="405"/>
      <c r="V20" s="405"/>
      <c r="W20" s="1145"/>
      <c r="X20" s="1145"/>
    </row>
    <row r="21" spans="1:24" s="1105" customFormat="1" ht="12" customHeight="1">
      <c r="A21" s="72"/>
      <c r="B21" s="696"/>
      <c r="C21" s="405"/>
      <c r="D21" s="1149">
        <v>483</v>
      </c>
      <c r="E21" s="1149">
        <v>725</v>
      </c>
      <c r="F21" s="1149"/>
      <c r="G21" s="1149"/>
      <c r="H21" s="1149"/>
      <c r="I21" s="1149">
        <v>1208</v>
      </c>
      <c r="J21" s="555"/>
      <c r="K21" s="555" t="s">
        <v>651</v>
      </c>
      <c r="L21" s="555"/>
      <c r="M21" s="555"/>
      <c r="N21" s="1149"/>
      <c r="O21" s="1149"/>
      <c r="P21" s="1149">
        <v>1208</v>
      </c>
      <c r="Q21" s="1149"/>
      <c r="R21" s="1149"/>
      <c r="S21" s="1149">
        <v>1208</v>
      </c>
      <c r="T21" s="696"/>
      <c r="U21" s="405"/>
      <c r="V21" s="405"/>
      <c r="W21" s="1145"/>
      <c r="X21" s="1145"/>
    </row>
    <row r="22" spans="1:24" s="1105" customFormat="1" ht="12" customHeight="1">
      <c r="A22" s="72"/>
      <c r="B22" s="696"/>
      <c r="C22" s="405"/>
      <c r="D22" s="1149"/>
      <c r="E22" s="1149">
        <v>1211</v>
      </c>
      <c r="F22" s="1149"/>
      <c r="G22" s="1149"/>
      <c r="H22" s="1149"/>
      <c r="I22" s="1149">
        <v>1211</v>
      </c>
      <c r="J22" s="555"/>
      <c r="K22" s="555" t="s">
        <v>628</v>
      </c>
      <c r="L22" s="555"/>
      <c r="M22" s="555"/>
      <c r="N22" s="1149"/>
      <c r="O22" s="1149"/>
      <c r="P22" s="1149">
        <v>1211</v>
      </c>
      <c r="Q22" s="1149"/>
      <c r="R22" s="1149"/>
      <c r="S22" s="1149">
        <v>1211</v>
      </c>
      <c r="T22" s="696"/>
      <c r="U22" s="405"/>
      <c r="V22" s="405"/>
      <c r="W22" s="1145"/>
      <c r="X22" s="1145"/>
    </row>
    <row r="23" spans="1:24" s="1105" customFormat="1" ht="12" customHeight="1">
      <c r="A23" s="72"/>
      <c r="B23" s="696"/>
      <c r="C23" s="405"/>
      <c r="D23" s="1149"/>
      <c r="E23" s="1149"/>
      <c r="F23" s="1149">
        <v>3796</v>
      </c>
      <c r="G23" s="1149"/>
      <c r="H23" s="1149"/>
      <c r="I23" s="1149">
        <v>3796</v>
      </c>
      <c r="J23" s="555"/>
      <c r="K23" s="555" t="s">
        <v>629</v>
      </c>
      <c r="L23" s="555"/>
      <c r="M23" s="555"/>
      <c r="N23" s="1149"/>
      <c r="O23" s="1149">
        <v>3796</v>
      </c>
      <c r="P23" s="1149"/>
      <c r="Q23" s="1149"/>
      <c r="R23" s="1149"/>
      <c r="S23" s="1149">
        <v>3796</v>
      </c>
      <c r="T23" s="696"/>
      <c r="U23" s="405"/>
      <c r="V23" s="405"/>
      <c r="W23" s="1145"/>
      <c r="X23" s="1145"/>
    </row>
    <row r="24" spans="1:24" s="1105" customFormat="1" ht="12" customHeight="1">
      <c r="A24" s="72"/>
      <c r="B24" s="696"/>
      <c r="C24" s="405"/>
      <c r="D24" s="1149"/>
      <c r="E24" s="1149">
        <v>1024</v>
      </c>
      <c r="F24" s="1149">
        <v>1024</v>
      </c>
      <c r="G24" s="1149"/>
      <c r="H24" s="1149"/>
      <c r="I24" s="1149">
        <v>2048</v>
      </c>
      <c r="J24" s="555"/>
      <c r="K24" s="555" t="s">
        <v>630</v>
      </c>
      <c r="L24" s="555"/>
      <c r="M24" s="555"/>
      <c r="N24" s="1149"/>
      <c r="O24" s="1149">
        <v>1024</v>
      </c>
      <c r="P24" s="1149">
        <v>1024</v>
      </c>
      <c r="Q24" s="1149"/>
      <c r="R24" s="1149"/>
      <c r="S24" s="1149">
        <v>2048</v>
      </c>
      <c r="T24" s="696"/>
      <c r="U24" s="405"/>
      <c r="V24" s="405"/>
      <c r="W24" s="1145"/>
      <c r="X24" s="1145"/>
    </row>
    <row r="25" spans="1:24" s="1105" customFormat="1" ht="12" customHeight="1">
      <c r="A25" s="72"/>
      <c r="B25" s="696"/>
      <c r="C25" s="405"/>
      <c r="D25" s="1149"/>
      <c r="E25" s="1149"/>
      <c r="F25" s="1149">
        <v>1519</v>
      </c>
      <c r="G25" s="1149"/>
      <c r="H25" s="1149"/>
      <c r="I25" s="1149">
        <v>1519</v>
      </c>
      <c r="J25" s="555"/>
      <c r="K25" s="555" t="s">
        <v>631</v>
      </c>
      <c r="L25" s="555"/>
      <c r="M25" s="555"/>
      <c r="N25" s="1149"/>
      <c r="O25" s="1149">
        <v>1519</v>
      </c>
      <c r="P25" s="1149"/>
      <c r="Q25" s="1149"/>
      <c r="R25" s="1149"/>
      <c r="S25" s="1149">
        <v>1519</v>
      </c>
      <c r="T25" s="696"/>
      <c r="U25" s="405"/>
      <c r="V25" s="405"/>
      <c r="W25" s="1145"/>
      <c r="X25" s="1145"/>
    </row>
    <row r="26" spans="1:24" s="1105" customFormat="1" ht="12" customHeight="1">
      <c r="A26" s="72"/>
      <c r="B26" s="696"/>
      <c r="C26" s="405"/>
      <c r="D26" s="1149">
        <v>30</v>
      </c>
      <c r="E26" s="1149">
        <v>121</v>
      </c>
      <c r="F26" s="1149"/>
      <c r="G26" s="1149"/>
      <c r="H26" s="1149"/>
      <c r="I26" s="1149">
        <v>151</v>
      </c>
      <c r="J26" s="555"/>
      <c r="K26" s="555" t="s">
        <v>632</v>
      </c>
      <c r="L26" s="555"/>
      <c r="M26" s="555"/>
      <c r="N26" s="1149"/>
      <c r="O26" s="1149"/>
      <c r="P26" s="1149">
        <v>151</v>
      </c>
      <c r="Q26" s="1149"/>
      <c r="R26" s="1149"/>
      <c r="S26" s="1149">
        <v>151</v>
      </c>
      <c r="T26" s="696"/>
      <c r="U26" s="405"/>
      <c r="V26" s="405"/>
      <c r="W26" s="1145"/>
      <c r="X26" s="1145"/>
    </row>
    <row r="27" spans="1:24" s="1105" customFormat="1" ht="12" customHeight="1">
      <c r="A27" s="72"/>
      <c r="B27" s="696"/>
      <c r="C27" s="405"/>
      <c r="D27" s="1149"/>
      <c r="E27" s="1149" t="s">
        <v>174</v>
      </c>
      <c r="F27" s="1149" t="s">
        <v>174</v>
      </c>
      <c r="G27" s="1149" t="s">
        <v>174</v>
      </c>
      <c r="H27" s="1149"/>
      <c r="I27" s="1149" t="s">
        <v>174</v>
      </c>
      <c r="J27" s="555"/>
      <c r="K27" s="555" t="s">
        <v>633</v>
      </c>
      <c r="L27" s="555"/>
      <c r="M27" s="555"/>
      <c r="N27" s="1149"/>
      <c r="O27" s="1149"/>
      <c r="P27" s="1149"/>
      <c r="Q27" s="1149"/>
      <c r="R27" s="1149"/>
      <c r="S27" s="1149" t="s">
        <v>174</v>
      </c>
      <c r="T27" s="696"/>
      <c r="U27" s="405"/>
      <c r="V27" s="405"/>
      <c r="W27" s="1145"/>
      <c r="X27" s="1145"/>
    </row>
    <row r="28" spans="1:24" s="1105" customFormat="1" ht="12" customHeight="1">
      <c r="A28" s="72"/>
      <c r="B28" s="696"/>
      <c r="C28" s="405"/>
      <c r="D28" s="1149"/>
      <c r="E28" s="1149">
        <v>2117</v>
      </c>
      <c r="F28" s="1149">
        <v>86</v>
      </c>
      <c r="G28" s="1149">
        <v>4481</v>
      </c>
      <c r="H28" s="1149"/>
      <c r="I28" s="1149">
        <v>6684</v>
      </c>
      <c r="J28" s="555"/>
      <c r="K28" s="555" t="s">
        <v>634</v>
      </c>
      <c r="L28" s="555"/>
      <c r="M28" s="555"/>
      <c r="N28" s="1149"/>
      <c r="O28" s="1149">
        <v>4447</v>
      </c>
      <c r="P28" s="1149">
        <v>34</v>
      </c>
      <c r="Q28" s="1149">
        <v>2203</v>
      </c>
      <c r="R28" s="1149"/>
      <c r="S28" s="1149">
        <v>6684</v>
      </c>
      <c r="T28" s="696"/>
      <c r="U28" s="405"/>
      <c r="V28" s="405"/>
      <c r="W28" s="1145"/>
      <c r="X28" s="1145"/>
    </row>
    <row r="29" spans="1:24" s="1105" customFormat="1" ht="12" customHeight="1">
      <c r="A29" s="72"/>
      <c r="B29" s="696"/>
      <c r="C29" s="405"/>
      <c r="D29" s="1149">
        <v>993</v>
      </c>
      <c r="E29" s="1149">
        <v>266</v>
      </c>
      <c r="F29" s="1149">
        <v>60</v>
      </c>
      <c r="G29" s="1149"/>
      <c r="H29" s="1149"/>
      <c r="I29" s="1149">
        <v>1319</v>
      </c>
      <c r="J29" s="555"/>
      <c r="K29" s="555" t="s">
        <v>635</v>
      </c>
      <c r="L29" s="555"/>
      <c r="M29" s="555"/>
      <c r="N29" s="1151">
        <v>986</v>
      </c>
      <c r="O29" s="1151">
        <v>196</v>
      </c>
      <c r="P29" s="1151">
        <v>137</v>
      </c>
      <c r="Q29" s="1151"/>
      <c r="R29" s="1151"/>
      <c r="S29" s="1151">
        <v>1319</v>
      </c>
      <c r="T29" s="382"/>
      <c r="U29" s="383"/>
      <c r="V29" s="405"/>
      <c r="W29" s="1145"/>
      <c r="X29" s="1145"/>
    </row>
    <row r="30" spans="1:24" s="1105" customFormat="1" ht="12" customHeight="1">
      <c r="A30" s="48"/>
      <c r="B30" s="381"/>
      <c r="C30" s="382"/>
      <c r="D30" s="1151">
        <v>20096</v>
      </c>
      <c r="E30" s="1151">
        <v>68751</v>
      </c>
      <c r="F30" s="1151">
        <v>11934</v>
      </c>
      <c r="G30" s="1151" t="s">
        <v>174</v>
      </c>
      <c r="H30" s="1151" t="s">
        <v>174</v>
      </c>
      <c r="I30" s="1151">
        <v>100781</v>
      </c>
      <c r="J30" s="555"/>
      <c r="K30" s="1150" t="s">
        <v>636</v>
      </c>
      <c r="L30" s="555"/>
      <c r="M30" s="555"/>
      <c r="N30" s="1149">
        <v>20096</v>
      </c>
      <c r="O30" s="1149">
        <v>68751</v>
      </c>
      <c r="P30" s="1149">
        <v>11934</v>
      </c>
      <c r="Q30" s="1149" t="s">
        <v>174</v>
      </c>
      <c r="R30" s="1149" t="s">
        <v>174</v>
      </c>
      <c r="S30" s="1149">
        <v>100781</v>
      </c>
      <c r="T30" s="696"/>
      <c r="U30" s="405"/>
      <c r="V30" s="405"/>
      <c r="W30" s="1145"/>
      <c r="X30" s="1145"/>
    </row>
    <row r="31" spans="1:24" s="1105" customFormat="1" ht="12" customHeight="1">
      <c r="A31" s="48"/>
      <c r="B31" s="48"/>
      <c r="C31" s="696"/>
      <c r="D31" s="1149"/>
      <c r="E31" s="1149">
        <v>64207</v>
      </c>
      <c r="F31" s="1149">
        <v>10629</v>
      </c>
      <c r="G31" s="1149"/>
      <c r="H31" s="1149"/>
      <c r="I31" s="1149">
        <v>74836</v>
      </c>
      <c r="J31" s="555"/>
      <c r="K31" s="1150" t="s">
        <v>637</v>
      </c>
      <c r="L31" s="555"/>
      <c r="M31" s="555"/>
      <c r="N31" s="1151"/>
      <c r="O31" s="1151"/>
      <c r="P31" s="1151"/>
      <c r="Q31" s="1151"/>
      <c r="R31" s="1151">
        <v>74836</v>
      </c>
      <c r="S31" s="1151">
        <v>74836</v>
      </c>
      <c r="T31" s="696"/>
      <c r="U31" s="405"/>
      <c r="V31" s="405"/>
      <c r="W31" s="1145"/>
      <c r="X31" s="1145"/>
    </row>
    <row r="32" spans="1:24" s="1105" customFormat="1" ht="12" customHeight="1">
      <c r="A32" s="48"/>
      <c r="B32" s="48"/>
      <c r="C32" s="696"/>
      <c r="D32" s="1151">
        <v>20096</v>
      </c>
      <c r="E32" s="1151">
        <v>4544</v>
      </c>
      <c r="F32" s="1151">
        <v>1305</v>
      </c>
      <c r="G32" s="1151"/>
      <c r="H32" s="1151"/>
      <c r="I32" s="1151">
        <v>25945</v>
      </c>
      <c r="J32" s="555"/>
      <c r="K32" s="1150" t="s">
        <v>638</v>
      </c>
      <c r="L32" s="555"/>
      <c r="M32" s="555"/>
      <c r="N32" s="1149">
        <v>20096</v>
      </c>
      <c r="O32" s="1149">
        <v>4544</v>
      </c>
      <c r="P32" s="1149">
        <v>1305</v>
      </c>
      <c r="Q32" s="1149"/>
      <c r="R32" s="1149"/>
      <c r="S32" s="1149">
        <v>25945</v>
      </c>
      <c r="T32" s="698"/>
      <c r="U32" s="698"/>
      <c r="V32" s="699"/>
      <c r="W32" s="1145"/>
      <c r="X32" s="1145"/>
    </row>
    <row r="33" spans="1:24" s="1105" customFormat="1" ht="12" customHeight="1">
      <c r="A33" s="697"/>
      <c r="B33" s="698"/>
      <c r="C33" s="698"/>
      <c r="D33" s="1154"/>
      <c r="E33" s="1149"/>
      <c r="F33" s="1149">
        <v>404</v>
      </c>
      <c r="G33" s="1149">
        <v>7</v>
      </c>
      <c r="H33" s="1149"/>
      <c r="I33" s="1149">
        <v>411</v>
      </c>
      <c r="J33" s="555"/>
      <c r="K33" s="555" t="s">
        <v>639</v>
      </c>
      <c r="L33" s="555"/>
      <c r="M33" s="555"/>
      <c r="N33" s="1149">
        <v>404</v>
      </c>
      <c r="O33" s="1149"/>
      <c r="P33" s="1149">
        <v>7</v>
      </c>
      <c r="Q33" s="1149"/>
      <c r="R33" s="1149"/>
      <c r="S33" s="1149">
        <v>411</v>
      </c>
      <c r="T33" s="696"/>
      <c r="U33" s="696"/>
      <c r="V33" s="405"/>
      <c r="W33" s="1145"/>
      <c r="X33" s="1145"/>
    </row>
    <row r="34" spans="1:24" s="1105" customFormat="1" ht="12" customHeight="1">
      <c r="A34" s="48"/>
      <c r="B34" s="9"/>
      <c r="C34" s="9"/>
      <c r="D34" s="1149">
        <v>15420</v>
      </c>
      <c r="E34" s="1149">
        <v>5440</v>
      </c>
      <c r="F34" s="1149">
        <v>2215</v>
      </c>
      <c r="G34" s="1149"/>
      <c r="H34" s="1149"/>
      <c r="I34" s="1149">
        <v>23075</v>
      </c>
      <c r="J34" s="555"/>
      <c r="K34" s="1150" t="s">
        <v>640</v>
      </c>
      <c r="L34" s="555"/>
      <c r="M34" s="555"/>
      <c r="N34" s="1149"/>
      <c r="O34" s="1149"/>
      <c r="P34" s="1149"/>
      <c r="Q34" s="1149"/>
      <c r="R34" s="1149">
        <v>23075</v>
      </c>
      <c r="S34" s="1149">
        <v>23075</v>
      </c>
      <c r="T34" s="696"/>
      <c r="U34" s="696"/>
      <c r="V34" s="405"/>
      <c r="W34" s="1145"/>
      <c r="X34" s="1145"/>
    </row>
    <row r="35" spans="1:24" s="1105" customFormat="1" ht="12" customHeight="1">
      <c r="A35" s="48"/>
      <c r="B35" s="9"/>
      <c r="C35" s="9"/>
      <c r="D35" s="1149">
        <v>1855</v>
      </c>
      <c r="E35" s="1149">
        <v>206</v>
      </c>
      <c r="F35" s="1149"/>
      <c r="G35" s="1149"/>
      <c r="H35" s="1149"/>
      <c r="I35" s="1149">
        <v>2061</v>
      </c>
      <c r="J35" s="555"/>
      <c r="K35" s="555" t="s">
        <v>652</v>
      </c>
      <c r="L35" s="555"/>
      <c r="M35" s="555"/>
      <c r="N35" s="1149"/>
      <c r="O35" s="1149"/>
      <c r="P35" s="1149"/>
      <c r="Q35" s="1149"/>
      <c r="R35" s="1149">
        <v>2061</v>
      </c>
      <c r="S35" s="1149">
        <v>2061</v>
      </c>
      <c r="T35" s="696"/>
      <c r="U35" s="696"/>
      <c r="V35" s="405"/>
      <c r="W35" s="1145"/>
      <c r="X35" s="1145"/>
    </row>
    <row r="36" spans="1:24" s="1105" customFormat="1" ht="12" customHeight="1">
      <c r="A36" s="48"/>
      <c r="B36" s="9"/>
      <c r="C36" s="9"/>
      <c r="D36" s="1149">
        <v>-158</v>
      </c>
      <c r="E36" s="1149">
        <v>83</v>
      </c>
      <c r="F36" s="1149">
        <v>75</v>
      </c>
      <c r="G36" s="1149"/>
      <c r="H36" s="1149"/>
      <c r="I36" s="1149">
        <v>0</v>
      </c>
      <c r="J36" s="555"/>
      <c r="K36" s="555" t="s">
        <v>642</v>
      </c>
      <c r="L36" s="555"/>
      <c r="M36" s="555"/>
      <c r="N36" s="1149"/>
      <c r="O36" s="1149"/>
      <c r="P36" s="1149"/>
      <c r="Q36" s="1149"/>
      <c r="R36" s="1149"/>
      <c r="S36" s="1149">
        <v>0</v>
      </c>
      <c r="T36" s="696"/>
      <c r="U36" s="696"/>
      <c r="V36" s="405"/>
      <c r="W36" s="1145"/>
      <c r="X36" s="1145"/>
    </row>
    <row r="37" spans="1:24" s="1105" customFormat="1" ht="12" customHeight="1">
      <c r="A37" s="48"/>
      <c r="B37" s="9"/>
      <c r="C37" s="9"/>
      <c r="D37" s="1149">
        <v>3383</v>
      </c>
      <c r="E37" s="1149">
        <v>-1185</v>
      </c>
      <c r="F37" s="1149">
        <v>-1382</v>
      </c>
      <c r="G37" s="1149">
        <v>-816</v>
      </c>
      <c r="H37" s="1149" t="s">
        <v>174</v>
      </c>
      <c r="I37" s="1149">
        <v>0</v>
      </c>
      <c r="J37" s="555"/>
      <c r="K37" s="1150" t="s">
        <v>643</v>
      </c>
      <c r="L37" s="555"/>
      <c r="M37" s="555"/>
      <c r="N37" s="1149"/>
      <c r="O37" s="1149"/>
      <c r="P37" s="1149"/>
      <c r="Q37" s="1149"/>
      <c r="R37" s="1149"/>
      <c r="S37" s="1149">
        <v>0</v>
      </c>
      <c r="T37" s="696"/>
      <c r="U37" s="696"/>
      <c r="V37" s="405"/>
      <c r="W37" s="1145"/>
      <c r="X37" s="1145"/>
    </row>
    <row r="38" spans="1:24" s="1105" customFormat="1" ht="3" customHeight="1">
      <c r="A38" s="48"/>
      <c r="B38" s="9"/>
      <c r="C38" s="9"/>
      <c r="D38" s="1149"/>
      <c r="E38" s="1149"/>
      <c r="F38" s="1149"/>
      <c r="G38" s="1149"/>
      <c r="H38" s="1149"/>
      <c r="I38" s="1149"/>
      <c r="J38" s="555"/>
      <c r="K38" s="1150"/>
      <c r="L38" s="555"/>
      <c r="M38" s="555"/>
      <c r="N38" s="1149"/>
      <c r="O38" s="1149"/>
      <c r="P38" s="1149"/>
      <c r="Q38" s="1149"/>
      <c r="R38" s="1149"/>
      <c r="S38" s="1149"/>
      <c r="T38" s="696"/>
      <c r="U38" s="696"/>
      <c r="V38" s="405"/>
      <c r="W38" s="1145"/>
      <c r="X38" s="1145"/>
    </row>
    <row r="39" spans="1:24" s="1137" customFormat="1" ht="15" customHeight="1">
      <c r="A39" s="1156"/>
      <c r="B39" s="1157"/>
      <c r="C39" s="1157"/>
      <c r="D39" s="1158">
        <v>248567</v>
      </c>
      <c r="E39" s="1158">
        <v>223625</v>
      </c>
      <c r="F39" s="1158">
        <v>55749</v>
      </c>
      <c r="G39" s="1158">
        <v>70531</v>
      </c>
      <c r="H39" s="1158">
        <v>245700</v>
      </c>
      <c r="I39" s="1158">
        <v>844172</v>
      </c>
      <c r="J39" s="118"/>
      <c r="K39" s="763" t="s">
        <v>644</v>
      </c>
      <c r="L39" s="118"/>
      <c r="M39" s="118"/>
      <c r="N39" s="1158">
        <v>248567</v>
      </c>
      <c r="O39" s="1158">
        <v>223625</v>
      </c>
      <c r="P39" s="1158">
        <v>55749</v>
      </c>
      <c r="Q39" s="1158">
        <v>70531</v>
      </c>
      <c r="R39" s="1158">
        <v>245700</v>
      </c>
      <c r="S39" s="1158">
        <v>844172</v>
      </c>
      <c r="T39" s="67"/>
      <c r="U39" s="67"/>
      <c r="V39" s="1159"/>
      <c r="W39" s="1160"/>
      <c r="X39" s="1160"/>
    </row>
    <row r="40" spans="1:24" s="1105" customFormat="1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145"/>
      <c r="X40" s="1145"/>
    </row>
    <row r="41" spans="1:24" s="1105" customFormat="1" ht="11.25">
      <c r="A41" s="9"/>
      <c r="B41" s="9" t="s">
        <v>645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646</v>
      </c>
      <c r="N41" s="9"/>
      <c r="O41" s="9"/>
      <c r="P41" s="9"/>
      <c r="Q41" s="9"/>
      <c r="R41" s="9"/>
      <c r="S41" s="9"/>
      <c r="T41" s="9"/>
      <c r="U41" s="9"/>
      <c r="V41" s="9"/>
      <c r="W41" s="1145"/>
      <c r="X41" s="1145"/>
    </row>
    <row r="42" spans="1:24" s="1105" customFormat="1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647</v>
      </c>
      <c r="O42" s="9"/>
      <c r="P42" s="9"/>
      <c r="Q42" s="9"/>
      <c r="R42" s="9"/>
      <c r="S42" s="9"/>
      <c r="T42" s="9"/>
      <c r="U42" s="9"/>
      <c r="V42" s="9"/>
      <c r="W42" s="1145"/>
      <c r="X42" s="1145"/>
    </row>
    <row r="43" spans="1:24" s="1105" customFormat="1" ht="12.75">
      <c r="A43" t="s">
        <v>97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145"/>
      <c r="X43" s="1145"/>
    </row>
    <row r="44" spans="1:24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</sheetData>
  <printOptions/>
  <pageMargins left="0.75" right="0.75" top="1" bottom="1" header="0.5" footer="0.5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D9" sqref="D9"/>
    </sheetView>
  </sheetViews>
  <sheetFormatPr defaultColWidth="9.140625" defaultRowHeight="12.75"/>
  <sheetData>
    <row r="1" spans="1:19" ht="12.75">
      <c r="A1" s="467" t="s">
        <v>657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19" ht="12.75">
      <c r="A2" s="1165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1:19" ht="12.75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</row>
    <row r="4" spans="1:19" ht="12.75">
      <c r="A4" s="1166"/>
      <c r="B4" s="1167">
        <v>1976</v>
      </c>
      <c r="C4" s="1168"/>
      <c r="D4" s="551">
        <v>1977</v>
      </c>
      <c r="E4" s="1169"/>
      <c r="F4" s="551">
        <v>1978</v>
      </c>
      <c r="G4" s="1169"/>
      <c r="H4" s="551">
        <v>1979</v>
      </c>
      <c r="I4" s="1169"/>
      <c r="J4" s="551">
        <v>1980</v>
      </c>
      <c r="K4" s="1169"/>
      <c r="L4" s="551">
        <v>1981</v>
      </c>
      <c r="M4" s="1169"/>
      <c r="N4" s="551">
        <v>1982</v>
      </c>
      <c r="O4" s="1169"/>
      <c r="P4" s="551">
        <v>1983</v>
      </c>
      <c r="Q4" s="1169"/>
      <c r="R4" s="551">
        <v>1984</v>
      </c>
      <c r="S4" s="1169"/>
    </row>
    <row r="5" spans="1:19" ht="12.75">
      <c r="A5" s="1170" t="s">
        <v>658</v>
      </c>
      <c r="B5" s="697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</row>
    <row r="6" spans="1:19" ht="12.75">
      <c r="A6" s="98"/>
      <c r="B6" s="1171" t="s">
        <v>659</v>
      </c>
      <c r="C6" s="1172" t="s">
        <v>660</v>
      </c>
      <c r="D6" s="1172" t="s">
        <v>659</v>
      </c>
      <c r="E6" s="1172" t="s">
        <v>660</v>
      </c>
      <c r="F6" s="1172" t="s">
        <v>659</v>
      </c>
      <c r="G6" s="1172" t="s">
        <v>660</v>
      </c>
      <c r="H6" s="1172" t="s">
        <v>659</v>
      </c>
      <c r="I6" s="1172" t="s">
        <v>660</v>
      </c>
      <c r="J6" s="1172" t="s">
        <v>659</v>
      </c>
      <c r="K6" s="1172" t="s">
        <v>660</v>
      </c>
      <c r="L6" s="1172" t="s">
        <v>659</v>
      </c>
      <c r="M6" s="1172" t="s">
        <v>660</v>
      </c>
      <c r="N6" s="1172" t="s">
        <v>659</v>
      </c>
      <c r="O6" s="1172" t="s">
        <v>660</v>
      </c>
      <c r="P6" s="1172" t="s">
        <v>659</v>
      </c>
      <c r="Q6" s="1172" t="s">
        <v>660</v>
      </c>
      <c r="R6" s="1172" t="s">
        <v>659</v>
      </c>
      <c r="S6" s="1172" t="s">
        <v>660</v>
      </c>
    </row>
    <row r="7" spans="1:19" ht="12.75">
      <c r="A7" s="72"/>
      <c r="B7" s="1173" t="s">
        <v>174</v>
      </c>
      <c r="C7" s="1173" t="s">
        <v>174</v>
      </c>
      <c r="D7" s="1173" t="s">
        <v>174</v>
      </c>
      <c r="E7" s="1173" t="s">
        <v>174</v>
      </c>
      <c r="F7" s="1173" t="s">
        <v>174</v>
      </c>
      <c r="G7" s="1173" t="s">
        <v>174</v>
      </c>
      <c r="H7" s="1173" t="s">
        <v>174</v>
      </c>
      <c r="I7" s="1173" t="s">
        <v>174</v>
      </c>
      <c r="J7" s="1173" t="s">
        <v>174</v>
      </c>
      <c r="K7" s="1173" t="s">
        <v>174</v>
      </c>
      <c r="L7" s="1173" t="s">
        <v>174</v>
      </c>
      <c r="M7" s="1173" t="s">
        <v>174</v>
      </c>
      <c r="N7" s="1173" t="s">
        <v>174</v>
      </c>
      <c r="O7" s="1173" t="s">
        <v>174</v>
      </c>
      <c r="P7" s="1173" t="s">
        <v>174</v>
      </c>
      <c r="Q7" s="1173" t="s">
        <v>174</v>
      </c>
      <c r="R7" s="1173" t="s">
        <v>174</v>
      </c>
      <c r="S7" s="1173" t="s">
        <v>174</v>
      </c>
    </row>
    <row r="8" spans="1:19" ht="12.75">
      <c r="A8" s="72"/>
      <c r="B8" s="1174"/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</row>
    <row r="9" spans="1:19" ht="12.75">
      <c r="A9" s="93" t="s">
        <v>661</v>
      </c>
      <c r="B9" s="571">
        <v>4259</v>
      </c>
      <c r="C9" s="571">
        <v>393990</v>
      </c>
      <c r="D9" s="571">
        <v>5207</v>
      </c>
      <c r="E9" s="571">
        <v>511043</v>
      </c>
      <c r="F9" s="571">
        <v>5700</v>
      </c>
      <c r="G9" s="571">
        <v>551453</v>
      </c>
      <c r="H9" s="571">
        <v>5263</v>
      </c>
      <c r="I9" s="571">
        <v>541050</v>
      </c>
      <c r="J9" s="571">
        <v>5804</v>
      </c>
      <c r="K9" s="571">
        <v>526278</v>
      </c>
      <c r="L9" s="571">
        <v>5228</v>
      </c>
      <c r="M9" s="571">
        <v>501474</v>
      </c>
      <c r="N9" s="571">
        <v>4726</v>
      </c>
      <c r="O9" s="571">
        <v>462085</v>
      </c>
      <c r="P9" s="571">
        <v>4176</v>
      </c>
      <c r="Q9" s="571">
        <v>389809</v>
      </c>
      <c r="R9" s="571">
        <v>4239</v>
      </c>
      <c r="S9" s="571">
        <v>393914</v>
      </c>
    </row>
    <row r="10" spans="1:19" ht="12.75">
      <c r="A10" s="93" t="s">
        <v>662</v>
      </c>
      <c r="B10" s="561"/>
      <c r="C10" s="561"/>
      <c r="D10" s="561"/>
      <c r="E10" s="561"/>
      <c r="F10" s="561"/>
      <c r="G10" s="561"/>
      <c r="H10" s="561"/>
      <c r="I10" s="561"/>
      <c r="J10" s="571">
        <v>4442</v>
      </c>
      <c r="K10" s="571">
        <v>457904</v>
      </c>
      <c r="L10" s="571">
        <v>4174</v>
      </c>
      <c r="M10" s="571">
        <v>440346</v>
      </c>
      <c r="N10" s="571">
        <v>3812</v>
      </c>
      <c r="O10" s="571">
        <v>409968</v>
      </c>
      <c r="P10" s="571">
        <v>3354</v>
      </c>
      <c r="Q10" s="571">
        <v>344009</v>
      </c>
      <c r="R10" s="571">
        <v>3347</v>
      </c>
      <c r="S10" s="571">
        <v>343946</v>
      </c>
    </row>
    <row r="11" spans="1:19" ht="12.75">
      <c r="A11" s="93" t="s">
        <v>663</v>
      </c>
      <c r="B11" s="561"/>
      <c r="C11" s="561"/>
      <c r="D11" s="561"/>
      <c r="E11" s="561"/>
      <c r="F11" s="561"/>
      <c r="G11" s="561"/>
      <c r="H11" s="561"/>
      <c r="I11" s="561"/>
      <c r="J11" s="571">
        <v>1362</v>
      </c>
      <c r="K11" s="571">
        <v>68374</v>
      </c>
      <c r="L11" s="571">
        <v>1054</v>
      </c>
      <c r="M11" s="571">
        <v>61128</v>
      </c>
      <c r="N11" s="571">
        <v>914</v>
      </c>
      <c r="O11" s="571">
        <v>52117</v>
      </c>
      <c r="P11" s="571">
        <v>822</v>
      </c>
      <c r="Q11" s="571">
        <v>45800</v>
      </c>
      <c r="R11" s="571">
        <v>892</v>
      </c>
      <c r="S11" s="571">
        <v>49968</v>
      </c>
    </row>
    <row r="12" spans="1:19" ht="12.75">
      <c r="A12" s="72"/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</row>
    <row r="13" spans="1:19" ht="12.75">
      <c r="A13" s="93" t="s">
        <v>664</v>
      </c>
      <c r="B13" s="571">
        <v>324</v>
      </c>
      <c r="C13" s="571">
        <v>51187</v>
      </c>
      <c r="D13" s="571">
        <v>289</v>
      </c>
      <c r="E13" s="571">
        <v>59922</v>
      </c>
      <c r="F13" s="571">
        <v>322</v>
      </c>
      <c r="G13" s="571">
        <v>50909</v>
      </c>
      <c r="H13" s="571">
        <v>409</v>
      </c>
      <c r="I13" s="571">
        <v>61500</v>
      </c>
      <c r="J13" s="571">
        <v>461</v>
      </c>
      <c r="K13" s="571">
        <v>55276</v>
      </c>
      <c r="L13" s="571">
        <v>455</v>
      </c>
      <c r="M13" s="571">
        <v>55276</v>
      </c>
      <c r="N13" s="571">
        <v>393</v>
      </c>
      <c r="O13" s="571">
        <v>62429</v>
      </c>
      <c r="P13" s="571">
        <v>301</v>
      </c>
      <c r="Q13" s="571">
        <v>72926</v>
      </c>
      <c r="R13" s="571">
        <v>341</v>
      </c>
      <c r="S13" s="571">
        <v>60707</v>
      </c>
    </row>
    <row r="14" spans="1:19" ht="12.75">
      <c r="A14" s="93" t="s">
        <v>665</v>
      </c>
      <c r="B14" s="571">
        <v>5</v>
      </c>
      <c r="C14" s="571">
        <v>743</v>
      </c>
      <c r="D14" s="571">
        <v>9</v>
      </c>
      <c r="E14" s="571">
        <v>1301</v>
      </c>
      <c r="F14" s="571">
        <v>3</v>
      </c>
      <c r="G14" s="571">
        <v>372</v>
      </c>
      <c r="H14" s="571">
        <v>12</v>
      </c>
      <c r="I14" s="571">
        <v>1765</v>
      </c>
      <c r="J14" s="571">
        <v>4</v>
      </c>
      <c r="K14" s="571">
        <v>186</v>
      </c>
      <c r="L14" s="571">
        <v>9</v>
      </c>
      <c r="M14" s="571">
        <v>743</v>
      </c>
      <c r="N14" s="571">
        <v>10</v>
      </c>
      <c r="O14" s="571">
        <v>1951</v>
      </c>
      <c r="P14" s="571">
        <v>11</v>
      </c>
      <c r="Q14" s="571">
        <v>1393</v>
      </c>
      <c r="R14" s="571">
        <v>13</v>
      </c>
      <c r="S14" s="571">
        <v>1824</v>
      </c>
    </row>
    <row r="15" spans="1:19" ht="12.75">
      <c r="A15" s="93" t="s">
        <v>666</v>
      </c>
      <c r="B15" s="571">
        <v>32</v>
      </c>
      <c r="C15" s="571">
        <v>8361</v>
      </c>
      <c r="D15" s="571">
        <v>59</v>
      </c>
      <c r="E15" s="571">
        <v>17651</v>
      </c>
      <c r="F15" s="571">
        <v>47</v>
      </c>
      <c r="G15" s="571">
        <v>9290</v>
      </c>
      <c r="H15" s="571">
        <v>63</v>
      </c>
      <c r="I15" s="571">
        <v>13842</v>
      </c>
      <c r="J15" s="571">
        <v>43</v>
      </c>
      <c r="K15" s="571">
        <v>8268</v>
      </c>
      <c r="L15" s="571">
        <v>27</v>
      </c>
      <c r="M15" s="571">
        <v>5017</v>
      </c>
      <c r="N15" s="571">
        <v>34</v>
      </c>
      <c r="O15" s="571">
        <v>15329</v>
      </c>
      <c r="P15" s="571">
        <v>19</v>
      </c>
      <c r="Q15" s="571">
        <v>7432</v>
      </c>
      <c r="R15" s="571">
        <v>24</v>
      </c>
      <c r="S15" s="571">
        <v>11633</v>
      </c>
    </row>
    <row r="16" spans="1:19" ht="12.75">
      <c r="A16" s="93" t="s">
        <v>667</v>
      </c>
      <c r="B16" s="571">
        <v>0</v>
      </c>
      <c r="C16" s="571">
        <v>0</v>
      </c>
      <c r="D16" s="571">
        <v>2</v>
      </c>
      <c r="E16" s="571">
        <v>279</v>
      </c>
      <c r="F16" s="571">
        <v>1</v>
      </c>
      <c r="G16" s="571">
        <v>93</v>
      </c>
      <c r="H16" s="571">
        <v>0</v>
      </c>
      <c r="I16" s="571">
        <v>0</v>
      </c>
      <c r="J16" s="571">
        <v>0</v>
      </c>
      <c r="K16" s="571">
        <v>0</v>
      </c>
      <c r="L16" s="571">
        <v>1</v>
      </c>
      <c r="M16" s="571">
        <v>186</v>
      </c>
      <c r="N16" s="571">
        <v>0</v>
      </c>
      <c r="O16" s="571">
        <v>0</v>
      </c>
      <c r="P16" s="571">
        <v>1</v>
      </c>
      <c r="Q16" s="571">
        <v>929</v>
      </c>
      <c r="R16" s="571">
        <v>0</v>
      </c>
      <c r="S16" s="571">
        <v>0</v>
      </c>
    </row>
    <row r="17" spans="1:19" ht="12.75">
      <c r="A17" s="93" t="s">
        <v>668</v>
      </c>
      <c r="B17" s="571">
        <v>4</v>
      </c>
      <c r="C17" s="571">
        <v>650</v>
      </c>
      <c r="D17" s="571">
        <v>2</v>
      </c>
      <c r="E17" s="571">
        <v>1486</v>
      </c>
      <c r="F17" s="571">
        <v>2</v>
      </c>
      <c r="G17" s="571">
        <v>186</v>
      </c>
      <c r="H17" s="571">
        <v>8</v>
      </c>
      <c r="I17" s="571">
        <v>3530</v>
      </c>
      <c r="J17" s="571">
        <v>2</v>
      </c>
      <c r="K17" s="571">
        <v>279</v>
      </c>
      <c r="L17" s="571">
        <v>3</v>
      </c>
      <c r="M17" s="571">
        <v>1022</v>
      </c>
      <c r="N17" s="571">
        <v>3</v>
      </c>
      <c r="O17" s="571">
        <v>372</v>
      </c>
      <c r="P17" s="571">
        <v>0</v>
      </c>
      <c r="Q17" s="571">
        <v>0</v>
      </c>
      <c r="R17" s="571">
        <v>1</v>
      </c>
      <c r="S17" s="571">
        <v>778</v>
      </c>
    </row>
    <row r="18" spans="1:19" ht="12.75">
      <c r="A18" s="93" t="s">
        <v>669</v>
      </c>
      <c r="B18" s="571">
        <v>18</v>
      </c>
      <c r="C18" s="571">
        <v>2973</v>
      </c>
      <c r="D18" s="571">
        <v>4</v>
      </c>
      <c r="E18" s="571">
        <v>2137</v>
      </c>
      <c r="F18" s="571">
        <v>11</v>
      </c>
      <c r="G18" s="571">
        <v>836</v>
      </c>
      <c r="H18" s="571">
        <v>10</v>
      </c>
      <c r="I18" s="571">
        <v>743</v>
      </c>
      <c r="J18" s="571">
        <v>16</v>
      </c>
      <c r="K18" s="571">
        <v>1022</v>
      </c>
      <c r="L18" s="571">
        <v>3</v>
      </c>
      <c r="M18" s="571">
        <v>372</v>
      </c>
      <c r="N18" s="571">
        <v>5</v>
      </c>
      <c r="O18" s="571">
        <v>2601</v>
      </c>
      <c r="P18" s="571">
        <v>1</v>
      </c>
      <c r="Q18" s="571">
        <v>93</v>
      </c>
      <c r="R18" s="571">
        <v>13</v>
      </c>
      <c r="S18" s="571">
        <v>428</v>
      </c>
    </row>
    <row r="19" spans="1:19" ht="12.75">
      <c r="A19" s="97" t="s">
        <v>670</v>
      </c>
      <c r="B19" s="571">
        <v>212</v>
      </c>
      <c r="C19" s="571">
        <v>25826</v>
      </c>
      <c r="D19" s="571">
        <v>180</v>
      </c>
      <c r="E19" s="571">
        <v>27220</v>
      </c>
      <c r="F19" s="571">
        <v>197</v>
      </c>
      <c r="G19" s="571">
        <v>29449</v>
      </c>
      <c r="H19" s="571">
        <v>256</v>
      </c>
      <c r="I19" s="571">
        <v>30657</v>
      </c>
      <c r="J19" s="571">
        <v>319</v>
      </c>
      <c r="K19" s="571">
        <v>31122</v>
      </c>
      <c r="L19" s="571">
        <v>347</v>
      </c>
      <c r="M19" s="571">
        <v>32608</v>
      </c>
      <c r="N19" s="571">
        <v>273</v>
      </c>
      <c r="O19" s="571">
        <v>26941</v>
      </c>
      <c r="P19" s="571">
        <v>233</v>
      </c>
      <c r="Q19" s="571">
        <v>50166</v>
      </c>
      <c r="R19" s="571">
        <v>230</v>
      </c>
      <c r="S19" s="571">
        <v>29486</v>
      </c>
    </row>
    <row r="20" spans="1:19" ht="12.75">
      <c r="A20" s="93" t="s">
        <v>671</v>
      </c>
      <c r="B20" s="571">
        <v>2</v>
      </c>
      <c r="C20" s="571">
        <v>743</v>
      </c>
      <c r="D20" s="571">
        <v>1</v>
      </c>
      <c r="E20" s="571">
        <v>465</v>
      </c>
      <c r="F20" s="571">
        <v>6</v>
      </c>
      <c r="G20" s="571">
        <v>4273</v>
      </c>
      <c r="H20" s="571">
        <v>3</v>
      </c>
      <c r="I20" s="571">
        <v>465</v>
      </c>
      <c r="J20" s="571">
        <v>18</v>
      </c>
      <c r="K20" s="571">
        <v>5481</v>
      </c>
      <c r="L20" s="571">
        <v>12</v>
      </c>
      <c r="M20" s="571">
        <v>7153</v>
      </c>
      <c r="N20" s="571">
        <v>12</v>
      </c>
      <c r="O20" s="571">
        <v>3437</v>
      </c>
      <c r="P20" s="571">
        <v>7</v>
      </c>
      <c r="Q20" s="571">
        <v>8082</v>
      </c>
      <c r="R20" s="571">
        <v>7</v>
      </c>
      <c r="S20" s="571">
        <v>5340</v>
      </c>
    </row>
    <row r="21" spans="1:19" ht="12.75">
      <c r="A21" s="93" t="s">
        <v>672</v>
      </c>
      <c r="B21" s="571">
        <v>51</v>
      </c>
      <c r="C21" s="571">
        <v>11891</v>
      </c>
      <c r="D21" s="571">
        <v>32</v>
      </c>
      <c r="E21" s="571">
        <v>9383</v>
      </c>
      <c r="F21" s="571">
        <v>55</v>
      </c>
      <c r="G21" s="571">
        <v>6410</v>
      </c>
      <c r="H21" s="571">
        <v>57</v>
      </c>
      <c r="I21" s="571">
        <v>10498</v>
      </c>
      <c r="J21" s="571">
        <v>59</v>
      </c>
      <c r="K21" s="571">
        <v>8918</v>
      </c>
      <c r="L21" s="571">
        <v>53</v>
      </c>
      <c r="M21" s="571">
        <v>8175</v>
      </c>
      <c r="N21" s="571">
        <v>56</v>
      </c>
      <c r="O21" s="571">
        <v>11798</v>
      </c>
      <c r="P21" s="571">
        <v>29</v>
      </c>
      <c r="Q21" s="571">
        <v>4831</v>
      </c>
      <c r="R21" s="571">
        <v>53</v>
      </c>
      <c r="S21" s="571">
        <v>11218</v>
      </c>
    </row>
    <row r="22" spans="1:19" ht="12.75">
      <c r="A22" s="72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</row>
    <row r="23" spans="1:19" ht="12.75">
      <c r="A23" s="12" t="s">
        <v>178</v>
      </c>
      <c r="B23" s="1175">
        <v>4583</v>
      </c>
      <c r="C23" s="1175">
        <v>445177</v>
      </c>
      <c r="D23" s="1175">
        <v>5496</v>
      </c>
      <c r="E23" s="1175">
        <v>570965</v>
      </c>
      <c r="F23" s="1175">
        <v>6022</v>
      </c>
      <c r="G23" s="1175">
        <v>602362</v>
      </c>
      <c r="H23" s="1175">
        <v>5672</v>
      </c>
      <c r="I23" s="1175">
        <v>602550</v>
      </c>
      <c r="J23" s="1175">
        <v>6265</v>
      </c>
      <c r="K23" s="1175">
        <v>581554</v>
      </c>
      <c r="L23" s="1175">
        <v>5683</v>
      </c>
      <c r="M23" s="1175">
        <v>556750</v>
      </c>
      <c r="N23" s="1175">
        <v>5119</v>
      </c>
      <c r="O23" s="1175">
        <v>524514</v>
      </c>
      <c r="P23" s="1175">
        <v>4477</v>
      </c>
      <c r="Q23" s="1175">
        <v>462735</v>
      </c>
      <c r="R23" s="1175">
        <v>4580</v>
      </c>
      <c r="S23" s="1175">
        <v>454621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C3" sqref="C3"/>
    </sheetView>
  </sheetViews>
  <sheetFormatPr defaultColWidth="9.140625" defaultRowHeight="12.75"/>
  <sheetData>
    <row r="1" spans="1:29" ht="12.75">
      <c r="A1" s="64"/>
      <c r="B1" s="1176">
        <v>1985</v>
      </c>
      <c r="C1" s="1177"/>
      <c r="D1" s="1177">
        <v>1986</v>
      </c>
      <c r="E1" s="1178"/>
      <c r="F1" s="1177">
        <v>1987</v>
      </c>
      <c r="G1" s="1178"/>
      <c r="H1" s="1177">
        <v>1988</v>
      </c>
      <c r="I1" s="1178"/>
      <c r="J1" s="1177">
        <v>1989</v>
      </c>
      <c r="K1" s="1178"/>
      <c r="L1" s="1177">
        <v>1990</v>
      </c>
      <c r="M1" s="1178"/>
      <c r="N1" s="1177">
        <v>1991</v>
      </c>
      <c r="O1" s="1178"/>
      <c r="P1" s="1177">
        <v>1992</v>
      </c>
      <c r="Q1" s="1178"/>
      <c r="R1" s="1177">
        <v>1993</v>
      </c>
      <c r="S1" s="1178"/>
      <c r="T1" s="1177">
        <v>1994</v>
      </c>
      <c r="U1" s="1178"/>
      <c r="V1" s="1177">
        <v>1995</v>
      </c>
      <c r="W1" s="1178"/>
      <c r="X1" s="1177">
        <v>1996</v>
      </c>
      <c r="Y1" s="1178"/>
      <c r="Z1" s="1177">
        <v>1997</v>
      </c>
      <c r="AA1" s="1178"/>
      <c r="AB1" s="1177">
        <v>1998</v>
      </c>
      <c r="AC1" s="1178"/>
    </row>
    <row r="2" spans="1:29" ht="12.75">
      <c r="A2" s="1170" t="s">
        <v>658</v>
      </c>
      <c r="B2" s="1179"/>
      <c r="C2" s="117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</row>
    <row r="3" spans="1:29" ht="12.75">
      <c r="A3" s="98"/>
      <c r="B3" s="1180" t="s">
        <v>659</v>
      </c>
      <c r="C3" s="1180" t="s">
        <v>660</v>
      </c>
      <c r="D3" s="1180" t="s">
        <v>659</v>
      </c>
      <c r="E3" s="1180" t="s">
        <v>660</v>
      </c>
      <c r="F3" s="1180" t="s">
        <v>659</v>
      </c>
      <c r="G3" s="1180" t="s">
        <v>673</v>
      </c>
      <c r="H3" s="1180" t="s">
        <v>659</v>
      </c>
      <c r="I3" s="1180" t="s">
        <v>673</v>
      </c>
      <c r="J3" s="1180" t="s">
        <v>659</v>
      </c>
      <c r="K3" s="1180" t="s">
        <v>673</v>
      </c>
      <c r="L3" s="1180" t="s">
        <v>659</v>
      </c>
      <c r="M3" s="1180" t="s">
        <v>673</v>
      </c>
      <c r="N3" s="1180" t="s">
        <v>659</v>
      </c>
      <c r="O3" s="1180" t="s">
        <v>673</v>
      </c>
      <c r="P3" s="1180" t="s">
        <v>659</v>
      </c>
      <c r="Q3" s="1180" t="s">
        <v>673</v>
      </c>
      <c r="R3" s="1180" t="s">
        <v>659</v>
      </c>
      <c r="S3" s="1180" t="s">
        <v>673</v>
      </c>
      <c r="T3" s="1180" t="s">
        <v>659</v>
      </c>
      <c r="U3" s="1180" t="s">
        <v>673</v>
      </c>
      <c r="V3" s="1180" t="s">
        <v>659</v>
      </c>
      <c r="W3" s="1180" t="s">
        <v>673</v>
      </c>
      <c r="X3" s="1180" t="s">
        <v>659</v>
      </c>
      <c r="Y3" s="1180" t="s">
        <v>673</v>
      </c>
      <c r="Z3" s="1180" t="s">
        <v>659</v>
      </c>
      <c r="AA3" s="1180" t="s">
        <v>673</v>
      </c>
      <c r="AB3" s="1180" t="s">
        <v>659</v>
      </c>
      <c r="AC3" s="1180" t="s">
        <v>673</v>
      </c>
    </row>
    <row r="4" spans="1:29" ht="12.75">
      <c r="A4" s="368"/>
      <c r="B4" s="1181" t="s">
        <v>174</v>
      </c>
      <c r="C4" s="1181" t="s">
        <v>174</v>
      </c>
      <c r="D4" s="1181" t="s">
        <v>174</v>
      </c>
      <c r="E4" s="1181" t="s">
        <v>174</v>
      </c>
      <c r="F4" s="1181" t="s">
        <v>174</v>
      </c>
      <c r="G4" s="1181" t="s">
        <v>174</v>
      </c>
      <c r="H4" s="1181" t="s">
        <v>174</v>
      </c>
      <c r="I4" s="1181" t="s">
        <v>174</v>
      </c>
      <c r="J4" s="1181" t="s">
        <v>174</v>
      </c>
      <c r="K4" s="1181" t="s">
        <v>174</v>
      </c>
      <c r="L4" s="1181" t="s">
        <v>174</v>
      </c>
      <c r="M4" s="1181" t="s">
        <v>174</v>
      </c>
      <c r="N4" s="1181" t="s">
        <v>174</v>
      </c>
      <c r="O4" s="1181" t="s">
        <v>174</v>
      </c>
      <c r="P4" s="1181" t="s">
        <v>174</v>
      </c>
      <c r="Q4" s="1181" t="s">
        <v>174</v>
      </c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</row>
    <row r="5" spans="1:29" ht="12.75">
      <c r="A5" s="72"/>
      <c r="B5" s="1182"/>
      <c r="C5" s="1182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</row>
    <row r="6" spans="1:29" ht="12.75">
      <c r="A6" s="93" t="s">
        <v>661</v>
      </c>
      <c r="B6" s="1184">
        <v>4012</v>
      </c>
      <c r="C6" s="1184">
        <v>376199</v>
      </c>
      <c r="D6" s="1184">
        <v>4141</v>
      </c>
      <c r="E6" s="1184">
        <v>414148</v>
      </c>
      <c r="F6" s="1184">
        <v>4298</v>
      </c>
      <c r="G6" s="1184">
        <v>438603</v>
      </c>
      <c r="H6" s="1184">
        <v>4786</v>
      </c>
      <c r="I6" s="1184">
        <v>589432</v>
      </c>
      <c r="J6" s="1184">
        <v>5901</v>
      </c>
      <c r="K6" s="1184">
        <v>785687</v>
      </c>
      <c r="L6" s="1184">
        <v>6108</v>
      </c>
      <c r="M6" s="1184">
        <v>887230</v>
      </c>
      <c r="N6" s="1184">
        <v>6754</v>
      </c>
      <c r="O6" s="1184">
        <v>921103</v>
      </c>
      <c r="P6" s="1184">
        <v>8187</v>
      </c>
      <c r="Q6" s="1184">
        <v>1092115</v>
      </c>
      <c r="R6" s="1185">
        <v>8975</v>
      </c>
      <c r="S6" s="1185">
        <v>1179295</v>
      </c>
      <c r="T6" s="1185">
        <v>8496</v>
      </c>
      <c r="U6" s="1185">
        <v>1107648</v>
      </c>
      <c r="V6" s="1185">
        <v>8350</v>
      </c>
      <c r="W6" s="1185">
        <v>1097858</v>
      </c>
      <c r="X6" s="1185">
        <v>7802</v>
      </c>
      <c r="Y6" s="1185">
        <v>1108271</v>
      </c>
      <c r="Z6" s="1185">
        <v>7097</v>
      </c>
      <c r="AA6" s="1185">
        <v>996609</v>
      </c>
      <c r="AB6" s="1185">
        <v>8302</v>
      </c>
      <c r="AC6" s="1185">
        <v>1204125</v>
      </c>
    </row>
    <row r="7" spans="1:29" ht="12.75">
      <c r="A7" s="93" t="s">
        <v>662</v>
      </c>
      <c r="B7" s="1184">
        <v>3072</v>
      </c>
      <c r="C7" s="1184">
        <v>325401</v>
      </c>
      <c r="D7" s="1184">
        <v>3203</v>
      </c>
      <c r="E7" s="1184">
        <v>356899</v>
      </c>
      <c r="F7" s="1184">
        <v>3266</v>
      </c>
      <c r="G7" s="1184">
        <v>369320</v>
      </c>
      <c r="H7" s="1184">
        <v>3646</v>
      </c>
      <c r="I7" s="1184">
        <v>506463</v>
      </c>
      <c r="J7" s="1184">
        <v>4377</v>
      </c>
      <c r="K7" s="1184">
        <v>665918</v>
      </c>
      <c r="L7" s="1184">
        <v>4388</v>
      </c>
      <c r="M7" s="1184">
        <v>743184</v>
      </c>
      <c r="N7" s="1184">
        <v>4763</v>
      </c>
      <c r="O7" s="1184">
        <v>741859</v>
      </c>
      <c r="P7" s="1184">
        <v>5637</v>
      </c>
      <c r="Q7" s="1184">
        <v>877584</v>
      </c>
      <c r="R7" s="1185">
        <v>5606</v>
      </c>
      <c r="S7" s="1185">
        <v>877912</v>
      </c>
      <c r="T7" s="1185">
        <v>5094</v>
      </c>
      <c r="U7" s="1185">
        <v>796727</v>
      </c>
      <c r="V7" s="1185">
        <v>4956</v>
      </c>
      <c r="W7" s="1185">
        <v>786308</v>
      </c>
      <c r="X7" s="1185">
        <v>4689</v>
      </c>
      <c r="Y7" s="1185">
        <v>803939</v>
      </c>
      <c r="Z7" s="1185">
        <v>4011</v>
      </c>
      <c r="AA7" s="1185">
        <v>714055</v>
      </c>
      <c r="AB7" s="1185">
        <v>4667</v>
      </c>
      <c r="AC7" s="1185">
        <v>839006</v>
      </c>
    </row>
    <row r="8" spans="1:29" ht="12.75">
      <c r="A8" s="93" t="s">
        <v>663</v>
      </c>
      <c r="B8" s="1184">
        <v>940</v>
      </c>
      <c r="C8" s="1184">
        <v>50798</v>
      </c>
      <c r="D8" s="1184">
        <v>938</v>
      </c>
      <c r="E8" s="1184">
        <v>57249</v>
      </c>
      <c r="F8" s="1184">
        <v>1032</v>
      </c>
      <c r="G8" s="1184">
        <v>69283</v>
      </c>
      <c r="H8" s="1184">
        <v>1140</v>
      </c>
      <c r="I8" s="1184">
        <v>82969</v>
      </c>
      <c r="J8" s="1184">
        <v>1524</v>
      </c>
      <c r="K8" s="1184">
        <v>119769</v>
      </c>
      <c r="L8" s="1184">
        <v>1720</v>
      </c>
      <c r="M8" s="1184">
        <v>144046</v>
      </c>
      <c r="N8" s="1184">
        <v>1991</v>
      </c>
      <c r="O8" s="1184">
        <v>179244</v>
      </c>
      <c r="P8" s="1184">
        <v>2550</v>
      </c>
      <c r="Q8" s="1184">
        <v>214531</v>
      </c>
      <c r="R8" s="1185">
        <v>3369</v>
      </c>
      <c r="S8" s="1185">
        <v>301383</v>
      </c>
      <c r="T8" s="1185">
        <v>3402</v>
      </c>
      <c r="U8" s="1185">
        <v>310921</v>
      </c>
      <c r="V8" s="1185">
        <v>3394</v>
      </c>
      <c r="W8" s="1185">
        <v>311550</v>
      </c>
      <c r="X8" s="1185">
        <v>3113</v>
      </c>
      <c r="Y8" s="1185">
        <v>304332</v>
      </c>
      <c r="Z8" s="1185">
        <v>3086</v>
      </c>
      <c r="AA8" s="1185">
        <v>282554</v>
      </c>
      <c r="AB8" s="1185">
        <v>3635</v>
      </c>
      <c r="AC8" s="1185">
        <v>365119</v>
      </c>
    </row>
    <row r="9" spans="1:29" ht="12.75">
      <c r="A9" s="72"/>
      <c r="B9" s="1186"/>
      <c r="C9" s="1186"/>
      <c r="D9" s="1186"/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5"/>
      <c r="S9" s="1185"/>
      <c r="T9" s="1185"/>
      <c r="U9" s="1185"/>
      <c r="V9" s="1185"/>
      <c r="W9" s="1185"/>
      <c r="X9" s="1185"/>
      <c r="Y9" s="1185"/>
      <c r="Z9" s="1185"/>
      <c r="AA9" s="1185"/>
      <c r="AB9" s="1185"/>
      <c r="AC9" s="1185"/>
    </row>
    <row r="10" spans="1:29" ht="12.75">
      <c r="A10" s="93" t="s">
        <v>664</v>
      </c>
      <c r="B10" s="1184">
        <v>563</v>
      </c>
      <c r="C10" s="1184">
        <v>130614</v>
      </c>
      <c r="D10" s="1184">
        <v>490</v>
      </c>
      <c r="E10" s="1184">
        <v>158759</v>
      </c>
      <c r="F10" s="1184">
        <v>552</v>
      </c>
      <c r="G10" s="1184">
        <v>222949</v>
      </c>
      <c r="H10" s="1184">
        <v>686</v>
      </c>
      <c r="I10" s="1184">
        <v>360287</v>
      </c>
      <c r="J10" s="1184">
        <v>606</v>
      </c>
      <c r="K10" s="1184">
        <v>371437</v>
      </c>
      <c r="L10" s="1184">
        <v>485</v>
      </c>
      <c r="M10" s="1184">
        <v>227340</v>
      </c>
      <c r="N10" s="1184">
        <v>444</v>
      </c>
      <c r="O10" s="1184">
        <v>296755</v>
      </c>
      <c r="P10" s="1184">
        <v>484</v>
      </c>
      <c r="Q10" s="1184">
        <v>221241</v>
      </c>
      <c r="R10" s="1185">
        <v>581</v>
      </c>
      <c r="S10" s="1185">
        <v>207119</v>
      </c>
      <c r="T10" s="1185">
        <v>682</v>
      </c>
      <c r="U10" s="1185">
        <v>370525</v>
      </c>
      <c r="V10" s="1185">
        <v>621</v>
      </c>
      <c r="W10" s="1185">
        <v>210755</v>
      </c>
      <c r="X10" s="1185">
        <v>535</v>
      </c>
      <c r="Y10" s="1185">
        <v>339219</v>
      </c>
      <c r="Z10" s="1185">
        <v>511</v>
      </c>
      <c r="AA10" s="1185">
        <v>219910</v>
      </c>
      <c r="AB10" s="1185">
        <v>469</v>
      </c>
      <c r="AC10" s="1185">
        <v>275779</v>
      </c>
    </row>
    <row r="11" spans="1:29" ht="12.75">
      <c r="A11" s="93" t="s">
        <v>665</v>
      </c>
      <c r="B11" s="1184">
        <v>102</v>
      </c>
      <c r="C11" s="1184">
        <v>7981</v>
      </c>
      <c r="D11" s="1184">
        <v>74</v>
      </c>
      <c r="E11" s="1184">
        <v>4603</v>
      </c>
      <c r="F11" s="1184">
        <v>40</v>
      </c>
      <c r="G11" s="1184">
        <v>3040</v>
      </c>
      <c r="H11" s="1184">
        <v>24</v>
      </c>
      <c r="I11" s="1184">
        <v>9915</v>
      </c>
      <c r="J11" s="1184">
        <v>16</v>
      </c>
      <c r="K11" s="1184">
        <v>6313</v>
      </c>
      <c r="L11" s="1184">
        <v>12</v>
      </c>
      <c r="M11" s="1184">
        <v>8960</v>
      </c>
      <c r="N11" s="1184">
        <v>16</v>
      </c>
      <c r="O11" s="1184">
        <v>2016</v>
      </c>
      <c r="P11" s="1184">
        <v>14</v>
      </c>
      <c r="Q11" s="1184">
        <v>3427</v>
      </c>
      <c r="R11" s="1185">
        <v>17</v>
      </c>
      <c r="S11" s="1185">
        <v>18101</v>
      </c>
      <c r="T11" s="1185">
        <v>15</v>
      </c>
      <c r="U11" s="1185">
        <v>4123</v>
      </c>
      <c r="V11" s="1185">
        <v>16</v>
      </c>
      <c r="W11" s="1185">
        <v>5501</v>
      </c>
      <c r="X11" s="1185">
        <v>15</v>
      </c>
      <c r="Y11" s="1185">
        <v>3338</v>
      </c>
      <c r="Z11" s="1185">
        <v>17</v>
      </c>
      <c r="AA11" s="1185">
        <v>5914</v>
      </c>
      <c r="AB11" s="1185">
        <v>20</v>
      </c>
      <c r="AC11" s="1185">
        <v>11205</v>
      </c>
    </row>
    <row r="12" spans="1:29" ht="12.75">
      <c r="A12" s="93" t="s">
        <v>666</v>
      </c>
      <c r="B12" s="1184">
        <v>57</v>
      </c>
      <c r="C12" s="1184">
        <v>42586</v>
      </c>
      <c r="D12" s="1184">
        <v>76</v>
      </c>
      <c r="E12" s="1184">
        <v>71834</v>
      </c>
      <c r="F12" s="1184">
        <v>84</v>
      </c>
      <c r="G12" s="1184">
        <v>103015</v>
      </c>
      <c r="H12" s="1184">
        <v>120</v>
      </c>
      <c r="I12" s="1184">
        <v>101552</v>
      </c>
      <c r="J12" s="1184">
        <v>86</v>
      </c>
      <c r="K12" s="1184">
        <v>138166</v>
      </c>
      <c r="L12" s="1184">
        <v>67</v>
      </c>
      <c r="M12" s="1184">
        <v>40331</v>
      </c>
      <c r="N12" s="1184">
        <v>67</v>
      </c>
      <c r="O12" s="1184">
        <v>49308</v>
      </c>
      <c r="P12" s="1184">
        <v>52</v>
      </c>
      <c r="Q12" s="1184">
        <v>31121</v>
      </c>
      <c r="R12" s="1185">
        <v>60</v>
      </c>
      <c r="S12" s="1185">
        <v>53896</v>
      </c>
      <c r="T12" s="1185">
        <v>64</v>
      </c>
      <c r="U12" s="1185">
        <v>48318</v>
      </c>
      <c r="V12" s="1185">
        <v>85</v>
      </c>
      <c r="W12" s="1185">
        <v>60666</v>
      </c>
      <c r="X12" s="1185">
        <v>62</v>
      </c>
      <c r="Y12" s="1185">
        <v>45318</v>
      </c>
      <c r="Z12" s="1185">
        <v>57</v>
      </c>
      <c r="AA12" s="1185">
        <v>51378</v>
      </c>
      <c r="AB12" s="1185">
        <v>57</v>
      </c>
      <c r="AC12" s="1185">
        <v>92393</v>
      </c>
    </row>
    <row r="13" spans="1:29" ht="12.75">
      <c r="A13" s="93" t="s">
        <v>667</v>
      </c>
      <c r="B13" s="1184">
        <v>1</v>
      </c>
      <c r="C13" s="1184">
        <v>1645</v>
      </c>
      <c r="D13" s="1184">
        <v>2</v>
      </c>
      <c r="E13" s="1184">
        <v>1035</v>
      </c>
      <c r="F13" s="1184">
        <v>2</v>
      </c>
      <c r="G13" s="1184">
        <v>210</v>
      </c>
      <c r="H13" s="1184">
        <v>1</v>
      </c>
      <c r="I13" s="1184">
        <v>1068</v>
      </c>
      <c r="J13" s="1184">
        <v>2</v>
      </c>
      <c r="K13" s="1184">
        <v>779</v>
      </c>
      <c r="L13" s="1184">
        <v>1</v>
      </c>
      <c r="M13" s="1184">
        <v>82</v>
      </c>
      <c r="N13" s="1184">
        <v>1</v>
      </c>
      <c r="O13" s="1184">
        <v>407</v>
      </c>
      <c r="P13" s="1184">
        <v>1</v>
      </c>
      <c r="Q13" s="1184">
        <v>71</v>
      </c>
      <c r="R13" s="1185">
        <v>2</v>
      </c>
      <c r="S13" s="1185">
        <v>2100</v>
      </c>
      <c r="T13" s="1185">
        <v>2</v>
      </c>
      <c r="U13" s="1185">
        <v>2743</v>
      </c>
      <c r="V13" s="1185">
        <v>2</v>
      </c>
      <c r="W13" s="1185">
        <v>2880</v>
      </c>
      <c r="X13" s="1185">
        <v>1</v>
      </c>
      <c r="Y13" s="1185">
        <v>278</v>
      </c>
      <c r="Z13" s="1185">
        <v>1</v>
      </c>
      <c r="AA13" s="1185">
        <v>312</v>
      </c>
      <c r="AB13" s="1185">
        <v>0</v>
      </c>
      <c r="AC13" s="1185">
        <v>0</v>
      </c>
    </row>
    <row r="14" spans="1:29" ht="12.75">
      <c r="A14" s="93" t="s">
        <v>668</v>
      </c>
      <c r="B14" s="1184">
        <v>5</v>
      </c>
      <c r="C14" s="1184">
        <v>1143</v>
      </c>
      <c r="D14" s="1184">
        <v>5</v>
      </c>
      <c r="E14" s="1184">
        <v>936</v>
      </c>
      <c r="F14" s="1184">
        <v>0</v>
      </c>
      <c r="G14" s="1184">
        <v>0</v>
      </c>
      <c r="H14" s="1184">
        <v>1</v>
      </c>
      <c r="I14" s="1184">
        <v>304</v>
      </c>
      <c r="J14" s="1184">
        <v>2</v>
      </c>
      <c r="K14" s="1184">
        <v>740</v>
      </c>
      <c r="L14" s="1184">
        <v>0</v>
      </c>
      <c r="M14" s="1184">
        <v>0</v>
      </c>
      <c r="N14" s="1184">
        <v>1</v>
      </c>
      <c r="O14" s="1184">
        <v>4200</v>
      </c>
      <c r="P14" s="1184">
        <v>0</v>
      </c>
      <c r="Q14" s="1184">
        <v>0</v>
      </c>
      <c r="R14" s="1185">
        <v>1</v>
      </c>
      <c r="S14" s="1185">
        <v>16</v>
      </c>
      <c r="T14" s="1185">
        <v>2</v>
      </c>
      <c r="U14" s="1185">
        <v>1569</v>
      </c>
      <c r="V14" s="1185">
        <v>0</v>
      </c>
      <c r="W14" s="1185">
        <v>0</v>
      </c>
      <c r="X14" s="1185">
        <v>1</v>
      </c>
      <c r="Y14" s="1185">
        <v>176</v>
      </c>
      <c r="Z14" s="1185">
        <v>0</v>
      </c>
      <c r="AA14" s="1185">
        <v>0</v>
      </c>
      <c r="AB14" s="1185">
        <v>1</v>
      </c>
      <c r="AC14" s="1185">
        <v>4128</v>
      </c>
    </row>
    <row r="15" spans="1:29" ht="12.75">
      <c r="A15" s="97" t="s">
        <v>674</v>
      </c>
      <c r="B15" s="1184">
        <v>2</v>
      </c>
      <c r="C15" s="1184">
        <v>156</v>
      </c>
      <c r="D15" s="1184">
        <v>2</v>
      </c>
      <c r="E15" s="1184">
        <v>4232</v>
      </c>
      <c r="F15" s="1184">
        <v>10</v>
      </c>
      <c r="G15" s="1184">
        <v>12541</v>
      </c>
      <c r="H15" s="1184">
        <v>15</v>
      </c>
      <c r="I15" s="1184">
        <v>4300</v>
      </c>
      <c r="J15" s="1184">
        <v>16</v>
      </c>
      <c r="K15" s="1184">
        <v>8455</v>
      </c>
      <c r="L15" s="1184">
        <v>5</v>
      </c>
      <c r="M15" s="1184">
        <v>3357</v>
      </c>
      <c r="N15" s="1184">
        <v>4</v>
      </c>
      <c r="O15" s="1184">
        <v>18564</v>
      </c>
      <c r="P15" s="1184">
        <v>6</v>
      </c>
      <c r="Q15" s="1184">
        <v>8018</v>
      </c>
      <c r="R15" s="1185">
        <v>3</v>
      </c>
      <c r="S15" s="1185">
        <v>696</v>
      </c>
      <c r="T15" s="1185">
        <v>4</v>
      </c>
      <c r="U15" s="1185">
        <v>15614</v>
      </c>
      <c r="V15" s="1185">
        <v>5</v>
      </c>
      <c r="W15" s="1185">
        <v>1611</v>
      </c>
      <c r="X15" s="1185">
        <v>6</v>
      </c>
      <c r="Y15" s="1185">
        <v>615</v>
      </c>
      <c r="Z15" s="1185">
        <v>8</v>
      </c>
      <c r="AA15" s="1185">
        <v>2502</v>
      </c>
      <c r="AB15" s="1185">
        <v>4</v>
      </c>
      <c r="AC15" s="1185">
        <v>474</v>
      </c>
    </row>
    <row r="16" spans="1:29" ht="12.75">
      <c r="A16" s="97" t="s">
        <v>670</v>
      </c>
      <c r="B16" s="1184">
        <v>317</v>
      </c>
      <c r="C16" s="1184">
        <v>47407</v>
      </c>
      <c r="D16" s="1184">
        <v>247</v>
      </c>
      <c r="E16" s="1184">
        <v>50702</v>
      </c>
      <c r="F16" s="1184">
        <v>323</v>
      </c>
      <c r="G16" s="1184">
        <v>77119</v>
      </c>
      <c r="H16" s="1184">
        <v>413</v>
      </c>
      <c r="I16" s="1184">
        <v>205372</v>
      </c>
      <c r="J16" s="1184">
        <v>393</v>
      </c>
      <c r="K16" s="1184">
        <v>155973</v>
      </c>
      <c r="L16" s="1184">
        <v>333</v>
      </c>
      <c r="M16" s="1184">
        <v>137448</v>
      </c>
      <c r="N16" s="1184">
        <v>285</v>
      </c>
      <c r="O16" s="1184">
        <v>177040</v>
      </c>
      <c r="P16" s="1184">
        <v>324</v>
      </c>
      <c r="Q16" s="1184">
        <v>91814</v>
      </c>
      <c r="R16" s="1185">
        <v>414</v>
      </c>
      <c r="S16" s="1185">
        <v>95187</v>
      </c>
      <c r="T16" s="1185">
        <v>498</v>
      </c>
      <c r="U16" s="1185">
        <v>214484</v>
      </c>
      <c r="V16" s="1185">
        <v>442</v>
      </c>
      <c r="W16" s="1185">
        <v>96456</v>
      </c>
      <c r="X16" s="1185">
        <v>352</v>
      </c>
      <c r="Y16" s="1185">
        <v>227372</v>
      </c>
      <c r="Z16" s="1185">
        <v>335</v>
      </c>
      <c r="AA16" s="1185">
        <v>75834</v>
      </c>
      <c r="AB16" s="1185">
        <v>310</v>
      </c>
      <c r="AC16" s="1185">
        <v>113337</v>
      </c>
    </row>
    <row r="17" spans="1:29" ht="12.75">
      <c r="A17" s="93" t="s">
        <v>671</v>
      </c>
      <c r="B17" s="1184">
        <v>21</v>
      </c>
      <c r="C17" s="1184">
        <v>18396</v>
      </c>
      <c r="D17" s="1184">
        <v>24</v>
      </c>
      <c r="E17" s="1184">
        <v>15487</v>
      </c>
      <c r="F17" s="1184">
        <v>16</v>
      </c>
      <c r="G17" s="1184">
        <v>10254</v>
      </c>
      <c r="H17" s="1184">
        <v>5</v>
      </c>
      <c r="I17" s="1184">
        <v>1335</v>
      </c>
      <c r="J17" s="1184">
        <v>13</v>
      </c>
      <c r="K17" s="1184">
        <v>33530</v>
      </c>
      <c r="L17" s="1184">
        <v>20</v>
      </c>
      <c r="M17" s="1184">
        <v>22944</v>
      </c>
      <c r="N17" s="1184">
        <v>17</v>
      </c>
      <c r="O17" s="1184">
        <v>17263</v>
      </c>
      <c r="P17" s="1184">
        <v>23</v>
      </c>
      <c r="Q17" s="1184">
        <v>58120</v>
      </c>
      <c r="R17" s="1185">
        <v>12</v>
      </c>
      <c r="S17" s="1185">
        <v>3132</v>
      </c>
      <c r="T17" s="1185">
        <v>20</v>
      </c>
      <c r="U17" s="1185">
        <v>56424</v>
      </c>
      <c r="V17" s="1185">
        <v>17</v>
      </c>
      <c r="W17" s="1185">
        <v>21093</v>
      </c>
      <c r="X17" s="1185">
        <v>15</v>
      </c>
      <c r="Y17" s="1185">
        <v>29439</v>
      </c>
      <c r="Z17" s="1185">
        <v>18</v>
      </c>
      <c r="AA17" s="1185">
        <v>18042</v>
      </c>
      <c r="AB17" s="1185">
        <v>15</v>
      </c>
      <c r="AC17" s="1185">
        <v>21347</v>
      </c>
    </row>
    <row r="18" spans="1:29" ht="12.75">
      <c r="A18" s="93" t="s">
        <v>672</v>
      </c>
      <c r="B18" s="1184">
        <v>58</v>
      </c>
      <c r="C18" s="1184">
        <v>11300</v>
      </c>
      <c r="D18" s="1184">
        <v>60</v>
      </c>
      <c r="E18" s="1184">
        <v>9930</v>
      </c>
      <c r="F18" s="1184">
        <v>77</v>
      </c>
      <c r="G18" s="1184">
        <v>16770</v>
      </c>
      <c r="H18" s="1184">
        <v>107</v>
      </c>
      <c r="I18" s="1184">
        <v>36441</v>
      </c>
      <c r="J18" s="1184">
        <v>78</v>
      </c>
      <c r="K18" s="1184">
        <v>27481</v>
      </c>
      <c r="L18" s="1184">
        <v>47</v>
      </c>
      <c r="M18" s="1184">
        <v>14218</v>
      </c>
      <c r="N18" s="1184">
        <v>53</v>
      </c>
      <c r="O18" s="1184">
        <v>27957</v>
      </c>
      <c r="P18" s="1184">
        <v>64</v>
      </c>
      <c r="Q18" s="1184">
        <v>28670</v>
      </c>
      <c r="R18" s="1185">
        <v>72</v>
      </c>
      <c r="S18" s="1185">
        <v>33991</v>
      </c>
      <c r="T18" s="1185">
        <v>77</v>
      </c>
      <c r="U18" s="1185">
        <v>27250</v>
      </c>
      <c r="V18" s="1185">
        <v>54</v>
      </c>
      <c r="W18" s="1185">
        <v>22548</v>
      </c>
      <c r="X18" s="1185">
        <v>83</v>
      </c>
      <c r="Y18" s="1185">
        <v>32683</v>
      </c>
      <c r="Z18" s="1185">
        <v>75</v>
      </c>
      <c r="AA18" s="1185">
        <v>65928</v>
      </c>
      <c r="AB18" s="1185">
        <v>62</v>
      </c>
      <c r="AC18" s="1185">
        <v>32895</v>
      </c>
    </row>
    <row r="19" spans="1:29" ht="12.75">
      <c r="A19" s="72"/>
      <c r="B19" s="1186"/>
      <c r="C19" s="1186"/>
      <c r="D19" s="1186"/>
      <c r="E19" s="1186"/>
      <c r="F19" s="1186"/>
      <c r="G19" s="1186"/>
      <c r="H19" s="1186"/>
      <c r="I19" s="1186"/>
      <c r="J19" s="1186"/>
      <c r="K19" s="1186"/>
      <c r="L19" s="1186"/>
      <c r="M19" s="1186"/>
      <c r="N19" s="1186"/>
      <c r="O19" s="1186"/>
      <c r="P19" s="1186"/>
      <c r="Q19" s="1186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5"/>
      <c r="AB19" s="1185"/>
      <c r="AC19" s="1185"/>
    </row>
    <row r="20" spans="1:29" ht="12.75">
      <c r="A20" s="12" t="s">
        <v>178</v>
      </c>
      <c r="B20" s="1187">
        <v>4575</v>
      </c>
      <c r="C20" s="1187">
        <v>506813</v>
      </c>
      <c r="D20" s="1187">
        <v>4631</v>
      </c>
      <c r="E20" s="1187">
        <v>572907</v>
      </c>
      <c r="F20" s="1187">
        <v>4850</v>
      </c>
      <c r="G20" s="1187">
        <v>661552</v>
      </c>
      <c r="H20" s="1187">
        <v>5472</v>
      </c>
      <c r="I20" s="1187">
        <v>949719</v>
      </c>
      <c r="J20" s="1187">
        <v>6507</v>
      </c>
      <c r="K20" s="1187">
        <v>1157124</v>
      </c>
      <c r="L20" s="1187">
        <v>6593</v>
      </c>
      <c r="M20" s="1187">
        <v>1114570</v>
      </c>
      <c r="N20" s="1187">
        <v>7198</v>
      </c>
      <c r="O20" s="1187">
        <v>1217858</v>
      </c>
      <c r="P20" s="1187">
        <v>8671</v>
      </c>
      <c r="Q20" s="1187">
        <v>1313356</v>
      </c>
      <c r="R20" s="1188">
        <v>9556</v>
      </c>
      <c r="S20" s="1188">
        <v>1386414</v>
      </c>
      <c r="T20" s="1188">
        <v>9178</v>
      </c>
      <c r="U20" s="1188">
        <v>1478173</v>
      </c>
      <c r="V20" s="1188">
        <v>8971</v>
      </c>
      <c r="W20" s="1188">
        <v>1308613</v>
      </c>
      <c r="X20" s="1188">
        <v>8337</v>
      </c>
      <c r="Y20" s="1188">
        <v>1447490</v>
      </c>
      <c r="Z20" s="1188">
        <v>7608</v>
      </c>
      <c r="AA20" s="1188">
        <v>1216519</v>
      </c>
      <c r="AB20" s="1188">
        <v>8771</v>
      </c>
      <c r="AC20" s="1188">
        <v>1479904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9">
      <selection activeCell="D33" sqref="D33"/>
    </sheetView>
  </sheetViews>
  <sheetFormatPr defaultColWidth="9.140625" defaultRowHeight="12.75"/>
  <sheetData>
    <row r="1" spans="1:41" ht="12.75">
      <c r="A1" s="5" t="s">
        <v>675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2.75">
      <c r="A3" s="368"/>
      <c r="B3" s="1189"/>
      <c r="C3" s="1190">
        <v>1989</v>
      </c>
      <c r="D3" s="1191" t="s">
        <v>676</v>
      </c>
      <c r="E3" s="1192"/>
      <c r="F3" s="1191" t="s">
        <v>677</v>
      </c>
      <c r="G3" s="1192"/>
      <c r="H3" s="1193">
        <v>1990</v>
      </c>
      <c r="I3" s="1192"/>
      <c r="J3" s="1191" t="s">
        <v>678</v>
      </c>
      <c r="K3" s="1192"/>
      <c r="L3" s="1191" t="s">
        <v>679</v>
      </c>
      <c r="M3" s="1192"/>
      <c r="N3" s="1193">
        <v>1991</v>
      </c>
      <c r="O3" s="1192"/>
      <c r="P3" s="1191" t="s">
        <v>680</v>
      </c>
      <c r="Q3" s="1192"/>
      <c r="R3" s="1191" t="s">
        <v>681</v>
      </c>
      <c r="S3" s="1192"/>
      <c r="T3" s="1193">
        <v>1992</v>
      </c>
      <c r="U3" s="1192"/>
      <c r="V3" s="1191" t="s">
        <v>682</v>
      </c>
      <c r="W3" s="1192"/>
      <c r="X3" s="1191" t="s">
        <v>683</v>
      </c>
      <c r="Y3" s="1192"/>
      <c r="Z3" s="1193">
        <v>1993</v>
      </c>
      <c r="AA3" s="1192"/>
      <c r="AB3" s="1191" t="s">
        <v>684</v>
      </c>
      <c r="AC3" s="1192"/>
      <c r="AD3" s="1191" t="s">
        <v>685</v>
      </c>
      <c r="AE3" s="1192"/>
      <c r="AF3" s="1193">
        <v>1994</v>
      </c>
      <c r="AG3" s="1192"/>
      <c r="AH3" s="1189">
        <v>1995</v>
      </c>
      <c r="AI3" s="1192"/>
      <c r="AJ3" s="1189">
        <v>1996</v>
      </c>
      <c r="AK3" s="1192"/>
      <c r="AL3" s="1189">
        <v>1997</v>
      </c>
      <c r="AM3" s="1192"/>
      <c r="AN3" s="1189">
        <v>1998</v>
      </c>
      <c r="AO3" s="1192"/>
    </row>
    <row r="4" spans="1:41" ht="12.75">
      <c r="A4" s="1147" t="s">
        <v>686</v>
      </c>
      <c r="B4" s="1147" t="s">
        <v>687</v>
      </c>
      <c r="C4" s="1147" t="s">
        <v>688</v>
      </c>
      <c r="D4" s="1147" t="s">
        <v>687</v>
      </c>
      <c r="E4" s="1147" t="s">
        <v>688</v>
      </c>
      <c r="F4" s="1147" t="s">
        <v>687</v>
      </c>
      <c r="G4" s="1147" t="s">
        <v>688</v>
      </c>
      <c r="H4" s="1147" t="s">
        <v>687</v>
      </c>
      <c r="I4" s="1147" t="s">
        <v>688</v>
      </c>
      <c r="J4" s="1147" t="s">
        <v>687</v>
      </c>
      <c r="K4" s="1147" t="s">
        <v>688</v>
      </c>
      <c r="L4" s="1147" t="s">
        <v>687</v>
      </c>
      <c r="M4" s="1147" t="s">
        <v>688</v>
      </c>
      <c r="N4" s="1147" t="s">
        <v>687</v>
      </c>
      <c r="O4" s="1147" t="s">
        <v>688</v>
      </c>
      <c r="P4" s="1147" t="s">
        <v>687</v>
      </c>
      <c r="Q4" s="1147" t="s">
        <v>688</v>
      </c>
      <c r="R4" s="1147" t="s">
        <v>687</v>
      </c>
      <c r="S4" s="1147" t="s">
        <v>688</v>
      </c>
      <c r="T4" s="1147" t="s">
        <v>687</v>
      </c>
      <c r="U4" s="1147" t="s">
        <v>688</v>
      </c>
      <c r="V4" s="1147" t="s">
        <v>687</v>
      </c>
      <c r="W4" s="1147" t="s">
        <v>688</v>
      </c>
      <c r="X4" s="1147" t="s">
        <v>687</v>
      </c>
      <c r="Y4" s="1147" t="s">
        <v>688</v>
      </c>
      <c r="Z4" s="1147" t="s">
        <v>687</v>
      </c>
      <c r="AA4" s="1147" t="s">
        <v>688</v>
      </c>
      <c r="AB4" s="1147" t="s">
        <v>687</v>
      </c>
      <c r="AC4" s="1147" t="s">
        <v>688</v>
      </c>
      <c r="AD4" s="1147" t="s">
        <v>687</v>
      </c>
      <c r="AE4" s="1147" t="s">
        <v>688</v>
      </c>
      <c r="AF4" s="1147" t="s">
        <v>687</v>
      </c>
      <c r="AG4" s="1147" t="s">
        <v>688</v>
      </c>
      <c r="AH4" s="9" t="s">
        <v>687</v>
      </c>
      <c r="AI4" s="72" t="s">
        <v>689</v>
      </c>
      <c r="AJ4" s="9" t="s">
        <v>687</v>
      </c>
      <c r="AK4" s="72" t="s">
        <v>689</v>
      </c>
      <c r="AL4" s="9" t="s">
        <v>687</v>
      </c>
      <c r="AM4" s="72" t="s">
        <v>689</v>
      </c>
      <c r="AN4" s="9" t="s">
        <v>687</v>
      </c>
      <c r="AO4" s="72" t="s">
        <v>689</v>
      </c>
    </row>
    <row r="5" spans="1:41" ht="12.75">
      <c r="A5" s="72"/>
      <c r="B5" s="1147" t="s">
        <v>690</v>
      </c>
      <c r="C5" s="1147" t="s">
        <v>691</v>
      </c>
      <c r="D5" s="1147" t="s">
        <v>690</v>
      </c>
      <c r="E5" s="1147" t="s">
        <v>691</v>
      </c>
      <c r="F5" s="1147" t="s">
        <v>690</v>
      </c>
      <c r="G5" s="1147" t="s">
        <v>691</v>
      </c>
      <c r="H5" s="1147" t="s">
        <v>690</v>
      </c>
      <c r="I5" s="1147" t="s">
        <v>691</v>
      </c>
      <c r="J5" s="1147" t="s">
        <v>690</v>
      </c>
      <c r="K5" s="1147" t="s">
        <v>691</v>
      </c>
      <c r="L5" s="1147" t="s">
        <v>690</v>
      </c>
      <c r="M5" s="1147" t="s">
        <v>691</v>
      </c>
      <c r="N5" s="1147" t="s">
        <v>690</v>
      </c>
      <c r="O5" s="1147" t="s">
        <v>691</v>
      </c>
      <c r="P5" s="1147" t="s">
        <v>690</v>
      </c>
      <c r="Q5" s="1147" t="s">
        <v>691</v>
      </c>
      <c r="R5" s="1147" t="s">
        <v>690</v>
      </c>
      <c r="S5" s="1147" t="s">
        <v>691</v>
      </c>
      <c r="T5" s="1147" t="s">
        <v>690</v>
      </c>
      <c r="U5" s="1147" t="s">
        <v>691</v>
      </c>
      <c r="V5" s="1147" t="s">
        <v>690</v>
      </c>
      <c r="W5" s="1147" t="s">
        <v>691</v>
      </c>
      <c r="X5" s="1147" t="s">
        <v>690</v>
      </c>
      <c r="Y5" s="1147" t="s">
        <v>691</v>
      </c>
      <c r="Z5" s="1147" t="s">
        <v>690</v>
      </c>
      <c r="AA5" s="1147" t="s">
        <v>691</v>
      </c>
      <c r="AB5" s="1147" t="s">
        <v>690</v>
      </c>
      <c r="AC5" s="1147" t="s">
        <v>691</v>
      </c>
      <c r="AD5" s="1147" t="s">
        <v>690</v>
      </c>
      <c r="AE5" s="1147" t="s">
        <v>691</v>
      </c>
      <c r="AF5" s="1147" t="s">
        <v>690</v>
      </c>
      <c r="AG5" s="1147" t="s">
        <v>691</v>
      </c>
      <c r="AH5" s="9" t="s">
        <v>690</v>
      </c>
      <c r="AI5" s="72" t="s">
        <v>692</v>
      </c>
      <c r="AJ5" s="9" t="s">
        <v>690</v>
      </c>
      <c r="AK5" s="72" t="s">
        <v>692</v>
      </c>
      <c r="AL5" s="9" t="s">
        <v>690</v>
      </c>
      <c r="AM5" s="72" t="s">
        <v>692</v>
      </c>
      <c r="AN5" s="9" t="s">
        <v>690</v>
      </c>
      <c r="AO5" s="72" t="s">
        <v>692</v>
      </c>
    </row>
    <row r="6" spans="1:41" ht="12.75">
      <c r="A6" s="98"/>
      <c r="B6" s="1148" t="s">
        <v>693</v>
      </c>
      <c r="C6" s="1148" t="s">
        <v>694</v>
      </c>
      <c r="D6" s="1148" t="s">
        <v>693</v>
      </c>
      <c r="E6" s="1148" t="s">
        <v>694</v>
      </c>
      <c r="F6" s="1148" t="s">
        <v>693</v>
      </c>
      <c r="G6" s="1148" t="s">
        <v>694</v>
      </c>
      <c r="H6" s="1148" t="s">
        <v>693</v>
      </c>
      <c r="I6" s="1148" t="s">
        <v>694</v>
      </c>
      <c r="J6" s="1148" t="s">
        <v>693</v>
      </c>
      <c r="K6" s="1148" t="s">
        <v>694</v>
      </c>
      <c r="L6" s="1148" t="s">
        <v>693</v>
      </c>
      <c r="M6" s="1148" t="s">
        <v>694</v>
      </c>
      <c r="N6" s="1148" t="s">
        <v>693</v>
      </c>
      <c r="O6" s="1148" t="s">
        <v>694</v>
      </c>
      <c r="P6" s="1148" t="s">
        <v>693</v>
      </c>
      <c r="Q6" s="1148" t="s">
        <v>694</v>
      </c>
      <c r="R6" s="1148" t="s">
        <v>693</v>
      </c>
      <c r="S6" s="1148" t="s">
        <v>694</v>
      </c>
      <c r="T6" s="1148" t="s">
        <v>693</v>
      </c>
      <c r="U6" s="1148" t="s">
        <v>694</v>
      </c>
      <c r="V6" s="1148" t="s">
        <v>693</v>
      </c>
      <c r="W6" s="1148" t="s">
        <v>694</v>
      </c>
      <c r="X6" s="1148" t="s">
        <v>693</v>
      </c>
      <c r="Y6" s="1148" t="s">
        <v>694</v>
      </c>
      <c r="Z6" s="1148" t="s">
        <v>693</v>
      </c>
      <c r="AA6" s="1148" t="s">
        <v>694</v>
      </c>
      <c r="AB6" s="1148" t="s">
        <v>693</v>
      </c>
      <c r="AC6" s="1148" t="s">
        <v>694</v>
      </c>
      <c r="AD6" s="1148" t="s">
        <v>693</v>
      </c>
      <c r="AE6" s="1148" t="s">
        <v>694</v>
      </c>
      <c r="AF6" s="1148" t="s">
        <v>693</v>
      </c>
      <c r="AG6" s="1148" t="s">
        <v>694</v>
      </c>
      <c r="AH6" s="382" t="s">
        <v>693</v>
      </c>
      <c r="AI6" s="98" t="s">
        <v>695</v>
      </c>
      <c r="AJ6" s="382" t="s">
        <v>693</v>
      </c>
      <c r="AK6" s="98" t="s">
        <v>695</v>
      </c>
      <c r="AL6" s="382" t="s">
        <v>693</v>
      </c>
      <c r="AM6" s="98" t="s">
        <v>695</v>
      </c>
      <c r="AN6" s="382" t="s">
        <v>693</v>
      </c>
      <c r="AO6" s="98" t="s">
        <v>695</v>
      </c>
    </row>
    <row r="7" spans="1:41" ht="12.75">
      <c r="A7" s="677" t="s">
        <v>696</v>
      </c>
      <c r="B7" s="1194">
        <v>3247</v>
      </c>
      <c r="C7" s="1195">
        <v>443719</v>
      </c>
      <c r="D7" s="1195">
        <v>1610</v>
      </c>
      <c r="E7" s="1195">
        <v>224879</v>
      </c>
      <c r="F7" s="1195">
        <v>1788</v>
      </c>
      <c r="G7" s="1195">
        <v>259242</v>
      </c>
      <c r="H7" s="1195">
        <v>3398</v>
      </c>
      <c r="I7" s="1195">
        <v>484121</v>
      </c>
      <c r="J7" s="1195">
        <v>1810</v>
      </c>
      <c r="K7" s="1195">
        <v>228174</v>
      </c>
      <c r="L7" s="1195">
        <v>1970</v>
      </c>
      <c r="M7" s="1195">
        <v>245886</v>
      </c>
      <c r="N7" s="1195">
        <v>3780</v>
      </c>
      <c r="O7" s="1195">
        <v>474060</v>
      </c>
      <c r="P7" s="1195">
        <v>2373</v>
      </c>
      <c r="Q7" s="1195">
        <v>282994</v>
      </c>
      <c r="R7" s="1195">
        <v>2471</v>
      </c>
      <c r="S7" s="1195">
        <v>313489</v>
      </c>
      <c r="T7" s="1195">
        <v>4844</v>
      </c>
      <c r="U7" s="1195">
        <v>596483</v>
      </c>
      <c r="V7" s="1195">
        <v>2539</v>
      </c>
      <c r="W7" s="1195">
        <v>311433</v>
      </c>
      <c r="X7" s="1195">
        <v>2758</v>
      </c>
      <c r="Y7" s="1195">
        <v>338812</v>
      </c>
      <c r="Z7" s="1195">
        <v>5297</v>
      </c>
      <c r="AA7" s="1195">
        <v>650245</v>
      </c>
      <c r="AB7" s="1195">
        <v>2184</v>
      </c>
      <c r="AC7" s="1195">
        <v>269720</v>
      </c>
      <c r="AD7" s="1195">
        <v>2506</v>
      </c>
      <c r="AE7" s="1195">
        <v>295514</v>
      </c>
      <c r="AF7" s="1195">
        <v>4690</v>
      </c>
      <c r="AG7" s="1195">
        <v>565234</v>
      </c>
      <c r="AH7" s="1195">
        <v>4666</v>
      </c>
      <c r="AI7" s="1195">
        <v>576643</v>
      </c>
      <c r="AJ7" s="1195">
        <v>4130</v>
      </c>
      <c r="AK7" s="1195">
        <v>569972</v>
      </c>
      <c r="AL7" s="1195">
        <v>3843</v>
      </c>
      <c r="AM7" s="1195">
        <v>520251</v>
      </c>
      <c r="AN7" s="1195">
        <v>4316</v>
      </c>
      <c r="AO7" s="1196">
        <v>576409</v>
      </c>
    </row>
    <row r="8" spans="1:41" ht="12.75">
      <c r="A8" s="72" t="s">
        <v>697</v>
      </c>
      <c r="B8" s="554">
        <v>572</v>
      </c>
      <c r="C8" s="555">
        <v>69139</v>
      </c>
      <c r="D8" s="555">
        <v>286</v>
      </c>
      <c r="E8" s="555">
        <v>37254</v>
      </c>
      <c r="F8" s="555">
        <v>268</v>
      </c>
      <c r="G8" s="555">
        <v>41340</v>
      </c>
      <c r="H8" s="555">
        <v>554</v>
      </c>
      <c r="I8" s="555">
        <v>78594</v>
      </c>
      <c r="J8" s="555">
        <v>285</v>
      </c>
      <c r="K8" s="555">
        <v>42639</v>
      </c>
      <c r="L8" s="555">
        <v>400</v>
      </c>
      <c r="M8" s="555">
        <v>52989</v>
      </c>
      <c r="N8" s="555">
        <v>685</v>
      </c>
      <c r="O8" s="555">
        <v>95628</v>
      </c>
      <c r="P8" s="555">
        <v>406</v>
      </c>
      <c r="Q8" s="555">
        <v>50310</v>
      </c>
      <c r="R8" s="555">
        <v>597</v>
      </c>
      <c r="S8" s="555">
        <v>98034</v>
      </c>
      <c r="T8" s="555">
        <v>1003</v>
      </c>
      <c r="U8" s="555">
        <v>148344</v>
      </c>
      <c r="V8" s="555">
        <v>591</v>
      </c>
      <c r="W8" s="555">
        <v>77660</v>
      </c>
      <c r="X8" s="555">
        <v>686</v>
      </c>
      <c r="Y8" s="555">
        <v>88023</v>
      </c>
      <c r="Z8" s="555">
        <v>1277</v>
      </c>
      <c r="AA8" s="555">
        <v>165683</v>
      </c>
      <c r="AB8" s="555">
        <v>529</v>
      </c>
      <c r="AC8" s="555">
        <v>80878</v>
      </c>
      <c r="AD8" s="555">
        <v>434</v>
      </c>
      <c r="AE8" s="555">
        <v>58348</v>
      </c>
      <c r="AF8" s="555">
        <v>963</v>
      </c>
      <c r="AG8" s="555">
        <v>139226</v>
      </c>
      <c r="AH8" s="555">
        <v>868</v>
      </c>
      <c r="AI8" s="555">
        <v>118133</v>
      </c>
      <c r="AJ8" s="555">
        <v>929</v>
      </c>
      <c r="AK8" s="555">
        <v>156692</v>
      </c>
      <c r="AL8" s="113">
        <v>847</v>
      </c>
      <c r="AM8" s="555">
        <v>112604</v>
      </c>
      <c r="AN8" s="113">
        <v>1083</v>
      </c>
      <c r="AO8" s="1060">
        <v>152783</v>
      </c>
    </row>
    <row r="9" spans="1:41" ht="12.75">
      <c r="A9" s="72" t="s">
        <v>698</v>
      </c>
      <c r="B9" s="554">
        <v>702</v>
      </c>
      <c r="C9" s="555">
        <v>94946</v>
      </c>
      <c r="D9" s="555">
        <v>390</v>
      </c>
      <c r="E9" s="555">
        <v>60371</v>
      </c>
      <c r="F9" s="555">
        <v>414</v>
      </c>
      <c r="G9" s="555">
        <v>70447</v>
      </c>
      <c r="H9" s="555">
        <v>804</v>
      </c>
      <c r="I9" s="555">
        <v>130818</v>
      </c>
      <c r="J9" s="555">
        <v>393</v>
      </c>
      <c r="K9" s="555">
        <v>50940</v>
      </c>
      <c r="L9" s="555">
        <v>466</v>
      </c>
      <c r="M9" s="555">
        <v>70826</v>
      </c>
      <c r="N9" s="555">
        <v>859</v>
      </c>
      <c r="O9" s="555">
        <v>121766</v>
      </c>
      <c r="P9" s="555">
        <v>472</v>
      </c>
      <c r="Q9" s="555">
        <v>71721</v>
      </c>
      <c r="R9" s="555">
        <v>484</v>
      </c>
      <c r="S9" s="555">
        <v>69954</v>
      </c>
      <c r="T9" s="555">
        <v>956</v>
      </c>
      <c r="U9" s="555">
        <v>141675</v>
      </c>
      <c r="V9" s="555">
        <v>474</v>
      </c>
      <c r="W9" s="555">
        <v>76311</v>
      </c>
      <c r="X9" s="555">
        <v>533</v>
      </c>
      <c r="Y9" s="555">
        <v>77911</v>
      </c>
      <c r="Z9" s="555">
        <v>1007</v>
      </c>
      <c r="AA9" s="555">
        <v>154222</v>
      </c>
      <c r="AB9" s="555">
        <v>401</v>
      </c>
      <c r="AC9" s="555">
        <v>52407</v>
      </c>
      <c r="AD9" s="555">
        <v>412</v>
      </c>
      <c r="AE9" s="555">
        <v>58787</v>
      </c>
      <c r="AF9" s="555">
        <v>813</v>
      </c>
      <c r="AG9" s="555">
        <v>111194</v>
      </c>
      <c r="AH9" s="555">
        <v>781</v>
      </c>
      <c r="AI9" s="555">
        <v>113155</v>
      </c>
      <c r="AJ9" s="555">
        <v>716</v>
      </c>
      <c r="AK9" s="555">
        <v>108527</v>
      </c>
      <c r="AL9" s="113">
        <v>642</v>
      </c>
      <c r="AM9" s="555">
        <v>107112</v>
      </c>
      <c r="AN9" s="113">
        <v>617</v>
      </c>
      <c r="AO9" s="1060">
        <v>93651</v>
      </c>
    </row>
    <row r="10" spans="1:41" ht="12.75">
      <c r="A10" s="72" t="s">
        <v>699</v>
      </c>
      <c r="B10" s="554">
        <v>709</v>
      </c>
      <c r="C10" s="555">
        <v>86049</v>
      </c>
      <c r="D10" s="555">
        <v>287</v>
      </c>
      <c r="E10" s="555">
        <v>42946</v>
      </c>
      <c r="F10" s="555">
        <v>372</v>
      </c>
      <c r="G10" s="555">
        <v>50693</v>
      </c>
      <c r="H10" s="555">
        <v>659</v>
      </c>
      <c r="I10" s="555">
        <v>93639</v>
      </c>
      <c r="J10" s="555">
        <v>377</v>
      </c>
      <c r="K10" s="555">
        <v>46763</v>
      </c>
      <c r="L10" s="555">
        <v>442</v>
      </c>
      <c r="M10" s="555">
        <v>51163</v>
      </c>
      <c r="N10" s="555">
        <v>819</v>
      </c>
      <c r="O10" s="555">
        <v>97926</v>
      </c>
      <c r="P10" s="555">
        <v>504</v>
      </c>
      <c r="Q10" s="555">
        <v>56468</v>
      </c>
      <c r="R10" s="555">
        <v>425</v>
      </c>
      <c r="S10" s="555">
        <v>45608</v>
      </c>
      <c r="T10" s="555">
        <v>929</v>
      </c>
      <c r="U10" s="555">
        <v>102076</v>
      </c>
      <c r="V10" s="555">
        <v>530</v>
      </c>
      <c r="W10" s="555">
        <v>57154</v>
      </c>
      <c r="X10" s="555">
        <v>594</v>
      </c>
      <c r="Y10" s="555">
        <v>59886</v>
      </c>
      <c r="Z10" s="555">
        <v>1124</v>
      </c>
      <c r="AA10" s="555">
        <v>117040</v>
      </c>
      <c r="AB10" s="555">
        <v>337</v>
      </c>
      <c r="AC10" s="555">
        <v>35456</v>
      </c>
      <c r="AD10" s="555">
        <v>599</v>
      </c>
      <c r="AE10" s="555">
        <v>58759</v>
      </c>
      <c r="AF10" s="555">
        <v>936</v>
      </c>
      <c r="AG10" s="555">
        <v>94215</v>
      </c>
      <c r="AH10" s="555">
        <v>969</v>
      </c>
      <c r="AI10" s="555">
        <v>110157</v>
      </c>
      <c r="AJ10" s="555">
        <v>878</v>
      </c>
      <c r="AK10" s="555">
        <v>107691</v>
      </c>
      <c r="AL10" s="113">
        <v>839</v>
      </c>
      <c r="AM10" s="555">
        <v>95464</v>
      </c>
      <c r="AN10" s="113">
        <v>834</v>
      </c>
      <c r="AO10" s="1060">
        <v>97213</v>
      </c>
    </row>
    <row r="11" spans="1:41" ht="12.75">
      <c r="A11" s="72" t="s">
        <v>700</v>
      </c>
      <c r="B11" s="554">
        <v>708</v>
      </c>
      <c r="C11" s="555">
        <v>143569</v>
      </c>
      <c r="D11" s="555">
        <v>331</v>
      </c>
      <c r="E11" s="555">
        <v>50384</v>
      </c>
      <c r="F11" s="555">
        <v>353</v>
      </c>
      <c r="G11" s="555">
        <v>55442</v>
      </c>
      <c r="H11" s="555">
        <v>684</v>
      </c>
      <c r="I11" s="555">
        <v>105826</v>
      </c>
      <c r="J11" s="555">
        <v>391</v>
      </c>
      <c r="K11" s="555">
        <v>52780</v>
      </c>
      <c r="L11" s="555">
        <v>374</v>
      </c>
      <c r="M11" s="555">
        <v>45697</v>
      </c>
      <c r="N11" s="555">
        <v>765</v>
      </c>
      <c r="O11" s="555">
        <v>98477</v>
      </c>
      <c r="P11" s="555">
        <v>404</v>
      </c>
      <c r="Q11" s="555">
        <v>50020</v>
      </c>
      <c r="R11" s="555">
        <v>398</v>
      </c>
      <c r="S11" s="555">
        <v>46369</v>
      </c>
      <c r="T11" s="555">
        <v>802</v>
      </c>
      <c r="U11" s="555">
        <v>96389</v>
      </c>
      <c r="V11" s="555">
        <v>398</v>
      </c>
      <c r="W11" s="555">
        <v>47919</v>
      </c>
      <c r="X11" s="555">
        <v>401</v>
      </c>
      <c r="Y11" s="555">
        <v>54307</v>
      </c>
      <c r="Z11" s="555">
        <v>799</v>
      </c>
      <c r="AA11" s="555">
        <v>102226</v>
      </c>
      <c r="AB11" s="555">
        <v>376</v>
      </c>
      <c r="AC11" s="555">
        <v>50607</v>
      </c>
      <c r="AD11" s="555">
        <v>366</v>
      </c>
      <c r="AE11" s="555">
        <v>52385</v>
      </c>
      <c r="AF11" s="555">
        <v>742</v>
      </c>
      <c r="AG11" s="555">
        <v>102992</v>
      </c>
      <c r="AH11" s="555">
        <v>612</v>
      </c>
      <c r="AI11" s="555">
        <v>88488</v>
      </c>
      <c r="AJ11" s="555">
        <v>589</v>
      </c>
      <c r="AK11" s="555">
        <v>80080</v>
      </c>
      <c r="AL11" s="113">
        <v>581</v>
      </c>
      <c r="AM11" s="555">
        <v>92363</v>
      </c>
      <c r="AN11" s="113">
        <v>648</v>
      </c>
      <c r="AO11" s="1060">
        <v>103023</v>
      </c>
    </row>
    <row r="12" spans="1:41" ht="12.75">
      <c r="A12" s="72" t="s">
        <v>701</v>
      </c>
      <c r="B12" s="554">
        <v>556</v>
      </c>
      <c r="C12" s="555">
        <v>50016</v>
      </c>
      <c r="D12" s="555">
        <v>316</v>
      </c>
      <c r="E12" s="555">
        <v>33924</v>
      </c>
      <c r="F12" s="555">
        <v>381</v>
      </c>
      <c r="G12" s="555">
        <v>41320</v>
      </c>
      <c r="H12" s="555">
        <v>697</v>
      </c>
      <c r="I12" s="555">
        <v>75244</v>
      </c>
      <c r="J12" s="555">
        <v>364</v>
      </c>
      <c r="K12" s="555">
        <v>35052</v>
      </c>
      <c r="L12" s="555">
        <v>288</v>
      </c>
      <c r="M12" s="555">
        <v>25211</v>
      </c>
      <c r="N12" s="555">
        <v>652</v>
      </c>
      <c r="O12" s="555">
        <v>60263</v>
      </c>
      <c r="P12" s="555">
        <v>587</v>
      </c>
      <c r="Q12" s="555">
        <v>54475</v>
      </c>
      <c r="R12" s="555">
        <v>567</v>
      </c>
      <c r="S12" s="555">
        <v>53524</v>
      </c>
      <c r="T12" s="555">
        <v>1154</v>
      </c>
      <c r="U12" s="555">
        <v>107999</v>
      </c>
      <c r="V12" s="555">
        <v>546</v>
      </c>
      <c r="W12" s="555">
        <v>52389</v>
      </c>
      <c r="X12" s="555">
        <v>544</v>
      </c>
      <c r="Y12" s="555">
        <v>58685</v>
      </c>
      <c r="Z12" s="555">
        <v>1090</v>
      </c>
      <c r="AA12" s="555">
        <v>111074</v>
      </c>
      <c r="AB12" s="555">
        <v>541</v>
      </c>
      <c r="AC12" s="555">
        <v>50372</v>
      </c>
      <c r="AD12" s="555">
        <v>695</v>
      </c>
      <c r="AE12" s="555">
        <v>67235</v>
      </c>
      <c r="AF12" s="555">
        <v>1236</v>
      </c>
      <c r="AG12" s="555">
        <v>117607</v>
      </c>
      <c r="AH12" s="555">
        <v>1436</v>
      </c>
      <c r="AI12" s="555">
        <v>146710</v>
      </c>
      <c r="AJ12" s="555">
        <v>1018</v>
      </c>
      <c r="AK12" s="555">
        <v>116982</v>
      </c>
      <c r="AL12" s="113">
        <v>934</v>
      </c>
      <c r="AM12" s="555">
        <v>112708</v>
      </c>
      <c r="AN12" s="113">
        <v>1134</v>
      </c>
      <c r="AO12" s="1060">
        <v>129739</v>
      </c>
    </row>
    <row r="13" spans="1:41" ht="12.75">
      <c r="A13" s="1197" t="s">
        <v>702</v>
      </c>
      <c r="B13" s="1198">
        <v>2654</v>
      </c>
      <c r="C13" s="1150">
        <v>341968</v>
      </c>
      <c r="D13" s="1150">
        <v>1204</v>
      </c>
      <c r="E13" s="1150">
        <v>148489</v>
      </c>
      <c r="F13" s="1150">
        <v>1506</v>
      </c>
      <c r="G13" s="1150">
        <v>254620</v>
      </c>
      <c r="H13" s="1150">
        <v>2710</v>
      </c>
      <c r="I13" s="1150">
        <v>403109</v>
      </c>
      <c r="J13" s="1150">
        <v>1598</v>
      </c>
      <c r="K13" s="1150">
        <v>236287</v>
      </c>
      <c r="L13" s="1150">
        <v>1376</v>
      </c>
      <c r="M13" s="1150">
        <v>210756</v>
      </c>
      <c r="N13" s="1150">
        <v>2974</v>
      </c>
      <c r="O13" s="1150">
        <v>447043</v>
      </c>
      <c r="P13" s="1150">
        <v>1729</v>
      </c>
      <c r="Q13" s="1150">
        <v>280182</v>
      </c>
      <c r="R13" s="1150">
        <v>1614</v>
      </c>
      <c r="S13" s="1150">
        <v>215450</v>
      </c>
      <c r="T13" s="1150">
        <v>3343</v>
      </c>
      <c r="U13" s="1150">
        <v>495632</v>
      </c>
      <c r="V13" s="1150">
        <v>1758</v>
      </c>
      <c r="W13" s="1150">
        <v>244773</v>
      </c>
      <c r="X13" s="1150">
        <v>1920</v>
      </c>
      <c r="Y13" s="1150">
        <v>284277</v>
      </c>
      <c r="Z13" s="1150">
        <v>3678</v>
      </c>
      <c r="AA13" s="1150">
        <v>529050</v>
      </c>
      <c r="AB13" s="1150">
        <v>1924</v>
      </c>
      <c r="AC13" s="1150">
        <v>258797</v>
      </c>
      <c r="AD13" s="1150">
        <v>1882</v>
      </c>
      <c r="AE13" s="1150">
        <v>283617</v>
      </c>
      <c r="AF13" s="1150">
        <v>3806</v>
      </c>
      <c r="AG13" s="1150">
        <v>542414</v>
      </c>
      <c r="AH13" s="1150">
        <v>3684</v>
      </c>
      <c r="AI13" s="1150">
        <v>521215</v>
      </c>
      <c r="AJ13" s="1150">
        <v>3672</v>
      </c>
      <c r="AK13" s="1150">
        <v>538299</v>
      </c>
      <c r="AL13" s="1150">
        <v>3254</v>
      </c>
      <c r="AM13" s="1150">
        <v>476358</v>
      </c>
      <c r="AN13" s="1150">
        <v>3986</v>
      </c>
      <c r="AO13" s="1199">
        <v>627716</v>
      </c>
    </row>
    <row r="14" spans="1:41" ht="12.75">
      <c r="A14" s="72" t="s">
        <v>703</v>
      </c>
      <c r="B14" s="554">
        <v>695</v>
      </c>
      <c r="C14" s="555">
        <v>89492</v>
      </c>
      <c r="D14" s="555">
        <v>332</v>
      </c>
      <c r="E14" s="555">
        <v>44667</v>
      </c>
      <c r="F14" s="555">
        <v>317</v>
      </c>
      <c r="G14" s="555">
        <v>80276</v>
      </c>
      <c r="H14" s="555">
        <v>649</v>
      </c>
      <c r="I14" s="555">
        <v>124943</v>
      </c>
      <c r="J14" s="555">
        <v>304</v>
      </c>
      <c r="K14" s="555">
        <v>47274</v>
      </c>
      <c r="L14" s="555">
        <v>199</v>
      </c>
      <c r="M14" s="555">
        <v>34003</v>
      </c>
      <c r="N14" s="555">
        <v>503</v>
      </c>
      <c r="O14" s="555">
        <v>81277</v>
      </c>
      <c r="P14" s="555">
        <v>398</v>
      </c>
      <c r="Q14" s="555">
        <v>57335</v>
      </c>
      <c r="R14" s="555">
        <v>297</v>
      </c>
      <c r="S14" s="555">
        <v>39283</v>
      </c>
      <c r="T14" s="555">
        <v>695</v>
      </c>
      <c r="U14" s="555">
        <v>96618</v>
      </c>
      <c r="V14" s="555">
        <v>453</v>
      </c>
      <c r="W14" s="555">
        <v>68307</v>
      </c>
      <c r="X14" s="555">
        <v>413</v>
      </c>
      <c r="Y14" s="555">
        <v>61215</v>
      </c>
      <c r="Z14" s="555">
        <v>866</v>
      </c>
      <c r="AA14" s="555">
        <v>129522</v>
      </c>
      <c r="AB14" s="555">
        <v>420</v>
      </c>
      <c r="AC14" s="555">
        <v>64948</v>
      </c>
      <c r="AD14" s="555">
        <v>350</v>
      </c>
      <c r="AE14" s="555">
        <v>54048</v>
      </c>
      <c r="AF14" s="555">
        <v>770</v>
      </c>
      <c r="AG14" s="555">
        <v>118996</v>
      </c>
      <c r="AH14" s="555">
        <v>720</v>
      </c>
      <c r="AI14" s="555">
        <v>104980</v>
      </c>
      <c r="AJ14" s="555">
        <v>790</v>
      </c>
      <c r="AK14" s="555">
        <v>127799</v>
      </c>
      <c r="AL14" s="113">
        <v>627</v>
      </c>
      <c r="AM14" s="555">
        <v>106897</v>
      </c>
      <c r="AN14" s="113">
        <v>826</v>
      </c>
      <c r="AO14" s="1060">
        <v>137759</v>
      </c>
    </row>
    <row r="15" spans="1:41" ht="12.75">
      <c r="A15" s="72" t="s">
        <v>704</v>
      </c>
      <c r="B15" s="554">
        <v>430</v>
      </c>
      <c r="C15" s="555">
        <v>62126</v>
      </c>
      <c r="D15" s="555">
        <v>184</v>
      </c>
      <c r="E15" s="555">
        <v>24067</v>
      </c>
      <c r="F15" s="555">
        <v>179</v>
      </c>
      <c r="G15" s="555">
        <v>32199</v>
      </c>
      <c r="H15" s="555">
        <v>363</v>
      </c>
      <c r="I15" s="555">
        <v>56266</v>
      </c>
      <c r="J15" s="555">
        <v>199</v>
      </c>
      <c r="K15" s="555">
        <v>45565</v>
      </c>
      <c r="L15" s="555">
        <v>232</v>
      </c>
      <c r="M15" s="555">
        <v>39243</v>
      </c>
      <c r="N15" s="555">
        <v>431</v>
      </c>
      <c r="O15" s="555">
        <v>84808</v>
      </c>
      <c r="P15" s="555">
        <v>268</v>
      </c>
      <c r="Q15" s="555">
        <v>58933</v>
      </c>
      <c r="R15" s="555">
        <v>259</v>
      </c>
      <c r="S15" s="555">
        <v>44208</v>
      </c>
      <c r="T15" s="555">
        <v>527</v>
      </c>
      <c r="U15" s="555">
        <v>103141</v>
      </c>
      <c r="V15" s="555">
        <v>232</v>
      </c>
      <c r="W15" s="555">
        <v>33938</v>
      </c>
      <c r="X15" s="555">
        <v>261</v>
      </c>
      <c r="Y15" s="555">
        <v>43596</v>
      </c>
      <c r="Z15" s="555">
        <v>493</v>
      </c>
      <c r="AA15" s="555">
        <v>77534</v>
      </c>
      <c r="AB15" s="555">
        <v>257</v>
      </c>
      <c r="AC15" s="555">
        <v>38984</v>
      </c>
      <c r="AD15" s="555">
        <v>319</v>
      </c>
      <c r="AE15" s="555">
        <v>49474</v>
      </c>
      <c r="AF15" s="555">
        <v>576</v>
      </c>
      <c r="AG15" s="555">
        <v>88458</v>
      </c>
      <c r="AH15" s="555">
        <v>530</v>
      </c>
      <c r="AI15" s="555">
        <v>83545</v>
      </c>
      <c r="AJ15" s="555">
        <v>608</v>
      </c>
      <c r="AK15" s="555">
        <v>100982</v>
      </c>
      <c r="AL15" s="113">
        <v>458</v>
      </c>
      <c r="AM15" s="555">
        <v>81192</v>
      </c>
      <c r="AN15" s="113">
        <v>645</v>
      </c>
      <c r="AO15" s="1060">
        <v>115158</v>
      </c>
    </row>
    <row r="16" spans="1:41" ht="12.75">
      <c r="A16" s="72" t="s">
        <v>705</v>
      </c>
      <c r="B16" s="554">
        <v>462</v>
      </c>
      <c r="C16" s="555">
        <v>49278</v>
      </c>
      <c r="D16" s="555">
        <v>202</v>
      </c>
      <c r="E16" s="555">
        <v>21533</v>
      </c>
      <c r="F16" s="555">
        <v>247</v>
      </c>
      <c r="G16" s="555">
        <v>27260</v>
      </c>
      <c r="H16" s="555">
        <v>449</v>
      </c>
      <c r="I16" s="555">
        <v>48793</v>
      </c>
      <c r="J16" s="555">
        <v>191</v>
      </c>
      <c r="K16" s="555">
        <v>21224</v>
      </c>
      <c r="L16" s="555">
        <v>199</v>
      </c>
      <c r="M16" s="555">
        <v>23205</v>
      </c>
      <c r="N16" s="555">
        <v>390</v>
      </c>
      <c r="O16" s="555">
        <v>44429</v>
      </c>
      <c r="P16" s="555">
        <v>281</v>
      </c>
      <c r="Q16" s="555">
        <v>34422</v>
      </c>
      <c r="R16" s="555">
        <v>308</v>
      </c>
      <c r="S16" s="555">
        <v>37370</v>
      </c>
      <c r="T16" s="555">
        <v>589</v>
      </c>
      <c r="U16" s="555">
        <v>71792</v>
      </c>
      <c r="V16" s="555">
        <v>283</v>
      </c>
      <c r="W16" s="555">
        <v>32669</v>
      </c>
      <c r="X16" s="555">
        <v>329</v>
      </c>
      <c r="Y16" s="555">
        <v>50358</v>
      </c>
      <c r="Z16" s="555">
        <v>612</v>
      </c>
      <c r="AA16" s="555">
        <v>83027</v>
      </c>
      <c r="AB16" s="555">
        <v>294</v>
      </c>
      <c r="AC16" s="555">
        <v>35610</v>
      </c>
      <c r="AD16" s="555">
        <v>260</v>
      </c>
      <c r="AE16" s="555">
        <v>38182</v>
      </c>
      <c r="AF16" s="555">
        <v>554</v>
      </c>
      <c r="AG16" s="555">
        <v>73792</v>
      </c>
      <c r="AH16" s="555">
        <v>684</v>
      </c>
      <c r="AI16" s="555">
        <v>88763</v>
      </c>
      <c r="AJ16" s="555">
        <v>521</v>
      </c>
      <c r="AK16" s="555">
        <v>66714</v>
      </c>
      <c r="AL16" s="113">
        <v>494</v>
      </c>
      <c r="AM16" s="555">
        <v>71044</v>
      </c>
      <c r="AN16" s="113">
        <v>676</v>
      </c>
      <c r="AO16" s="1060">
        <v>95666</v>
      </c>
    </row>
    <row r="17" spans="1:41" ht="12.75">
      <c r="A17" s="72" t="s">
        <v>706</v>
      </c>
      <c r="B17" s="554">
        <v>223</v>
      </c>
      <c r="C17" s="555">
        <v>28344</v>
      </c>
      <c r="D17" s="555">
        <v>105</v>
      </c>
      <c r="E17" s="555">
        <v>11999</v>
      </c>
      <c r="F17" s="555">
        <v>189</v>
      </c>
      <c r="G17" s="555">
        <v>19446</v>
      </c>
      <c r="H17" s="555">
        <v>294</v>
      </c>
      <c r="I17" s="555">
        <v>31445</v>
      </c>
      <c r="J17" s="555">
        <v>180</v>
      </c>
      <c r="K17" s="555">
        <v>21263</v>
      </c>
      <c r="L17" s="555">
        <v>156</v>
      </c>
      <c r="M17" s="555">
        <v>19887</v>
      </c>
      <c r="N17" s="555">
        <v>336</v>
      </c>
      <c r="O17" s="555">
        <v>41150</v>
      </c>
      <c r="P17" s="555">
        <v>186</v>
      </c>
      <c r="Q17" s="555">
        <v>23940</v>
      </c>
      <c r="R17" s="555">
        <v>194</v>
      </c>
      <c r="S17" s="555">
        <v>21906</v>
      </c>
      <c r="T17" s="555">
        <v>380</v>
      </c>
      <c r="U17" s="555">
        <v>45846</v>
      </c>
      <c r="V17" s="555">
        <v>243</v>
      </c>
      <c r="W17" s="555">
        <v>27225</v>
      </c>
      <c r="X17" s="555">
        <v>229</v>
      </c>
      <c r="Y17" s="555">
        <v>24689</v>
      </c>
      <c r="Z17" s="555">
        <v>472</v>
      </c>
      <c r="AA17" s="555">
        <v>51914</v>
      </c>
      <c r="AB17" s="555">
        <v>400</v>
      </c>
      <c r="AC17" s="555">
        <v>41754</v>
      </c>
      <c r="AD17" s="555">
        <v>311</v>
      </c>
      <c r="AE17" s="555">
        <v>39456</v>
      </c>
      <c r="AF17" s="555">
        <v>711</v>
      </c>
      <c r="AG17" s="555">
        <v>81210</v>
      </c>
      <c r="AH17" s="555">
        <v>530</v>
      </c>
      <c r="AI17" s="555">
        <v>65951</v>
      </c>
      <c r="AJ17" s="555">
        <v>535</v>
      </c>
      <c r="AK17" s="555">
        <v>65256</v>
      </c>
      <c r="AL17" s="113">
        <v>387</v>
      </c>
      <c r="AM17" s="555">
        <v>46039</v>
      </c>
      <c r="AN17" s="113">
        <v>504</v>
      </c>
      <c r="AO17" s="1060">
        <v>59108</v>
      </c>
    </row>
    <row r="18" spans="1:41" ht="12.75">
      <c r="A18" s="72" t="s">
        <v>707</v>
      </c>
      <c r="B18" s="554">
        <v>172</v>
      </c>
      <c r="C18" s="555">
        <v>18712</v>
      </c>
      <c r="D18" s="555">
        <v>69</v>
      </c>
      <c r="E18" s="555">
        <v>6711</v>
      </c>
      <c r="F18" s="555">
        <v>115</v>
      </c>
      <c r="G18" s="555">
        <v>12352</v>
      </c>
      <c r="H18" s="555">
        <v>184</v>
      </c>
      <c r="I18" s="555">
        <v>19063</v>
      </c>
      <c r="J18" s="555">
        <v>93</v>
      </c>
      <c r="K18" s="555">
        <v>10494</v>
      </c>
      <c r="L18" s="555">
        <v>108</v>
      </c>
      <c r="M18" s="555">
        <v>12457</v>
      </c>
      <c r="N18" s="555">
        <v>201</v>
      </c>
      <c r="O18" s="555">
        <v>22951</v>
      </c>
      <c r="P18" s="555">
        <v>126</v>
      </c>
      <c r="Q18" s="555">
        <v>13501</v>
      </c>
      <c r="R18" s="555">
        <v>163</v>
      </c>
      <c r="S18" s="555">
        <v>17346</v>
      </c>
      <c r="T18" s="555">
        <v>289</v>
      </c>
      <c r="U18" s="555">
        <v>30847</v>
      </c>
      <c r="V18" s="555">
        <v>131</v>
      </c>
      <c r="W18" s="555">
        <v>13900</v>
      </c>
      <c r="X18" s="555">
        <v>136</v>
      </c>
      <c r="Y18" s="555">
        <v>16878</v>
      </c>
      <c r="Z18" s="555">
        <v>267</v>
      </c>
      <c r="AA18" s="555">
        <v>30778</v>
      </c>
      <c r="AB18" s="555">
        <v>127</v>
      </c>
      <c r="AC18" s="555">
        <v>14856</v>
      </c>
      <c r="AD18" s="555">
        <v>148</v>
      </c>
      <c r="AE18" s="555">
        <v>17899</v>
      </c>
      <c r="AF18" s="555">
        <v>275</v>
      </c>
      <c r="AG18" s="555">
        <v>32755</v>
      </c>
      <c r="AH18" s="555">
        <v>412</v>
      </c>
      <c r="AI18" s="555">
        <v>50454</v>
      </c>
      <c r="AJ18" s="555">
        <v>298</v>
      </c>
      <c r="AK18" s="555">
        <v>34509</v>
      </c>
      <c r="AL18" s="113">
        <v>223</v>
      </c>
      <c r="AM18" s="555">
        <v>29183</v>
      </c>
      <c r="AN18" s="113">
        <v>349</v>
      </c>
      <c r="AO18" s="1060">
        <v>44190</v>
      </c>
    </row>
    <row r="19" spans="1:41" ht="12.75">
      <c r="A19" s="72" t="s">
        <v>708</v>
      </c>
      <c r="B19" s="554">
        <v>194</v>
      </c>
      <c r="C19" s="555">
        <v>24529</v>
      </c>
      <c r="D19" s="555">
        <v>107</v>
      </c>
      <c r="E19" s="555">
        <v>12131</v>
      </c>
      <c r="F19" s="555">
        <v>125</v>
      </c>
      <c r="G19" s="555">
        <v>16187</v>
      </c>
      <c r="H19" s="555">
        <v>232</v>
      </c>
      <c r="I19" s="555">
        <v>28318</v>
      </c>
      <c r="J19" s="555">
        <v>219</v>
      </c>
      <c r="K19" s="555">
        <v>32107</v>
      </c>
      <c r="L19" s="555">
        <v>147</v>
      </c>
      <c r="M19" s="555">
        <v>21393</v>
      </c>
      <c r="N19" s="555">
        <v>366</v>
      </c>
      <c r="O19" s="555">
        <v>53500</v>
      </c>
      <c r="P19" s="555">
        <v>61</v>
      </c>
      <c r="Q19" s="555">
        <v>6266</v>
      </c>
      <c r="R19" s="555">
        <v>36</v>
      </c>
      <c r="S19" s="555">
        <v>4295</v>
      </c>
      <c r="T19" s="555">
        <v>97</v>
      </c>
      <c r="U19" s="555">
        <v>10561</v>
      </c>
      <c r="V19" s="555">
        <v>31</v>
      </c>
      <c r="W19" s="555">
        <v>4046</v>
      </c>
      <c r="X19" s="555">
        <v>34</v>
      </c>
      <c r="Y19" s="555">
        <v>3419</v>
      </c>
      <c r="Z19" s="555">
        <v>65</v>
      </c>
      <c r="AA19" s="555">
        <v>7465</v>
      </c>
      <c r="AB19" s="555">
        <v>25</v>
      </c>
      <c r="AC19" s="555">
        <v>3830</v>
      </c>
      <c r="AD19" s="555">
        <v>24</v>
      </c>
      <c r="AE19" s="555">
        <v>3184</v>
      </c>
      <c r="AF19" s="555">
        <v>49</v>
      </c>
      <c r="AG19" s="555">
        <v>7014</v>
      </c>
      <c r="AH19" s="555">
        <v>36</v>
      </c>
      <c r="AI19" s="555">
        <v>5228</v>
      </c>
      <c r="AJ19" s="555">
        <v>28</v>
      </c>
      <c r="AK19" s="555">
        <v>4089</v>
      </c>
      <c r="AL19" s="113">
        <v>34</v>
      </c>
      <c r="AM19" s="555">
        <v>5063</v>
      </c>
      <c r="AN19" s="113">
        <v>41</v>
      </c>
      <c r="AO19" s="1060">
        <v>5607</v>
      </c>
    </row>
    <row r="20" spans="1:41" ht="12.75">
      <c r="A20" s="72" t="s">
        <v>709</v>
      </c>
      <c r="B20" s="554">
        <v>296</v>
      </c>
      <c r="C20" s="555">
        <v>34697</v>
      </c>
      <c r="D20" s="555">
        <v>103</v>
      </c>
      <c r="E20" s="555">
        <v>13873</v>
      </c>
      <c r="F20" s="555">
        <v>142</v>
      </c>
      <c r="G20" s="555">
        <v>21928</v>
      </c>
      <c r="H20" s="555">
        <v>245</v>
      </c>
      <c r="I20" s="555">
        <v>35801</v>
      </c>
      <c r="J20" s="555">
        <v>197</v>
      </c>
      <c r="K20" s="555">
        <v>24038</v>
      </c>
      <c r="L20" s="555">
        <v>207</v>
      </c>
      <c r="M20" s="555">
        <v>32022</v>
      </c>
      <c r="N20" s="555">
        <v>404</v>
      </c>
      <c r="O20" s="555">
        <v>56060</v>
      </c>
      <c r="P20" s="555">
        <v>242</v>
      </c>
      <c r="Q20" s="555">
        <v>32968</v>
      </c>
      <c r="R20" s="555">
        <v>220</v>
      </c>
      <c r="S20" s="555">
        <v>26750</v>
      </c>
      <c r="T20" s="555">
        <v>462</v>
      </c>
      <c r="U20" s="555">
        <v>59718</v>
      </c>
      <c r="V20" s="555">
        <v>163</v>
      </c>
      <c r="W20" s="555">
        <v>33622</v>
      </c>
      <c r="X20" s="555">
        <v>219</v>
      </c>
      <c r="Y20" s="555">
        <v>33989</v>
      </c>
      <c r="Z20" s="555">
        <v>382</v>
      </c>
      <c r="AA20" s="555">
        <v>67611</v>
      </c>
      <c r="AB20" s="555">
        <v>202</v>
      </c>
      <c r="AC20" s="555">
        <v>25288</v>
      </c>
      <c r="AD20" s="555">
        <v>225</v>
      </c>
      <c r="AE20" s="555">
        <v>29516</v>
      </c>
      <c r="AF20" s="555">
        <v>427</v>
      </c>
      <c r="AG20" s="555">
        <v>54804</v>
      </c>
      <c r="AH20" s="555">
        <v>394</v>
      </c>
      <c r="AI20" s="555">
        <v>54993</v>
      </c>
      <c r="AJ20" s="555">
        <v>379</v>
      </c>
      <c r="AK20" s="555">
        <v>49217</v>
      </c>
      <c r="AL20" s="113">
        <v>397</v>
      </c>
      <c r="AM20" s="555">
        <v>52070</v>
      </c>
      <c r="AN20" s="113">
        <v>427</v>
      </c>
      <c r="AO20" s="1060">
        <v>61351</v>
      </c>
    </row>
    <row r="21" spans="1:41" ht="12.75">
      <c r="A21" s="72" t="s">
        <v>710</v>
      </c>
      <c r="B21" s="562">
        <v>182</v>
      </c>
      <c r="C21" s="563">
        <v>34790</v>
      </c>
      <c r="D21" s="563">
        <v>102</v>
      </c>
      <c r="E21" s="563">
        <v>13508</v>
      </c>
      <c r="F21" s="563">
        <v>192</v>
      </c>
      <c r="G21" s="563">
        <v>44972</v>
      </c>
      <c r="H21" s="563">
        <v>294</v>
      </c>
      <c r="I21" s="563">
        <v>58480</v>
      </c>
      <c r="J21" s="563">
        <v>215</v>
      </c>
      <c r="K21" s="563">
        <v>34322</v>
      </c>
      <c r="L21" s="563">
        <v>128</v>
      </c>
      <c r="M21" s="563">
        <v>28546</v>
      </c>
      <c r="N21" s="563">
        <v>343</v>
      </c>
      <c r="O21" s="563">
        <v>62868</v>
      </c>
      <c r="P21" s="563">
        <v>167</v>
      </c>
      <c r="Q21" s="563">
        <v>52817</v>
      </c>
      <c r="R21" s="563">
        <v>137</v>
      </c>
      <c r="S21" s="563">
        <v>24292</v>
      </c>
      <c r="T21" s="563">
        <v>304</v>
      </c>
      <c r="U21" s="563">
        <v>77109</v>
      </c>
      <c r="V21" s="563">
        <v>222</v>
      </c>
      <c r="W21" s="563">
        <v>31066</v>
      </c>
      <c r="X21" s="563">
        <v>299</v>
      </c>
      <c r="Y21" s="563">
        <v>50133</v>
      </c>
      <c r="Z21" s="563">
        <v>521</v>
      </c>
      <c r="AA21" s="563">
        <v>81199</v>
      </c>
      <c r="AB21" s="563">
        <v>199</v>
      </c>
      <c r="AC21" s="563">
        <v>33527</v>
      </c>
      <c r="AD21" s="563">
        <v>245</v>
      </c>
      <c r="AE21" s="563">
        <v>51858</v>
      </c>
      <c r="AF21" s="563">
        <v>444</v>
      </c>
      <c r="AG21" s="563">
        <v>85385</v>
      </c>
      <c r="AH21" s="563">
        <v>378</v>
      </c>
      <c r="AI21" s="563">
        <v>67301</v>
      </c>
      <c r="AJ21" s="563">
        <v>513</v>
      </c>
      <c r="AK21" s="563">
        <v>89733</v>
      </c>
      <c r="AL21" s="113">
        <v>634</v>
      </c>
      <c r="AM21" s="555">
        <v>84870</v>
      </c>
      <c r="AN21" s="113">
        <v>518</v>
      </c>
      <c r="AO21" s="1060">
        <v>108877</v>
      </c>
    </row>
    <row r="22" spans="1:41" ht="12.75">
      <c r="A22" s="1200" t="s">
        <v>178</v>
      </c>
      <c r="B22" s="1201">
        <v>5901</v>
      </c>
      <c r="C22" s="1202">
        <v>785687</v>
      </c>
      <c r="D22" s="1202">
        <v>2814</v>
      </c>
      <c r="E22" s="1202">
        <v>373368</v>
      </c>
      <c r="F22" s="1202">
        <v>3294</v>
      </c>
      <c r="G22" s="1202">
        <v>513862</v>
      </c>
      <c r="H22" s="1202">
        <v>6108</v>
      </c>
      <c r="I22" s="1202">
        <v>887230</v>
      </c>
      <c r="J22" s="1202">
        <v>3408</v>
      </c>
      <c r="K22" s="1202">
        <v>464461</v>
      </c>
      <c r="L22" s="1202">
        <v>3346</v>
      </c>
      <c r="M22" s="1202">
        <v>456642</v>
      </c>
      <c r="N22" s="1202">
        <v>6754</v>
      </c>
      <c r="O22" s="1202">
        <v>921103</v>
      </c>
      <c r="P22" s="1202">
        <v>4102</v>
      </c>
      <c r="Q22" s="1202">
        <v>563176</v>
      </c>
      <c r="R22" s="1202">
        <v>4085</v>
      </c>
      <c r="S22" s="1202">
        <v>528939</v>
      </c>
      <c r="T22" s="1202">
        <v>8187</v>
      </c>
      <c r="U22" s="1202">
        <v>1092115</v>
      </c>
      <c r="V22" s="1202">
        <v>4297</v>
      </c>
      <c r="W22" s="1202">
        <v>556206</v>
      </c>
      <c r="X22" s="1202">
        <v>4678</v>
      </c>
      <c r="Y22" s="1202">
        <v>623089</v>
      </c>
      <c r="Z22" s="1202">
        <v>8975</v>
      </c>
      <c r="AA22" s="1202">
        <v>1179295</v>
      </c>
      <c r="AB22" s="1202">
        <v>4108</v>
      </c>
      <c r="AC22" s="1202">
        <v>528517</v>
      </c>
      <c r="AD22" s="1202">
        <v>4388</v>
      </c>
      <c r="AE22" s="1202">
        <v>579131</v>
      </c>
      <c r="AF22" s="1202">
        <v>8496</v>
      </c>
      <c r="AG22" s="1202">
        <v>1107648</v>
      </c>
      <c r="AH22" s="1202">
        <v>8350</v>
      </c>
      <c r="AI22" s="1202">
        <v>1097858</v>
      </c>
      <c r="AJ22" s="1202">
        <v>7802</v>
      </c>
      <c r="AK22" s="1202">
        <v>1108271</v>
      </c>
      <c r="AL22" s="1202">
        <v>7097</v>
      </c>
      <c r="AM22" s="1202">
        <v>996609</v>
      </c>
      <c r="AN22" s="1202">
        <v>8302</v>
      </c>
      <c r="AO22" s="1203">
        <v>1204125</v>
      </c>
    </row>
    <row r="24" spans="1:41" ht="12.75">
      <c r="A24" s="5" t="s">
        <v>711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2.75">
      <c r="A26" s="368"/>
      <c r="B26" s="1189"/>
      <c r="C26" s="1190">
        <v>1989</v>
      </c>
      <c r="D26" s="1191" t="s">
        <v>676</v>
      </c>
      <c r="E26" s="1192"/>
      <c r="F26" s="1191" t="s">
        <v>677</v>
      </c>
      <c r="G26" s="1192"/>
      <c r="H26" s="1193">
        <v>1990</v>
      </c>
      <c r="I26" s="1192"/>
      <c r="J26" s="1191" t="s">
        <v>678</v>
      </c>
      <c r="K26" s="1192"/>
      <c r="L26" s="1191" t="s">
        <v>679</v>
      </c>
      <c r="M26" s="1192"/>
      <c r="N26" s="1193">
        <v>1991</v>
      </c>
      <c r="O26" s="1192"/>
      <c r="P26" s="1191" t="s">
        <v>680</v>
      </c>
      <c r="Q26" s="1192"/>
      <c r="R26" s="1191" t="s">
        <v>681</v>
      </c>
      <c r="S26" s="1192"/>
      <c r="T26" s="1193">
        <v>1992</v>
      </c>
      <c r="U26" s="1192"/>
      <c r="V26" s="1191" t="s">
        <v>682</v>
      </c>
      <c r="W26" s="1192"/>
      <c r="X26" s="1191" t="s">
        <v>683</v>
      </c>
      <c r="Y26" s="1192"/>
      <c r="Z26" s="1193">
        <v>1993</v>
      </c>
      <c r="AA26" s="1192"/>
      <c r="AB26" s="1191" t="s">
        <v>684</v>
      </c>
      <c r="AC26" s="1192"/>
      <c r="AD26" s="1191" t="s">
        <v>685</v>
      </c>
      <c r="AE26" s="1192"/>
      <c r="AF26" s="1193">
        <v>1994</v>
      </c>
      <c r="AG26" s="1192"/>
      <c r="AH26" s="1189">
        <v>1995</v>
      </c>
      <c r="AI26" s="1192"/>
      <c r="AJ26" s="1189">
        <v>1996</v>
      </c>
      <c r="AK26" s="1192"/>
      <c r="AL26" s="1189">
        <v>1997</v>
      </c>
      <c r="AM26" s="1192"/>
      <c r="AN26" s="1189">
        <v>1998</v>
      </c>
      <c r="AO26" s="1192"/>
    </row>
    <row r="27" spans="1:41" ht="12.75">
      <c r="A27" s="1147" t="s">
        <v>686</v>
      </c>
      <c r="B27" s="1147" t="s">
        <v>687</v>
      </c>
      <c r="C27" s="1147" t="s">
        <v>688</v>
      </c>
      <c r="D27" s="1147" t="s">
        <v>687</v>
      </c>
      <c r="E27" s="1147" t="s">
        <v>688</v>
      </c>
      <c r="F27" s="1147" t="s">
        <v>687</v>
      </c>
      <c r="G27" s="1147" t="s">
        <v>688</v>
      </c>
      <c r="H27" s="1147" t="s">
        <v>687</v>
      </c>
      <c r="I27" s="1147" t="s">
        <v>688</v>
      </c>
      <c r="J27" s="1147" t="s">
        <v>687</v>
      </c>
      <c r="K27" s="1147" t="s">
        <v>688</v>
      </c>
      <c r="L27" s="1147" t="s">
        <v>687</v>
      </c>
      <c r="M27" s="1147" t="s">
        <v>688</v>
      </c>
      <c r="N27" s="1147" t="s">
        <v>687</v>
      </c>
      <c r="O27" s="1147" t="s">
        <v>688</v>
      </c>
      <c r="P27" s="1147" t="s">
        <v>687</v>
      </c>
      <c r="Q27" s="1147" t="s">
        <v>688</v>
      </c>
      <c r="R27" s="1147" t="s">
        <v>687</v>
      </c>
      <c r="S27" s="1147" t="s">
        <v>688</v>
      </c>
      <c r="T27" s="1147" t="s">
        <v>687</v>
      </c>
      <c r="U27" s="1147" t="s">
        <v>688</v>
      </c>
      <c r="V27" s="1147" t="s">
        <v>687</v>
      </c>
      <c r="W27" s="1147" t="s">
        <v>688</v>
      </c>
      <c r="X27" s="1147" t="s">
        <v>687</v>
      </c>
      <c r="Y27" s="1147" t="s">
        <v>688</v>
      </c>
      <c r="Z27" s="1147" t="s">
        <v>687</v>
      </c>
      <c r="AA27" s="1147" t="s">
        <v>688</v>
      </c>
      <c r="AB27" s="1147" t="s">
        <v>687</v>
      </c>
      <c r="AC27" s="1147" t="s">
        <v>688</v>
      </c>
      <c r="AD27" s="1147" t="s">
        <v>687</v>
      </c>
      <c r="AE27" s="1147" t="s">
        <v>688</v>
      </c>
      <c r="AF27" s="1147" t="s">
        <v>687</v>
      </c>
      <c r="AG27" s="1147" t="s">
        <v>688</v>
      </c>
      <c r="AH27" s="9" t="s">
        <v>687</v>
      </c>
      <c r="AI27" s="72" t="s">
        <v>689</v>
      </c>
      <c r="AJ27" s="9" t="s">
        <v>687</v>
      </c>
      <c r="AK27" s="72" t="s">
        <v>689</v>
      </c>
      <c r="AL27" s="9" t="s">
        <v>687</v>
      </c>
      <c r="AM27" s="72" t="s">
        <v>689</v>
      </c>
      <c r="AN27" s="9" t="s">
        <v>687</v>
      </c>
      <c r="AO27" s="72" t="s">
        <v>689</v>
      </c>
    </row>
    <row r="28" spans="1:41" ht="12.75">
      <c r="A28" s="72"/>
      <c r="B28" s="1147" t="s">
        <v>690</v>
      </c>
      <c r="C28" s="1147" t="s">
        <v>691</v>
      </c>
      <c r="D28" s="1147" t="s">
        <v>690</v>
      </c>
      <c r="E28" s="1147" t="s">
        <v>691</v>
      </c>
      <c r="F28" s="1147" t="s">
        <v>690</v>
      </c>
      <c r="G28" s="1147" t="s">
        <v>691</v>
      </c>
      <c r="H28" s="1147" t="s">
        <v>690</v>
      </c>
      <c r="I28" s="1147" t="s">
        <v>691</v>
      </c>
      <c r="J28" s="1147" t="s">
        <v>690</v>
      </c>
      <c r="K28" s="1147" t="s">
        <v>691</v>
      </c>
      <c r="L28" s="1147" t="s">
        <v>690</v>
      </c>
      <c r="M28" s="1147" t="s">
        <v>691</v>
      </c>
      <c r="N28" s="1147" t="s">
        <v>690</v>
      </c>
      <c r="O28" s="1147" t="s">
        <v>691</v>
      </c>
      <c r="P28" s="1147" t="s">
        <v>690</v>
      </c>
      <c r="Q28" s="1147" t="s">
        <v>691</v>
      </c>
      <c r="R28" s="1147" t="s">
        <v>690</v>
      </c>
      <c r="S28" s="1147" t="s">
        <v>691</v>
      </c>
      <c r="T28" s="1147" t="s">
        <v>690</v>
      </c>
      <c r="U28" s="1147" t="s">
        <v>691</v>
      </c>
      <c r="V28" s="1147" t="s">
        <v>690</v>
      </c>
      <c r="W28" s="1147" t="s">
        <v>691</v>
      </c>
      <c r="X28" s="1147" t="s">
        <v>690</v>
      </c>
      <c r="Y28" s="1147" t="s">
        <v>691</v>
      </c>
      <c r="Z28" s="1147" t="s">
        <v>690</v>
      </c>
      <c r="AA28" s="1147" t="s">
        <v>691</v>
      </c>
      <c r="AB28" s="1147" t="s">
        <v>690</v>
      </c>
      <c r="AC28" s="1147" t="s">
        <v>691</v>
      </c>
      <c r="AD28" s="1147" t="s">
        <v>690</v>
      </c>
      <c r="AE28" s="1147" t="s">
        <v>691</v>
      </c>
      <c r="AF28" s="1147" t="s">
        <v>690</v>
      </c>
      <c r="AG28" s="1147" t="s">
        <v>691</v>
      </c>
      <c r="AH28" s="9" t="s">
        <v>690</v>
      </c>
      <c r="AI28" s="72" t="s">
        <v>692</v>
      </c>
      <c r="AJ28" s="9" t="s">
        <v>690</v>
      </c>
      <c r="AK28" s="72" t="s">
        <v>692</v>
      </c>
      <c r="AL28" s="9" t="s">
        <v>690</v>
      </c>
      <c r="AM28" s="72" t="s">
        <v>692</v>
      </c>
      <c r="AN28" s="9" t="s">
        <v>690</v>
      </c>
      <c r="AO28" s="72" t="s">
        <v>692</v>
      </c>
    </row>
    <row r="29" spans="1:41" ht="12.75">
      <c r="A29" s="98"/>
      <c r="B29" s="1148" t="s">
        <v>693</v>
      </c>
      <c r="C29" s="1148" t="s">
        <v>694</v>
      </c>
      <c r="D29" s="1148" t="s">
        <v>693</v>
      </c>
      <c r="E29" s="1148" t="s">
        <v>694</v>
      </c>
      <c r="F29" s="1148" t="s">
        <v>693</v>
      </c>
      <c r="G29" s="1148" t="s">
        <v>694</v>
      </c>
      <c r="H29" s="1148" t="s">
        <v>693</v>
      </c>
      <c r="I29" s="1148" t="s">
        <v>694</v>
      </c>
      <c r="J29" s="1148" t="s">
        <v>693</v>
      </c>
      <c r="K29" s="1148" t="s">
        <v>694</v>
      </c>
      <c r="L29" s="1148" t="s">
        <v>693</v>
      </c>
      <c r="M29" s="1148" t="s">
        <v>694</v>
      </c>
      <c r="N29" s="1148" t="s">
        <v>693</v>
      </c>
      <c r="O29" s="1148" t="s">
        <v>694</v>
      </c>
      <c r="P29" s="1148" t="s">
        <v>693</v>
      </c>
      <c r="Q29" s="1148" t="s">
        <v>694</v>
      </c>
      <c r="R29" s="1148" t="s">
        <v>693</v>
      </c>
      <c r="S29" s="1148" t="s">
        <v>694</v>
      </c>
      <c r="T29" s="1148" t="s">
        <v>693</v>
      </c>
      <c r="U29" s="1148" t="s">
        <v>694</v>
      </c>
      <c r="V29" s="1148" t="s">
        <v>693</v>
      </c>
      <c r="W29" s="1148" t="s">
        <v>694</v>
      </c>
      <c r="X29" s="1148" t="s">
        <v>693</v>
      </c>
      <c r="Y29" s="1148" t="s">
        <v>694</v>
      </c>
      <c r="Z29" s="1148" t="s">
        <v>693</v>
      </c>
      <c r="AA29" s="1148" t="s">
        <v>694</v>
      </c>
      <c r="AB29" s="1148" t="s">
        <v>693</v>
      </c>
      <c r="AC29" s="1148" t="s">
        <v>694</v>
      </c>
      <c r="AD29" s="1148" t="s">
        <v>693</v>
      </c>
      <c r="AE29" s="1148" t="s">
        <v>694</v>
      </c>
      <c r="AF29" s="1148" t="s">
        <v>693</v>
      </c>
      <c r="AG29" s="1148" t="s">
        <v>694</v>
      </c>
      <c r="AH29" s="382" t="s">
        <v>693</v>
      </c>
      <c r="AI29" s="98" t="s">
        <v>695</v>
      </c>
      <c r="AJ29" s="382" t="s">
        <v>693</v>
      </c>
      <c r="AK29" s="98" t="s">
        <v>695</v>
      </c>
      <c r="AL29" s="382" t="s">
        <v>693</v>
      </c>
      <c r="AM29" s="98" t="s">
        <v>695</v>
      </c>
      <c r="AN29" s="382" t="s">
        <v>693</v>
      </c>
      <c r="AO29" s="98" t="s">
        <v>695</v>
      </c>
    </row>
    <row r="30" spans="1:41" ht="12.75">
      <c r="A30" s="677" t="s">
        <v>696</v>
      </c>
      <c r="B30" s="1194">
        <v>292</v>
      </c>
      <c r="C30" s="1195">
        <v>229767</v>
      </c>
      <c r="D30" s="1195">
        <v>106</v>
      </c>
      <c r="E30" s="1195">
        <v>56154</v>
      </c>
      <c r="F30" s="1195">
        <v>132</v>
      </c>
      <c r="G30" s="1195">
        <v>54747</v>
      </c>
      <c r="H30" s="1195">
        <v>238</v>
      </c>
      <c r="I30" s="1195">
        <v>110901</v>
      </c>
      <c r="J30" s="1195">
        <v>94</v>
      </c>
      <c r="K30" s="1195">
        <v>54378</v>
      </c>
      <c r="L30" s="1195">
        <v>110</v>
      </c>
      <c r="M30" s="1195">
        <v>45479</v>
      </c>
      <c r="N30" s="1195">
        <v>204</v>
      </c>
      <c r="O30" s="1195">
        <v>99857</v>
      </c>
      <c r="P30" s="1195">
        <v>99</v>
      </c>
      <c r="Q30" s="1195">
        <v>83239</v>
      </c>
      <c r="R30" s="1195">
        <v>123</v>
      </c>
      <c r="S30" s="1195">
        <v>40742</v>
      </c>
      <c r="T30" s="1195">
        <v>222</v>
      </c>
      <c r="U30" s="1195">
        <v>123981</v>
      </c>
      <c r="V30" s="1195">
        <v>100</v>
      </c>
      <c r="W30" s="1195">
        <v>42319</v>
      </c>
      <c r="X30" s="1195">
        <v>138</v>
      </c>
      <c r="Y30" s="1195">
        <v>50014</v>
      </c>
      <c r="Z30" s="1195">
        <v>238</v>
      </c>
      <c r="AA30" s="1195">
        <v>92333</v>
      </c>
      <c r="AB30" s="1195">
        <v>159</v>
      </c>
      <c r="AC30" s="1195">
        <v>110045</v>
      </c>
      <c r="AD30" s="1195">
        <v>142</v>
      </c>
      <c r="AE30" s="1195">
        <v>106472</v>
      </c>
      <c r="AF30" s="1195">
        <v>301</v>
      </c>
      <c r="AG30" s="1195">
        <v>216517</v>
      </c>
      <c r="AH30" s="1195">
        <v>293</v>
      </c>
      <c r="AI30" s="1195">
        <v>135299</v>
      </c>
      <c r="AJ30" s="1195">
        <v>235</v>
      </c>
      <c r="AK30" s="1195">
        <v>242348</v>
      </c>
      <c r="AL30" s="1195">
        <v>228</v>
      </c>
      <c r="AM30" s="1195">
        <v>150335</v>
      </c>
      <c r="AN30" s="1195">
        <v>200</v>
      </c>
      <c r="AO30" s="1196">
        <v>139791</v>
      </c>
    </row>
    <row r="31" spans="1:41" ht="12.75">
      <c r="A31" s="72" t="s">
        <v>697</v>
      </c>
      <c r="B31" s="554">
        <v>100</v>
      </c>
      <c r="C31" s="555">
        <v>119499</v>
      </c>
      <c r="D31" s="555">
        <v>34</v>
      </c>
      <c r="E31" s="555">
        <v>23598</v>
      </c>
      <c r="F31" s="555">
        <v>39</v>
      </c>
      <c r="G31" s="555">
        <v>17033</v>
      </c>
      <c r="H31" s="555">
        <v>73</v>
      </c>
      <c r="I31" s="555">
        <v>40631</v>
      </c>
      <c r="J31" s="555">
        <v>24</v>
      </c>
      <c r="K31" s="555">
        <v>17441</v>
      </c>
      <c r="L31" s="555">
        <v>34</v>
      </c>
      <c r="M31" s="555">
        <v>27627</v>
      </c>
      <c r="N31" s="555">
        <v>58</v>
      </c>
      <c r="O31" s="555">
        <v>45068</v>
      </c>
      <c r="P31" s="555">
        <v>28</v>
      </c>
      <c r="Q31" s="555">
        <v>59969</v>
      </c>
      <c r="R31" s="555">
        <v>45</v>
      </c>
      <c r="S31" s="555">
        <v>21228</v>
      </c>
      <c r="T31" s="555">
        <v>73</v>
      </c>
      <c r="U31" s="555">
        <v>81197</v>
      </c>
      <c r="V31" s="555">
        <v>37</v>
      </c>
      <c r="W31" s="555">
        <v>15978</v>
      </c>
      <c r="X31" s="555">
        <v>45</v>
      </c>
      <c r="Y31" s="555">
        <v>11810</v>
      </c>
      <c r="Z31" s="555">
        <v>82</v>
      </c>
      <c r="AA31" s="555">
        <v>27788</v>
      </c>
      <c r="AB31" s="555">
        <v>53</v>
      </c>
      <c r="AC31" s="555">
        <v>62385</v>
      </c>
      <c r="AD31" s="555">
        <v>37</v>
      </c>
      <c r="AE31" s="555">
        <v>61646</v>
      </c>
      <c r="AF31" s="555">
        <v>90</v>
      </c>
      <c r="AG31" s="555">
        <v>124031</v>
      </c>
      <c r="AH31" s="555">
        <v>74</v>
      </c>
      <c r="AI31" s="555">
        <v>46349</v>
      </c>
      <c r="AJ31" s="555">
        <v>89</v>
      </c>
      <c r="AK31" s="555">
        <v>189835</v>
      </c>
      <c r="AL31" s="113">
        <v>104</v>
      </c>
      <c r="AM31" s="555">
        <v>116291</v>
      </c>
      <c r="AN31" s="113">
        <v>83</v>
      </c>
      <c r="AO31" s="1060">
        <v>105183</v>
      </c>
    </row>
    <row r="32" spans="1:41" ht="12.75">
      <c r="A32" s="72" t="s">
        <v>698</v>
      </c>
      <c r="B32" s="554">
        <v>70</v>
      </c>
      <c r="C32" s="555">
        <v>46122</v>
      </c>
      <c r="D32" s="555">
        <v>19</v>
      </c>
      <c r="E32" s="555">
        <v>10292</v>
      </c>
      <c r="F32" s="555">
        <v>31</v>
      </c>
      <c r="G32" s="555">
        <v>14900</v>
      </c>
      <c r="H32" s="555">
        <v>50</v>
      </c>
      <c r="I32" s="555">
        <v>25192</v>
      </c>
      <c r="J32" s="555">
        <v>20</v>
      </c>
      <c r="K32" s="555">
        <v>7367</v>
      </c>
      <c r="L32" s="555">
        <v>23</v>
      </c>
      <c r="M32" s="555">
        <v>7129</v>
      </c>
      <c r="N32" s="555">
        <v>43</v>
      </c>
      <c r="O32" s="555">
        <v>14496</v>
      </c>
      <c r="P32" s="555">
        <v>23</v>
      </c>
      <c r="Q32" s="555">
        <v>6459</v>
      </c>
      <c r="R32" s="555">
        <v>22</v>
      </c>
      <c r="S32" s="555">
        <v>5812</v>
      </c>
      <c r="T32" s="555">
        <v>45</v>
      </c>
      <c r="U32" s="555">
        <v>12271</v>
      </c>
      <c r="V32" s="555">
        <v>9</v>
      </c>
      <c r="W32" s="555">
        <v>7602</v>
      </c>
      <c r="X32" s="555">
        <v>26</v>
      </c>
      <c r="Y32" s="555">
        <v>7628</v>
      </c>
      <c r="Z32" s="555">
        <v>35</v>
      </c>
      <c r="AA32" s="555">
        <v>15230</v>
      </c>
      <c r="AB32" s="555">
        <v>30</v>
      </c>
      <c r="AC32" s="555">
        <v>12389</v>
      </c>
      <c r="AD32" s="555">
        <v>19</v>
      </c>
      <c r="AE32" s="555">
        <v>26450</v>
      </c>
      <c r="AF32" s="555">
        <v>49</v>
      </c>
      <c r="AG32" s="555">
        <v>38839</v>
      </c>
      <c r="AH32" s="555">
        <v>57</v>
      </c>
      <c r="AI32" s="555">
        <v>37444</v>
      </c>
      <c r="AJ32" s="555">
        <v>33</v>
      </c>
      <c r="AK32" s="555">
        <v>12261</v>
      </c>
      <c r="AL32" s="113">
        <v>34</v>
      </c>
      <c r="AM32" s="555">
        <v>7830</v>
      </c>
      <c r="AN32" s="113">
        <v>27</v>
      </c>
      <c r="AO32" s="1060">
        <v>8354</v>
      </c>
    </row>
    <row r="33" spans="1:41" ht="12.75">
      <c r="A33" s="72" t="s">
        <v>699</v>
      </c>
      <c r="B33" s="554">
        <v>31</v>
      </c>
      <c r="C33" s="555">
        <v>20345</v>
      </c>
      <c r="D33" s="555">
        <v>10</v>
      </c>
      <c r="E33" s="555">
        <v>2230</v>
      </c>
      <c r="F33" s="555">
        <v>17</v>
      </c>
      <c r="G33" s="555">
        <v>4518</v>
      </c>
      <c r="H33" s="555">
        <v>27</v>
      </c>
      <c r="I33" s="555">
        <v>6748</v>
      </c>
      <c r="J33" s="555">
        <v>16</v>
      </c>
      <c r="K33" s="555">
        <v>4166</v>
      </c>
      <c r="L33" s="555">
        <v>15</v>
      </c>
      <c r="M33" s="555">
        <v>1336</v>
      </c>
      <c r="N33" s="555">
        <v>31</v>
      </c>
      <c r="O33" s="555">
        <v>5502</v>
      </c>
      <c r="P33" s="555">
        <v>15</v>
      </c>
      <c r="Q33" s="555">
        <v>2005</v>
      </c>
      <c r="R33" s="555">
        <v>7</v>
      </c>
      <c r="S33" s="555">
        <v>342</v>
      </c>
      <c r="T33" s="555">
        <v>22</v>
      </c>
      <c r="U33" s="555">
        <v>2347</v>
      </c>
      <c r="V33" s="555">
        <v>19</v>
      </c>
      <c r="W33" s="555">
        <v>8980</v>
      </c>
      <c r="X33" s="555">
        <v>13</v>
      </c>
      <c r="Y33" s="555">
        <v>2523</v>
      </c>
      <c r="Z33" s="555">
        <v>32</v>
      </c>
      <c r="AA33" s="555">
        <v>11503</v>
      </c>
      <c r="AB33" s="555">
        <v>16</v>
      </c>
      <c r="AC33" s="555">
        <v>18202</v>
      </c>
      <c r="AD33" s="555">
        <v>26</v>
      </c>
      <c r="AE33" s="555">
        <v>8339</v>
      </c>
      <c r="AF33" s="555">
        <v>42</v>
      </c>
      <c r="AG33" s="555">
        <v>26541</v>
      </c>
      <c r="AH33" s="555">
        <v>48</v>
      </c>
      <c r="AI33" s="555">
        <v>12593</v>
      </c>
      <c r="AJ33" s="555">
        <v>37</v>
      </c>
      <c r="AK33" s="555">
        <v>14495</v>
      </c>
      <c r="AL33" s="113">
        <v>40</v>
      </c>
      <c r="AM33" s="555">
        <v>11956</v>
      </c>
      <c r="AN33" s="113">
        <v>35</v>
      </c>
      <c r="AO33" s="1060">
        <v>11233</v>
      </c>
    </row>
    <row r="34" spans="1:41" ht="12.75">
      <c r="A34" s="72" t="s">
        <v>700</v>
      </c>
      <c r="B34" s="554">
        <v>55</v>
      </c>
      <c r="C34" s="555">
        <v>26596</v>
      </c>
      <c r="D34" s="555">
        <v>18</v>
      </c>
      <c r="E34" s="555">
        <v>12566</v>
      </c>
      <c r="F34" s="555">
        <v>19</v>
      </c>
      <c r="G34" s="555">
        <v>9538</v>
      </c>
      <c r="H34" s="555">
        <v>37</v>
      </c>
      <c r="I34" s="555">
        <v>22104</v>
      </c>
      <c r="J34" s="555">
        <v>19</v>
      </c>
      <c r="K34" s="555">
        <v>8723</v>
      </c>
      <c r="L34" s="555">
        <v>24</v>
      </c>
      <c r="M34" s="555">
        <v>5192</v>
      </c>
      <c r="N34" s="555">
        <v>43</v>
      </c>
      <c r="O34" s="555">
        <v>13915</v>
      </c>
      <c r="P34" s="555">
        <v>10</v>
      </c>
      <c r="Q34" s="555">
        <v>3917</v>
      </c>
      <c r="R34" s="555">
        <v>20</v>
      </c>
      <c r="S34" s="555">
        <v>4262</v>
      </c>
      <c r="T34" s="555">
        <v>30</v>
      </c>
      <c r="U34" s="555">
        <v>8179</v>
      </c>
      <c r="V34" s="555">
        <v>12</v>
      </c>
      <c r="W34" s="555">
        <v>4503</v>
      </c>
      <c r="X34" s="555">
        <v>33</v>
      </c>
      <c r="Y34" s="555">
        <v>8802</v>
      </c>
      <c r="Z34" s="555">
        <v>45</v>
      </c>
      <c r="AA34" s="555">
        <v>13305</v>
      </c>
      <c r="AB34" s="555">
        <v>27</v>
      </c>
      <c r="AC34" s="555">
        <v>4448</v>
      </c>
      <c r="AD34" s="555">
        <v>30</v>
      </c>
      <c r="AE34" s="555">
        <v>4668</v>
      </c>
      <c r="AF34" s="555">
        <v>57</v>
      </c>
      <c r="AG34" s="555">
        <v>9116</v>
      </c>
      <c r="AH34" s="555">
        <v>32</v>
      </c>
      <c r="AI34" s="555">
        <v>11570</v>
      </c>
      <c r="AJ34" s="555">
        <v>30</v>
      </c>
      <c r="AK34" s="555">
        <v>15088</v>
      </c>
      <c r="AL34" s="113">
        <v>23</v>
      </c>
      <c r="AM34" s="555">
        <v>10327</v>
      </c>
      <c r="AN34" s="113">
        <v>21</v>
      </c>
      <c r="AO34" s="1060">
        <v>6690</v>
      </c>
    </row>
    <row r="35" spans="1:41" ht="12.75">
      <c r="A35" s="72" t="s">
        <v>701</v>
      </c>
      <c r="B35" s="554">
        <v>36</v>
      </c>
      <c r="C35" s="555">
        <v>17205</v>
      </c>
      <c r="D35" s="555">
        <v>25</v>
      </c>
      <c r="E35" s="555">
        <v>7468</v>
      </c>
      <c r="F35" s="555">
        <v>26</v>
      </c>
      <c r="G35" s="555">
        <v>8758</v>
      </c>
      <c r="H35" s="555">
        <v>51</v>
      </c>
      <c r="I35" s="555">
        <v>16226</v>
      </c>
      <c r="J35" s="555">
        <v>15</v>
      </c>
      <c r="K35" s="555">
        <v>16681</v>
      </c>
      <c r="L35" s="555">
        <v>14</v>
      </c>
      <c r="M35" s="555">
        <v>4195</v>
      </c>
      <c r="N35" s="555">
        <v>29</v>
      </c>
      <c r="O35" s="555">
        <v>20876</v>
      </c>
      <c r="P35" s="555">
        <v>23</v>
      </c>
      <c r="Q35" s="555">
        <v>10889</v>
      </c>
      <c r="R35" s="555">
        <v>29</v>
      </c>
      <c r="S35" s="555">
        <v>9098</v>
      </c>
      <c r="T35" s="555">
        <v>52</v>
      </c>
      <c r="U35" s="555">
        <v>19987</v>
      </c>
      <c r="V35" s="555">
        <v>23</v>
      </c>
      <c r="W35" s="555">
        <v>5256</v>
      </c>
      <c r="X35" s="555">
        <v>21</v>
      </c>
      <c r="Y35" s="555">
        <v>19251</v>
      </c>
      <c r="Z35" s="555">
        <v>44</v>
      </c>
      <c r="AA35" s="555">
        <v>24507</v>
      </c>
      <c r="AB35" s="555">
        <v>33</v>
      </c>
      <c r="AC35" s="555">
        <v>12621</v>
      </c>
      <c r="AD35" s="555">
        <v>30</v>
      </c>
      <c r="AE35" s="555">
        <v>5369</v>
      </c>
      <c r="AF35" s="555">
        <v>63</v>
      </c>
      <c r="AG35" s="555">
        <v>17990</v>
      </c>
      <c r="AH35" s="555">
        <v>82</v>
      </c>
      <c r="AI35" s="555">
        <v>27343</v>
      </c>
      <c r="AJ35" s="555">
        <v>46</v>
      </c>
      <c r="AK35" s="555">
        <v>10669</v>
      </c>
      <c r="AL35" s="113">
        <v>27</v>
      </c>
      <c r="AM35" s="555">
        <v>3931</v>
      </c>
      <c r="AN35" s="113">
        <v>34</v>
      </c>
      <c r="AO35" s="1060">
        <v>8331</v>
      </c>
    </row>
    <row r="36" spans="1:41" ht="12.75">
      <c r="A36" s="1197" t="s">
        <v>702</v>
      </c>
      <c r="B36" s="1198">
        <v>314</v>
      </c>
      <c r="C36" s="1150">
        <v>141670</v>
      </c>
      <c r="D36" s="1150">
        <v>123</v>
      </c>
      <c r="E36" s="1150">
        <v>46607</v>
      </c>
      <c r="F36" s="1150">
        <v>124</v>
      </c>
      <c r="G36" s="1150">
        <v>69832</v>
      </c>
      <c r="H36" s="1150">
        <v>247</v>
      </c>
      <c r="I36" s="1150">
        <v>116439</v>
      </c>
      <c r="J36" s="1150">
        <v>116</v>
      </c>
      <c r="K36" s="1150">
        <v>135178</v>
      </c>
      <c r="L36" s="1150">
        <v>124</v>
      </c>
      <c r="M36" s="1150">
        <v>61720</v>
      </c>
      <c r="N36" s="1150">
        <v>240</v>
      </c>
      <c r="O36" s="1150">
        <v>196898</v>
      </c>
      <c r="P36" s="1150">
        <v>118</v>
      </c>
      <c r="Q36" s="1150">
        <v>64704</v>
      </c>
      <c r="R36" s="1150">
        <v>144</v>
      </c>
      <c r="S36" s="1150">
        <v>32556</v>
      </c>
      <c r="T36" s="1150">
        <v>262</v>
      </c>
      <c r="U36" s="1150">
        <v>97260</v>
      </c>
      <c r="V36" s="1150">
        <v>157</v>
      </c>
      <c r="W36" s="1150">
        <v>58282</v>
      </c>
      <c r="X36" s="1150">
        <v>186</v>
      </c>
      <c r="Y36" s="1150">
        <v>56504</v>
      </c>
      <c r="Z36" s="1150">
        <v>343</v>
      </c>
      <c r="AA36" s="1150">
        <v>114786</v>
      </c>
      <c r="AB36" s="1150">
        <v>179</v>
      </c>
      <c r="AC36" s="1150">
        <v>47781</v>
      </c>
      <c r="AD36" s="1150">
        <v>202</v>
      </c>
      <c r="AE36" s="1150">
        <v>106227</v>
      </c>
      <c r="AF36" s="1150">
        <v>381</v>
      </c>
      <c r="AG36" s="1150">
        <v>154008</v>
      </c>
      <c r="AH36" s="1150">
        <v>328</v>
      </c>
      <c r="AI36" s="1150">
        <v>75456</v>
      </c>
      <c r="AJ36" s="1150">
        <v>300</v>
      </c>
      <c r="AK36" s="1150">
        <v>96871</v>
      </c>
      <c r="AL36" s="1150">
        <v>283</v>
      </c>
      <c r="AM36" s="1150">
        <v>69575</v>
      </c>
      <c r="AN36" s="1150">
        <v>269</v>
      </c>
      <c r="AO36" s="1199">
        <v>135988</v>
      </c>
    </row>
    <row r="37" spans="1:41" ht="12.75">
      <c r="A37" s="72" t="s">
        <v>703</v>
      </c>
      <c r="B37" s="554">
        <v>60</v>
      </c>
      <c r="C37" s="555">
        <v>15699</v>
      </c>
      <c r="D37" s="555">
        <v>29</v>
      </c>
      <c r="E37" s="555">
        <v>3929</v>
      </c>
      <c r="F37" s="555">
        <v>23</v>
      </c>
      <c r="G37" s="555">
        <v>9280</v>
      </c>
      <c r="H37" s="555">
        <v>52</v>
      </c>
      <c r="I37" s="555">
        <v>13209</v>
      </c>
      <c r="J37" s="555">
        <v>25</v>
      </c>
      <c r="K37" s="555">
        <v>46908</v>
      </c>
      <c r="L37" s="555">
        <v>21</v>
      </c>
      <c r="M37" s="555">
        <v>29320</v>
      </c>
      <c r="N37" s="555">
        <v>46</v>
      </c>
      <c r="O37" s="555">
        <v>76228</v>
      </c>
      <c r="P37" s="555">
        <v>31</v>
      </c>
      <c r="Q37" s="555">
        <v>5922</v>
      </c>
      <c r="R37" s="555">
        <v>38</v>
      </c>
      <c r="S37" s="555">
        <v>12721</v>
      </c>
      <c r="T37" s="555">
        <v>69</v>
      </c>
      <c r="U37" s="555">
        <v>18643</v>
      </c>
      <c r="V37" s="555">
        <v>42</v>
      </c>
      <c r="W37" s="555">
        <v>18551</v>
      </c>
      <c r="X37" s="555">
        <v>52</v>
      </c>
      <c r="Y37" s="555">
        <v>9088</v>
      </c>
      <c r="Z37" s="555">
        <v>94</v>
      </c>
      <c r="AA37" s="555">
        <v>27639</v>
      </c>
      <c r="AB37" s="555">
        <v>41</v>
      </c>
      <c r="AC37" s="555">
        <v>9880</v>
      </c>
      <c r="AD37" s="555">
        <v>48</v>
      </c>
      <c r="AE37" s="555">
        <v>25371</v>
      </c>
      <c r="AF37" s="555">
        <v>89</v>
      </c>
      <c r="AG37" s="555">
        <v>35251</v>
      </c>
      <c r="AH37" s="555">
        <v>71</v>
      </c>
      <c r="AI37" s="555">
        <v>22016</v>
      </c>
      <c r="AJ37" s="555">
        <v>64</v>
      </c>
      <c r="AK37" s="555">
        <v>20048</v>
      </c>
      <c r="AL37" s="113">
        <v>56</v>
      </c>
      <c r="AM37" s="555">
        <v>11735</v>
      </c>
      <c r="AN37" s="113">
        <v>52</v>
      </c>
      <c r="AO37" s="1060">
        <v>30789</v>
      </c>
    </row>
    <row r="38" spans="1:41" ht="12.75">
      <c r="A38" s="72" t="s">
        <v>704</v>
      </c>
      <c r="B38" s="554">
        <v>76</v>
      </c>
      <c r="C38" s="555">
        <v>61039</v>
      </c>
      <c r="D38" s="555">
        <v>28</v>
      </c>
      <c r="E38" s="555">
        <v>6585</v>
      </c>
      <c r="F38" s="555">
        <v>22</v>
      </c>
      <c r="G38" s="555">
        <v>16239</v>
      </c>
      <c r="H38" s="555">
        <v>50</v>
      </c>
      <c r="I38" s="555">
        <v>22824</v>
      </c>
      <c r="J38" s="555">
        <v>14</v>
      </c>
      <c r="K38" s="555">
        <v>9354</v>
      </c>
      <c r="L38" s="555">
        <v>15</v>
      </c>
      <c r="M38" s="555">
        <v>2495</v>
      </c>
      <c r="N38" s="555">
        <v>29</v>
      </c>
      <c r="O38" s="555">
        <v>11849</v>
      </c>
      <c r="P38" s="555">
        <v>20</v>
      </c>
      <c r="Q38" s="555">
        <v>6218</v>
      </c>
      <c r="R38" s="555">
        <v>13</v>
      </c>
      <c r="S38" s="555">
        <v>7075</v>
      </c>
      <c r="T38" s="555">
        <v>33</v>
      </c>
      <c r="U38" s="555">
        <v>13293</v>
      </c>
      <c r="V38" s="555">
        <v>19</v>
      </c>
      <c r="W38" s="555">
        <v>12288</v>
      </c>
      <c r="X38" s="555">
        <v>39</v>
      </c>
      <c r="Y38" s="555">
        <v>16939</v>
      </c>
      <c r="Z38" s="555">
        <v>58</v>
      </c>
      <c r="AA38" s="555">
        <v>29227</v>
      </c>
      <c r="AB38" s="555">
        <v>34</v>
      </c>
      <c r="AC38" s="555">
        <v>8050</v>
      </c>
      <c r="AD38" s="555">
        <v>32</v>
      </c>
      <c r="AE38" s="555">
        <v>11122</v>
      </c>
      <c r="AF38" s="555">
        <v>66</v>
      </c>
      <c r="AG38" s="555">
        <v>19172</v>
      </c>
      <c r="AH38" s="555">
        <v>72</v>
      </c>
      <c r="AI38" s="555">
        <v>19062</v>
      </c>
      <c r="AJ38" s="555">
        <v>57</v>
      </c>
      <c r="AK38" s="555">
        <v>13227</v>
      </c>
      <c r="AL38" s="113">
        <v>52</v>
      </c>
      <c r="AM38" s="555">
        <v>15205</v>
      </c>
      <c r="AN38" s="113">
        <v>36</v>
      </c>
      <c r="AO38" s="1060">
        <v>38854</v>
      </c>
    </row>
    <row r="39" spans="1:41" ht="12.75">
      <c r="A39" s="72" t="s">
        <v>705</v>
      </c>
      <c r="B39" s="554">
        <v>78</v>
      </c>
      <c r="C39" s="555">
        <v>22795</v>
      </c>
      <c r="D39" s="555">
        <v>35</v>
      </c>
      <c r="E39" s="555">
        <v>17433</v>
      </c>
      <c r="F39" s="555">
        <v>29</v>
      </c>
      <c r="G39" s="555">
        <v>21316</v>
      </c>
      <c r="H39" s="555">
        <v>64</v>
      </c>
      <c r="I39" s="555">
        <v>38749</v>
      </c>
      <c r="J39" s="555">
        <v>26</v>
      </c>
      <c r="K39" s="555">
        <v>8472</v>
      </c>
      <c r="L39" s="555">
        <v>19</v>
      </c>
      <c r="M39" s="555">
        <v>3994</v>
      </c>
      <c r="N39" s="555">
        <v>45</v>
      </c>
      <c r="O39" s="555">
        <v>12466</v>
      </c>
      <c r="P39" s="555">
        <v>27</v>
      </c>
      <c r="Q39" s="555">
        <v>2493</v>
      </c>
      <c r="R39" s="555">
        <v>34</v>
      </c>
      <c r="S39" s="555">
        <v>4157</v>
      </c>
      <c r="T39" s="555">
        <v>61</v>
      </c>
      <c r="U39" s="555">
        <v>6650</v>
      </c>
      <c r="V39" s="555">
        <v>32</v>
      </c>
      <c r="W39" s="555">
        <v>7356</v>
      </c>
      <c r="X39" s="555">
        <v>32</v>
      </c>
      <c r="Y39" s="555">
        <v>6092</v>
      </c>
      <c r="Z39" s="555">
        <v>64</v>
      </c>
      <c r="AA39" s="555">
        <v>13448</v>
      </c>
      <c r="AB39" s="555">
        <v>35</v>
      </c>
      <c r="AC39" s="555">
        <v>10062</v>
      </c>
      <c r="AD39" s="555">
        <v>27</v>
      </c>
      <c r="AE39" s="555">
        <v>32881</v>
      </c>
      <c r="AF39" s="555">
        <v>62</v>
      </c>
      <c r="AG39" s="555">
        <v>42943</v>
      </c>
      <c r="AH39" s="555">
        <v>67</v>
      </c>
      <c r="AI39" s="555">
        <v>7194</v>
      </c>
      <c r="AJ39" s="555">
        <v>46</v>
      </c>
      <c r="AK39" s="555">
        <v>9522</v>
      </c>
      <c r="AL39" s="113">
        <v>53</v>
      </c>
      <c r="AM39" s="555">
        <v>13995</v>
      </c>
      <c r="AN39" s="113">
        <v>37</v>
      </c>
      <c r="AO39" s="1060">
        <v>12295</v>
      </c>
    </row>
    <row r="40" spans="1:41" ht="12.75">
      <c r="A40" s="72" t="s">
        <v>706</v>
      </c>
      <c r="B40" s="554">
        <v>27</v>
      </c>
      <c r="C40" s="555">
        <v>4448</v>
      </c>
      <c r="D40" s="555">
        <v>5</v>
      </c>
      <c r="E40" s="555">
        <v>297</v>
      </c>
      <c r="F40" s="555">
        <v>13</v>
      </c>
      <c r="G40" s="555">
        <v>3628</v>
      </c>
      <c r="H40" s="555">
        <v>18</v>
      </c>
      <c r="I40" s="555">
        <v>3925</v>
      </c>
      <c r="J40" s="555">
        <v>7</v>
      </c>
      <c r="K40" s="555">
        <v>1417</v>
      </c>
      <c r="L40" s="555">
        <v>8</v>
      </c>
      <c r="M40" s="555">
        <v>1562</v>
      </c>
      <c r="N40" s="555">
        <v>15</v>
      </c>
      <c r="O40" s="555">
        <v>2979</v>
      </c>
      <c r="P40" s="555">
        <v>9</v>
      </c>
      <c r="Q40" s="555">
        <v>36207</v>
      </c>
      <c r="R40" s="555">
        <v>11</v>
      </c>
      <c r="S40" s="555">
        <v>918</v>
      </c>
      <c r="T40" s="555">
        <v>20</v>
      </c>
      <c r="U40" s="555">
        <v>37125</v>
      </c>
      <c r="V40" s="555">
        <v>13</v>
      </c>
      <c r="W40" s="555">
        <v>10793</v>
      </c>
      <c r="X40" s="555">
        <v>12</v>
      </c>
      <c r="Y40" s="555">
        <v>3271</v>
      </c>
      <c r="Z40" s="555">
        <v>25</v>
      </c>
      <c r="AA40" s="555">
        <v>14064</v>
      </c>
      <c r="AB40" s="555">
        <v>18</v>
      </c>
      <c r="AC40" s="555">
        <v>2644</v>
      </c>
      <c r="AD40" s="555">
        <v>31</v>
      </c>
      <c r="AE40" s="555">
        <v>5595</v>
      </c>
      <c r="AF40" s="555">
        <v>49</v>
      </c>
      <c r="AG40" s="555">
        <v>8239</v>
      </c>
      <c r="AH40" s="555">
        <v>22</v>
      </c>
      <c r="AI40" s="555">
        <v>4204</v>
      </c>
      <c r="AJ40" s="555">
        <v>38</v>
      </c>
      <c r="AK40" s="555">
        <v>14294</v>
      </c>
      <c r="AL40" s="113">
        <v>33</v>
      </c>
      <c r="AM40" s="555">
        <v>3371</v>
      </c>
      <c r="AN40" s="113">
        <v>46</v>
      </c>
      <c r="AO40" s="1060">
        <v>12602</v>
      </c>
    </row>
    <row r="41" spans="1:41" ht="12.75">
      <c r="A41" s="72" t="s">
        <v>707</v>
      </c>
      <c r="B41" s="554">
        <v>18</v>
      </c>
      <c r="C41" s="555">
        <v>3023</v>
      </c>
      <c r="D41" s="555">
        <v>6</v>
      </c>
      <c r="E41" s="555">
        <v>7502</v>
      </c>
      <c r="F41" s="555">
        <v>7</v>
      </c>
      <c r="G41" s="555">
        <v>834</v>
      </c>
      <c r="H41" s="555">
        <v>13</v>
      </c>
      <c r="I41" s="555">
        <v>8336</v>
      </c>
      <c r="J41" s="555">
        <v>7</v>
      </c>
      <c r="K41" s="555">
        <v>992</v>
      </c>
      <c r="L41" s="555">
        <v>6</v>
      </c>
      <c r="M41" s="555">
        <v>514</v>
      </c>
      <c r="N41" s="555">
        <v>13</v>
      </c>
      <c r="O41" s="555">
        <v>1506</v>
      </c>
      <c r="P41" s="555">
        <v>5</v>
      </c>
      <c r="Q41" s="555">
        <v>2063</v>
      </c>
      <c r="R41" s="555">
        <v>17</v>
      </c>
      <c r="S41" s="555">
        <v>3594</v>
      </c>
      <c r="T41" s="555">
        <v>22</v>
      </c>
      <c r="U41" s="555">
        <v>5657</v>
      </c>
      <c r="V41" s="555">
        <v>20</v>
      </c>
      <c r="W41" s="555">
        <v>2360</v>
      </c>
      <c r="X41" s="555">
        <v>14</v>
      </c>
      <c r="Y41" s="555">
        <v>2671</v>
      </c>
      <c r="Z41" s="555">
        <v>34</v>
      </c>
      <c r="AA41" s="555">
        <v>5031</v>
      </c>
      <c r="AB41" s="555">
        <v>21</v>
      </c>
      <c r="AC41" s="555">
        <v>1759</v>
      </c>
      <c r="AD41" s="555">
        <v>22</v>
      </c>
      <c r="AE41" s="555">
        <v>3533</v>
      </c>
      <c r="AF41" s="555">
        <v>43</v>
      </c>
      <c r="AG41" s="555">
        <v>5292</v>
      </c>
      <c r="AH41" s="555">
        <v>25</v>
      </c>
      <c r="AI41" s="555">
        <v>4593</v>
      </c>
      <c r="AJ41" s="555">
        <v>21</v>
      </c>
      <c r="AK41" s="555">
        <v>3184</v>
      </c>
      <c r="AL41" s="113">
        <v>26</v>
      </c>
      <c r="AM41" s="555">
        <v>3533</v>
      </c>
      <c r="AN41" s="113">
        <v>25</v>
      </c>
      <c r="AO41" s="1060">
        <v>5854</v>
      </c>
    </row>
    <row r="42" spans="1:41" ht="12.75">
      <c r="A42" s="72" t="s">
        <v>708</v>
      </c>
      <c r="B42" s="554">
        <v>14</v>
      </c>
      <c r="C42" s="555">
        <v>2405</v>
      </c>
      <c r="D42" s="555">
        <v>4</v>
      </c>
      <c r="E42" s="555">
        <v>4585</v>
      </c>
      <c r="F42" s="555">
        <v>4</v>
      </c>
      <c r="G42" s="555">
        <v>7365</v>
      </c>
      <c r="H42" s="555">
        <v>8</v>
      </c>
      <c r="I42" s="555">
        <v>11950</v>
      </c>
      <c r="J42" s="555">
        <v>9</v>
      </c>
      <c r="K42" s="555">
        <v>3134</v>
      </c>
      <c r="L42" s="555">
        <v>12</v>
      </c>
      <c r="M42" s="555">
        <v>3659</v>
      </c>
      <c r="N42" s="555">
        <v>21</v>
      </c>
      <c r="O42" s="555">
        <v>6793</v>
      </c>
      <c r="P42" s="555">
        <v>2</v>
      </c>
      <c r="Q42" s="555">
        <v>150</v>
      </c>
      <c r="R42" s="555">
        <v>4</v>
      </c>
      <c r="S42" s="555">
        <v>551</v>
      </c>
      <c r="T42" s="555">
        <v>6</v>
      </c>
      <c r="U42" s="555">
        <v>701</v>
      </c>
      <c r="V42" s="555">
        <v>4</v>
      </c>
      <c r="W42" s="555">
        <v>486</v>
      </c>
      <c r="X42" s="555">
        <v>2</v>
      </c>
      <c r="Y42" s="555">
        <v>477</v>
      </c>
      <c r="Z42" s="555">
        <v>6</v>
      </c>
      <c r="AA42" s="555">
        <v>963</v>
      </c>
      <c r="AB42" s="555">
        <v>2</v>
      </c>
      <c r="AC42" s="555">
        <v>279</v>
      </c>
      <c r="AD42" s="555">
        <v>2</v>
      </c>
      <c r="AE42" s="555">
        <v>118</v>
      </c>
      <c r="AF42" s="555">
        <v>4</v>
      </c>
      <c r="AG42" s="555">
        <v>397</v>
      </c>
      <c r="AH42" s="555">
        <v>0</v>
      </c>
      <c r="AI42" s="555">
        <v>0</v>
      </c>
      <c r="AJ42" s="555">
        <v>3</v>
      </c>
      <c r="AK42" s="555">
        <v>1064</v>
      </c>
      <c r="AL42" s="113">
        <v>2</v>
      </c>
      <c r="AM42" s="555">
        <v>250</v>
      </c>
      <c r="AN42" s="113">
        <v>6</v>
      </c>
      <c r="AO42" s="1060">
        <v>2392</v>
      </c>
    </row>
    <row r="43" spans="1:41" ht="12.75">
      <c r="A43" s="72" t="s">
        <v>709</v>
      </c>
      <c r="B43" s="554">
        <v>30</v>
      </c>
      <c r="C43" s="555">
        <v>11309</v>
      </c>
      <c r="D43" s="555">
        <v>9</v>
      </c>
      <c r="E43" s="555">
        <v>1086</v>
      </c>
      <c r="F43" s="555">
        <v>18</v>
      </c>
      <c r="G43" s="555">
        <v>6621</v>
      </c>
      <c r="H43" s="555">
        <v>27</v>
      </c>
      <c r="I43" s="555">
        <v>7707</v>
      </c>
      <c r="J43" s="555">
        <v>20</v>
      </c>
      <c r="K43" s="555">
        <v>7078</v>
      </c>
      <c r="L43" s="555">
        <v>28</v>
      </c>
      <c r="M43" s="555">
        <v>18168</v>
      </c>
      <c r="N43" s="555">
        <v>48</v>
      </c>
      <c r="O43" s="555">
        <v>25246</v>
      </c>
      <c r="P43" s="555">
        <v>18</v>
      </c>
      <c r="Q43" s="555">
        <v>8251</v>
      </c>
      <c r="R43" s="555">
        <v>18</v>
      </c>
      <c r="S43" s="555">
        <v>2962</v>
      </c>
      <c r="T43" s="555">
        <v>36</v>
      </c>
      <c r="U43" s="555">
        <v>11213</v>
      </c>
      <c r="V43" s="555">
        <v>10</v>
      </c>
      <c r="W43" s="555">
        <v>1241</v>
      </c>
      <c r="X43" s="555">
        <v>18</v>
      </c>
      <c r="Y43" s="555">
        <v>13531</v>
      </c>
      <c r="Z43" s="555">
        <v>28</v>
      </c>
      <c r="AA43" s="555">
        <v>14772</v>
      </c>
      <c r="AB43" s="555">
        <v>16</v>
      </c>
      <c r="AC43" s="555">
        <v>2102</v>
      </c>
      <c r="AD43" s="555">
        <v>16</v>
      </c>
      <c r="AE43" s="555">
        <v>2465</v>
      </c>
      <c r="AF43" s="555">
        <v>32</v>
      </c>
      <c r="AG43" s="555">
        <v>4567</v>
      </c>
      <c r="AH43" s="555">
        <v>34</v>
      </c>
      <c r="AI43" s="555">
        <v>4394</v>
      </c>
      <c r="AJ43" s="555">
        <v>31</v>
      </c>
      <c r="AK43" s="555">
        <v>9282</v>
      </c>
      <c r="AL43" s="113">
        <v>25</v>
      </c>
      <c r="AM43" s="555">
        <v>5824</v>
      </c>
      <c r="AN43" s="113">
        <v>21</v>
      </c>
      <c r="AO43" s="1060">
        <v>7066</v>
      </c>
    </row>
    <row r="44" spans="1:41" ht="12.75">
      <c r="A44" s="72" t="s">
        <v>710</v>
      </c>
      <c r="B44" s="562">
        <v>11</v>
      </c>
      <c r="C44" s="563">
        <v>20952</v>
      </c>
      <c r="D44" s="563">
        <v>7</v>
      </c>
      <c r="E44" s="563">
        <v>5190</v>
      </c>
      <c r="F44" s="563">
        <v>8</v>
      </c>
      <c r="G44" s="563">
        <v>4549</v>
      </c>
      <c r="H44" s="563">
        <v>15</v>
      </c>
      <c r="I44" s="563">
        <v>9739</v>
      </c>
      <c r="J44" s="563">
        <v>8</v>
      </c>
      <c r="K44" s="563">
        <v>57823</v>
      </c>
      <c r="L44" s="563">
        <v>15</v>
      </c>
      <c r="M44" s="563">
        <v>2008</v>
      </c>
      <c r="N44" s="563">
        <v>23</v>
      </c>
      <c r="O44" s="563">
        <v>59831</v>
      </c>
      <c r="P44" s="563">
        <v>6</v>
      </c>
      <c r="Q44" s="563">
        <v>3400</v>
      </c>
      <c r="R44" s="563">
        <v>9</v>
      </c>
      <c r="S44" s="563">
        <v>578</v>
      </c>
      <c r="T44" s="563">
        <v>15</v>
      </c>
      <c r="U44" s="563">
        <v>3978</v>
      </c>
      <c r="V44" s="563">
        <v>17</v>
      </c>
      <c r="W44" s="563">
        <v>5207</v>
      </c>
      <c r="X44" s="563">
        <v>17</v>
      </c>
      <c r="Y44" s="563">
        <v>4435</v>
      </c>
      <c r="Z44" s="563">
        <v>34</v>
      </c>
      <c r="AA44" s="563">
        <v>9642</v>
      </c>
      <c r="AB44" s="563">
        <v>12</v>
      </c>
      <c r="AC44" s="563">
        <v>13005</v>
      </c>
      <c r="AD44" s="563">
        <v>24</v>
      </c>
      <c r="AE44" s="563">
        <v>25142</v>
      </c>
      <c r="AF44" s="563">
        <v>36</v>
      </c>
      <c r="AG44" s="563">
        <v>38147</v>
      </c>
      <c r="AH44" s="563">
        <v>37</v>
      </c>
      <c r="AI44" s="563">
        <v>13993</v>
      </c>
      <c r="AJ44" s="563">
        <v>40</v>
      </c>
      <c r="AK44" s="563">
        <v>26250</v>
      </c>
      <c r="AL44" s="113">
        <v>36</v>
      </c>
      <c r="AM44" s="555">
        <v>15662</v>
      </c>
      <c r="AN44" s="113">
        <v>46</v>
      </c>
      <c r="AO44" s="1060">
        <v>26136</v>
      </c>
    </row>
    <row r="45" spans="1:41" ht="12.75">
      <c r="A45" s="1200" t="s">
        <v>178</v>
      </c>
      <c r="B45" s="1201">
        <v>606</v>
      </c>
      <c r="C45" s="1202">
        <v>371437</v>
      </c>
      <c r="D45" s="1202">
        <v>229</v>
      </c>
      <c r="E45" s="1202">
        <v>102761</v>
      </c>
      <c r="F45" s="1202">
        <v>256</v>
      </c>
      <c r="G45" s="1202">
        <v>124579</v>
      </c>
      <c r="H45" s="1202">
        <v>485</v>
      </c>
      <c r="I45" s="1202">
        <v>227340</v>
      </c>
      <c r="J45" s="1202">
        <v>210</v>
      </c>
      <c r="K45" s="1202">
        <v>189556</v>
      </c>
      <c r="L45" s="1202">
        <v>234</v>
      </c>
      <c r="M45" s="1202">
        <v>107199</v>
      </c>
      <c r="N45" s="1202">
        <v>444</v>
      </c>
      <c r="O45" s="1202">
        <v>296755</v>
      </c>
      <c r="P45" s="1202">
        <v>217</v>
      </c>
      <c r="Q45" s="1202">
        <v>147943</v>
      </c>
      <c r="R45" s="1202">
        <v>267</v>
      </c>
      <c r="S45" s="1202">
        <v>73298</v>
      </c>
      <c r="T45" s="1202">
        <v>484</v>
      </c>
      <c r="U45" s="1202">
        <v>221241</v>
      </c>
      <c r="V45" s="1202">
        <v>257</v>
      </c>
      <c r="W45" s="1202">
        <v>100601</v>
      </c>
      <c r="X45" s="1202">
        <v>324</v>
      </c>
      <c r="Y45" s="1202">
        <v>106518</v>
      </c>
      <c r="Z45" s="1202">
        <v>581</v>
      </c>
      <c r="AA45" s="1202">
        <v>207119</v>
      </c>
      <c r="AB45" s="1202">
        <v>338</v>
      </c>
      <c r="AC45" s="1202">
        <v>157826</v>
      </c>
      <c r="AD45" s="1202">
        <v>344</v>
      </c>
      <c r="AE45" s="1202">
        <v>212699</v>
      </c>
      <c r="AF45" s="1202">
        <v>682</v>
      </c>
      <c r="AG45" s="1202">
        <v>370525</v>
      </c>
      <c r="AH45" s="1202">
        <v>621</v>
      </c>
      <c r="AI45" s="1202">
        <v>210755</v>
      </c>
      <c r="AJ45" s="1202">
        <v>535</v>
      </c>
      <c r="AK45" s="1202">
        <v>339219</v>
      </c>
      <c r="AL45" s="1202">
        <v>511</v>
      </c>
      <c r="AM45" s="1202">
        <v>219910</v>
      </c>
      <c r="AN45" s="1202">
        <v>469</v>
      </c>
      <c r="AO45" s="1203">
        <v>275779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G21" sqref="G20:G21"/>
    </sheetView>
  </sheetViews>
  <sheetFormatPr defaultColWidth="9.140625" defaultRowHeight="12.75"/>
  <sheetData>
    <row r="1" spans="1:17" ht="12.75">
      <c r="A1" s="1204" t="s">
        <v>712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"/>
      <c r="P1" s="1"/>
      <c r="Q1" s="1206"/>
    </row>
    <row r="2" spans="1:17" ht="12.75">
      <c r="A2" s="1204" t="s">
        <v>713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"/>
      <c r="P2" s="1"/>
      <c r="Q2" s="1206"/>
    </row>
    <row r="3" spans="1:17" ht="12.75">
      <c r="A3" s="1205"/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"/>
      <c r="P3" s="1"/>
      <c r="Q3" s="1206"/>
    </row>
    <row r="4" spans="1:17" ht="12.75">
      <c r="A4" s="331"/>
      <c r="B4" s="1207">
        <v>1983</v>
      </c>
      <c r="C4" s="1207">
        <v>1984</v>
      </c>
      <c r="D4" s="1207">
        <v>1985</v>
      </c>
      <c r="E4" s="1207">
        <v>1986</v>
      </c>
      <c r="F4" s="1207">
        <v>1987</v>
      </c>
      <c r="G4" s="1207">
        <v>1988</v>
      </c>
      <c r="H4" s="1207">
        <v>1989</v>
      </c>
      <c r="I4" s="1207">
        <v>1990</v>
      </c>
      <c r="J4" s="1207">
        <v>1991</v>
      </c>
      <c r="K4" s="1207">
        <v>1992</v>
      </c>
      <c r="L4" s="1207">
        <v>1993</v>
      </c>
      <c r="M4" s="1207">
        <v>1994</v>
      </c>
      <c r="N4" s="1207">
        <v>1995</v>
      </c>
      <c r="O4" s="1207">
        <v>1996</v>
      </c>
      <c r="P4" s="1207">
        <v>1997</v>
      </c>
      <c r="Q4" s="1207">
        <v>1998</v>
      </c>
    </row>
    <row r="5" spans="1:17" ht="12.75">
      <c r="A5" s="474"/>
      <c r="B5" s="1208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878"/>
      <c r="P5" s="355"/>
      <c r="Q5" s="1209"/>
    </row>
    <row r="6" spans="1:17" ht="12.75">
      <c r="A6" s="474" t="s">
        <v>714</v>
      </c>
      <c r="B6" s="1210">
        <v>10.71</v>
      </c>
      <c r="C6" s="1210">
        <v>12.3</v>
      </c>
      <c r="D6" s="1210">
        <v>10.92</v>
      </c>
      <c r="E6" s="1210">
        <v>9.19</v>
      </c>
      <c r="F6" s="1210">
        <v>9.18</v>
      </c>
      <c r="G6" s="1210">
        <v>10.73</v>
      </c>
      <c r="H6" s="1210">
        <v>12.26</v>
      </c>
      <c r="I6" s="1210">
        <v>11.57</v>
      </c>
      <c r="J6" s="1210">
        <v>12.17</v>
      </c>
      <c r="K6" s="1210">
        <v>11.4</v>
      </c>
      <c r="L6" s="1210">
        <v>11.94</v>
      </c>
      <c r="M6" s="1210">
        <v>13.1</v>
      </c>
      <c r="N6" s="1210">
        <v>13.09</v>
      </c>
      <c r="O6" s="355">
        <v>15.32</v>
      </c>
      <c r="P6" s="355">
        <v>15.51</v>
      </c>
      <c r="Q6" s="1209">
        <v>14.96</v>
      </c>
    </row>
    <row r="7" spans="1:17" ht="12.75">
      <c r="A7" s="474" t="s">
        <v>715</v>
      </c>
      <c r="B7" s="1210">
        <v>17.86</v>
      </c>
      <c r="C7" s="1210">
        <v>18.47</v>
      </c>
      <c r="D7" s="1210">
        <v>20.03</v>
      </c>
      <c r="E7" s="1210">
        <v>19.87</v>
      </c>
      <c r="F7" s="1210">
        <v>21.2</v>
      </c>
      <c r="G7" s="1210">
        <v>24.07</v>
      </c>
      <c r="H7" s="1210">
        <v>25.16</v>
      </c>
      <c r="I7" s="1210">
        <v>26.46</v>
      </c>
      <c r="J7" s="1210">
        <v>27.63</v>
      </c>
      <c r="K7" s="1210">
        <v>27.44</v>
      </c>
      <c r="L7" s="1210">
        <v>26.51</v>
      </c>
      <c r="M7" s="1210">
        <v>27.61</v>
      </c>
      <c r="N7" s="1210">
        <v>28.1</v>
      </c>
      <c r="O7" s="355">
        <v>30.81</v>
      </c>
      <c r="P7" s="355">
        <v>34.51</v>
      </c>
      <c r="Q7" s="1209">
        <v>39.75</v>
      </c>
    </row>
    <row r="8" spans="1:17" ht="12.75">
      <c r="A8" s="474" t="s">
        <v>716</v>
      </c>
      <c r="B8" s="1210"/>
      <c r="C8" s="1210"/>
      <c r="D8" s="1210"/>
      <c r="E8" s="1210"/>
      <c r="F8" s="1210"/>
      <c r="G8" s="1210"/>
      <c r="H8" s="1210">
        <v>17.02</v>
      </c>
      <c r="I8" s="1210">
        <v>18.67</v>
      </c>
      <c r="J8" s="1210">
        <v>19.13</v>
      </c>
      <c r="K8" s="1210">
        <v>19.9</v>
      </c>
      <c r="L8" s="1210">
        <v>20.37</v>
      </c>
      <c r="M8" s="1210">
        <v>21.11</v>
      </c>
      <c r="N8" s="1210">
        <v>22.79</v>
      </c>
      <c r="O8" s="355">
        <v>24.43</v>
      </c>
      <c r="P8" s="355">
        <v>23.55</v>
      </c>
      <c r="Q8" s="1209">
        <v>26.57</v>
      </c>
    </row>
    <row r="9" spans="1:17" ht="12.75">
      <c r="A9" s="474" t="s">
        <v>717</v>
      </c>
      <c r="B9" s="1210">
        <v>1.56</v>
      </c>
      <c r="C9" s="1210">
        <v>1.6</v>
      </c>
      <c r="D9" s="1210">
        <v>1.74</v>
      </c>
      <c r="E9" s="1210">
        <v>1.96</v>
      </c>
      <c r="F9" s="1210">
        <v>2.15</v>
      </c>
      <c r="G9" s="1210">
        <v>2.27</v>
      </c>
      <c r="H9" s="1210">
        <v>2.41</v>
      </c>
      <c r="I9" s="1210">
        <v>2.72</v>
      </c>
      <c r="J9" s="1210">
        <v>2.77</v>
      </c>
      <c r="K9" s="1210">
        <v>2.92</v>
      </c>
      <c r="L9" s="1210">
        <v>3.11</v>
      </c>
      <c r="M9" s="1210">
        <v>3.24</v>
      </c>
      <c r="N9" s="1210">
        <v>3.56</v>
      </c>
      <c r="O9" s="355">
        <v>3.84</v>
      </c>
      <c r="P9" s="355">
        <v>3.6</v>
      </c>
      <c r="Q9" s="1209">
        <v>4.06</v>
      </c>
    </row>
    <row r="10" spans="1:17" ht="12.75">
      <c r="A10" s="474" t="s">
        <v>718</v>
      </c>
      <c r="B10" s="1210">
        <v>4.64</v>
      </c>
      <c r="C10" s="1210">
        <v>4.91</v>
      </c>
      <c r="D10" s="1210">
        <v>5.33</v>
      </c>
      <c r="E10" s="1210">
        <v>6.3</v>
      </c>
      <c r="F10" s="1210">
        <v>7.26</v>
      </c>
      <c r="G10" s="1210">
        <v>7.75</v>
      </c>
      <c r="H10" s="1210">
        <v>8.23</v>
      </c>
      <c r="I10" s="1210">
        <v>9.2</v>
      </c>
      <c r="J10" s="1210">
        <v>9.45</v>
      </c>
      <c r="K10" s="1210">
        <v>9.94</v>
      </c>
      <c r="L10" s="1210">
        <v>11.67</v>
      </c>
      <c r="M10" s="1210">
        <v>11.09</v>
      </c>
      <c r="N10" s="1210">
        <v>12.34</v>
      </c>
      <c r="O10" s="1209">
        <v>13</v>
      </c>
      <c r="P10" s="355">
        <v>12.05</v>
      </c>
      <c r="Q10" s="1209">
        <v>13.56</v>
      </c>
    </row>
    <row r="11" spans="1:17" ht="12.75">
      <c r="A11" s="474" t="s">
        <v>719</v>
      </c>
      <c r="B11" s="1210">
        <v>1.18</v>
      </c>
      <c r="C11" s="1210">
        <v>1.24</v>
      </c>
      <c r="D11" s="1210">
        <v>1.28</v>
      </c>
      <c r="E11" s="1210">
        <v>1.11</v>
      </c>
      <c r="F11" s="1210">
        <v>1.05</v>
      </c>
      <c r="G11" s="1210">
        <v>1.02</v>
      </c>
      <c r="H11" s="1210">
        <v>1</v>
      </c>
      <c r="I11" s="1210">
        <v>0.88</v>
      </c>
      <c r="J11" s="1210">
        <v>0.74</v>
      </c>
      <c r="K11" s="1210">
        <v>0.6</v>
      </c>
      <c r="L11" s="1210">
        <v>0.58</v>
      </c>
      <c r="M11" s="1210">
        <v>0.57</v>
      </c>
      <c r="N11" s="1210">
        <v>0.55</v>
      </c>
      <c r="O11" s="355">
        <v>0.56</v>
      </c>
      <c r="P11" s="355">
        <v>0.58</v>
      </c>
      <c r="Q11" s="1209">
        <v>0.58</v>
      </c>
    </row>
    <row r="12" spans="1:17" ht="12.75">
      <c r="A12" s="1211" t="s">
        <v>720</v>
      </c>
      <c r="B12" s="1210">
        <v>7.88</v>
      </c>
      <c r="C12" s="1210">
        <v>8.04</v>
      </c>
      <c r="D12" s="1210">
        <v>8.25</v>
      </c>
      <c r="E12" s="1210">
        <v>9.26</v>
      </c>
      <c r="F12" s="1210">
        <v>10.17</v>
      </c>
      <c r="G12" s="1210">
        <v>10.57</v>
      </c>
      <c r="H12" s="1210">
        <v>11.38</v>
      </c>
      <c r="I12" s="1210">
        <v>12.41</v>
      </c>
      <c r="J12" s="1210">
        <v>12.63</v>
      </c>
      <c r="K12" s="1210">
        <v>12.76</v>
      </c>
      <c r="L12" s="1210">
        <v>11.25</v>
      </c>
      <c r="M12" s="1210">
        <v>10.79</v>
      </c>
      <c r="N12" s="1210">
        <v>10.94</v>
      </c>
      <c r="O12" s="355">
        <v>12.79</v>
      </c>
      <c r="P12" s="355">
        <v>12.37</v>
      </c>
      <c r="Q12" s="1209">
        <v>13.79</v>
      </c>
    </row>
    <row r="13" spans="1:17" ht="12.75">
      <c r="A13" s="1211" t="s">
        <v>721</v>
      </c>
      <c r="B13" s="1210">
        <v>5.52</v>
      </c>
      <c r="C13" s="1210">
        <v>5.87</v>
      </c>
      <c r="D13" s="1210">
        <v>6.57</v>
      </c>
      <c r="E13" s="1210">
        <v>8.2</v>
      </c>
      <c r="F13" s="1210">
        <v>9.03</v>
      </c>
      <c r="G13" s="1210">
        <v>10.63</v>
      </c>
      <c r="H13" s="1210">
        <v>11.22</v>
      </c>
      <c r="I13" s="1210">
        <v>10.29</v>
      </c>
      <c r="J13" s="1210">
        <v>11.65</v>
      </c>
      <c r="K13" s="1210">
        <v>12.21</v>
      </c>
      <c r="L13" s="1210">
        <v>15.93</v>
      </c>
      <c r="M13" s="1210">
        <v>17.67</v>
      </c>
      <c r="N13" s="1210">
        <v>18.98</v>
      </c>
      <c r="O13" s="355">
        <v>18.08</v>
      </c>
      <c r="P13" s="355">
        <v>17.38</v>
      </c>
      <c r="Q13" s="1209">
        <v>18.37</v>
      </c>
    </row>
    <row r="14" spans="1:17" ht="12.75">
      <c r="A14" s="474" t="s">
        <v>722</v>
      </c>
      <c r="B14" s="1210">
        <v>10.67</v>
      </c>
      <c r="C14" s="1210">
        <v>9.66</v>
      </c>
      <c r="D14" s="1210">
        <v>7.21</v>
      </c>
      <c r="E14" s="1210">
        <v>6.09</v>
      </c>
      <c r="F14" s="1210">
        <v>6.49</v>
      </c>
      <c r="G14" s="1210">
        <v>6.06</v>
      </c>
      <c r="H14" s="1210">
        <v>7.93</v>
      </c>
      <c r="I14" s="1210">
        <v>5.74</v>
      </c>
      <c r="J14" s="1210">
        <v>5.67</v>
      </c>
      <c r="K14" s="1210">
        <v>5.47</v>
      </c>
      <c r="L14" s="1210">
        <v>5.4</v>
      </c>
      <c r="M14" s="1210">
        <v>5.07</v>
      </c>
      <c r="N14" s="1210">
        <v>4.91</v>
      </c>
      <c r="O14" s="355">
        <v>4.61</v>
      </c>
      <c r="P14" s="355">
        <v>4.57</v>
      </c>
      <c r="Q14" s="1209">
        <v>4.37</v>
      </c>
    </row>
    <row r="15" spans="1:17" ht="12.75">
      <c r="A15" s="474" t="s">
        <v>723</v>
      </c>
      <c r="B15" s="1210"/>
      <c r="C15" s="1210"/>
      <c r="D15" s="1210">
        <v>7.03</v>
      </c>
      <c r="E15" s="1210">
        <v>6.27</v>
      </c>
      <c r="F15" s="1210">
        <v>6.21</v>
      </c>
      <c r="G15" s="1210">
        <v>6.78</v>
      </c>
      <c r="H15" s="1210">
        <v>5.95</v>
      </c>
      <c r="I15" s="1210">
        <v>8.15</v>
      </c>
      <c r="J15" s="1210">
        <v>9.03</v>
      </c>
      <c r="K15" s="1210">
        <v>9.51</v>
      </c>
      <c r="L15" s="1210">
        <v>10.86</v>
      </c>
      <c r="M15" s="1210">
        <v>11.74</v>
      </c>
      <c r="N15" s="1210">
        <v>12.56</v>
      </c>
      <c r="O15" s="355">
        <v>13.98</v>
      </c>
      <c r="P15" s="355">
        <v>14.18</v>
      </c>
      <c r="Q15" s="1209">
        <v>14.35</v>
      </c>
    </row>
    <row r="16" spans="1:17" ht="12.75">
      <c r="A16" s="1211" t="s">
        <v>724</v>
      </c>
      <c r="B16" s="1210"/>
      <c r="C16" s="1210"/>
      <c r="D16" s="1210">
        <v>6.39</v>
      </c>
      <c r="E16" s="1210">
        <v>7.61</v>
      </c>
      <c r="F16" s="1210">
        <v>8.76</v>
      </c>
      <c r="G16" s="1210">
        <v>9.25</v>
      </c>
      <c r="H16" s="1210">
        <v>9.46</v>
      </c>
      <c r="I16" s="1210">
        <v>10.73</v>
      </c>
      <c r="J16" s="1210">
        <v>10.94</v>
      </c>
      <c r="K16" s="1210">
        <v>11.04</v>
      </c>
      <c r="L16" s="1210">
        <v>11.95</v>
      </c>
      <c r="M16" s="1210">
        <v>13.17</v>
      </c>
      <c r="N16" s="1210">
        <v>14.99</v>
      </c>
      <c r="O16" s="355">
        <v>15.85</v>
      </c>
      <c r="P16" s="355">
        <v>14.42</v>
      </c>
      <c r="Q16" s="1209">
        <v>16.48</v>
      </c>
    </row>
    <row r="17" spans="1:17" ht="12.75">
      <c r="A17" s="1212" t="s">
        <v>725</v>
      </c>
      <c r="B17" s="1213">
        <v>11.91</v>
      </c>
      <c r="C17" s="1213">
        <v>13.95</v>
      </c>
      <c r="D17" s="1213">
        <v>15.58</v>
      </c>
      <c r="E17" s="1213">
        <v>13.27</v>
      </c>
      <c r="F17" s="1213">
        <v>13.01</v>
      </c>
      <c r="G17" s="1213">
        <v>13.59</v>
      </c>
      <c r="H17" s="1213">
        <v>15.41</v>
      </c>
      <c r="I17" s="1213">
        <v>14.89</v>
      </c>
      <c r="J17" s="1213">
        <v>15.71</v>
      </c>
      <c r="K17" s="1213">
        <v>15.58</v>
      </c>
      <c r="L17" s="1213">
        <v>17.7</v>
      </c>
      <c r="M17" s="1213">
        <v>18.08</v>
      </c>
      <c r="N17" s="1213">
        <v>17.8</v>
      </c>
      <c r="O17" s="882">
        <v>19.71</v>
      </c>
      <c r="P17" s="882">
        <v>21.05</v>
      </c>
      <c r="Q17" s="1214">
        <v>23.98</v>
      </c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20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A1" sqref="A1:X9"/>
    </sheetView>
  </sheetViews>
  <sheetFormatPr defaultColWidth="9.140625" defaultRowHeight="12.75"/>
  <sheetData>
    <row r="1" spans="1:24" ht="12.75">
      <c r="A1" s="127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  <c r="U1" s="125"/>
      <c r="V1" s="126"/>
      <c r="W1" s="126"/>
      <c r="X1" s="105"/>
    </row>
    <row r="2" spans="1:24" ht="12.75">
      <c r="A2" s="123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125"/>
      <c r="V2" s="126"/>
      <c r="W2" s="126"/>
      <c r="X2" s="105"/>
    </row>
    <row r="3" spans="1:24" ht="12.75">
      <c r="A3" s="128"/>
      <c r="B3" s="108">
        <v>1976</v>
      </c>
      <c r="C3" s="108">
        <v>1977</v>
      </c>
      <c r="D3" s="108">
        <v>1978</v>
      </c>
      <c r="E3" s="108">
        <v>1979</v>
      </c>
      <c r="F3" s="108">
        <v>1980</v>
      </c>
      <c r="G3" s="108">
        <v>1981</v>
      </c>
      <c r="H3" s="108">
        <v>1982</v>
      </c>
      <c r="I3" s="108">
        <v>1983</v>
      </c>
      <c r="J3" s="108">
        <v>1984</v>
      </c>
      <c r="K3" s="108">
        <v>1985</v>
      </c>
      <c r="L3" s="108">
        <v>1986</v>
      </c>
      <c r="M3" s="108">
        <v>1987</v>
      </c>
      <c r="N3" s="108">
        <v>1988</v>
      </c>
      <c r="O3" s="108">
        <v>1989</v>
      </c>
      <c r="P3" s="108">
        <v>1990</v>
      </c>
      <c r="Q3" s="110">
        <v>1991</v>
      </c>
      <c r="R3" s="110">
        <v>1992</v>
      </c>
      <c r="S3" s="67">
        <v>1993</v>
      </c>
      <c r="T3" s="67">
        <v>1994</v>
      </c>
      <c r="U3" s="67">
        <v>1995</v>
      </c>
      <c r="V3" s="67">
        <v>1996</v>
      </c>
      <c r="W3" s="67">
        <v>1997</v>
      </c>
      <c r="X3" s="67">
        <v>1998</v>
      </c>
    </row>
    <row r="4" spans="1:24" ht="12.75">
      <c r="A4" s="129" t="s">
        <v>175</v>
      </c>
      <c r="B4" s="130">
        <v>945</v>
      </c>
      <c r="C4" s="131">
        <v>948</v>
      </c>
      <c r="D4" s="131">
        <v>988</v>
      </c>
      <c r="E4" s="131">
        <v>1236</v>
      </c>
      <c r="F4" s="131">
        <v>929</v>
      </c>
      <c r="G4" s="131">
        <v>1273</v>
      </c>
      <c r="H4" s="131">
        <v>1547</v>
      </c>
      <c r="I4" s="131">
        <v>1483</v>
      </c>
      <c r="J4" s="131">
        <v>1755</v>
      </c>
      <c r="K4" s="131">
        <v>2143</v>
      </c>
      <c r="L4" s="131">
        <v>2532</v>
      </c>
      <c r="M4" s="131">
        <v>2967</v>
      </c>
      <c r="N4" s="131">
        <v>3172</v>
      </c>
      <c r="O4" s="131">
        <v>3501</v>
      </c>
      <c r="P4" s="131">
        <v>4048</v>
      </c>
      <c r="Q4" s="131">
        <v>4266</v>
      </c>
      <c r="R4" s="131">
        <v>4660</v>
      </c>
      <c r="S4" s="132">
        <v>4750.527876900001</v>
      </c>
      <c r="T4" s="132">
        <v>5049.824960235112</v>
      </c>
      <c r="U4" s="132">
        <v>5960.231265618706</v>
      </c>
      <c r="V4" s="132">
        <v>6701.36267943734</v>
      </c>
      <c r="W4" s="132">
        <v>6768.958275029043</v>
      </c>
      <c r="X4" s="132">
        <v>7454.6111649078</v>
      </c>
    </row>
    <row r="5" spans="1:24" ht="12.75">
      <c r="A5" s="133" t="s">
        <v>176</v>
      </c>
      <c r="B5" s="134">
        <v>1034</v>
      </c>
      <c r="C5" s="135">
        <v>1204</v>
      </c>
      <c r="D5" s="135">
        <v>1425</v>
      </c>
      <c r="E5" s="135">
        <v>1685</v>
      </c>
      <c r="F5" s="135">
        <v>1897</v>
      </c>
      <c r="G5" s="135">
        <v>2153</v>
      </c>
      <c r="H5" s="135">
        <v>2445</v>
      </c>
      <c r="I5" s="135">
        <v>2578</v>
      </c>
      <c r="J5" s="135">
        <v>3169</v>
      </c>
      <c r="K5" s="135">
        <v>4036</v>
      </c>
      <c r="L5" s="135">
        <v>5172</v>
      </c>
      <c r="M5" s="135">
        <v>6556</v>
      </c>
      <c r="N5" s="135">
        <v>7774</v>
      </c>
      <c r="O5" s="135">
        <v>9015</v>
      </c>
      <c r="P5" s="135">
        <v>10576</v>
      </c>
      <c r="Q5" s="135">
        <v>12221</v>
      </c>
      <c r="R5" s="135">
        <v>13967</v>
      </c>
      <c r="S5" s="136">
        <v>15940.92784</v>
      </c>
      <c r="T5" s="136">
        <v>18014.93503376898</v>
      </c>
      <c r="U5" s="136">
        <v>19979.285572631903</v>
      </c>
      <c r="V5" s="136">
        <v>22451.418153011367</v>
      </c>
      <c r="W5" s="136">
        <v>24247.482385446194</v>
      </c>
      <c r="X5" s="136">
        <v>27362.48303118197</v>
      </c>
    </row>
    <row r="6" spans="1:24" ht="12.75">
      <c r="A6" s="137" t="s">
        <v>177</v>
      </c>
      <c r="B6" s="138">
        <v>2186</v>
      </c>
      <c r="C6" s="139">
        <v>2624</v>
      </c>
      <c r="D6" s="139">
        <v>3081</v>
      </c>
      <c r="E6" s="139">
        <v>3619</v>
      </c>
      <c r="F6" s="139">
        <v>4563</v>
      </c>
      <c r="G6" s="139">
        <v>5339</v>
      </c>
      <c r="H6" s="139">
        <v>6028</v>
      </c>
      <c r="I6" s="139">
        <v>6552</v>
      </c>
      <c r="J6" s="139">
        <v>7126</v>
      </c>
      <c r="K6" s="139">
        <v>7701</v>
      </c>
      <c r="L6" s="139">
        <v>8746</v>
      </c>
      <c r="M6" s="139">
        <v>10818</v>
      </c>
      <c r="N6" s="139">
        <v>13115</v>
      </c>
      <c r="O6" s="139">
        <v>15567</v>
      </c>
      <c r="P6" s="139">
        <v>18406</v>
      </c>
      <c r="Q6" s="139">
        <v>21066</v>
      </c>
      <c r="R6" s="139">
        <v>23766</v>
      </c>
      <c r="S6" s="140">
        <v>27494.062640399996</v>
      </c>
      <c r="T6" s="140">
        <v>31783.41120928677</v>
      </c>
      <c r="U6" s="140">
        <v>35549.549713511406</v>
      </c>
      <c r="V6" s="140">
        <v>39876.83891061797</v>
      </c>
      <c r="W6" s="140">
        <v>45132.26817934894</v>
      </c>
      <c r="X6" s="140">
        <v>51486.51347514689</v>
      </c>
    </row>
    <row r="7" spans="1:24" ht="12.75">
      <c r="A7" s="72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9"/>
      <c r="T7" s="9"/>
      <c r="U7" s="9"/>
      <c r="V7" s="9"/>
      <c r="W7" s="9"/>
      <c r="X7" s="9"/>
    </row>
    <row r="8" spans="1:24" ht="12.75">
      <c r="A8" s="143" t="s">
        <v>178</v>
      </c>
      <c r="B8" s="66">
        <v>4165</v>
      </c>
      <c r="C8" s="66">
        <v>4776</v>
      </c>
      <c r="D8" s="66">
        <v>5494</v>
      </c>
      <c r="E8" s="66">
        <v>6540</v>
      </c>
      <c r="F8" s="66">
        <v>7389</v>
      </c>
      <c r="G8" s="66">
        <v>8765</v>
      </c>
      <c r="H8" s="66">
        <v>10020</v>
      </c>
      <c r="I8" s="66">
        <v>10613</v>
      </c>
      <c r="J8" s="66">
        <v>12050</v>
      </c>
      <c r="K8" s="66">
        <v>13880</v>
      </c>
      <c r="L8" s="66">
        <v>16450</v>
      </c>
      <c r="M8" s="66">
        <v>20341</v>
      </c>
      <c r="N8" s="66">
        <v>24061</v>
      </c>
      <c r="O8" s="66">
        <v>28083</v>
      </c>
      <c r="P8" s="66">
        <v>33030</v>
      </c>
      <c r="Q8" s="66">
        <v>37553</v>
      </c>
      <c r="R8" s="110">
        <v>42393</v>
      </c>
      <c r="S8" s="118">
        <v>48185.518357299996</v>
      </c>
      <c r="T8" s="118">
        <v>54848.17120329086</v>
      </c>
      <c r="U8" s="118">
        <v>61489.066551762015</v>
      </c>
      <c r="V8" s="118">
        <v>69029.61974306668</v>
      </c>
      <c r="W8" s="118">
        <v>76148.70883982418</v>
      </c>
      <c r="X8" s="118">
        <v>86303.60767123665</v>
      </c>
    </row>
    <row r="9" spans="1:24" ht="12.75">
      <c r="A9" s="1" t="s">
        <v>179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51"/>
      <c r="W9" s="144"/>
      <c r="X9" s="14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E30" sqref="E30"/>
    </sheetView>
  </sheetViews>
  <sheetFormatPr defaultColWidth="9.140625" defaultRowHeight="12.75"/>
  <cols>
    <col min="2" max="2" width="9.140625" style="0" customWidth="1"/>
  </cols>
  <sheetData>
    <row r="1" ht="12.75">
      <c r="A1" t="s">
        <v>180</v>
      </c>
    </row>
    <row r="3" spans="1:23" ht="12.75">
      <c r="A3" t="s">
        <v>149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  <c r="I3" t="s">
        <v>188</v>
      </c>
      <c r="J3" t="s">
        <v>189</v>
      </c>
      <c r="K3" t="s">
        <v>190</v>
      </c>
      <c r="L3" t="s">
        <v>191</v>
      </c>
      <c r="M3" t="s">
        <v>192</v>
      </c>
      <c r="N3" t="s">
        <v>193</v>
      </c>
      <c r="O3" t="s">
        <v>194</v>
      </c>
      <c r="P3" t="s">
        <v>195</v>
      </c>
      <c r="Q3" t="s">
        <v>196</v>
      </c>
      <c r="R3" t="s">
        <v>197</v>
      </c>
      <c r="S3" t="s">
        <v>198</v>
      </c>
      <c r="T3" t="s">
        <v>199</v>
      </c>
      <c r="U3" t="s">
        <v>200</v>
      </c>
      <c r="V3" t="s">
        <v>201</v>
      </c>
      <c r="W3" t="s">
        <v>202</v>
      </c>
    </row>
    <row r="4" spans="1:23" ht="12.75">
      <c r="A4" t="s">
        <v>150</v>
      </c>
      <c r="B4">
        <v>958.5</v>
      </c>
      <c r="C4">
        <v>944</v>
      </c>
      <c r="D4">
        <v>988.5</v>
      </c>
      <c r="E4">
        <v>1246.5</v>
      </c>
      <c r="F4">
        <v>935</v>
      </c>
      <c r="G4">
        <v>1273</v>
      </c>
      <c r="H4">
        <v>1562.5</v>
      </c>
      <c r="I4">
        <v>1522.5</v>
      </c>
      <c r="J4">
        <v>1743.5</v>
      </c>
      <c r="K4">
        <v>2133</v>
      </c>
      <c r="L4">
        <v>2616</v>
      </c>
      <c r="M4">
        <v>3014</v>
      </c>
      <c r="N4">
        <v>3211.5</v>
      </c>
      <c r="O4">
        <v>3569.5</v>
      </c>
      <c r="P4">
        <v>4110.5</v>
      </c>
      <c r="Q4">
        <v>4273.5</v>
      </c>
      <c r="R4">
        <v>4713.73416</v>
      </c>
      <c r="S4">
        <v>4757.181707379925</v>
      </c>
      <c r="T4">
        <v>5050.902567195959</v>
      </c>
      <c r="U4">
        <v>5904.4541624323065</v>
      </c>
      <c r="V4">
        <v>6640.096952230385</v>
      </c>
      <c r="W4">
        <v>6656.6415226567415</v>
      </c>
    </row>
    <row r="5" spans="1:23" ht="12.75">
      <c r="A5" t="s">
        <v>151</v>
      </c>
      <c r="B5">
        <v>741</v>
      </c>
      <c r="C5">
        <v>701</v>
      </c>
      <c r="D5">
        <v>729</v>
      </c>
      <c r="E5">
        <v>953</v>
      </c>
      <c r="F5">
        <v>598</v>
      </c>
      <c r="G5">
        <v>899</v>
      </c>
      <c r="H5">
        <v>1140</v>
      </c>
      <c r="I5">
        <v>1010</v>
      </c>
      <c r="J5">
        <v>1166</v>
      </c>
      <c r="K5">
        <v>1538</v>
      </c>
      <c r="L5">
        <v>1905</v>
      </c>
      <c r="M5">
        <v>2124</v>
      </c>
      <c r="N5">
        <v>2177</v>
      </c>
      <c r="O5">
        <v>2355</v>
      </c>
      <c r="P5">
        <v>2675</v>
      </c>
      <c r="Q5">
        <v>2658</v>
      </c>
      <c r="R5">
        <v>2907</v>
      </c>
      <c r="S5">
        <v>2739.6925569</v>
      </c>
      <c r="T5">
        <v>2855.022654775263</v>
      </c>
      <c r="U5">
        <v>3572.5041230335614</v>
      </c>
      <c r="V5">
        <v>4217.11783573343</v>
      </c>
      <c r="W5">
        <v>4179.112748086016</v>
      </c>
    </row>
    <row r="6" spans="1:23" ht="12.75">
      <c r="A6" t="s">
        <v>152</v>
      </c>
      <c r="B6">
        <v>217.5</v>
      </c>
      <c r="C6">
        <v>243</v>
      </c>
      <c r="D6">
        <v>259.5</v>
      </c>
      <c r="E6">
        <v>293.5</v>
      </c>
      <c r="F6">
        <v>337</v>
      </c>
      <c r="G6">
        <v>374</v>
      </c>
      <c r="H6">
        <v>422.5</v>
      </c>
      <c r="I6">
        <v>512.5</v>
      </c>
      <c r="J6">
        <v>577.5</v>
      </c>
      <c r="K6">
        <v>595</v>
      </c>
      <c r="L6">
        <v>711</v>
      </c>
      <c r="M6">
        <v>890</v>
      </c>
      <c r="N6">
        <v>1034.5</v>
      </c>
      <c r="O6">
        <v>1214.5</v>
      </c>
      <c r="P6">
        <v>1435.5</v>
      </c>
      <c r="Q6">
        <v>1615.5</v>
      </c>
      <c r="R6">
        <v>1806.73416</v>
      </c>
      <c r="S6">
        <v>2017.4891504799243</v>
      </c>
      <c r="T6">
        <v>2195.879912420696</v>
      </c>
      <c r="U6">
        <v>2330.9500393987446</v>
      </c>
      <c r="V6">
        <v>2422.9791164969547</v>
      </c>
      <c r="W6">
        <v>2477.5287745707255</v>
      </c>
    </row>
    <row r="7" spans="1:23" ht="12.75">
      <c r="A7" t="s">
        <v>153</v>
      </c>
      <c r="B7">
        <v>8</v>
      </c>
      <c r="C7">
        <v>10</v>
      </c>
      <c r="D7">
        <v>11.5</v>
      </c>
      <c r="E7">
        <v>13.5</v>
      </c>
      <c r="F7">
        <v>15.5</v>
      </c>
      <c r="G7">
        <v>16.5</v>
      </c>
      <c r="H7">
        <v>17.5</v>
      </c>
      <c r="I7">
        <v>18.5</v>
      </c>
      <c r="J7">
        <v>19.5</v>
      </c>
      <c r="K7">
        <v>21</v>
      </c>
      <c r="L7">
        <v>24</v>
      </c>
      <c r="M7">
        <v>29</v>
      </c>
      <c r="N7">
        <v>36</v>
      </c>
      <c r="O7">
        <v>45</v>
      </c>
      <c r="P7">
        <v>55</v>
      </c>
      <c r="Q7">
        <v>65</v>
      </c>
      <c r="R7">
        <v>75.18350000000001</v>
      </c>
      <c r="S7">
        <v>85.32966225000001</v>
      </c>
      <c r="T7">
        <v>95.38481160180002</v>
      </c>
      <c r="U7">
        <v>105.03595374578236</v>
      </c>
      <c r="V7">
        <v>114.06606882651366</v>
      </c>
      <c r="W7">
        <v>122.75746489265885</v>
      </c>
    </row>
    <row r="8" spans="1:23" ht="12.75">
      <c r="A8" t="s">
        <v>154</v>
      </c>
      <c r="B8">
        <v>674.5</v>
      </c>
      <c r="C8">
        <v>745.5</v>
      </c>
      <c r="D8">
        <v>857.5</v>
      </c>
      <c r="E8">
        <v>1098.5</v>
      </c>
      <c r="F8">
        <v>1215.5</v>
      </c>
      <c r="G8">
        <v>1437.5</v>
      </c>
      <c r="H8">
        <v>1644</v>
      </c>
      <c r="I8">
        <v>1901</v>
      </c>
      <c r="J8">
        <v>2467.5</v>
      </c>
      <c r="K8">
        <v>3263.5</v>
      </c>
      <c r="L8">
        <v>4367.5</v>
      </c>
      <c r="M8">
        <v>5451</v>
      </c>
      <c r="N8">
        <v>6221</v>
      </c>
      <c r="O8">
        <v>7183</v>
      </c>
      <c r="P8">
        <v>8271.5</v>
      </c>
      <c r="Q8">
        <v>9313</v>
      </c>
      <c r="R8">
        <v>10593.823344</v>
      </c>
      <c r="S8">
        <v>11918.54762695541</v>
      </c>
      <c r="T8">
        <v>13435</v>
      </c>
      <c r="U8">
        <v>15321.458862075327</v>
      </c>
      <c r="V8">
        <v>17331.315430847284</v>
      </c>
      <c r="W8">
        <v>19481.596789915195</v>
      </c>
    </row>
    <row r="9" spans="1:23" ht="12.75">
      <c r="A9" t="s">
        <v>151</v>
      </c>
      <c r="B9">
        <v>228</v>
      </c>
      <c r="C9">
        <v>209</v>
      </c>
      <c r="D9">
        <v>218</v>
      </c>
      <c r="E9">
        <v>276</v>
      </c>
      <c r="F9">
        <v>178</v>
      </c>
      <c r="G9">
        <v>251</v>
      </c>
      <c r="H9">
        <v>313</v>
      </c>
      <c r="I9">
        <v>265</v>
      </c>
      <c r="J9">
        <v>326</v>
      </c>
      <c r="K9">
        <v>438</v>
      </c>
      <c r="L9">
        <v>605</v>
      </c>
      <c r="M9">
        <v>676</v>
      </c>
      <c r="N9">
        <v>597</v>
      </c>
      <c r="O9">
        <v>652</v>
      </c>
      <c r="P9">
        <v>720</v>
      </c>
      <c r="Q9">
        <v>727</v>
      </c>
      <c r="R9">
        <v>821</v>
      </c>
      <c r="S9">
        <v>773.1455520000001</v>
      </c>
      <c r="T9">
        <v>810.3183901401602</v>
      </c>
      <c r="U9">
        <v>1010.0132542063014</v>
      </c>
      <c r="V9">
        <v>1207.2902550337815</v>
      </c>
      <c r="W9">
        <v>1247.3239998907018</v>
      </c>
    </row>
    <row r="10" spans="1:23" ht="12.75">
      <c r="A10" t="s">
        <v>155</v>
      </c>
      <c r="B10">
        <v>119</v>
      </c>
      <c r="C10">
        <v>143</v>
      </c>
      <c r="D10">
        <v>189.5</v>
      </c>
      <c r="E10">
        <v>272</v>
      </c>
      <c r="F10">
        <v>371</v>
      </c>
      <c r="G10">
        <v>435</v>
      </c>
      <c r="H10">
        <v>498.5</v>
      </c>
      <c r="I10">
        <v>706.5</v>
      </c>
      <c r="J10">
        <v>1099</v>
      </c>
      <c r="K10">
        <v>1616.5</v>
      </c>
      <c r="L10">
        <v>2242.5</v>
      </c>
      <c r="M10">
        <v>2855</v>
      </c>
      <c r="N10">
        <v>3262.5</v>
      </c>
      <c r="O10">
        <v>3687.5</v>
      </c>
      <c r="P10">
        <v>4190.5</v>
      </c>
      <c r="Q10">
        <v>4708.5</v>
      </c>
      <c r="R10">
        <v>5357.86142</v>
      </c>
      <c r="S10">
        <v>6038.814798874045</v>
      </c>
      <c r="T10">
        <v>6734.648877584765</v>
      </c>
      <c r="U10">
        <v>7629.507371102727</v>
      </c>
      <c r="V10">
        <v>8645.442939287988</v>
      </c>
      <c r="W10">
        <v>9784.721105143612</v>
      </c>
    </row>
    <row r="11" spans="1:23" ht="12.75">
      <c r="A11" t="s">
        <v>152</v>
      </c>
      <c r="B11">
        <v>327.5</v>
      </c>
      <c r="C11">
        <v>393.5</v>
      </c>
      <c r="D11">
        <v>450</v>
      </c>
      <c r="E11">
        <v>550.5</v>
      </c>
      <c r="F11">
        <v>666.5</v>
      </c>
      <c r="G11">
        <v>751.5</v>
      </c>
      <c r="H11">
        <v>831.5</v>
      </c>
      <c r="I11">
        <v>928.5</v>
      </c>
      <c r="J11">
        <v>1042.5</v>
      </c>
      <c r="K11">
        <v>1209</v>
      </c>
      <c r="L11">
        <v>1520</v>
      </c>
      <c r="M11">
        <v>1920</v>
      </c>
      <c r="N11">
        <v>2360.5</v>
      </c>
      <c r="O11">
        <v>2842.5</v>
      </c>
      <c r="P11">
        <v>3361</v>
      </c>
      <c r="Q11">
        <v>3876.5</v>
      </c>
      <c r="R11">
        <v>4414.961923999999</v>
      </c>
      <c r="S11">
        <v>5106.5872760813645</v>
      </c>
      <c r="T11">
        <v>5890.096209161145</v>
      </c>
      <c r="U11">
        <v>6680.938236766298</v>
      </c>
      <c r="V11">
        <v>7478.5822365255135</v>
      </c>
      <c r="W11">
        <v>8449.55168488088</v>
      </c>
    </row>
    <row r="12" spans="1:23" ht="12.75">
      <c r="A12" t="s">
        <v>156</v>
      </c>
      <c r="B12">
        <v>84.5</v>
      </c>
      <c r="C12">
        <v>108.5</v>
      </c>
      <c r="D12">
        <v>139.5</v>
      </c>
      <c r="E12">
        <v>185</v>
      </c>
      <c r="F12">
        <v>198.5</v>
      </c>
      <c r="G12">
        <v>224</v>
      </c>
      <c r="H12">
        <v>252.5</v>
      </c>
      <c r="I12">
        <v>270.5</v>
      </c>
      <c r="J12">
        <v>346.5</v>
      </c>
      <c r="K12">
        <v>429.5</v>
      </c>
      <c r="L12">
        <v>476</v>
      </c>
      <c r="M12">
        <v>503.5</v>
      </c>
      <c r="N12">
        <v>547</v>
      </c>
      <c r="O12">
        <v>542</v>
      </c>
      <c r="P12">
        <v>641</v>
      </c>
      <c r="Q12">
        <v>862.5</v>
      </c>
      <c r="R12">
        <v>1077.57645</v>
      </c>
      <c r="S12">
        <v>1250.9487102</v>
      </c>
      <c r="T12">
        <v>1405.3066749033678</v>
      </c>
      <c r="U12">
        <v>1524.664606496442</v>
      </c>
      <c r="V12">
        <v>1460.3295392870868</v>
      </c>
      <c r="W12">
        <v>1319.2798594909345</v>
      </c>
    </row>
    <row r="13" spans="1:23" ht="12.75">
      <c r="A13" t="s">
        <v>157</v>
      </c>
      <c r="B13">
        <v>369.5</v>
      </c>
      <c r="C13">
        <v>456</v>
      </c>
      <c r="D13">
        <v>529</v>
      </c>
      <c r="E13">
        <v>556.5</v>
      </c>
      <c r="F13">
        <v>574.5</v>
      </c>
      <c r="G13">
        <v>606.5</v>
      </c>
      <c r="H13">
        <v>640</v>
      </c>
      <c r="I13">
        <v>672.5</v>
      </c>
      <c r="J13">
        <v>732.5</v>
      </c>
      <c r="K13">
        <v>827.5</v>
      </c>
      <c r="L13">
        <v>985</v>
      </c>
      <c r="M13">
        <v>1250</v>
      </c>
      <c r="N13">
        <v>1600</v>
      </c>
      <c r="O13">
        <v>2037.5</v>
      </c>
      <c r="P13">
        <v>2482.5</v>
      </c>
      <c r="Q13">
        <v>2872.5</v>
      </c>
      <c r="R13">
        <v>3306.4913500000002</v>
      </c>
      <c r="S13">
        <v>3789.848680659001</v>
      </c>
      <c r="T13">
        <v>4056.892719377932</v>
      </c>
      <c r="U13">
        <v>4271.589893836126</v>
      </c>
      <c r="V13">
        <v>4538.288426665949</v>
      </c>
      <c r="W13">
        <v>4856.579883220924</v>
      </c>
    </row>
    <row r="14" spans="1:23" ht="12.75">
      <c r="A14" t="s">
        <v>203</v>
      </c>
      <c r="B14">
        <v>523.5</v>
      </c>
      <c r="C14">
        <v>602.5</v>
      </c>
      <c r="D14">
        <v>704.5</v>
      </c>
      <c r="E14">
        <v>914.5</v>
      </c>
      <c r="F14">
        <v>1134.5</v>
      </c>
      <c r="G14">
        <v>1254.5</v>
      </c>
      <c r="H14">
        <v>1372.5</v>
      </c>
      <c r="I14">
        <v>1547.5</v>
      </c>
      <c r="J14">
        <v>1737</v>
      </c>
      <c r="K14">
        <v>2068</v>
      </c>
      <c r="L14">
        <v>2652</v>
      </c>
      <c r="M14">
        <v>3420.5</v>
      </c>
      <c r="N14">
        <v>4219.5</v>
      </c>
      <c r="O14">
        <v>5065.5</v>
      </c>
      <c r="P14">
        <v>5878</v>
      </c>
      <c r="Q14">
        <v>6633.5</v>
      </c>
      <c r="R14">
        <v>7581.9306045</v>
      </c>
      <c r="S14">
        <v>8660.909518132943</v>
      </c>
      <c r="T14">
        <v>9775</v>
      </c>
      <c r="U14">
        <v>11250.032862455671</v>
      </c>
      <c r="V14">
        <v>12875.04265707183</v>
      </c>
      <c r="W14">
        <v>14372.681593001344</v>
      </c>
    </row>
    <row r="15" spans="1:23" ht="12.75">
      <c r="A15" t="s">
        <v>159</v>
      </c>
      <c r="B15">
        <v>441</v>
      </c>
      <c r="C15">
        <v>502</v>
      </c>
      <c r="D15">
        <v>575.5</v>
      </c>
      <c r="E15">
        <v>754</v>
      </c>
      <c r="F15">
        <v>940.5</v>
      </c>
      <c r="G15">
        <v>1027</v>
      </c>
      <c r="H15">
        <v>1115</v>
      </c>
      <c r="I15">
        <v>1260</v>
      </c>
      <c r="J15">
        <v>1417</v>
      </c>
      <c r="K15">
        <v>1689.5</v>
      </c>
      <c r="L15">
        <v>2177</v>
      </c>
      <c r="M15">
        <v>2823</v>
      </c>
      <c r="N15">
        <v>3482</v>
      </c>
      <c r="O15">
        <v>4130.5</v>
      </c>
      <c r="P15">
        <v>4738.5</v>
      </c>
      <c r="Q15">
        <v>5298</v>
      </c>
      <c r="R15">
        <v>5962.0065645</v>
      </c>
      <c r="S15">
        <v>6665.277960184943</v>
      </c>
      <c r="T15">
        <v>7349.793613061522</v>
      </c>
      <c r="U15">
        <v>8300.101197509037</v>
      </c>
      <c r="V15">
        <v>9500.206609945977</v>
      </c>
      <c r="W15">
        <v>10500.081439270818</v>
      </c>
    </row>
    <row r="16" spans="1:23" ht="12.75">
      <c r="A16" t="s">
        <v>160</v>
      </c>
      <c r="B16">
        <v>82.5</v>
      </c>
      <c r="C16">
        <v>100.5</v>
      </c>
      <c r="D16">
        <v>129</v>
      </c>
      <c r="E16">
        <v>160.5</v>
      </c>
      <c r="F16">
        <v>194</v>
      </c>
      <c r="G16">
        <v>227.5</v>
      </c>
      <c r="H16">
        <v>257.5</v>
      </c>
      <c r="I16">
        <v>287.5</v>
      </c>
      <c r="J16">
        <v>320</v>
      </c>
      <c r="K16">
        <v>377.5</v>
      </c>
      <c r="L16">
        <v>475</v>
      </c>
      <c r="M16">
        <v>597.5</v>
      </c>
      <c r="N16">
        <v>737.5</v>
      </c>
      <c r="O16">
        <v>935</v>
      </c>
      <c r="P16">
        <v>1138.5</v>
      </c>
      <c r="Q16">
        <v>1335.5</v>
      </c>
      <c r="R16">
        <v>1619.9240399999999</v>
      </c>
      <c r="S16">
        <v>1995.6315579480001</v>
      </c>
      <c r="T16">
        <v>2425.3524629404687</v>
      </c>
      <c r="U16">
        <v>2949.931664946634</v>
      </c>
      <c r="V16">
        <v>3374.8360471258534</v>
      </c>
      <c r="W16">
        <v>3872.6001537305247</v>
      </c>
    </row>
    <row r="17" spans="1:23" ht="12.75">
      <c r="A17" t="s">
        <v>204</v>
      </c>
      <c r="B17">
        <v>401.5</v>
      </c>
      <c r="C17">
        <v>505</v>
      </c>
      <c r="D17">
        <v>608</v>
      </c>
      <c r="E17">
        <v>745</v>
      </c>
      <c r="F17">
        <v>917</v>
      </c>
      <c r="G17">
        <v>1054.5</v>
      </c>
      <c r="H17">
        <v>1171</v>
      </c>
      <c r="I17">
        <v>1301</v>
      </c>
      <c r="J17">
        <v>1441</v>
      </c>
      <c r="K17">
        <v>1642.5</v>
      </c>
      <c r="L17">
        <v>1936</v>
      </c>
      <c r="M17">
        <v>2243.5</v>
      </c>
      <c r="N17">
        <v>2685.5</v>
      </c>
      <c r="O17">
        <v>3253.5</v>
      </c>
      <c r="P17">
        <v>3886</v>
      </c>
      <c r="Q17">
        <v>4554.5</v>
      </c>
      <c r="R17">
        <v>5212.980384</v>
      </c>
      <c r="S17">
        <v>5981.530174698009</v>
      </c>
      <c r="T17">
        <v>6824.974032166743</v>
      </c>
      <c r="U17">
        <v>7485.130715693629</v>
      </c>
      <c r="V17">
        <v>8474.309728783324</v>
      </c>
      <c r="W17">
        <v>9916.26158643661</v>
      </c>
    </row>
    <row r="18" spans="1:23" ht="12.75">
      <c r="A18" t="s">
        <v>162</v>
      </c>
      <c r="B18">
        <v>705</v>
      </c>
      <c r="C18">
        <v>819.5</v>
      </c>
      <c r="D18">
        <v>969</v>
      </c>
      <c r="E18">
        <v>1178</v>
      </c>
      <c r="F18">
        <v>1414</v>
      </c>
      <c r="G18">
        <v>1637</v>
      </c>
      <c r="H18">
        <v>1822.5</v>
      </c>
      <c r="I18">
        <v>1970</v>
      </c>
      <c r="J18">
        <v>2121</v>
      </c>
      <c r="K18">
        <v>2262.5</v>
      </c>
      <c r="L18">
        <v>2668</v>
      </c>
      <c r="M18">
        <v>3227.5</v>
      </c>
      <c r="N18">
        <v>3785.5</v>
      </c>
      <c r="O18">
        <v>4567</v>
      </c>
      <c r="P18">
        <v>5357</v>
      </c>
      <c r="Q18">
        <v>6137</v>
      </c>
      <c r="R18">
        <v>7072.7360152</v>
      </c>
      <c r="S18">
        <v>8158.708005349865</v>
      </c>
      <c r="T18">
        <v>9462.561285020842</v>
      </c>
      <c r="U18">
        <v>10687.345414963762</v>
      </c>
      <c r="V18">
        <v>11947.615820983932</v>
      </c>
      <c r="W18">
        <v>13718.992045304978</v>
      </c>
    </row>
    <row r="19" spans="1:23" ht="12.75">
      <c r="A19" t="s">
        <v>163</v>
      </c>
      <c r="B19">
        <v>471</v>
      </c>
      <c r="C19">
        <v>575</v>
      </c>
      <c r="D19">
        <v>697</v>
      </c>
      <c r="E19">
        <v>848.5</v>
      </c>
      <c r="F19">
        <v>1011.5</v>
      </c>
      <c r="G19">
        <v>1177.5</v>
      </c>
      <c r="H19">
        <v>1315</v>
      </c>
      <c r="I19">
        <v>1410</v>
      </c>
      <c r="J19">
        <v>1497.5</v>
      </c>
      <c r="K19">
        <v>1557.5</v>
      </c>
      <c r="L19">
        <v>1612</v>
      </c>
      <c r="M19">
        <v>1697.5</v>
      </c>
      <c r="N19">
        <v>1845.5</v>
      </c>
      <c r="O19">
        <v>2047.5</v>
      </c>
      <c r="P19">
        <v>2247</v>
      </c>
      <c r="Q19">
        <v>2444.5</v>
      </c>
      <c r="R19">
        <v>2680.4274</v>
      </c>
      <c r="S19">
        <v>2940.1541208000003</v>
      </c>
      <c r="T19">
        <v>3185.9123419911066</v>
      </c>
      <c r="U19">
        <v>3428.521823841213</v>
      </c>
      <c r="V19">
        <v>3679.9372835267905</v>
      </c>
      <c r="W19">
        <v>3942.6270378250897</v>
      </c>
    </row>
    <row r="20" spans="1:23" ht="12.75">
      <c r="A20" t="s">
        <v>205</v>
      </c>
      <c r="B20">
        <v>68.5</v>
      </c>
      <c r="C20">
        <v>82</v>
      </c>
      <c r="D20">
        <v>86.5</v>
      </c>
      <c r="E20">
        <v>105</v>
      </c>
      <c r="F20">
        <v>143</v>
      </c>
      <c r="G20">
        <v>174</v>
      </c>
      <c r="H20">
        <v>197</v>
      </c>
      <c r="I20">
        <v>220.5</v>
      </c>
      <c r="J20">
        <v>240.5</v>
      </c>
      <c r="K20">
        <v>271.5</v>
      </c>
      <c r="L20">
        <v>496.5</v>
      </c>
      <c r="M20">
        <v>800.5</v>
      </c>
      <c r="N20">
        <v>1058.5</v>
      </c>
      <c r="O20">
        <v>1393.5</v>
      </c>
      <c r="P20">
        <v>1706.5</v>
      </c>
      <c r="Q20">
        <v>2013</v>
      </c>
      <c r="R20">
        <v>2400.1931151999997</v>
      </c>
      <c r="S20">
        <v>2816.0805157498644</v>
      </c>
      <c r="T20">
        <v>3260.994412211575</v>
      </c>
      <c r="U20">
        <v>3673.6964307614294</v>
      </c>
      <c r="V20">
        <v>4127.784102091744</v>
      </c>
      <c r="W20">
        <v>4962.861200303408</v>
      </c>
    </row>
    <row r="21" spans="1:23" ht="12.75">
      <c r="A21" t="s">
        <v>206</v>
      </c>
      <c r="B21">
        <v>165.5</v>
      </c>
      <c r="C21">
        <v>162.5</v>
      </c>
      <c r="D21">
        <v>185.5</v>
      </c>
      <c r="E21">
        <v>223.5</v>
      </c>
      <c r="F21">
        <v>258.5</v>
      </c>
      <c r="G21">
        <v>284.5</v>
      </c>
      <c r="H21">
        <v>310.5</v>
      </c>
      <c r="I21">
        <v>339.5</v>
      </c>
      <c r="J21">
        <v>382</v>
      </c>
      <c r="K21">
        <v>433.5</v>
      </c>
      <c r="L21">
        <v>559.5</v>
      </c>
      <c r="M21">
        <v>728.5</v>
      </c>
      <c r="N21">
        <v>880.5</v>
      </c>
      <c r="O21">
        <v>1125</v>
      </c>
      <c r="P21">
        <v>1403.5</v>
      </c>
      <c r="Q21">
        <v>1678.5</v>
      </c>
      <c r="R21">
        <v>1993</v>
      </c>
      <c r="S21">
        <v>2403.4733687999997</v>
      </c>
      <c r="T21">
        <v>3015.6545308181603</v>
      </c>
      <c r="U21">
        <v>3584.1271603611203</v>
      </c>
      <c r="V21">
        <v>4139.894435365398</v>
      </c>
      <c r="W21">
        <v>4813</v>
      </c>
    </row>
    <row r="22" spans="1:23" ht="12.75">
      <c r="A22" t="s">
        <v>166</v>
      </c>
      <c r="B22">
        <v>556</v>
      </c>
      <c r="C22">
        <v>660</v>
      </c>
      <c r="D22">
        <v>749</v>
      </c>
      <c r="E22">
        <v>872.5</v>
      </c>
      <c r="F22">
        <v>1028</v>
      </c>
      <c r="G22">
        <v>1189.5</v>
      </c>
      <c r="H22">
        <v>1301</v>
      </c>
      <c r="I22">
        <v>1353</v>
      </c>
      <c r="J22">
        <v>1413</v>
      </c>
      <c r="K22">
        <v>1503.5</v>
      </c>
      <c r="L22">
        <v>1845</v>
      </c>
      <c r="M22">
        <v>2462.5</v>
      </c>
      <c r="N22">
        <v>2950.5</v>
      </c>
      <c r="O22">
        <v>3252</v>
      </c>
      <c r="P22">
        <v>3595</v>
      </c>
      <c r="Q22">
        <v>3976</v>
      </c>
      <c r="R22">
        <v>4590.2896</v>
      </c>
      <c r="S22">
        <v>5521.7770947830395</v>
      </c>
      <c r="T22">
        <v>6223.737610298289</v>
      </c>
      <c r="U22">
        <v>6842.134505298981</v>
      </c>
      <c r="V22">
        <v>7605.843772231641</v>
      </c>
      <c r="W22">
        <v>8381.19315952026</v>
      </c>
    </row>
    <row r="23" spans="1:23" ht="12.75">
      <c r="A23" t="s">
        <v>207</v>
      </c>
      <c r="B23">
        <v>219</v>
      </c>
      <c r="C23">
        <v>265.5</v>
      </c>
      <c r="D23">
        <v>319.5</v>
      </c>
      <c r="E23">
        <v>382</v>
      </c>
      <c r="F23">
        <v>458.5</v>
      </c>
      <c r="G23">
        <v>549</v>
      </c>
      <c r="H23">
        <v>623</v>
      </c>
      <c r="I23">
        <v>667.5</v>
      </c>
      <c r="J23">
        <v>702.5</v>
      </c>
      <c r="K23">
        <v>748</v>
      </c>
      <c r="L23">
        <v>858</v>
      </c>
      <c r="M23">
        <v>1030</v>
      </c>
      <c r="N23">
        <v>1252</v>
      </c>
      <c r="O23">
        <v>1549.5</v>
      </c>
      <c r="P23">
        <v>1888</v>
      </c>
      <c r="Q23">
        <v>2221.5</v>
      </c>
      <c r="R23">
        <v>2569.6855214999996</v>
      </c>
      <c r="S23">
        <v>3021.8718602997747</v>
      </c>
      <c r="T23">
        <v>3443.4292494552014</v>
      </c>
      <c r="U23">
        <v>3831.997059621141</v>
      </c>
      <c r="V23">
        <v>4318.869318144184</v>
      </c>
      <c r="W23">
        <v>4910.26519201152</v>
      </c>
    </row>
    <row r="24" spans="1:23" ht="12.75">
      <c r="A24" t="s">
        <v>208</v>
      </c>
      <c r="L24">
        <v>-177</v>
      </c>
      <c r="M24">
        <v>-416.5</v>
      </c>
      <c r="N24">
        <v>-551</v>
      </c>
      <c r="O24">
        <v>-700</v>
      </c>
      <c r="P24">
        <v>-867</v>
      </c>
      <c r="Q24">
        <v>-1105.5</v>
      </c>
      <c r="R24">
        <v>-1397.090805</v>
      </c>
      <c r="S24">
        <v>-1706.5597284202502</v>
      </c>
      <c r="T24">
        <v>-2062.8677915439785</v>
      </c>
      <c r="U24">
        <v>-2382.4462459684974</v>
      </c>
      <c r="V24">
        <v>-2716.627752231452</v>
      </c>
      <c r="W24">
        <v>-2988.0027490267976</v>
      </c>
    </row>
    <row r="25" spans="1:23" ht="12.75">
      <c r="A25" t="s">
        <v>169</v>
      </c>
      <c r="B25">
        <v>4503</v>
      </c>
      <c r="C25">
        <v>5118.5</v>
      </c>
      <c r="D25">
        <v>5879</v>
      </c>
      <c r="E25">
        <v>7195</v>
      </c>
      <c r="F25">
        <v>7894</v>
      </c>
      <c r="G25">
        <v>9245</v>
      </c>
      <c r="H25">
        <v>10408.5</v>
      </c>
      <c r="I25">
        <v>11227</v>
      </c>
      <c r="J25">
        <v>12727</v>
      </c>
      <c r="K25">
        <v>14902</v>
      </c>
      <c r="L25">
        <v>18250.5</v>
      </c>
      <c r="M25">
        <v>22217</v>
      </c>
      <c r="N25">
        <v>25958.5</v>
      </c>
      <c r="O25">
        <v>30366.5</v>
      </c>
      <c r="P25">
        <v>35299.5</v>
      </c>
      <c r="Q25">
        <v>39806.5</v>
      </c>
      <c r="R25">
        <v>45398.340124199996</v>
      </c>
      <c r="S25">
        <v>51441.09331228771</v>
      </c>
      <c r="T25">
        <v>57710.32115847615</v>
      </c>
      <c r="U25">
        <v>64841.39779065067</v>
      </c>
      <c r="V25">
        <v>72588.14996284067</v>
      </c>
      <c r="W25">
        <v>80749.24634742437</v>
      </c>
    </row>
    <row r="26" spans="1:23" ht="12.75">
      <c r="A26" t="s">
        <v>209</v>
      </c>
      <c r="B26">
        <v>603</v>
      </c>
      <c r="C26">
        <v>715</v>
      </c>
      <c r="D26">
        <v>932</v>
      </c>
      <c r="E26">
        <v>1204</v>
      </c>
      <c r="F26">
        <v>1376</v>
      </c>
      <c r="G26">
        <v>1575</v>
      </c>
      <c r="H26">
        <v>1932</v>
      </c>
      <c r="I26">
        <v>2230</v>
      </c>
      <c r="J26">
        <v>2524</v>
      </c>
      <c r="K26">
        <v>2994</v>
      </c>
      <c r="L26">
        <v>3516</v>
      </c>
      <c r="M26">
        <v>4188</v>
      </c>
      <c r="N26">
        <v>4791</v>
      </c>
      <c r="O26">
        <v>5665</v>
      </c>
      <c r="P26">
        <v>6712</v>
      </c>
      <c r="Q26">
        <v>6843</v>
      </c>
      <c r="R26">
        <v>7692</v>
      </c>
      <c r="S26">
        <v>8718</v>
      </c>
      <c r="T26">
        <v>8536</v>
      </c>
      <c r="U26">
        <v>8461</v>
      </c>
      <c r="V26">
        <v>10187</v>
      </c>
      <c r="W26">
        <v>12035</v>
      </c>
    </row>
    <row r="27" spans="1:23" ht="12.75">
      <c r="A27" t="s">
        <v>170</v>
      </c>
      <c r="B27">
        <v>5106</v>
      </c>
      <c r="C27">
        <v>5833.5</v>
      </c>
      <c r="D27">
        <v>6811</v>
      </c>
      <c r="E27">
        <v>8399</v>
      </c>
      <c r="F27">
        <v>9270</v>
      </c>
      <c r="G27">
        <v>10820</v>
      </c>
      <c r="H27">
        <v>12340.5</v>
      </c>
      <c r="I27">
        <v>13457</v>
      </c>
      <c r="J27">
        <v>15251</v>
      </c>
      <c r="K27">
        <v>17896</v>
      </c>
      <c r="L27">
        <v>21766.5</v>
      </c>
      <c r="M27">
        <v>26405</v>
      </c>
      <c r="N27">
        <v>30749.5</v>
      </c>
      <c r="O27">
        <v>36031.5</v>
      </c>
      <c r="P27">
        <v>42011.5</v>
      </c>
      <c r="Q27">
        <v>46649.5</v>
      </c>
      <c r="R27">
        <v>53090.340124199996</v>
      </c>
      <c r="S27">
        <v>60159.09331228771</v>
      </c>
      <c r="T27">
        <v>66246.32115847614</v>
      </c>
      <c r="U27">
        <v>73302.39779065066</v>
      </c>
      <c r="V27">
        <v>82775.14996284067</v>
      </c>
      <c r="W27">
        <v>92784.24634742437</v>
      </c>
    </row>
    <row r="28" ht="12.75">
      <c r="A28" t="s">
        <v>171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I31" sqref="I31"/>
    </sheetView>
  </sheetViews>
  <sheetFormatPr defaultColWidth="9.140625" defaultRowHeight="12.75"/>
  <sheetData>
    <row r="1" spans="1:24" ht="12.75">
      <c r="A1" s="127" t="s">
        <v>210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59"/>
      <c r="X1" s="160"/>
    </row>
    <row r="2" spans="1:24" ht="12.75">
      <c r="A2" s="5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1"/>
      <c r="V2" s="51"/>
      <c r="W2" s="51"/>
      <c r="X2" s="9"/>
    </row>
    <row r="3" spans="1:24" ht="12.75">
      <c r="A3" s="146" t="s">
        <v>149</v>
      </c>
      <c r="B3" s="147">
        <v>1976</v>
      </c>
      <c r="C3" s="147">
        <v>1977</v>
      </c>
      <c r="D3" s="147">
        <v>1978</v>
      </c>
      <c r="E3" s="147">
        <v>1979</v>
      </c>
      <c r="F3" s="147">
        <v>1980</v>
      </c>
      <c r="G3" s="147">
        <v>1981</v>
      </c>
      <c r="H3" s="147">
        <v>1982</v>
      </c>
      <c r="I3" s="147">
        <v>1983</v>
      </c>
      <c r="J3" s="147">
        <v>1984</v>
      </c>
      <c r="K3" s="147">
        <v>1985</v>
      </c>
      <c r="L3" s="147">
        <v>1986</v>
      </c>
      <c r="M3" s="147">
        <v>1987</v>
      </c>
      <c r="N3" s="147">
        <v>1988</v>
      </c>
      <c r="O3" s="161">
        <v>1989</v>
      </c>
      <c r="P3" s="147">
        <v>1990</v>
      </c>
      <c r="Q3" s="148">
        <v>1991</v>
      </c>
      <c r="R3" s="148">
        <v>1992</v>
      </c>
      <c r="S3" s="148">
        <v>1993</v>
      </c>
      <c r="T3" s="148">
        <v>1994</v>
      </c>
      <c r="U3" s="148">
        <v>1995</v>
      </c>
      <c r="V3" s="148">
        <v>1996</v>
      </c>
      <c r="W3" s="148">
        <v>1997</v>
      </c>
      <c r="X3" s="148">
        <v>1998</v>
      </c>
    </row>
    <row r="4" spans="1:24" ht="12.75">
      <c r="A4" s="156" t="s">
        <v>211</v>
      </c>
      <c r="B4" s="162">
        <v>22.521008403361343</v>
      </c>
      <c r="C4" s="162">
        <v>19.660804020100503</v>
      </c>
      <c r="D4" s="162">
        <v>17.78303603931562</v>
      </c>
      <c r="E4" s="162">
        <v>18.71559633027523</v>
      </c>
      <c r="F4" s="162">
        <v>12.369738800920286</v>
      </c>
      <c r="G4" s="162">
        <v>14.341129492298917</v>
      </c>
      <c r="H4" s="162">
        <v>15.269461077844312</v>
      </c>
      <c r="I4" s="162">
        <v>13.80382549703194</v>
      </c>
      <c r="J4" s="162">
        <v>14.406639004149376</v>
      </c>
      <c r="K4" s="162">
        <v>15.295389048991355</v>
      </c>
      <c r="L4" s="162">
        <v>15.25835866261398</v>
      </c>
      <c r="M4" s="162">
        <v>14.358482867115677</v>
      </c>
      <c r="N4" s="162">
        <v>12.950164166077887</v>
      </c>
      <c r="O4" s="162">
        <v>12.32418188939928</v>
      </c>
      <c r="P4" s="162">
        <v>12.10414774447472</v>
      </c>
      <c r="Q4" s="162">
        <v>11.200170425798206</v>
      </c>
      <c r="R4" s="162">
        <v>10.927259217323613</v>
      </c>
      <c r="S4" s="162">
        <v>9.692042414632407</v>
      </c>
      <c r="T4" s="162">
        <v>9.04229352944687</v>
      </c>
      <c r="U4" s="162">
        <v>9.529749426237128</v>
      </c>
      <c r="V4" s="162">
        <v>9.549187863390268</v>
      </c>
      <c r="W4" s="162">
        <v>8.733464884024336</v>
      </c>
      <c r="X4" s="162">
        <v>8.490530073668875</v>
      </c>
    </row>
    <row r="5" spans="1:24" ht="12.75">
      <c r="A5" s="114" t="s">
        <v>151</v>
      </c>
      <c r="B5" s="163">
        <v>17.79111644657863</v>
      </c>
      <c r="C5" s="163">
        <v>14.677554438860971</v>
      </c>
      <c r="D5" s="163">
        <v>13.269020749908991</v>
      </c>
      <c r="E5" s="163">
        <v>14.571865443425077</v>
      </c>
      <c r="F5" s="163">
        <v>8.093111381783732</v>
      </c>
      <c r="G5" s="163">
        <v>10.156702795208215</v>
      </c>
      <c r="H5" s="163">
        <v>11.377245508982035</v>
      </c>
      <c r="I5" s="163">
        <v>9.516630547441816</v>
      </c>
      <c r="J5" s="163">
        <v>9.676348547717842</v>
      </c>
      <c r="K5" s="163">
        <v>11.080691642651297</v>
      </c>
      <c r="L5" s="163">
        <v>11.580547112462005</v>
      </c>
      <c r="M5" s="163">
        <v>10.441964505186569</v>
      </c>
      <c r="N5" s="163">
        <v>9.047836748264828</v>
      </c>
      <c r="O5" s="163">
        <v>8.38585621194317</v>
      </c>
      <c r="P5" s="163">
        <v>8.098698153194066</v>
      </c>
      <c r="Q5" s="163">
        <v>7.07799643170985</v>
      </c>
      <c r="R5" s="163">
        <v>6.8572641709716216</v>
      </c>
      <c r="S5" s="163">
        <v>5.685717722459538</v>
      </c>
      <c r="T5" s="163">
        <v>5.2053196891348</v>
      </c>
      <c r="U5" s="163">
        <v>5.809982690217288</v>
      </c>
      <c r="V5" s="163">
        <v>6.109142497713087</v>
      </c>
      <c r="W5" s="163">
        <v>5.48809403568039</v>
      </c>
      <c r="X5" s="163">
        <v>5.612609187064648</v>
      </c>
    </row>
    <row r="6" spans="1:24" ht="12.75">
      <c r="A6" s="114" t="s">
        <v>152</v>
      </c>
      <c r="B6" s="163">
        <v>4.729891956782714</v>
      </c>
      <c r="C6" s="163">
        <v>4.983249581239531</v>
      </c>
      <c r="D6" s="163">
        <v>4.514015289406625</v>
      </c>
      <c r="E6" s="163">
        <v>4.143730886850153</v>
      </c>
      <c r="F6" s="163">
        <v>4.276627419136554</v>
      </c>
      <c r="G6" s="163">
        <v>4.084426697090702</v>
      </c>
      <c r="H6" s="163">
        <v>3.8922155688622757</v>
      </c>
      <c r="I6" s="163">
        <v>4.287194949590125</v>
      </c>
      <c r="J6" s="163">
        <v>4.730290456431535</v>
      </c>
      <c r="K6" s="163">
        <v>4.214697406340058</v>
      </c>
      <c r="L6" s="163">
        <v>3.6778115501519757</v>
      </c>
      <c r="M6" s="163">
        <v>4.0165183619291085</v>
      </c>
      <c r="N6" s="163">
        <v>4.002327417813058</v>
      </c>
      <c r="O6" s="163">
        <v>3.9383256774561124</v>
      </c>
      <c r="P6" s="163">
        <v>4.005449591280654</v>
      </c>
      <c r="Q6" s="163">
        <v>4.122173994088355</v>
      </c>
      <c r="R6" s="163">
        <v>3.969995046351992</v>
      </c>
      <c r="S6" s="163">
        <v>4.006324692172869</v>
      </c>
      <c r="T6" s="163">
        <v>3.8369738403120697</v>
      </c>
      <c r="U6" s="163">
        <v>3.7197667360198388</v>
      </c>
      <c r="V6" s="163">
        <v>3.440045365677181</v>
      </c>
      <c r="W6" s="163">
        <v>3.2453708483439465</v>
      </c>
      <c r="X6" s="163">
        <v>2.8779208866042274</v>
      </c>
    </row>
    <row r="7" spans="1:24" ht="12.75">
      <c r="A7" s="153" t="s">
        <v>153</v>
      </c>
      <c r="B7" s="162">
        <v>0.16806722689075632</v>
      </c>
      <c r="C7" s="162">
        <v>0.18844221105527637</v>
      </c>
      <c r="D7" s="162">
        <v>0.2002184200946487</v>
      </c>
      <c r="E7" s="162">
        <v>0.1834862385321101</v>
      </c>
      <c r="F7" s="162">
        <v>0.20300446609825418</v>
      </c>
      <c r="G7" s="162">
        <v>0.18254420992584142</v>
      </c>
      <c r="H7" s="162">
        <v>0.16966067864271456</v>
      </c>
      <c r="I7" s="162">
        <v>0.1696033166870819</v>
      </c>
      <c r="J7" s="162">
        <v>0.15767634854771784</v>
      </c>
      <c r="K7" s="162">
        <v>0.1440922190201729</v>
      </c>
      <c r="L7" s="162">
        <v>0.1337386018237082</v>
      </c>
      <c r="M7" s="162">
        <v>0.12782065778476967</v>
      </c>
      <c r="N7" s="162">
        <v>0.1329953036033415</v>
      </c>
      <c r="O7" s="162">
        <v>0.1424349250436207</v>
      </c>
      <c r="P7" s="162">
        <v>0.15137753557372086</v>
      </c>
      <c r="Q7" s="162">
        <v>0.15977418581737812</v>
      </c>
      <c r="R7" s="162">
        <v>0.16512160026419456</v>
      </c>
      <c r="S7" s="162">
        <v>0.1667866254007509</v>
      </c>
      <c r="T7" s="162">
        <v>0.16462230648554885</v>
      </c>
      <c r="U7" s="162">
        <v>0.1634067718673488</v>
      </c>
      <c r="V7" s="162">
        <v>0.15876461321369564</v>
      </c>
      <c r="W7" s="162">
        <v>0.15566584210167195</v>
      </c>
      <c r="X7" s="162">
        <v>0.14712872885217085</v>
      </c>
    </row>
    <row r="8" spans="1:24" ht="12.75">
      <c r="A8" s="153" t="s">
        <v>154</v>
      </c>
      <c r="B8" s="162">
        <v>15.150060024009603</v>
      </c>
      <c r="C8" s="162">
        <v>14.635678391959798</v>
      </c>
      <c r="D8" s="162">
        <v>14.579541317801237</v>
      </c>
      <c r="E8" s="162">
        <v>14.862385321100918</v>
      </c>
      <c r="F8" s="162">
        <v>15.152402219515496</v>
      </c>
      <c r="G8" s="162">
        <v>15.710211066742726</v>
      </c>
      <c r="H8" s="162">
        <v>15.568862275449101</v>
      </c>
      <c r="I8" s="162">
        <v>15.910798077829078</v>
      </c>
      <c r="J8" s="162">
        <v>18.116182572614107</v>
      </c>
      <c r="K8" s="162">
        <v>20.634005763688762</v>
      </c>
      <c r="L8" s="162">
        <v>23.282674772036476</v>
      </c>
      <c r="M8" s="162">
        <v>24.46290742834669</v>
      </c>
      <c r="N8" s="162">
        <v>24.300735630273056</v>
      </c>
      <c r="O8" s="162">
        <v>23.57268454224976</v>
      </c>
      <c r="P8" s="162">
        <v>23.566454738116864</v>
      </c>
      <c r="Q8" s="162">
        <v>23.34300854791894</v>
      </c>
      <c r="R8" s="162">
        <v>23.375573797560918</v>
      </c>
      <c r="S8" s="162">
        <v>23.218163094234047</v>
      </c>
      <c r="T8" s="162">
        <v>23.13017111369029</v>
      </c>
      <c r="U8" s="162">
        <v>23.29171298637178</v>
      </c>
      <c r="V8" s="162">
        <v>23.837374188698977</v>
      </c>
      <c r="W8" s="162">
        <v>23.863394948355882</v>
      </c>
      <c r="X8" s="162">
        <v>24.445946421943724</v>
      </c>
    </row>
    <row r="9" spans="1:24" ht="12.75">
      <c r="A9" s="114" t="s">
        <v>151</v>
      </c>
      <c r="B9" s="163">
        <v>5.474189675870348</v>
      </c>
      <c r="C9" s="163">
        <v>4.376046901172529</v>
      </c>
      <c r="D9" s="163">
        <v>3.967965052784856</v>
      </c>
      <c r="E9" s="163">
        <v>4.220183486238533</v>
      </c>
      <c r="F9" s="163">
        <v>2.408986331032616</v>
      </c>
      <c r="G9" s="163">
        <v>2.863662293211637</v>
      </c>
      <c r="H9" s="163">
        <v>3.12375249500998</v>
      </c>
      <c r="I9" s="163">
        <v>2.4969377178931498</v>
      </c>
      <c r="J9" s="163">
        <v>2.7053941908713695</v>
      </c>
      <c r="K9" s="163">
        <v>3.1556195965417864</v>
      </c>
      <c r="L9" s="163">
        <v>3.6778115501519757</v>
      </c>
      <c r="M9" s="163">
        <v>3.3233371024040115</v>
      </c>
      <c r="N9" s="163">
        <v>2.48119363284984</v>
      </c>
      <c r="O9" s="163">
        <v>2.3216892782110174</v>
      </c>
      <c r="P9" s="163">
        <v>2.17983651226158</v>
      </c>
      <c r="Q9" s="163">
        <v>1.9359305514872316</v>
      </c>
      <c r="R9" s="163">
        <v>1.9366404830986248</v>
      </c>
      <c r="S9" s="163">
        <v>1.604518490943805</v>
      </c>
      <c r="T9" s="163">
        <v>1.477384518686635</v>
      </c>
      <c r="U9" s="163">
        <v>1.6425899933869768</v>
      </c>
      <c r="V9" s="163">
        <v>1.7489452491950621</v>
      </c>
      <c r="W9" s="163">
        <v>1.6380107015529297</v>
      </c>
      <c r="X9" s="163">
        <v>1.7883103533099898</v>
      </c>
    </row>
    <row r="10" spans="1:24" ht="12.75">
      <c r="A10" s="114" t="s">
        <v>155</v>
      </c>
      <c r="B10" s="163">
        <v>2.593037214885954</v>
      </c>
      <c r="C10" s="163">
        <v>2.7219430485762146</v>
      </c>
      <c r="D10" s="163">
        <v>2.8394612304332</v>
      </c>
      <c r="E10" s="163">
        <v>3.409785932721712</v>
      </c>
      <c r="F10" s="163">
        <v>4.344295574502639</v>
      </c>
      <c r="G10" s="163">
        <v>4.803194523673702</v>
      </c>
      <c r="H10" s="163">
        <v>4.481037924151696</v>
      </c>
      <c r="I10" s="163">
        <v>5.163478752473382</v>
      </c>
      <c r="J10" s="163">
        <v>7.178423236514522</v>
      </c>
      <c r="K10" s="163">
        <v>9.503746397694526</v>
      </c>
      <c r="L10" s="163">
        <v>11.450151975683891</v>
      </c>
      <c r="M10" s="163">
        <v>12.808323091293447</v>
      </c>
      <c r="N10" s="163">
        <v>12.98782261751382</v>
      </c>
      <c r="O10" s="163">
        <v>12.10696862870776</v>
      </c>
      <c r="P10" s="163">
        <v>12.034514078110808</v>
      </c>
      <c r="Q10" s="163">
        <v>11.732751045189465</v>
      </c>
      <c r="R10" s="163">
        <v>11.820347698912556</v>
      </c>
      <c r="S10" s="163">
        <v>11.839081604765486</v>
      </c>
      <c r="T10" s="163">
        <v>11.619178211297806</v>
      </c>
      <c r="U10" s="163">
        <v>11.54089888719914</v>
      </c>
      <c r="V10" s="163">
        <v>11.824813428157215</v>
      </c>
      <c r="W10" s="163">
        <v>11.987415509556314</v>
      </c>
      <c r="X10" s="163">
        <v>12.098196539210385</v>
      </c>
    </row>
    <row r="11" spans="1:24" ht="12.75">
      <c r="A11" s="114" t="s">
        <v>152</v>
      </c>
      <c r="B11" s="163">
        <v>7.082833133253301</v>
      </c>
      <c r="C11" s="163">
        <v>7.537688442211055</v>
      </c>
      <c r="D11" s="163">
        <v>7.772115034583181</v>
      </c>
      <c r="E11" s="163">
        <v>7.332415902140672</v>
      </c>
      <c r="F11" s="163">
        <v>8.49912031398024</v>
      </c>
      <c r="G11" s="163">
        <v>8.043354249857387</v>
      </c>
      <c r="H11" s="163">
        <v>7.964071856287425</v>
      </c>
      <c r="I11" s="163">
        <v>8.150381607462547</v>
      </c>
      <c r="J11" s="163">
        <v>8.232365145228215</v>
      </c>
      <c r="K11" s="163">
        <v>7.874639769452449</v>
      </c>
      <c r="L11" s="163">
        <v>8.054711246200608</v>
      </c>
      <c r="M11" s="163">
        <v>8.43124723464923</v>
      </c>
      <c r="N11" s="163">
        <v>8.831719379909398</v>
      </c>
      <c r="O11" s="163">
        <v>9.244026635330984</v>
      </c>
      <c r="P11" s="163">
        <v>9.352104147744475</v>
      </c>
      <c r="Q11" s="163">
        <v>9.674326951242245</v>
      </c>
      <c r="R11" s="163">
        <v>9.718585615549737</v>
      </c>
      <c r="S11" s="163">
        <v>9.774562998524756</v>
      </c>
      <c r="T11" s="163">
        <v>10.03360838370585</v>
      </c>
      <c r="U11" s="163">
        <v>10.208224105785666</v>
      </c>
      <c r="V11" s="163">
        <v>10.2636155113467</v>
      </c>
      <c r="W11" s="163">
        <v>10.33796873724664</v>
      </c>
      <c r="X11" s="163">
        <v>10.45943952942335</v>
      </c>
    </row>
    <row r="12" spans="1:24" ht="12.75">
      <c r="A12" s="153" t="s">
        <v>156</v>
      </c>
      <c r="B12" s="162">
        <v>1.680672268907563</v>
      </c>
      <c r="C12" s="162">
        <v>2.0728643216080402</v>
      </c>
      <c r="D12" s="162">
        <v>2.1477975973789585</v>
      </c>
      <c r="E12" s="162">
        <v>2.46177370030581</v>
      </c>
      <c r="F12" s="162">
        <v>2.828528894302341</v>
      </c>
      <c r="G12" s="162">
        <v>2.144894466628637</v>
      </c>
      <c r="H12" s="162">
        <v>2.5948103792415167</v>
      </c>
      <c r="I12" s="162">
        <v>2.3084895882408367</v>
      </c>
      <c r="J12" s="162">
        <v>2.4564315352697097</v>
      </c>
      <c r="K12" s="162">
        <v>2.860230547550432</v>
      </c>
      <c r="L12" s="162">
        <v>2.8085106382978724</v>
      </c>
      <c r="M12" s="162">
        <v>2.4089277813283516</v>
      </c>
      <c r="N12" s="162">
        <v>2.1487053738414863</v>
      </c>
      <c r="O12" s="162">
        <v>2.0546237937542284</v>
      </c>
      <c r="P12" s="162">
        <v>1.5349682107175295</v>
      </c>
      <c r="Q12" s="162">
        <v>2.063749900141134</v>
      </c>
      <c r="R12" s="162">
        <v>2.2409360035854977</v>
      </c>
      <c r="S12" s="162">
        <v>2.501068663542606</v>
      </c>
      <c r="T12" s="162">
        <v>2.3642438607364107</v>
      </c>
      <c r="U12" s="162">
        <v>2.462013028173631</v>
      </c>
      <c r="V12" s="162">
        <v>2.224350053355712</v>
      </c>
      <c r="W12" s="162">
        <v>1.8190704952092307</v>
      </c>
      <c r="X12" s="162">
        <v>1.4522695606982905</v>
      </c>
    </row>
    <row r="13" spans="1:24" ht="12.75">
      <c r="A13" s="153" t="s">
        <v>157</v>
      </c>
      <c r="B13" s="162">
        <v>7.995198079231693</v>
      </c>
      <c r="C13" s="162">
        <v>8.500837520938024</v>
      </c>
      <c r="D13" s="162">
        <v>9.21004732435384</v>
      </c>
      <c r="E13" s="162">
        <v>8.440366972477065</v>
      </c>
      <c r="F13" s="162">
        <v>7.592367032074705</v>
      </c>
      <c r="G13" s="162">
        <v>6.708499714774672</v>
      </c>
      <c r="H13" s="162">
        <v>6.2375249500998</v>
      </c>
      <c r="I13" s="162">
        <v>6.1716762461132575</v>
      </c>
      <c r="J13" s="162">
        <v>5.726141078838174</v>
      </c>
      <c r="K13" s="162">
        <v>5.583573487031701</v>
      </c>
      <c r="L13" s="162">
        <v>5.349544072948328</v>
      </c>
      <c r="M13" s="162">
        <v>5.3586352686691905</v>
      </c>
      <c r="N13" s="162">
        <v>5.860105565022235</v>
      </c>
      <c r="O13" s="162">
        <v>6.373962895702026</v>
      </c>
      <c r="P13" s="162">
        <v>6.917953375719044</v>
      </c>
      <c r="Q13" s="162">
        <v>7.136580299842889</v>
      </c>
      <c r="R13" s="162">
        <v>7.229967211567947</v>
      </c>
      <c r="S13" s="162">
        <v>7.36317221637295</v>
      </c>
      <c r="T13" s="162">
        <v>7.350682024337213</v>
      </c>
      <c r="U13" s="162">
        <v>6.638693683862547</v>
      </c>
      <c r="V13" s="162">
        <v>6.462601165758937</v>
      </c>
      <c r="W13" s="162">
        <v>6.061124231017448</v>
      </c>
      <c r="X13" s="162">
        <v>5.90669620992368</v>
      </c>
    </row>
    <row r="14" spans="1:24" ht="12.75">
      <c r="A14" s="156" t="s">
        <v>203</v>
      </c>
      <c r="B14" s="162">
        <v>11.332533013205282</v>
      </c>
      <c r="C14" s="162">
        <v>12.039363484087103</v>
      </c>
      <c r="D14" s="162">
        <v>11.467054969057154</v>
      </c>
      <c r="E14" s="162">
        <v>11.911314984709481</v>
      </c>
      <c r="F14" s="162">
        <v>14.21031262687779</v>
      </c>
      <c r="G14" s="162">
        <v>13.907586993725042</v>
      </c>
      <c r="H14" s="162">
        <v>12.874251497005986</v>
      </c>
      <c r="I14" s="162">
        <v>13.709601432205787</v>
      </c>
      <c r="J14" s="162">
        <v>13.609958506224066</v>
      </c>
      <c r="K14" s="162">
        <v>13.213256484149856</v>
      </c>
      <c r="L14" s="162">
        <v>13.981762917933132</v>
      </c>
      <c r="M14" s="162">
        <v>14.668202153286467</v>
      </c>
      <c r="N14" s="162">
        <v>15.946968122688165</v>
      </c>
      <c r="O14" s="162">
        <v>16.38713812626856</v>
      </c>
      <c r="P14" s="162">
        <v>16.739327883742053</v>
      </c>
      <c r="Q14" s="162">
        <v>16.576571778552978</v>
      </c>
      <c r="R14" s="162">
        <v>16.611232986577974</v>
      </c>
      <c r="S14" s="162">
        <v>16.755398646488892</v>
      </c>
      <c r="T14" s="162">
        <v>16.77349969093207</v>
      </c>
      <c r="U14" s="162">
        <v>16.832804440160263</v>
      </c>
      <c r="V14" s="162">
        <v>17.600750873893613</v>
      </c>
      <c r="W14" s="162">
        <v>17.860255441202852</v>
      </c>
      <c r="X14" s="162">
        <v>17.548523961739107</v>
      </c>
    </row>
    <row r="15" spans="1:24" ht="12.75">
      <c r="A15" s="114" t="s">
        <v>159</v>
      </c>
      <c r="B15" s="163">
        <v>9.455822328931573</v>
      </c>
      <c r="C15" s="163">
        <v>10.134003350083752</v>
      </c>
      <c r="D15" s="163">
        <v>9.464870768110666</v>
      </c>
      <c r="E15" s="163">
        <v>9.648318042813456</v>
      </c>
      <c r="F15" s="163">
        <v>11.86899445121126</v>
      </c>
      <c r="G15" s="163">
        <v>11.354649172846548</v>
      </c>
      <c r="H15" s="163">
        <v>10.479041916167663</v>
      </c>
      <c r="I15" s="163">
        <v>11.11843964948648</v>
      </c>
      <c r="J15" s="163">
        <v>11.120331950207468</v>
      </c>
      <c r="K15" s="163">
        <v>10.763688760806916</v>
      </c>
      <c r="L15" s="163">
        <v>11.458966565349545</v>
      </c>
      <c r="M15" s="163">
        <v>12.138046310407551</v>
      </c>
      <c r="N15" s="163">
        <v>13.203939985869248</v>
      </c>
      <c r="O15" s="163">
        <v>13.48502652850479</v>
      </c>
      <c r="P15" s="163">
        <v>13.545261883136542</v>
      </c>
      <c r="Q15" s="163">
        <v>13.322504194072376</v>
      </c>
      <c r="R15" s="163">
        <v>13.193215861109145</v>
      </c>
      <c r="S15" s="163">
        <v>13.138829558820897</v>
      </c>
      <c r="T15" s="163">
        <v>12.761670330678074</v>
      </c>
      <c r="U15" s="163">
        <v>12.522623722497391</v>
      </c>
      <c r="V15" s="163">
        <v>12.893244948171464</v>
      </c>
      <c r="W15" s="163">
        <v>13.263856227519929</v>
      </c>
      <c r="X15" s="163">
        <v>12.629724194655342</v>
      </c>
    </row>
    <row r="16" spans="1:24" ht="12.75">
      <c r="A16" s="114" t="s">
        <v>160</v>
      </c>
      <c r="B16" s="163">
        <v>1.7767106842737093</v>
      </c>
      <c r="C16" s="163">
        <v>1.9053601340033501</v>
      </c>
      <c r="D16" s="163">
        <v>2.002184200946487</v>
      </c>
      <c r="E16" s="163">
        <v>2.2629969418960245</v>
      </c>
      <c r="F16" s="163">
        <v>2.3413181756665313</v>
      </c>
      <c r="G16" s="163">
        <v>2.452937820878494</v>
      </c>
      <c r="H16" s="163">
        <v>2.3952095808383236</v>
      </c>
      <c r="I16" s="163">
        <v>2.5911617827193067</v>
      </c>
      <c r="J16" s="163">
        <v>2.4896265560165975</v>
      </c>
      <c r="K16" s="163">
        <v>2.4495677233429394</v>
      </c>
      <c r="L16" s="163">
        <v>2.522796352583587</v>
      </c>
      <c r="M16" s="163">
        <v>2.6301558428789145</v>
      </c>
      <c r="N16" s="163">
        <v>2.7430281368189187</v>
      </c>
      <c r="O16" s="163">
        <v>2.902111597763772</v>
      </c>
      <c r="P16" s="163">
        <v>3.19406600060551</v>
      </c>
      <c r="Q16" s="163">
        <v>3.254067584480601</v>
      </c>
      <c r="R16" s="163">
        <v>3.418017125468827</v>
      </c>
      <c r="S16" s="163">
        <v>3.716569087667998</v>
      </c>
      <c r="T16" s="163">
        <v>4.011829360253995</v>
      </c>
      <c r="U16" s="163">
        <v>4.310180717662872</v>
      </c>
      <c r="V16" s="163">
        <v>4.70750592572215</v>
      </c>
      <c r="W16" s="163">
        <v>4.596399213682922</v>
      </c>
      <c r="X16" s="163">
        <v>4.9187997670837635</v>
      </c>
    </row>
    <row r="17" spans="1:24" ht="12.75">
      <c r="A17" s="153" t="s">
        <v>161</v>
      </c>
      <c r="B17" s="162">
        <v>8.547418967587035</v>
      </c>
      <c r="C17" s="162">
        <v>9.359296482412061</v>
      </c>
      <c r="D17" s="162">
        <v>10.247542773935201</v>
      </c>
      <c r="E17" s="162">
        <v>9.984709480122325</v>
      </c>
      <c r="F17" s="162">
        <v>11.327649208282581</v>
      </c>
      <c r="G17" s="162">
        <v>11.374786081003993</v>
      </c>
      <c r="H17" s="162">
        <v>11.097804391217565</v>
      </c>
      <c r="I17" s="162">
        <v>11.489559973617263</v>
      </c>
      <c r="J17" s="162">
        <v>11.385892116182571</v>
      </c>
      <c r="K17" s="162">
        <v>10.878962536023055</v>
      </c>
      <c r="L17" s="162">
        <v>10.790273556231003</v>
      </c>
      <c r="M17" s="162">
        <v>10.30922766825623</v>
      </c>
      <c r="N17" s="162">
        <v>9.93308673787457</v>
      </c>
      <c r="O17" s="162">
        <v>10.614962788875832</v>
      </c>
      <c r="P17" s="162">
        <v>10.675143808658795</v>
      </c>
      <c r="Q17" s="162">
        <v>11.306686549676458</v>
      </c>
      <c r="R17" s="162">
        <v>11.471233458353973</v>
      </c>
      <c r="S17" s="162">
        <v>11.544881029918866</v>
      </c>
      <c r="T17" s="162">
        <v>11.668756571070537</v>
      </c>
      <c r="U17" s="162">
        <v>11.790467622133251</v>
      </c>
      <c r="V17" s="162">
        <v>11.184203211875912</v>
      </c>
      <c r="W17" s="162">
        <v>12.118664452378344</v>
      </c>
      <c r="X17" s="162">
        <v>12.287222921378039</v>
      </c>
    </row>
    <row r="18" spans="1:24" ht="12.75">
      <c r="A18" s="156" t="s">
        <v>162</v>
      </c>
      <c r="B18" s="162">
        <v>15.942376950780313</v>
      </c>
      <c r="C18" s="162">
        <v>15.719765494137354</v>
      </c>
      <c r="D18" s="162">
        <v>16.254095376774664</v>
      </c>
      <c r="E18" s="162">
        <v>15.978593272171256</v>
      </c>
      <c r="F18" s="162">
        <v>17.71552307484098</v>
      </c>
      <c r="G18" s="162">
        <v>17.30747290359384</v>
      </c>
      <c r="H18" s="162">
        <v>17.51497005988024</v>
      </c>
      <c r="I18" s="162">
        <v>17.808348252143595</v>
      </c>
      <c r="J18" s="162">
        <v>17.012448132780083</v>
      </c>
      <c r="K18" s="162">
        <v>15.778097982708935</v>
      </c>
      <c r="L18" s="162">
        <v>14.19452887537994</v>
      </c>
      <c r="M18" s="162">
        <v>14.753453615849763</v>
      </c>
      <c r="N18" s="162">
        <v>14.446868376210466</v>
      </c>
      <c r="O18" s="162">
        <v>14.56011466011466</v>
      </c>
      <c r="P18" s="162">
        <v>15.183166818044203</v>
      </c>
      <c r="Q18" s="162">
        <v>15.175884749553962</v>
      </c>
      <c r="R18" s="162">
        <v>15.50491826480787</v>
      </c>
      <c r="S18" s="162">
        <v>15.71524451443986</v>
      </c>
      <c r="T18" s="162">
        <v>15.947558119813696</v>
      </c>
      <c r="U18" s="162">
        <v>16.552826641422303</v>
      </c>
      <c r="V18" s="162">
        <v>16.216969297893236</v>
      </c>
      <c r="W18" s="162">
        <v>16.678837494799495</v>
      </c>
      <c r="X18" s="162">
        <v>17.07607026692039</v>
      </c>
    </row>
    <row r="19" spans="1:24" ht="12.75">
      <c r="A19" s="114" t="s">
        <v>163</v>
      </c>
      <c r="B19" s="163">
        <v>10.152100840336134</v>
      </c>
      <c r="C19" s="163">
        <v>10.783082077051926</v>
      </c>
      <c r="D19" s="163">
        <v>11.558063341827449</v>
      </c>
      <c r="E19" s="163">
        <v>11.605504587155965</v>
      </c>
      <c r="F19" s="163">
        <v>12.694545946677493</v>
      </c>
      <c r="G19" s="163">
        <v>12.378779235596122</v>
      </c>
      <c r="H19" s="163">
        <v>12.574650698602793</v>
      </c>
      <c r="I19" s="163">
        <v>12.814472816357297</v>
      </c>
      <c r="J19" s="163">
        <v>12.116182572614107</v>
      </c>
      <c r="K19" s="163">
        <v>11.059077809798271</v>
      </c>
      <c r="L19" s="163">
        <v>9.604863221884498</v>
      </c>
      <c r="M19" s="163">
        <v>8.182198515313898</v>
      </c>
      <c r="N19" s="163">
        <v>7.277336769045344</v>
      </c>
      <c r="O19" s="163">
        <v>6.908093864615604</v>
      </c>
      <c r="P19" s="163">
        <v>6.524371783227369</v>
      </c>
      <c r="Q19" s="163">
        <v>6.22853034378079</v>
      </c>
      <c r="R19" s="163">
        <v>6.015144009624231</v>
      </c>
      <c r="S19" s="163">
        <v>5.833401602442577</v>
      </c>
      <c r="T19" s="163">
        <v>5.596273083059213</v>
      </c>
      <c r="U19" s="163">
        <v>5.3706641319758015</v>
      </c>
      <c r="V19" s="163">
        <v>5.149488608702997</v>
      </c>
      <c r="W19" s="163">
        <v>4.997067211943752</v>
      </c>
      <c r="X19" s="163">
        <v>4.727556615523289</v>
      </c>
    </row>
    <row r="20" spans="1:24" ht="12.75">
      <c r="A20" s="114" t="s">
        <v>164</v>
      </c>
      <c r="B20" s="163">
        <v>1.48859543817527</v>
      </c>
      <c r="C20" s="163">
        <v>1.5703517587939697</v>
      </c>
      <c r="D20" s="163">
        <v>1.6199490353112487</v>
      </c>
      <c r="E20" s="163">
        <v>1.2844036697247707</v>
      </c>
      <c r="F20" s="163">
        <v>1.705237515225335</v>
      </c>
      <c r="G20" s="163">
        <v>1.825442099258414</v>
      </c>
      <c r="H20" s="163">
        <v>1.87624750499002</v>
      </c>
      <c r="I20" s="163">
        <v>1.941015735418826</v>
      </c>
      <c r="J20" s="163">
        <v>1.950207468879668</v>
      </c>
      <c r="K20" s="163">
        <v>1.7723342939481266</v>
      </c>
      <c r="L20" s="163">
        <v>1.805471124620061</v>
      </c>
      <c r="M20" s="163">
        <v>3.421660685315373</v>
      </c>
      <c r="N20" s="163">
        <v>3.761273430032002</v>
      </c>
      <c r="O20" s="163">
        <v>4.315778228821707</v>
      </c>
      <c r="P20" s="163">
        <v>4.768392370572207</v>
      </c>
      <c r="Q20" s="163">
        <v>4.894415892205683</v>
      </c>
      <c r="R20" s="163">
        <v>5.161229448257967</v>
      </c>
      <c r="S20" s="163">
        <v>5.421517334376106</v>
      </c>
      <c r="T20" s="163">
        <v>5.505698248182509</v>
      </c>
      <c r="U20" s="163">
        <v>5.695669522605662</v>
      </c>
      <c r="V20" s="163">
        <v>5.570331768466168</v>
      </c>
      <c r="W20" s="163">
        <v>5.791811093292639</v>
      </c>
      <c r="X20" s="163">
        <v>6.3906170129443165</v>
      </c>
    </row>
    <row r="21" spans="1:24" ht="12.75">
      <c r="A21" s="114" t="s">
        <v>165</v>
      </c>
      <c r="B21" s="163">
        <v>4.201680672268908</v>
      </c>
      <c r="C21" s="163">
        <v>3.2663316582914574</v>
      </c>
      <c r="D21" s="163">
        <v>3.0760829996359664</v>
      </c>
      <c r="E21" s="163">
        <v>3.08868501529052</v>
      </c>
      <c r="F21" s="163">
        <v>3.315739612938151</v>
      </c>
      <c r="G21" s="163">
        <v>3.1032515687393043</v>
      </c>
      <c r="H21" s="163">
        <v>2.964071856287425</v>
      </c>
      <c r="I21" s="163">
        <v>3.052859700367474</v>
      </c>
      <c r="J21" s="163">
        <v>2.946058091286307</v>
      </c>
      <c r="K21" s="163">
        <v>2.946685878962536</v>
      </c>
      <c r="L21" s="163">
        <v>2.7841945288753798</v>
      </c>
      <c r="M21" s="163">
        <v>3.2495944152204905</v>
      </c>
      <c r="N21" s="163">
        <v>3.30825817713312</v>
      </c>
      <c r="O21" s="163">
        <v>3.436242566677349</v>
      </c>
      <c r="P21" s="163">
        <v>3.8904026642446263</v>
      </c>
      <c r="Q21" s="163">
        <v>4.052938513567491</v>
      </c>
      <c r="R21" s="163">
        <v>4.328544806925672</v>
      </c>
      <c r="S21" s="163">
        <v>4.460325577621178</v>
      </c>
      <c r="T21" s="163">
        <v>4.845586788571974</v>
      </c>
      <c r="U21" s="163">
        <v>5.48649298684084</v>
      </c>
      <c r="V21" s="163">
        <v>5.497148920724072</v>
      </c>
      <c r="W21" s="163">
        <v>5.889959189563102</v>
      </c>
      <c r="X21" s="163">
        <v>5.957896638452785</v>
      </c>
    </row>
    <row r="22" spans="1:24" ht="12.75">
      <c r="A22" s="153" t="s">
        <v>166</v>
      </c>
      <c r="B22" s="162">
        <v>11.932773109243698</v>
      </c>
      <c r="C22" s="162">
        <v>12.876884422110551</v>
      </c>
      <c r="D22" s="162">
        <v>12.832180560611576</v>
      </c>
      <c r="E22" s="162">
        <v>12.125382262996942</v>
      </c>
      <c r="F22" s="162">
        <v>12.884016781702531</v>
      </c>
      <c r="G22" s="162">
        <v>12.59555048488306</v>
      </c>
      <c r="H22" s="162">
        <v>12.724550898203594</v>
      </c>
      <c r="I22" s="162">
        <v>12.50353340243098</v>
      </c>
      <c r="J22" s="162">
        <v>11.443983402489627</v>
      </c>
      <c r="K22" s="162">
        <v>10.42507204610951</v>
      </c>
      <c r="L22" s="162">
        <v>9.483282674772036</v>
      </c>
      <c r="M22" s="162">
        <v>10.471461580059978</v>
      </c>
      <c r="N22" s="162">
        <v>11.61630854910436</v>
      </c>
      <c r="O22" s="162">
        <v>11.060071929637147</v>
      </c>
      <c r="P22" s="162">
        <v>10.287617317590069</v>
      </c>
      <c r="Q22" s="162">
        <v>10.097728543658297</v>
      </c>
      <c r="R22" s="162">
        <v>9.812940815700705</v>
      </c>
      <c r="S22" s="162">
        <v>10.419269878497413</v>
      </c>
      <c r="T22" s="162">
        <v>10.981177416549313</v>
      </c>
      <c r="U22" s="162">
        <v>10.448199316251285</v>
      </c>
      <c r="V22" s="162">
        <v>10.51688942600127</v>
      </c>
      <c r="W22" s="162">
        <v>10.442617985319181</v>
      </c>
      <c r="X22" s="162">
        <v>10.208689754554799</v>
      </c>
    </row>
    <row r="23" spans="1:24" ht="12.75">
      <c r="A23" s="153" t="s">
        <v>167</v>
      </c>
      <c r="B23" s="162">
        <v>4.729891956782714</v>
      </c>
      <c r="C23" s="162">
        <v>5.04606365159129</v>
      </c>
      <c r="D23" s="162">
        <v>5.2784856206771025</v>
      </c>
      <c r="E23" s="162">
        <v>5.336391437308868</v>
      </c>
      <c r="F23" s="162">
        <v>5.616456895385031</v>
      </c>
      <c r="G23" s="162">
        <v>5.727324586423274</v>
      </c>
      <c r="H23" s="162">
        <v>5.94810379241517</v>
      </c>
      <c r="I23" s="162">
        <v>6.124564213700179</v>
      </c>
      <c r="J23" s="162">
        <v>5.6846473029045645</v>
      </c>
      <c r="K23" s="162">
        <v>5.187319884726225</v>
      </c>
      <c r="L23" s="162">
        <v>4.717325227963526</v>
      </c>
      <c r="M23" s="162">
        <v>4.62120839683398</v>
      </c>
      <c r="N23" s="162">
        <v>4.654835626116953</v>
      </c>
      <c r="O23" s="162">
        <v>4.928248406509276</v>
      </c>
      <c r="P23" s="162">
        <v>5.192249470178625</v>
      </c>
      <c r="Q23" s="162">
        <v>5.488243282826938</v>
      </c>
      <c r="R23" s="162">
        <v>5.618852168990164</v>
      </c>
      <c r="S23" s="162">
        <v>5.722406102501259</v>
      </c>
      <c r="T23" s="162">
        <v>5.991763454462031</v>
      </c>
      <c r="U23" s="162">
        <v>5.855489476783542</v>
      </c>
      <c r="V23" s="162">
        <v>5.886615503686831</v>
      </c>
      <c r="W23" s="162">
        <v>6.006970319061685</v>
      </c>
      <c r="X23" s="162">
        <v>6.078888458117833</v>
      </c>
    </row>
    <row r="24" spans="1:24" ht="12.75">
      <c r="A24" s="153" t="s">
        <v>168</v>
      </c>
      <c r="B24" s="9"/>
      <c r="C24" s="164"/>
      <c r="D24" s="9"/>
      <c r="E24" s="9"/>
      <c r="F24" s="9"/>
      <c r="G24" s="9"/>
      <c r="H24" s="9"/>
      <c r="I24" s="9"/>
      <c r="J24" s="9"/>
      <c r="K24" s="9"/>
      <c r="L24" s="9"/>
      <c r="M24" s="162">
        <v>-1.740327417531095</v>
      </c>
      <c r="N24" s="162">
        <v>-1.990773450812518</v>
      </c>
      <c r="O24" s="162">
        <v>-2.2184239575543923</v>
      </c>
      <c r="P24" s="162">
        <v>-2.352406902815622</v>
      </c>
      <c r="Q24" s="162">
        <v>-2.5483982637871807</v>
      </c>
      <c r="R24" s="162">
        <v>-2.958035524732857</v>
      </c>
      <c r="S24" s="162">
        <v>-3.196357873706813</v>
      </c>
      <c r="T24" s="162">
        <v>-3.414768087523992</v>
      </c>
      <c r="U24" s="162">
        <v>-3.663737087878919</v>
      </c>
      <c r="V24" s="162">
        <v>-3.6391548512649203</v>
      </c>
      <c r="W24" s="162">
        <v>-3.836126433762538</v>
      </c>
      <c r="X24" s="162">
        <v>-3.539648957569999</v>
      </c>
    </row>
    <row r="25" spans="1:24" ht="12.75">
      <c r="A25" s="153"/>
      <c r="B25" s="163" t="s">
        <v>174</v>
      </c>
      <c r="C25" s="163" t="s">
        <v>174</v>
      </c>
      <c r="D25" s="163" t="s">
        <v>174</v>
      </c>
      <c r="E25" s="163" t="s">
        <v>174</v>
      </c>
      <c r="F25" s="163" t="s">
        <v>174</v>
      </c>
      <c r="G25" s="163" t="s">
        <v>174</v>
      </c>
      <c r="H25" s="163" t="s">
        <v>174</v>
      </c>
      <c r="I25" s="163" t="s">
        <v>174</v>
      </c>
      <c r="J25" s="163" t="s">
        <v>174</v>
      </c>
      <c r="K25" s="163" t="s">
        <v>174</v>
      </c>
      <c r="L25" s="163" t="s">
        <v>174</v>
      </c>
      <c r="M25" s="163" t="s">
        <v>174</v>
      </c>
      <c r="N25" s="163" t="s">
        <v>174</v>
      </c>
      <c r="O25" s="163" t="s">
        <v>174</v>
      </c>
      <c r="P25" s="163" t="s">
        <v>174</v>
      </c>
      <c r="Q25" s="163" t="s">
        <v>174</v>
      </c>
      <c r="R25" s="163" t="s">
        <v>174</v>
      </c>
      <c r="S25" s="163" t="s">
        <v>174</v>
      </c>
      <c r="T25" s="163" t="s">
        <v>174</v>
      </c>
      <c r="U25" s="163" t="s">
        <v>174</v>
      </c>
      <c r="V25" s="163" t="s">
        <v>174</v>
      </c>
      <c r="W25" s="163" t="s">
        <v>174</v>
      </c>
      <c r="X25" s="163" t="s">
        <v>174</v>
      </c>
    </row>
    <row r="26" spans="1:24" ht="12.75">
      <c r="A26" s="153"/>
      <c r="B26" s="163" t="s">
        <v>174</v>
      </c>
      <c r="C26" s="163" t="s">
        <v>174</v>
      </c>
      <c r="D26" s="163" t="s">
        <v>174</v>
      </c>
      <c r="E26" s="163" t="s">
        <v>174</v>
      </c>
      <c r="F26" s="163" t="s">
        <v>174</v>
      </c>
      <c r="G26" s="163" t="s">
        <v>174</v>
      </c>
      <c r="H26" s="163" t="s">
        <v>174</v>
      </c>
      <c r="I26" s="163" t="s">
        <v>174</v>
      </c>
      <c r="J26" s="163" t="s">
        <v>174</v>
      </c>
      <c r="K26" s="163" t="s">
        <v>174</v>
      </c>
      <c r="L26" s="163" t="s">
        <v>174</v>
      </c>
      <c r="M26" s="163" t="s">
        <v>174</v>
      </c>
      <c r="N26" s="163" t="s">
        <v>174</v>
      </c>
      <c r="O26" s="163" t="s">
        <v>174</v>
      </c>
      <c r="P26" s="163" t="s">
        <v>174</v>
      </c>
      <c r="Q26" s="163" t="s">
        <v>174</v>
      </c>
      <c r="R26" s="163" t="s">
        <v>174</v>
      </c>
      <c r="S26" s="163" t="s">
        <v>174</v>
      </c>
      <c r="T26" s="163" t="s">
        <v>174</v>
      </c>
      <c r="U26" s="163" t="s">
        <v>174</v>
      </c>
      <c r="V26" s="163" t="s">
        <v>174</v>
      </c>
      <c r="W26" s="163" t="s">
        <v>174</v>
      </c>
      <c r="X26" s="163" t="s">
        <v>174</v>
      </c>
    </row>
    <row r="27" spans="1:24" ht="12.75">
      <c r="A27" s="157" t="s">
        <v>169</v>
      </c>
      <c r="B27" s="165">
        <v>100</v>
      </c>
      <c r="C27" s="165">
        <v>100.1</v>
      </c>
      <c r="D27" s="165">
        <v>100</v>
      </c>
      <c r="E27" s="165">
        <v>100</v>
      </c>
      <c r="F27" s="165">
        <v>100</v>
      </c>
      <c r="G27" s="165">
        <v>100</v>
      </c>
      <c r="H27" s="165">
        <v>100</v>
      </c>
      <c r="I27" s="165">
        <v>100</v>
      </c>
      <c r="J27" s="165">
        <v>100</v>
      </c>
      <c r="K27" s="165">
        <v>100</v>
      </c>
      <c r="L27" s="165">
        <v>100</v>
      </c>
      <c r="M27" s="165">
        <v>100</v>
      </c>
      <c r="N27" s="165">
        <v>100</v>
      </c>
      <c r="O27" s="165">
        <v>99.9</v>
      </c>
      <c r="P27" s="165">
        <v>100</v>
      </c>
      <c r="Q27" s="165">
        <v>100</v>
      </c>
      <c r="R27" s="165">
        <v>99.9</v>
      </c>
      <c r="S27" s="165">
        <v>99.90207531232224</v>
      </c>
      <c r="T27" s="165">
        <v>100.1</v>
      </c>
      <c r="U27" s="165">
        <v>99.90162630538417</v>
      </c>
      <c r="V27" s="165">
        <v>99.99855134650352</v>
      </c>
      <c r="W27" s="165">
        <v>100.00393965970757</v>
      </c>
      <c r="X27" s="165">
        <v>100.10231740022692</v>
      </c>
    </row>
    <row r="28" spans="1:24" ht="12.75">
      <c r="A28" s="9" t="s">
        <v>171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64"/>
      <c r="S28" s="9"/>
      <c r="T28" s="9"/>
      <c r="U28" s="9"/>
      <c r="V28" s="9"/>
      <c r="W28" s="9"/>
      <c r="X28" s="9"/>
    </row>
    <row r="29" spans="1:24" ht="12.75">
      <c r="A29" s="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9"/>
    </row>
    <row r="30" spans="1:24" ht="12.75">
      <c r="A30" s="166" t="s">
        <v>97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3">
      <selection activeCell="F37" sqref="F37"/>
    </sheetView>
  </sheetViews>
  <sheetFormatPr defaultColWidth="9.140625" defaultRowHeight="12.75"/>
  <sheetData>
    <row r="1" spans="1:27" ht="15.75">
      <c r="A1" s="167" t="s">
        <v>212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69"/>
      <c r="S1" s="170"/>
      <c r="T1" s="171"/>
      <c r="U1" s="170"/>
      <c r="V1" s="170"/>
      <c r="W1" s="172"/>
      <c r="X1" s="170"/>
      <c r="Y1" s="172"/>
      <c r="Z1" s="173" t="s">
        <v>213</v>
      </c>
      <c r="AA1" s="174"/>
    </row>
    <row r="2" spans="1:26" ht="12.75">
      <c r="A2" s="17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76"/>
      <c r="R2" s="176"/>
      <c r="S2" s="177"/>
      <c r="T2" s="11"/>
      <c r="U2" s="177"/>
      <c r="V2" s="177"/>
      <c r="W2" s="11"/>
      <c r="X2" s="178"/>
      <c r="Y2" s="102"/>
      <c r="Z2" s="179"/>
    </row>
    <row r="3" spans="1:27" ht="12.75">
      <c r="A3" s="180"/>
      <c r="B3" s="181" t="s">
        <v>174</v>
      </c>
      <c r="C3" s="182"/>
      <c r="D3" s="183" t="s">
        <v>214</v>
      </c>
      <c r="E3" s="182"/>
      <c r="F3" s="184"/>
      <c r="G3" s="182"/>
      <c r="H3" s="185"/>
      <c r="I3" s="186"/>
      <c r="J3" s="187" t="s">
        <v>215</v>
      </c>
      <c r="K3" s="187"/>
      <c r="L3" s="187"/>
      <c r="M3" s="187"/>
      <c r="N3" s="187"/>
      <c r="O3" s="187"/>
      <c r="P3" s="187" t="s">
        <v>216</v>
      </c>
      <c r="Q3" s="188"/>
      <c r="R3" s="188"/>
      <c r="S3" s="189"/>
      <c r="T3" s="190"/>
      <c r="U3" s="191"/>
      <c r="V3" s="192" t="s">
        <v>217</v>
      </c>
      <c r="W3" s="193"/>
      <c r="X3" s="193"/>
      <c r="Y3" s="193"/>
      <c r="Z3" s="193"/>
      <c r="AA3" s="194"/>
    </row>
    <row r="4" spans="1:27" ht="12.75">
      <c r="A4" s="195"/>
      <c r="B4" s="196">
        <v>1976</v>
      </c>
      <c r="C4" s="197">
        <v>1977</v>
      </c>
      <c r="D4" s="197">
        <v>1978</v>
      </c>
      <c r="E4" s="197">
        <v>1979</v>
      </c>
      <c r="F4" s="197">
        <v>1980</v>
      </c>
      <c r="G4" s="197">
        <v>1981</v>
      </c>
      <c r="H4" s="198">
        <v>1982</v>
      </c>
      <c r="I4" s="196">
        <v>1982</v>
      </c>
      <c r="J4" s="197">
        <v>1983</v>
      </c>
      <c r="K4" s="197">
        <v>1984</v>
      </c>
      <c r="L4" s="197">
        <v>1985</v>
      </c>
      <c r="M4" s="197">
        <v>1986</v>
      </c>
      <c r="N4" s="198">
        <v>1987</v>
      </c>
      <c r="O4" s="196">
        <v>1987</v>
      </c>
      <c r="P4" s="197">
        <v>1988</v>
      </c>
      <c r="Q4" s="199">
        <v>1989</v>
      </c>
      <c r="R4" s="199">
        <v>1990</v>
      </c>
      <c r="S4" s="200">
        <v>1991</v>
      </c>
      <c r="T4" s="201">
        <v>1992</v>
      </c>
      <c r="U4" s="202">
        <v>1992</v>
      </c>
      <c r="V4" s="203">
        <v>1993</v>
      </c>
      <c r="W4" s="203">
        <v>1994</v>
      </c>
      <c r="X4" s="203">
        <v>1995</v>
      </c>
      <c r="Y4" s="203">
        <v>1996</v>
      </c>
      <c r="Z4" s="203">
        <v>1997</v>
      </c>
      <c r="AA4" s="204">
        <v>1998</v>
      </c>
    </row>
    <row r="5" spans="1:27" ht="12.75">
      <c r="A5" s="111" t="s">
        <v>150</v>
      </c>
      <c r="B5" s="205">
        <v>938</v>
      </c>
      <c r="C5" s="206">
        <v>938</v>
      </c>
      <c r="D5" s="206">
        <v>939</v>
      </c>
      <c r="E5" s="206">
        <v>977</v>
      </c>
      <c r="F5" s="206">
        <v>643</v>
      </c>
      <c r="G5" s="206">
        <v>784</v>
      </c>
      <c r="H5" s="207">
        <v>936</v>
      </c>
      <c r="I5" s="205">
        <v>1530</v>
      </c>
      <c r="J5" s="206">
        <v>1331</v>
      </c>
      <c r="K5" s="206">
        <v>1341</v>
      </c>
      <c r="L5" s="206">
        <v>1492</v>
      </c>
      <c r="M5" s="206">
        <v>1652</v>
      </c>
      <c r="N5" s="207">
        <v>1601</v>
      </c>
      <c r="O5" s="205">
        <v>2941</v>
      </c>
      <c r="P5" s="206">
        <v>2799</v>
      </c>
      <c r="Q5" s="208">
        <v>2593</v>
      </c>
      <c r="R5" s="208">
        <v>2842</v>
      </c>
      <c r="S5" s="209">
        <v>2790</v>
      </c>
      <c r="T5" s="210">
        <v>2971</v>
      </c>
      <c r="U5" s="211">
        <v>4590</v>
      </c>
      <c r="V5" s="212">
        <v>4275.7074</v>
      </c>
      <c r="W5" s="212">
        <v>3961.3524984</v>
      </c>
      <c r="X5" s="212">
        <v>4294.963577916</v>
      </c>
      <c r="Y5" s="212">
        <v>4522.47426012888</v>
      </c>
      <c r="Z5" s="212">
        <v>4676.677146273923</v>
      </c>
      <c r="AA5" s="213">
        <v>4583.568258132366</v>
      </c>
    </row>
    <row r="6" spans="1:27" ht="12.75">
      <c r="A6" s="214" t="s">
        <v>151</v>
      </c>
      <c r="B6" s="215">
        <v>741</v>
      </c>
      <c r="C6" s="216">
        <v>715</v>
      </c>
      <c r="D6" s="216">
        <v>723</v>
      </c>
      <c r="E6" s="216">
        <v>762</v>
      </c>
      <c r="F6" s="216">
        <v>442</v>
      </c>
      <c r="G6" s="216">
        <v>569</v>
      </c>
      <c r="H6" s="217">
        <v>714</v>
      </c>
      <c r="I6" s="215">
        <v>1140</v>
      </c>
      <c r="J6" s="216">
        <v>912</v>
      </c>
      <c r="K6" s="216">
        <v>876</v>
      </c>
      <c r="L6" s="216">
        <v>1008</v>
      </c>
      <c r="M6" s="216">
        <v>1139</v>
      </c>
      <c r="N6" s="217">
        <v>1089</v>
      </c>
      <c r="O6" s="215">
        <v>2124</v>
      </c>
      <c r="P6" s="216">
        <v>1924</v>
      </c>
      <c r="Q6" s="218">
        <v>1684</v>
      </c>
      <c r="R6" s="218">
        <v>1884</v>
      </c>
      <c r="S6" s="219">
        <v>1792</v>
      </c>
      <c r="T6" s="220">
        <v>1919</v>
      </c>
      <c r="U6" s="221">
        <v>2907</v>
      </c>
      <c r="V6" s="222">
        <v>2471.5314</v>
      </c>
      <c r="W6" s="222">
        <v>2174.947632</v>
      </c>
      <c r="X6" s="222">
        <v>2392.4423951999997</v>
      </c>
      <c r="Y6" s="222">
        <v>2658.0035010671995</v>
      </c>
      <c r="Z6" s="222">
        <v>2793.5616796216264</v>
      </c>
      <c r="AA6" s="223">
        <v>2863.4007216121668</v>
      </c>
    </row>
    <row r="7" spans="1:27" ht="12.75">
      <c r="A7" s="214" t="s">
        <v>152</v>
      </c>
      <c r="B7" s="215">
        <v>197</v>
      </c>
      <c r="C7" s="216">
        <v>223</v>
      </c>
      <c r="D7" s="216">
        <v>216</v>
      </c>
      <c r="E7" s="216">
        <v>215</v>
      </c>
      <c r="F7" s="216">
        <v>201</v>
      </c>
      <c r="G7" s="216">
        <v>215</v>
      </c>
      <c r="H7" s="217">
        <v>222</v>
      </c>
      <c r="I7" s="215">
        <v>390</v>
      </c>
      <c r="J7" s="216">
        <v>419</v>
      </c>
      <c r="K7" s="216">
        <v>465</v>
      </c>
      <c r="L7" s="216">
        <v>484</v>
      </c>
      <c r="M7" s="216">
        <v>513</v>
      </c>
      <c r="N7" s="217">
        <v>512</v>
      </c>
      <c r="O7" s="215">
        <v>817</v>
      </c>
      <c r="P7" s="216">
        <v>875</v>
      </c>
      <c r="Q7" s="218">
        <v>909</v>
      </c>
      <c r="R7" s="218">
        <v>958</v>
      </c>
      <c r="S7" s="219">
        <v>998</v>
      </c>
      <c r="T7" s="220">
        <v>1052</v>
      </c>
      <c r="U7" s="221">
        <v>1683</v>
      </c>
      <c r="V7" s="222">
        <v>1804.1760000000002</v>
      </c>
      <c r="W7" s="222">
        <v>1786.4048664000002</v>
      </c>
      <c r="X7" s="222">
        <v>1902.521182716</v>
      </c>
      <c r="Y7" s="222">
        <v>1864.47075906168</v>
      </c>
      <c r="Z7" s="222">
        <v>1883.1154666522966</v>
      </c>
      <c r="AA7" s="223">
        <v>1721.1675365201993</v>
      </c>
    </row>
    <row r="8" spans="1:27" ht="12.75">
      <c r="A8" s="224" t="s">
        <v>153</v>
      </c>
      <c r="B8" s="205">
        <v>7</v>
      </c>
      <c r="C8" s="206">
        <v>7</v>
      </c>
      <c r="D8" s="206">
        <v>7</v>
      </c>
      <c r="E8" s="206">
        <v>7</v>
      </c>
      <c r="F8" s="206">
        <v>7</v>
      </c>
      <c r="G8" s="206">
        <v>7</v>
      </c>
      <c r="H8" s="207">
        <v>7</v>
      </c>
      <c r="I8" s="205">
        <v>17</v>
      </c>
      <c r="J8" s="206">
        <v>17</v>
      </c>
      <c r="K8" s="206">
        <v>17</v>
      </c>
      <c r="L8" s="206">
        <v>17</v>
      </c>
      <c r="M8" s="206">
        <v>18</v>
      </c>
      <c r="N8" s="207">
        <v>19</v>
      </c>
      <c r="O8" s="205">
        <v>26</v>
      </c>
      <c r="P8" s="206">
        <v>29</v>
      </c>
      <c r="Q8" s="208">
        <v>31</v>
      </c>
      <c r="R8" s="208">
        <v>35</v>
      </c>
      <c r="S8" s="209">
        <v>38</v>
      </c>
      <c r="T8" s="210">
        <v>41</v>
      </c>
      <c r="U8" s="225">
        <v>70</v>
      </c>
      <c r="V8" s="226">
        <v>75.25</v>
      </c>
      <c r="W8" s="226">
        <v>80.5175</v>
      </c>
      <c r="X8" s="226">
        <v>86.153725</v>
      </c>
      <c r="Y8" s="226">
        <v>91.3229485</v>
      </c>
      <c r="Z8" s="226">
        <v>94.97586643999999</v>
      </c>
      <c r="AA8" s="227">
        <v>97.8251424332</v>
      </c>
    </row>
    <row r="9" spans="1:27" ht="12.75">
      <c r="A9" s="224" t="s">
        <v>154</v>
      </c>
      <c r="B9" s="205">
        <v>631</v>
      </c>
      <c r="C9" s="206">
        <v>666</v>
      </c>
      <c r="D9" s="206">
        <v>717</v>
      </c>
      <c r="E9" s="206">
        <v>754</v>
      </c>
      <c r="F9" s="206">
        <v>701</v>
      </c>
      <c r="G9" s="206">
        <v>762</v>
      </c>
      <c r="H9" s="207">
        <v>802</v>
      </c>
      <c r="I9" s="205">
        <v>1560</v>
      </c>
      <c r="J9" s="206">
        <v>1576</v>
      </c>
      <c r="K9" s="206">
        <v>1768</v>
      </c>
      <c r="L9" s="206">
        <v>2038</v>
      </c>
      <c r="M9" s="206">
        <v>2450</v>
      </c>
      <c r="N9" s="207">
        <v>2810</v>
      </c>
      <c r="O9" s="205">
        <v>4976</v>
      </c>
      <c r="P9" s="206">
        <v>5373</v>
      </c>
      <c r="Q9" s="208">
        <v>5638</v>
      </c>
      <c r="R9" s="208">
        <v>6073</v>
      </c>
      <c r="S9" s="209">
        <v>6353</v>
      </c>
      <c r="T9" s="210">
        <v>6768</v>
      </c>
      <c r="U9" s="225">
        <v>9952</v>
      </c>
      <c r="V9" s="226">
        <v>10425.493</v>
      </c>
      <c r="W9" s="226">
        <v>10903.3092</v>
      </c>
      <c r="X9" s="226">
        <v>11539.397217680002</v>
      </c>
      <c r="Y9" s="226">
        <v>12277.261755401121</v>
      </c>
      <c r="Z9" s="226">
        <v>13019.7226232369</v>
      </c>
      <c r="AA9" s="227">
        <v>13880.93251209687</v>
      </c>
    </row>
    <row r="10" spans="1:27" ht="12.75">
      <c r="A10" s="214" t="s">
        <v>151</v>
      </c>
      <c r="B10" s="215">
        <v>228</v>
      </c>
      <c r="C10" s="216">
        <v>220</v>
      </c>
      <c r="D10" s="216">
        <v>222</v>
      </c>
      <c r="E10" s="216">
        <v>230</v>
      </c>
      <c r="F10" s="216">
        <v>138</v>
      </c>
      <c r="G10" s="216">
        <v>167</v>
      </c>
      <c r="H10" s="217">
        <v>200</v>
      </c>
      <c r="I10" s="215">
        <v>313</v>
      </c>
      <c r="J10" s="216">
        <v>250</v>
      </c>
      <c r="K10" s="216">
        <v>244</v>
      </c>
      <c r="L10" s="216">
        <v>293</v>
      </c>
      <c r="M10" s="216">
        <v>330</v>
      </c>
      <c r="N10" s="217">
        <v>317</v>
      </c>
      <c r="O10" s="215">
        <v>676</v>
      </c>
      <c r="P10" s="216">
        <v>608</v>
      </c>
      <c r="Q10" s="218">
        <v>532</v>
      </c>
      <c r="R10" s="218">
        <v>597</v>
      </c>
      <c r="S10" s="219">
        <v>587</v>
      </c>
      <c r="T10" s="220">
        <v>635</v>
      </c>
      <c r="U10" s="221">
        <v>821</v>
      </c>
      <c r="V10" s="222">
        <v>700.313</v>
      </c>
      <c r="W10" s="222">
        <v>616.27544</v>
      </c>
      <c r="X10" s="222">
        <v>680.9843612</v>
      </c>
      <c r="Y10" s="222">
        <v>764.7454376275999</v>
      </c>
      <c r="Z10" s="222">
        <v>858.8091264557947</v>
      </c>
      <c r="AA10" s="223">
        <v>940.3959934690953</v>
      </c>
    </row>
    <row r="11" spans="1:27" ht="12.75">
      <c r="A11" s="214" t="s">
        <v>155</v>
      </c>
      <c r="B11" s="215">
        <v>108</v>
      </c>
      <c r="C11" s="216">
        <v>118</v>
      </c>
      <c r="D11" s="216">
        <v>132</v>
      </c>
      <c r="E11" s="216">
        <v>166</v>
      </c>
      <c r="F11" s="216">
        <v>187</v>
      </c>
      <c r="G11" s="216">
        <v>208</v>
      </c>
      <c r="H11" s="217">
        <v>202</v>
      </c>
      <c r="I11" s="215">
        <v>449</v>
      </c>
      <c r="J11" s="216">
        <v>489</v>
      </c>
      <c r="K11" s="216">
        <v>650</v>
      </c>
      <c r="L11" s="216">
        <v>845</v>
      </c>
      <c r="M11" s="216">
        <v>1140</v>
      </c>
      <c r="N11" s="217">
        <v>1391</v>
      </c>
      <c r="O11" s="215">
        <v>2585</v>
      </c>
      <c r="P11" s="216">
        <v>2895</v>
      </c>
      <c r="Q11" s="218">
        <v>3068</v>
      </c>
      <c r="R11" s="218">
        <v>3283</v>
      </c>
      <c r="S11" s="219">
        <v>3448</v>
      </c>
      <c r="T11" s="220">
        <v>3655</v>
      </c>
      <c r="U11" s="221">
        <v>5011</v>
      </c>
      <c r="V11" s="222">
        <v>5311.66</v>
      </c>
      <c r="W11" s="222">
        <v>5534.74972</v>
      </c>
      <c r="X11" s="222">
        <v>5811.487206</v>
      </c>
      <c r="Y11" s="222">
        <v>6218.291310420001</v>
      </c>
      <c r="Z11" s="222">
        <v>6591.388789045201</v>
      </c>
      <c r="AA11" s="223">
        <v>7046.19461548932</v>
      </c>
    </row>
    <row r="12" spans="1:27" ht="12.75">
      <c r="A12" s="214" t="s">
        <v>152</v>
      </c>
      <c r="B12" s="215">
        <v>295</v>
      </c>
      <c r="C12" s="216">
        <v>328</v>
      </c>
      <c r="D12" s="216">
        <v>363</v>
      </c>
      <c r="E12" s="216">
        <v>358</v>
      </c>
      <c r="F12" s="216">
        <v>376</v>
      </c>
      <c r="G12" s="216">
        <v>387</v>
      </c>
      <c r="H12" s="217">
        <v>400</v>
      </c>
      <c r="I12" s="215">
        <v>798</v>
      </c>
      <c r="J12" s="216">
        <v>837</v>
      </c>
      <c r="K12" s="216">
        <v>874</v>
      </c>
      <c r="L12" s="216">
        <v>900</v>
      </c>
      <c r="M12" s="216">
        <v>980</v>
      </c>
      <c r="N12" s="217">
        <v>1102</v>
      </c>
      <c r="O12" s="215">
        <v>1715</v>
      </c>
      <c r="P12" s="216">
        <v>1870</v>
      </c>
      <c r="Q12" s="218">
        <v>2038</v>
      </c>
      <c r="R12" s="218">
        <v>2193</v>
      </c>
      <c r="S12" s="219">
        <v>2318</v>
      </c>
      <c r="T12" s="220">
        <v>2478</v>
      </c>
      <c r="U12" s="221">
        <v>4120</v>
      </c>
      <c r="V12" s="222">
        <v>4412.52</v>
      </c>
      <c r="W12" s="222">
        <v>4752.2840400000005</v>
      </c>
      <c r="X12" s="222">
        <v>5046.9256504800005</v>
      </c>
      <c r="Y12" s="222">
        <v>5294.225007353521</v>
      </c>
      <c r="Z12" s="222">
        <v>5569.524707735904</v>
      </c>
      <c r="AA12" s="223">
        <v>5895.341903138454</v>
      </c>
    </row>
    <row r="13" spans="1:27" ht="12.75">
      <c r="A13" s="224" t="s">
        <v>156</v>
      </c>
      <c r="B13" s="205">
        <v>70</v>
      </c>
      <c r="C13" s="206">
        <v>81</v>
      </c>
      <c r="D13" s="206">
        <v>89</v>
      </c>
      <c r="E13" s="206">
        <v>97</v>
      </c>
      <c r="F13" s="206">
        <v>97</v>
      </c>
      <c r="G13" s="206">
        <v>97</v>
      </c>
      <c r="H13" s="207">
        <v>117</v>
      </c>
      <c r="I13" s="205">
        <v>260</v>
      </c>
      <c r="J13" s="206">
        <v>243</v>
      </c>
      <c r="K13" s="206">
        <v>267</v>
      </c>
      <c r="L13" s="206">
        <v>315</v>
      </c>
      <c r="M13" s="206">
        <v>343</v>
      </c>
      <c r="N13" s="207">
        <v>360</v>
      </c>
      <c r="O13" s="205">
        <v>490</v>
      </c>
      <c r="P13" s="206">
        <v>509</v>
      </c>
      <c r="Q13" s="208">
        <v>569</v>
      </c>
      <c r="R13" s="208">
        <v>581</v>
      </c>
      <c r="S13" s="209">
        <v>636</v>
      </c>
      <c r="T13" s="210">
        <v>667</v>
      </c>
      <c r="U13" s="225">
        <v>950</v>
      </c>
      <c r="V13" s="226">
        <v>1050.7</v>
      </c>
      <c r="W13" s="226">
        <v>1130.5531999999998</v>
      </c>
      <c r="X13" s="226">
        <v>1228.9113284</v>
      </c>
      <c r="Y13" s="226">
        <v>1321.07967803</v>
      </c>
      <c r="Z13" s="226">
        <v>1430.7292913064898</v>
      </c>
      <c r="AA13" s="227">
        <v>1519.4345073674922</v>
      </c>
    </row>
    <row r="14" spans="1:27" ht="12.75">
      <c r="A14" s="224" t="s">
        <v>157</v>
      </c>
      <c r="B14" s="205">
        <v>333</v>
      </c>
      <c r="C14" s="206">
        <v>381</v>
      </c>
      <c r="D14" s="206">
        <v>400</v>
      </c>
      <c r="E14" s="206">
        <v>370</v>
      </c>
      <c r="F14" s="206">
        <v>307</v>
      </c>
      <c r="G14" s="206">
        <v>292</v>
      </c>
      <c r="H14" s="207">
        <v>280</v>
      </c>
      <c r="I14" s="205">
        <v>625</v>
      </c>
      <c r="J14" s="206">
        <v>633</v>
      </c>
      <c r="K14" s="206">
        <v>646</v>
      </c>
      <c r="L14" s="206">
        <v>698</v>
      </c>
      <c r="M14" s="206">
        <v>768</v>
      </c>
      <c r="N14" s="207">
        <v>834</v>
      </c>
      <c r="O14" s="205">
        <v>1090</v>
      </c>
      <c r="P14" s="206">
        <v>1265</v>
      </c>
      <c r="Q14" s="208">
        <v>1406</v>
      </c>
      <c r="R14" s="208">
        <v>1582</v>
      </c>
      <c r="S14" s="209">
        <v>1716</v>
      </c>
      <c r="T14" s="210">
        <v>1871</v>
      </c>
      <c r="U14" s="225">
        <v>3065</v>
      </c>
      <c r="V14" s="226">
        <v>3255.03</v>
      </c>
      <c r="W14" s="226">
        <v>3456.8418600000005</v>
      </c>
      <c r="X14" s="226">
        <v>3398.0755483800003</v>
      </c>
      <c r="Y14" s="226">
        <v>3561.1831747022406</v>
      </c>
      <c r="Z14" s="226">
        <v>3543.3772588287293</v>
      </c>
      <c r="AA14" s="227">
        <v>3763.066648876111</v>
      </c>
    </row>
    <row r="15" spans="1:27" ht="12.75">
      <c r="A15" s="111" t="s">
        <v>158</v>
      </c>
      <c r="B15" s="205">
        <v>472</v>
      </c>
      <c r="C15" s="206">
        <v>533</v>
      </c>
      <c r="D15" s="206">
        <v>538</v>
      </c>
      <c r="E15" s="206">
        <v>582</v>
      </c>
      <c r="F15" s="206">
        <v>558</v>
      </c>
      <c r="G15" s="206">
        <v>568</v>
      </c>
      <c r="H15" s="207">
        <v>542</v>
      </c>
      <c r="I15" s="205">
        <v>1290</v>
      </c>
      <c r="J15" s="206">
        <v>1373</v>
      </c>
      <c r="K15" s="206">
        <v>1455</v>
      </c>
      <c r="L15" s="206">
        <v>1527</v>
      </c>
      <c r="M15" s="206">
        <v>1677</v>
      </c>
      <c r="N15" s="207">
        <v>2016</v>
      </c>
      <c r="O15" s="205">
        <v>3004</v>
      </c>
      <c r="P15" s="206">
        <v>3352</v>
      </c>
      <c r="Q15" s="208">
        <v>3601</v>
      </c>
      <c r="R15" s="208">
        <v>3806</v>
      </c>
      <c r="S15" s="209">
        <v>3966</v>
      </c>
      <c r="T15" s="210">
        <v>4253</v>
      </c>
      <c r="U15" s="225">
        <v>7042</v>
      </c>
      <c r="V15" s="226">
        <v>7608.39</v>
      </c>
      <c r="W15" s="226">
        <v>8122.764090000001</v>
      </c>
      <c r="X15" s="226">
        <v>8574.958630140001</v>
      </c>
      <c r="Y15" s="226">
        <v>9250.893832397702</v>
      </c>
      <c r="Z15" s="226">
        <v>9829.811177815986</v>
      </c>
      <c r="AA15" s="227">
        <v>10310.508641727081</v>
      </c>
    </row>
    <row r="16" spans="1:27" ht="12.75">
      <c r="A16" s="214" t="s">
        <v>159</v>
      </c>
      <c r="B16" s="215">
        <v>398</v>
      </c>
      <c r="C16" s="216">
        <v>448</v>
      </c>
      <c r="D16" s="216">
        <v>444</v>
      </c>
      <c r="E16" s="216">
        <v>471</v>
      </c>
      <c r="F16" s="216">
        <v>462</v>
      </c>
      <c r="G16" s="216">
        <v>462</v>
      </c>
      <c r="H16" s="217">
        <v>434</v>
      </c>
      <c r="I16" s="215">
        <v>1050</v>
      </c>
      <c r="J16" s="216">
        <v>1118</v>
      </c>
      <c r="K16" s="216">
        <v>1163</v>
      </c>
      <c r="L16" s="216">
        <v>1215</v>
      </c>
      <c r="M16" s="216">
        <v>1322</v>
      </c>
      <c r="N16" s="217">
        <v>1586</v>
      </c>
      <c r="O16" s="215">
        <v>2469</v>
      </c>
      <c r="P16" s="216">
        <v>2753</v>
      </c>
      <c r="Q16" s="218">
        <v>2945</v>
      </c>
      <c r="R16" s="218">
        <v>3078</v>
      </c>
      <c r="S16" s="219">
        <v>3217</v>
      </c>
      <c r="T16" s="220">
        <v>3410</v>
      </c>
      <c r="U16" s="221">
        <v>5593</v>
      </c>
      <c r="V16" s="222">
        <v>5984.51</v>
      </c>
      <c r="W16" s="222">
        <v>6337.596090000001</v>
      </c>
      <c r="X16" s="222">
        <v>6629.125510140001</v>
      </c>
      <c r="Y16" s="222">
        <v>6993.727413197701</v>
      </c>
      <c r="Z16" s="222">
        <v>7343.413783857586</v>
      </c>
      <c r="AA16" s="223">
        <v>7673.867404131178</v>
      </c>
    </row>
    <row r="17" spans="1:27" ht="12.75">
      <c r="A17" s="214" t="s">
        <v>160</v>
      </c>
      <c r="B17" s="215">
        <v>74</v>
      </c>
      <c r="C17" s="216">
        <v>85</v>
      </c>
      <c r="D17" s="216">
        <v>94</v>
      </c>
      <c r="E17" s="216">
        <v>111</v>
      </c>
      <c r="F17" s="216">
        <v>96</v>
      </c>
      <c r="G17" s="216">
        <v>106</v>
      </c>
      <c r="H17" s="217">
        <v>108</v>
      </c>
      <c r="I17" s="215">
        <v>240</v>
      </c>
      <c r="J17" s="216">
        <v>255</v>
      </c>
      <c r="K17" s="216">
        <v>292</v>
      </c>
      <c r="L17" s="216">
        <v>312</v>
      </c>
      <c r="M17" s="216">
        <v>355</v>
      </c>
      <c r="N17" s="217">
        <v>430</v>
      </c>
      <c r="O17" s="215">
        <v>535</v>
      </c>
      <c r="P17" s="216">
        <v>599</v>
      </c>
      <c r="Q17" s="218">
        <v>656</v>
      </c>
      <c r="R17" s="218">
        <v>728</v>
      </c>
      <c r="S17" s="219">
        <v>749</v>
      </c>
      <c r="T17" s="220">
        <v>843</v>
      </c>
      <c r="U17" s="221">
        <v>1449</v>
      </c>
      <c r="V17" s="222">
        <v>1622.88</v>
      </c>
      <c r="W17" s="222">
        <v>1785.1680000000001</v>
      </c>
      <c r="X17" s="222">
        <v>1945.83312</v>
      </c>
      <c r="Y17" s="222">
        <v>2257.1664192</v>
      </c>
      <c r="Z17" s="222">
        <v>2487.3973939584</v>
      </c>
      <c r="AA17" s="223">
        <v>2636.641237595904</v>
      </c>
    </row>
    <row r="18" spans="1:27" ht="12.75">
      <c r="A18" s="224" t="s">
        <v>204</v>
      </c>
      <c r="B18" s="205">
        <v>356</v>
      </c>
      <c r="C18" s="206">
        <v>410</v>
      </c>
      <c r="D18" s="206">
        <v>431</v>
      </c>
      <c r="E18" s="206">
        <v>437</v>
      </c>
      <c r="F18" s="206">
        <v>423</v>
      </c>
      <c r="G18" s="206">
        <v>434</v>
      </c>
      <c r="H18" s="207">
        <v>454</v>
      </c>
      <c r="I18" s="205">
        <v>1112</v>
      </c>
      <c r="J18" s="206">
        <v>1151</v>
      </c>
      <c r="K18" s="206">
        <v>1209</v>
      </c>
      <c r="L18" s="206">
        <v>1260</v>
      </c>
      <c r="M18" s="206">
        <v>1345</v>
      </c>
      <c r="N18" s="207">
        <v>1486</v>
      </c>
      <c r="O18" s="205">
        <v>2097</v>
      </c>
      <c r="P18" s="206">
        <v>2286</v>
      </c>
      <c r="Q18" s="208">
        <v>2469</v>
      </c>
      <c r="R18" s="208">
        <v>2607</v>
      </c>
      <c r="S18" s="209">
        <v>2740</v>
      </c>
      <c r="T18" s="210">
        <v>2932</v>
      </c>
      <c r="U18" s="225">
        <v>4863</v>
      </c>
      <c r="V18" s="226">
        <v>5252.04</v>
      </c>
      <c r="W18" s="226">
        <v>5766.73992</v>
      </c>
      <c r="X18" s="226">
        <v>6089.67735552</v>
      </c>
      <c r="Y18" s="226">
        <v>6515.9547704064</v>
      </c>
      <c r="Z18" s="226">
        <v>7108.906654513382</v>
      </c>
      <c r="AA18" s="227">
        <v>7961.975453054987</v>
      </c>
    </row>
    <row r="19" spans="1:27" ht="12.75">
      <c r="A19" s="111" t="s">
        <v>162</v>
      </c>
      <c r="B19" s="205">
        <v>664</v>
      </c>
      <c r="C19" s="206">
        <v>702</v>
      </c>
      <c r="D19" s="206">
        <v>734</v>
      </c>
      <c r="E19" s="206">
        <v>763</v>
      </c>
      <c r="F19" s="206">
        <v>761</v>
      </c>
      <c r="G19" s="206">
        <v>794</v>
      </c>
      <c r="H19" s="207">
        <v>831</v>
      </c>
      <c r="I19" s="205">
        <v>1755</v>
      </c>
      <c r="J19" s="206">
        <v>1812</v>
      </c>
      <c r="K19" s="206">
        <v>1872</v>
      </c>
      <c r="L19" s="206">
        <v>1935</v>
      </c>
      <c r="M19" s="206">
        <v>1993</v>
      </c>
      <c r="N19" s="207">
        <v>2076</v>
      </c>
      <c r="O19" s="205">
        <v>3001</v>
      </c>
      <c r="P19" s="206">
        <v>3159</v>
      </c>
      <c r="Q19" s="208">
        <v>3334</v>
      </c>
      <c r="R19" s="208">
        <v>3618</v>
      </c>
      <c r="S19" s="208">
        <v>3823</v>
      </c>
      <c r="T19" s="207">
        <v>4066</v>
      </c>
      <c r="U19" s="225">
        <v>6573</v>
      </c>
      <c r="V19" s="226">
        <v>7052.397</v>
      </c>
      <c r="W19" s="226">
        <v>7573.73314</v>
      </c>
      <c r="X19" s="226">
        <v>8293.038193600001</v>
      </c>
      <c r="Y19" s="226">
        <v>8774.571730388001</v>
      </c>
      <c r="Z19" s="226">
        <v>9363.700790969864</v>
      </c>
      <c r="AA19" s="227">
        <v>9924.022566715019</v>
      </c>
    </row>
    <row r="20" spans="1:27" ht="12.75">
      <c r="A20" s="214" t="s">
        <v>163</v>
      </c>
      <c r="B20" s="215">
        <v>427</v>
      </c>
      <c r="C20" s="216">
        <v>453</v>
      </c>
      <c r="D20" s="216">
        <v>478</v>
      </c>
      <c r="E20" s="216">
        <v>503</v>
      </c>
      <c r="F20" s="216">
        <v>511</v>
      </c>
      <c r="G20" s="216">
        <v>536</v>
      </c>
      <c r="H20" s="217">
        <v>563</v>
      </c>
      <c r="I20" s="215">
        <v>1270</v>
      </c>
      <c r="J20" s="216">
        <v>1302</v>
      </c>
      <c r="K20" s="216">
        <v>1335</v>
      </c>
      <c r="L20" s="216">
        <v>1366</v>
      </c>
      <c r="M20" s="216">
        <v>1390</v>
      </c>
      <c r="N20" s="217">
        <v>1416</v>
      </c>
      <c r="O20" s="215">
        <v>1644</v>
      </c>
      <c r="P20" s="216">
        <v>1679</v>
      </c>
      <c r="Q20" s="218">
        <v>1721</v>
      </c>
      <c r="R20" s="218">
        <v>1769</v>
      </c>
      <c r="S20" s="219">
        <v>1827</v>
      </c>
      <c r="T20" s="220">
        <v>1900</v>
      </c>
      <c r="U20" s="221">
        <v>2550</v>
      </c>
      <c r="V20" s="222">
        <v>2652</v>
      </c>
      <c r="W20" s="222">
        <v>2758.08</v>
      </c>
      <c r="X20" s="222">
        <v>2854.6128</v>
      </c>
      <c r="Y20" s="222">
        <v>2954.5242479999997</v>
      </c>
      <c r="Z20" s="222">
        <v>3043.15997544</v>
      </c>
      <c r="AA20" s="223">
        <v>3134.4547747032</v>
      </c>
    </row>
    <row r="21" spans="1:27" ht="12.75">
      <c r="A21" s="214" t="s">
        <v>205</v>
      </c>
      <c r="B21" s="215"/>
      <c r="C21" s="216"/>
      <c r="D21" s="216"/>
      <c r="E21" s="216"/>
      <c r="F21" s="216"/>
      <c r="G21" s="216"/>
      <c r="H21" s="217"/>
      <c r="I21" s="215"/>
      <c r="J21" s="216"/>
      <c r="K21" s="216"/>
      <c r="L21" s="216"/>
      <c r="M21" s="216"/>
      <c r="N21" s="217"/>
      <c r="O21" s="215">
        <v>696</v>
      </c>
      <c r="P21" s="216">
        <v>759</v>
      </c>
      <c r="Q21" s="218">
        <v>812</v>
      </c>
      <c r="R21" s="218">
        <v>901</v>
      </c>
      <c r="S21" s="219">
        <v>946</v>
      </c>
      <c r="T21" s="220">
        <v>1022</v>
      </c>
      <c r="U21" s="221">
        <v>2188</v>
      </c>
      <c r="V21" s="222">
        <v>2378.356</v>
      </c>
      <c r="W21" s="222">
        <v>2592.4080400000003</v>
      </c>
      <c r="X21" s="222">
        <v>2825.7247636</v>
      </c>
      <c r="Y21" s="222">
        <v>3051.782744688</v>
      </c>
      <c r="Z21" s="222">
        <v>3289.821798773664</v>
      </c>
      <c r="AA21" s="223">
        <v>3553.007542675557</v>
      </c>
    </row>
    <row r="22" spans="1:27" ht="12.75">
      <c r="A22" s="214" t="s">
        <v>206</v>
      </c>
      <c r="B22" s="215">
        <v>237</v>
      </c>
      <c r="C22" s="216">
        <v>249</v>
      </c>
      <c r="D22" s="216">
        <v>256</v>
      </c>
      <c r="E22" s="216">
        <v>260</v>
      </c>
      <c r="F22" s="216">
        <v>250</v>
      </c>
      <c r="G22" s="216">
        <v>258</v>
      </c>
      <c r="H22" s="217">
        <v>268</v>
      </c>
      <c r="I22" s="215">
        <v>485</v>
      </c>
      <c r="J22" s="216">
        <v>510</v>
      </c>
      <c r="K22" s="216">
        <v>537</v>
      </c>
      <c r="L22" s="216">
        <v>569</v>
      </c>
      <c r="M22" s="216">
        <v>603</v>
      </c>
      <c r="N22" s="217">
        <v>660</v>
      </c>
      <c r="O22" s="215">
        <v>661</v>
      </c>
      <c r="P22" s="216">
        <v>721</v>
      </c>
      <c r="Q22" s="218">
        <v>801</v>
      </c>
      <c r="R22" s="218">
        <v>948</v>
      </c>
      <c r="S22" s="219">
        <v>1050</v>
      </c>
      <c r="T22" s="220">
        <v>1144</v>
      </c>
      <c r="U22" s="221">
        <v>1835</v>
      </c>
      <c r="V22" s="222">
        <v>2022.0410000000002</v>
      </c>
      <c r="W22" s="222">
        <v>2224.2451</v>
      </c>
      <c r="X22" s="222">
        <v>2611.7006300000003</v>
      </c>
      <c r="Y22" s="222">
        <v>2768.2647377000003</v>
      </c>
      <c r="Z22" s="222">
        <v>3030.7190167562003</v>
      </c>
      <c r="AA22" s="223">
        <v>3236.560249336261</v>
      </c>
    </row>
    <row r="23" spans="1:27" ht="12.75">
      <c r="A23" s="224" t="s">
        <v>166</v>
      </c>
      <c r="B23" s="205">
        <v>497</v>
      </c>
      <c r="C23" s="206">
        <v>522</v>
      </c>
      <c r="D23" s="206">
        <v>547</v>
      </c>
      <c r="E23" s="206">
        <v>563</v>
      </c>
      <c r="F23" s="206">
        <v>569</v>
      </c>
      <c r="G23" s="206">
        <v>591</v>
      </c>
      <c r="H23" s="207">
        <v>604</v>
      </c>
      <c r="I23" s="205">
        <v>1275</v>
      </c>
      <c r="J23" s="206">
        <v>1300</v>
      </c>
      <c r="K23" s="206">
        <v>1320</v>
      </c>
      <c r="L23" s="206">
        <v>1330</v>
      </c>
      <c r="M23" s="206">
        <v>1343</v>
      </c>
      <c r="N23" s="207">
        <v>1383</v>
      </c>
      <c r="O23" s="205">
        <v>2130</v>
      </c>
      <c r="P23" s="206">
        <v>2215</v>
      </c>
      <c r="Q23" s="208">
        <v>2293</v>
      </c>
      <c r="R23" s="208">
        <v>2396</v>
      </c>
      <c r="S23" s="209">
        <v>2480</v>
      </c>
      <c r="T23" s="210">
        <v>2577</v>
      </c>
      <c r="U23" s="225">
        <v>4160</v>
      </c>
      <c r="V23" s="226">
        <v>4368</v>
      </c>
      <c r="W23" s="226">
        <v>4568.928</v>
      </c>
      <c r="X23" s="226">
        <v>4733.4094079999995</v>
      </c>
      <c r="Y23" s="226">
        <v>4899.07873728</v>
      </c>
      <c r="Z23" s="226">
        <v>5070.546493084799</v>
      </c>
      <c r="AA23" s="227">
        <v>5248.015620342768</v>
      </c>
    </row>
    <row r="24" spans="1:27" ht="12.75">
      <c r="A24" s="224" t="s">
        <v>218</v>
      </c>
      <c r="B24" s="205">
        <v>197</v>
      </c>
      <c r="C24" s="206">
        <v>215</v>
      </c>
      <c r="D24" s="206">
        <v>231</v>
      </c>
      <c r="E24" s="206">
        <v>252</v>
      </c>
      <c r="F24" s="206">
        <v>252</v>
      </c>
      <c r="G24" s="206">
        <v>265</v>
      </c>
      <c r="H24" s="207">
        <v>286</v>
      </c>
      <c r="I24" s="205">
        <v>596</v>
      </c>
      <c r="J24" s="206">
        <v>627</v>
      </c>
      <c r="K24" s="206">
        <v>646</v>
      </c>
      <c r="L24" s="206">
        <v>652</v>
      </c>
      <c r="M24" s="206">
        <v>675</v>
      </c>
      <c r="N24" s="207">
        <v>709</v>
      </c>
      <c r="O24" s="205">
        <v>940</v>
      </c>
      <c r="P24" s="206">
        <v>997</v>
      </c>
      <c r="Q24" s="208">
        <v>1062</v>
      </c>
      <c r="R24" s="208">
        <v>1146</v>
      </c>
      <c r="S24" s="209">
        <v>1239</v>
      </c>
      <c r="T24" s="210">
        <v>1365</v>
      </c>
      <c r="U24" s="225">
        <v>2382</v>
      </c>
      <c r="V24" s="226">
        <v>2584.47</v>
      </c>
      <c r="W24" s="226">
        <v>2842.9169999999995</v>
      </c>
      <c r="X24" s="226">
        <v>3004.9632689999994</v>
      </c>
      <c r="Y24" s="226">
        <v>3140.1866161049998</v>
      </c>
      <c r="Z24" s="226">
        <v>3312.896879990775</v>
      </c>
      <c r="AA24" s="227">
        <v>3538.1738678301476</v>
      </c>
    </row>
    <row r="25" spans="1:27" ht="12.75">
      <c r="A25" s="228" t="s">
        <v>219</v>
      </c>
      <c r="B25" s="229"/>
      <c r="C25" s="230"/>
      <c r="D25" s="230"/>
      <c r="E25" s="230"/>
      <c r="F25" s="230"/>
      <c r="G25" s="230"/>
      <c r="H25" s="231"/>
      <c r="I25" s="229"/>
      <c r="J25" s="230"/>
      <c r="K25" s="230"/>
      <c r="L25" s="230"/>
      <c r="M25" s="230"/>
      <c r="N25" s="231"/>
      <c r="O25" s="229">
        <v>-354</v>
      </c>
      <c r="P25" s="230">
        <v>-386</v>
      </c>
      <c r="Q25" s="226">
        <v>-413</v>
      </c>
      <c r="R25" s="226">
        <v>-472</v>
      </c>
      <c r="S25" s="226">
        <v>-496</v>
      </c>
      <c r="T25" s="231">
        <v>-558</v>
      </c>
      <c r="U25" s="225">
        <v>-1254</v>
      </c>
      <c r="V25" s="226">
        <v>-1391.94</v>
      </c>
      <c r="W25" s="226">
        <v>-1531.134</v>
      </c>
      <c r="X25" s="226">
        <v>-1668.93606</v>
      </c>
      <c r="Y25" s="226">
        <v>-1802.4509448</v>
      </c>
      <c r="Z25" s="226">
        <v>-1943.0421184943998</v>
      </c>
      <c r="AA25" s="227">
        <v>-2098.485487973952</v>
      </c>
    </row>
    <row r="26" spans="1:27" ht="12.75">
      <c r="A26" s="232"/>
      <c r="B26" s="233"/>
      <c r="C26" s="234"/>
      <c r="D26" s="234"/>
      <c r="E26" s="234"/>
      <c r="F26" s="234"/>
      <c r="G26" s="234"/>
      <c r="H26" s="235"/>
      <c r="I26" s="233"/>
      <c r="J26" s="234"/>
      <c r="K26" s="234"/>
      <c r="L26" s="234"/>
      <c r="M26" s="234"/>
      <c r="N26" s="235"/>
      <c r="O26" s="233"/>
      <c r="P26" s="234"/>
      <c r="Q26" s="222"/>
      <c r="R26" s="222"/>
      <c r="S26" s="222"/>
      <c r="T26" s="235"/>
      <c r="U26" s="221"/>
      <c r="V26" s="222"/>
      <c r="W26" s="222"/>
      <c r="X26" s="222"/>
      <c r="Y26" s="222"/>
      <c r="Z26" s="222"/>
      <c r="AA26" s="223"/>
    </row>
    <row r="27" spans="1:27" ht="12.75">
      <c r="A27" s="236" t="s">
        <v>169</v>
      </c>
      <c r="B27" s="237">
        <v>4165</v>
      </c>
      <c r="C27" s="238">
        <v>4455</v>
      </c>
      <c r="D27" s="238">
        <v>4633</v>
      </c>
      <c r="E27" s="238">
        <v>4802</v>
      </c>
      <c r="F27" s="238">
        <v>4318</v>
      </c>
      <c r="G27" s="238">
        <v>4594</v>
      </c>
      <c r="H27" s="239">
        <v>4859</v>
      </c>
      <c r="I27" s="237">
        <v>10020</v>
      </c>
      <c r="J27" s="238">
        <v>10063</v>
      </c>
      <c r="K27" s="238">
        <v>10541</v>
      </c>
      <c r="L27" s="238">
        <v>11264</v>
      </c>
      <c r="M27" s="238">
        <v>12264</v>
      </c>
      <c r="N27" s="239">
        <v>13294</v>
      </c>
      <c r="O27" s="238">
        <v>20341</v>
      </c>
      <c r="P27" s="238">
        <v>21598</v>
      </c>
      <c r="Q27" s="240">
        <v>22583</v>
      </c>
      <c r="R27" s="240">
        <v>24214</v>
      </c>
      <c r="S27" s="240">
        <v>25285</v>
      </c>
      <c r="T27" s="239">
        <v>26953</v>
      </c>
      <c r="U27" s="241">
        <v>42393</v>
      </c>
      <c r="V27" s="241">
        <v>44553.5374</v>
      </c>
      <c r="W27" s="241">
        <v>46877.5224084</v>
      </c>
      <c r="X27" s="241">
        <v>49573.612193636</v>
      </c>
      <c r="Y27" s="241">
        <v>52550.55655853934</v>
      </c>
      <c r="Z27" s="241">
        <v>55510.30206396645</v>
      </c>
      <c r="AA27" s="242">
        <v>58730.0377306021</v>
      </c>
    </row>
    <row r="28" spans="1:27" ht="12.75">
      <c r="A28" s="236" t="s">
        <v>93</v>
      </c>
      <c r="B28" s="237">
        <v>539</v>
      </c>
      <c r="C28" s="238">
        <v>557</v>
      </c>
      <c r="D28" s="238">
        <v>571</v>
      </c>
      <c r="E28" s="238">
        <v>585</v>
      </c>
      <c r="F28" s="238">
        <v>527</v>
      </c>
      <c r="G28" s="238">
        <v>536</v>
      </c>
      <c r="H28" s="239">
        <v>553</v>
      </c>
      <c r="I28" s="237">
        <v>1705</v>
      </c>
      <c r="J28" s="238">
        <v>1707</v>
      </c>
      <c r="K28" s="238">
        <v>1791</v>
      </c>
      <c r="L28" s="238">
        <v>1916</v>
      </c>
      <c r="M28" s="238">
        <v>2200</v>
      </c>
      <c r="N28" s="239">
        <v>2640</v>
      </c>
      <c r="O28" s="237">
        <v>3881</v>
      </c>
      <c r="P28" s="238">
        <v>4269</v>
      </c>
      <c r="Q28" s="240">
        <v>4439</v>
      </c>
      <c r="R28" s="240">
        <v>4750</v>
      </c>
      <c r="S28" s="243">
        <v>4912</v>
      </c>
      <c r="T28" s="244">
        <v>5118</v>
      </c>
      <c r="U28" s="245">
        <v>7346</v>
      </c>
      <c r="V28" s="241">
        <v>8007.14</v>
      </c>
      <c r="W28" s="241">
        <v>7790.947220000001</v>
      </c>
      <c r="X28" s="241">
        <v>7401.399859000001</v>
      </c>
      <c r="Y28" s="241">
        <v>7738.1635525845</v>
      </c>
      <c r="Z28" s="241">
        <v>8279.835001265415</v>
      </c>
      <c r="AA28" s="242">
        <v>8611.028401316033</v>
      </c>
    </row>
    <row r="29" spans="1:27" ht="12.75">
      <c r="A29" s="236" t="s">
        <v>170</v>
      </c>
      <c r="B29" s="238">
        <v>4704</v>
      </c>
      <c r="C29" s="238">
        <v>5012</v>
      </c>
      <c r="D29" s="238">
        <v>5204</v>
      </c>
      <c r="E29" s="238">
        <v>5387</v>
      </c>
      <c r="F29" s="238">
        <v>4845</v>
      </c>
      <c r="G29" s="238">
        <v>5130</v>
      </c>
      <c r="H29" s="239">
        <v>5412</v>
      </c>
      <c r="I29" s="238">
        <v>11725</v>
      </c>
      <c r="J29" s="238">
        <v>11770</v>
      </c>
      <c r="K29" s="238">
        <v>12332</v>
      </c>
      <c r="L29" s="238">
        <v>13180</v>
      </c>
      <c r="M29" s="238">
        <v>14464</v>
      </c>
      <c r="N29" s="239">
        <v>15934</v>
      </c>
      <c r="O29" s="238">
        <v>24222</v>
      </c>
      <c r="P29" s="238">
        <v>25867</v>
      </c>
      <c r="Q29" s="240">
        <v>27022</v>
      </c>
      <c r="R29" s="240">
        <v>28964</v>
      </c>
      <c r="S29" s="240">
        <v>30197</v>
      </c>
      <c r="T29" s="239">
        <v>32071</v>
      </c>
      <c r="U29" s="237">
        <v>49739</v>
      </c>
      <c r="V29" s="240">
        <v>52560.6774</v>
      </c>
      <c r="W29" s="240">
        <v>54669.4696284</v>
      </c>
      <c r="X29" s="240">
        <v>56975.012052636</v>
      </c>
      <c r="Y29" s="241">
        <v>60288.72011112384</v>
      </c>
      <c r="Z29" s="241">
        <v>63790.13706523186</v>
      </c>
      <c r="AA29" s="242">
        <v>67341.06613191812</v>
      </c>
    </row>
    <row r="30" spans="1:27" ht="12.75">
      <c r="A30" s="236" t="s">
        <v>220</v>
      </c>
      <c r="B30" s="246" t="s">
        <v>174</v>
      </c>
      <c r="C30" s="247">
        <v>6.962785114045616</v>
      </c>
      <c r="D30" s="247">
        <v>3.995510662177338</v>
      </c>
      <c r="E30" s="247">
        <v>3.6477444420461893</v>
      </c>
      <c r="F30" s="247" t="s">
        <v>221</v>
      </c>
      <c r="G30" s="247">
        <v>6.391848077813805</v>
      </c>
      <c r="H30" s="248">
        <v>5.768393556813251</v>
      </c>
      <c r="I30" s="246">
        <v>5.77</v>
      </c>
      <c r="J30" s="247">
        <v>0.4291417165668747</v>
      </c>
      <c r="K30" s="247">
        <v>4.750074530458107</v>
      </c>
      <c r="L30" s="247">
        <v>6.858931790152738</v>
      </c>
      <c r="M30" s="247">
        <v>8.87784090909092</v>
      </c>
      <c r="N30" s="248">
        <v>8.398564905414219</v>
      </c>
      <c r="O30" s="246" t="s">
        <v>174</v>
      </c>
      <c r="P30" s="247">
        <v>6.179637185979047</v>
      </c>
      <c r="Q30" s="249">
        <v>4.560607463654037</v>
      </c>
      <c r="R30" s="249">
        <v>7.222246822831323</v>
      </c>
      <c r="S30" s="249">
        <v>4.423061039068315</v>
      </c>
      <c r="T30" s="248">
        <v>6.596796519675706</v>
      </c>
      <c r="U30" s="250" t="s">
        <v>174</v>
      </c>
      <c r="V30" s="247">
        <v>5.09644847026631</v>
      </c>
      <c r="W30" s="251">
        <v>5.216162720224318</v>
      </c>
      <c r="X30" s="251">
        <v>5.751348720496566</v>
      </c>
      <c r="Y30" s="251">
        <v>6.005098747445132</v>
      </c>
      <c r="Z30" s="251">
        <v>5.632186791647115</v>
      </c>
      <c r="AA30" s="252">
        <v>5.800248867184038</v>
      </c>
    </row>
    <row r="31" spans="1:27" ht="12.75">
      <c r="A31" s="236" t="s">
        <v>222</v>
      </c>
      <c r="B31" s="246"/>
      <c r="C31" s="247">
        <v>6.547619047619051</v>
      </c>
      <c r="D31" s="247">
        <v>3.8308060654429283</v>
      </c>
      <c r="E31" s="247">
        <v>3.516525749423522</v>
      </c>
      <c r="F31" s="247" t="s">
        <v>223</v>
      </c>
      <c r="G31" s="247">
        <v>5.882352941176478</v>
      </c>
      <c r="H31" s="248">
        <v>5.497076023391827</v>
      </c>
      <c r="I31" s="246"/>
      <c r="J31" s="247">
        <v>0.3837953091684341</v>
      </c>
      <c r="K31" s="247">
        <v>4.774851316907402</v>
      </c>
      <c r="L31" s="247">
        <v>6.876419072332141</v>
      </c>
      <c r="M31" s="247">
        <v>9.742033383915015</v>
      </c>
      <c r="N31" s="248">
        <v>10.163163716814154</v>
      </c>
      <c r="O31" s="246" t="s">
        <v>174</v>
      </c>
      <c r="P31" s="247">
        <v>6.791346709602834</v>
      </c>
      <c r="Q31" s="249">
        <v>4.465148644991672</v>
      </c>
      <c r="R31" s="249">
        <v>7.186736733032333</v>
      </c>
      <c r="S31" s="249">
        <v>4.257008700455728</v>
      </c>
      <c r="T31" s="248">
        <v>6.20591449481735</v>
      </c>
      <c r="U31" s="250"/>
      <c r="V31" s="247">
        <v>5.67</v>
      </c>
      <c r="W31" s="251">
        <v>4</v>
      </c>
      <c r="X31" s="251">
        <v>4.2</v>
      </c>
      <c r="Y31" s="251">
        <v>5.82</v>
      </c>
      <c r="Z31" s="251">
        <v>5.81</v>
      </c>
      <c r="AA31" s="252">
        <v>5.57</v>
      </c>
    </row>
    <row r="32" spans="1:27" ht="12.75">
      <c r="A32" t="s">
        <v>171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webmaster-cso</cp:lastModifiedBy>
  <cp:lastPrinted>2003-10-23T22:00:39Z</cp:lastPrinted>
  <dcterms:created xsi:type="dcterms:W3CDTF">2003-10-07T05:14:18Z</dcterms:created>
  <dcterms:modified xsi:type="dcterms:W3CDTF">2003-10-24T01:03:43Z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468300.000000000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