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15" activeTab="1"/>
  </bookViews>
  <sheets>
    <sheet name="INOUT292" sheetId="1" r:id="rId1"/>
    <sheet name="INOUT392" sheetId="2" r:id="rId2"/>
  </sheets>
  <definedNames>
    <definedName name="_xlnm.Print_Area" localSheetId="0">'INOUT292'!$A$39:$T$72</definedName>
  </definedNames>
  <calcPr fullCalcOnLoad="1"/>
</workbook>
</file>

<file path=xl/sharedStrings.xml><?xml version="1.0" encoding="utf-8"?>
<sst xmlns="http://schemas.openxmlformats.org/spreadsheetml/2006/main" count="157" uniqueCount="63">
  <si>
    <t xml:space="preserve">Table 5.1 -  Input Output Table (The Mauritian Economy - 1992) </t>
  </si>
  <si>
    <t>R million</t>
  </si>
  <si>
    <t>Quadrant I - Inter Industry</t>
  </si>
  <si>
    <t xml:space="preserve"> </t>
  </si>
  <si>
    <t>Quadrant II - Final demand</t>
  </si>
  <si>
    <t xml:space="preserve"> Sugarcane</t>
  </si>
  <si>
    <t>Foodcrops and Fruits</t>
  </si>
  <si>
    <t xml:space="preserve"> Other Agriculture</t>
  </si>
  <si>
    <t xml:space="preserve"> Mining and Quarrying</t>
  </si>
  <si>
    <t xml:space="preserve"> Sugar Milling</t>
  </si>
  <si>
    <t>EPZ  Textiles</t>
  </si>
  <si>
    <t xml:space="preserve">EPZ  Non-textiles             </t>
  </si>
  <si>
    <t>Other Manufacturing</t>
  </si>
  <si>
    <t>Electricity, Gas &amp; Water</t>
  </si>
  <si>
    <t xml:space="preserve"> Construction</t>
  </si>
  <si>
    <t xml:space="preserve"> Wholesale and Retail Trade</t>
  </si>
  <si>
    <t>Restaurants &amp; Hotels</t>
  </si>
  <si>
    <t>Total inter-industry</t>
  </si>
  <si>
    <t xml:space="preserve"> Household Consumption</t>
  </si>
  <si>
    <t xml:space="preserve"> Government Consumption</t>
  </si>
  <si>
    <t xml:space="preserve"> Gdfcf</t>
  </si>
  <si>
    <t xml:space="preserve"> Change in Inventories</t>
  </si>
  <si>
    <t xml:space="preserve"> Exports of Goods and Services</t>
  </si>
  <si>
    <t xml:space="preserve"> Total Final Demand</t>
  </si>
  <si>
    <t>Total Demand</t>
  </si>
  <si>
    <t>Sugarcane</t>
  </si>
  <si>
    <t>Livestock, Poultry and Fishing</t>
  </si>
  <si>
    <t>Other Agriculture</t>
  </si>
  <si>
    <t>Mining and Quarrying</t>
  </si>
  <si>
    <t>Sugar Milling</t>
  </si>
  <si>
    <t>Construction</t>
  </si>
  <si>
    <t>Wholesale and Retail Trade</t>
  </si>
  <si>
    <t>Restaurants and Hotels</t>
  </si>
  <si>
    <t>Transport, Storage &amp; Communication</t>
  </si>
  <si>
    <t>Finance, Insurance, Real Estate    &amp; Business Services</t>
  </si>
  <si>
    <t xml:space="preserve">Producers of Government Services </t>
  </si>
  <si>
    <t>Community, Social &amp; Personal services</t>
  </si>
  <si>
    <t xml:space="preserve"> A</t>
  </si>
  <si>
    <t>Quadrant III - Primary inputs</t>
  </si>
  <si>
    <t>Quadrant IV</t>
  </si>
  <si>
    <t xml:space="preserve"> B1</t>
  </si>
  <si>
    <t xml:space="preserve"> Imported Goods&amp;Services (cif)</t>
  </si>
  <si>
    <t xml:space="preserve">     of which Fuel</t>
  </si>
  <si>
    <t xml:space="preserve"> B2</t>
  </si>
  <si>
    <t xml:space="preserve"> Import Duties &amp; Sales tax</t>
  </si>
  <si>
    <t>Intermediate Consumption (A+B)</t>
  </si>
  <si>
    <t xml:space="preserve"> C1</t>
  </si>
  <si>
    <t>Taxes on production and imports net of subsidies</t>
  </si>
  <si>
    <t xml:space="preserve"> C2</t>
  </si>
  <si>
    <t xml:space="preserve"> Compensation of Employees</t>
  </si>
  <si>
    <t xml:space="preserve"> C3</t>
  </si>
  <si>
    <t xml:space="preserve"> Gross Operating Surplus</t>
  </si>
  <si>
    <t>Gdp at market prices= 42393.0 + 1843.6 + 5396.2 =</t>
  </si>
  <si>
    <t xml:space="preserve"> Value added (f.c)(C2+C3)</t>
  </si>
  <si>
    <t>Total Primary Inputs (B+C)</t>
  </si>
  <si>
    <t>Total Inputs (A+B+C)</t>
  </si>
  <si>
    <t xml:space="preserve"> Table 5.2 - Table of Coefficients (The Mauritian Economy - 1992)</t>
  </si>
  <si>
    <t>Quadrant I - Inter - Industry</t>
  </si>
  <si>
    <t xml:space="preserve"> Livestock, Poultry and Fishing</t>
  </si>
  <si>
    <t xml:space="preserve"> Total inter-industry</t>
  </si>
  <si>
    <t>Quadrant III - Primary Inputs</t>
  </si>
  <si>
    <t xml:space="preserve"> Table 5.3 - Inverted matrix :(I-A)</t>
  </si>
  <si>
    <t>Finance, Insurance, Real Estate &amp; Business Services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</si>
</sst>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\ \ "/>
    <numFmt numFmtId="174" formatCode="#,##0.000"/>
    <numFmt numFmtId="175" formatCode="#,##0.000\ \ "/>
    <numFmt numFmtId="176" formatCode="#,##0.000\ \ \ "/>
    <numFmt numFmtId="177" formatCode="0.000"/>
    <numFmt numFmtId="178" formatCode="0.000\ \ "/>
    <numFmt numFmtId="179" formatCode="\ \ 0"/>
    <numFmt numFmtId="180" formatCode="\ 0"/>
    <numFmt numFmtId="181" formatCode="\ 0.0"/>
    <numFmt numFmtId="182" formatCode="#,##0.0\ "/>
    <numFmt numFmtId="183" formatCode="General\ \ \ \ \ \ "/>
    <numFmt numFmtId="184" formatCode="0.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  <font>
      <b/>
      <sz val="7"/>
      <name val="MS Sans Serif"/>
      <family val="0"/>
    </font>
    <font>
      <sz val="7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sz val="6"/>
      <name val="MS Sans Serif"/>
      <family val="0"/>
    </font>
    <font>
      <sz val="6.5"/>
      <name val="MS Sans Serif"/>
      <family val="2"/>
    </font>
    <font>
      <i/>
      <sz val="7"/>
      <name val="MS Sans Serif"/>
      <family val="2"/>
    </font>
    <font>
      <b/>
      <i/>
      <sz val="7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72" fontId="5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1" xfId="0" applyFont="1" applyBorder="1" applyAlignment="1">
      <alignment horizontal="left" vertical="center"/>
    </xf>
    <xf numFmtId="172" fontId="9" fillId="0" borderId="0" xfId="0" applyNumberFormat="1" applyFont="1" applyAlignment="1">
      <alignment/>
    </xf>
    <xf numFmtId="172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 textRotation="90"/>
    </xf>
    <xf numFmtId="0" fontId="7" fillId="0" borderId="6" xfId="0" applyFont="1" applyBorder="1" applyAlignment="1">
      <alignment horizontal="left" textRotation="90"/>
    </xf>
    <xf numFmtId="0" fontId="7" fillId="0" borderId="5" xfId="0" applyFont="1" applyBorder="1" applyAlignment="1">
      <alignment horizontal="center" textRotation="90"/>
    </xf>
    <xf numFmtId="0" fontId="7" fillId="0" borderId="6" xfId="0" applyNumberFormat="1" applyFont="1" applyBorder="1" applyAlignment="1">
      <alignment horizontal="center" textRotation="90"/>
    </xf>
    <xf numFmtId="0" fontId="7" fillId="0" borderId="6" xfId="0" applyNumberFormat="1" applyFont="1" applyBorder="1" applyAlignment="1">
      <alignment horizontal="left" textRotation="90"/>
    </xf>
    <xf numFmtId="0" fontId="7" fillId="0" borderId="6" xfId="0" applyFont="1" applyBorder="1" applyAlignment="1">
      <alignment horizontal="center" textRotation="90"/>
    </xf>
    <xf numFmtId="172" fontId="6" fillId="0" borderId="7" xfId="0" applyNumberFormat="1" applyFont="1" applyBorder="1" applyAlignment="1">
      <alignment horizontal="center" textRotation="90"/>
    </xf>
    <xf numFmtId="179" fontId="7" fillId="0" borderId="8" xfId="0" applyNumberFormat="1" applyFont="1" applyBorder="1" applyAlignment="1">
      <alignment horizontal="left"/>
    </xf>
    <xf numFmtId="0" fontId="7" fillId="0" borderId="9" xfId="0" applyFont="1" applyBorder="1" applyAlignment="1">
      <alignment/>
    </xf>
    <xf numFmtId="179" fontId="7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179" fontId="7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wrapText="1"/>
    </xf>
    <xf numFmtId="179" fontId="6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Continuous"/>
    </xf>
    <xf numFmtId="179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/>
    </xf>
    <xf numFmtId="181" fontId="12" fillId="0" borderId="1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175" fontId="7" fillId="0" borderId="1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9" xfId="0" applyNumberFormat="1" applyFont="1" applyBorder="1" applyAlignment="1">
      <alignment/>
    </xf>
    <xf numFmtId="175" fontId="7" fillId="0" borderId="11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7" fillId="0" borderId="1" xfId="0" applyNumberFormat="1" applyFont="1" applyBorder="1" applyAlignment="1">
      <alignment/>
    </xf>
    <xf numFmtId="173" fontId="7" fillId="0" borderId="1" xfId="0" applyNumberFormat="1" applyFont="1" applyBorder="1" applyAlignment="1">
      <alignment vertical="center"/>
    </xf>
    <xf numFmtId="175" fontId="7" fillId="0" borderId="1" xfId="0" applyNumberFormat="1" applyFont="1" applyBorder="1" applyAlignment="1">
      <alignment vertical="center"/>
    </xf>
    <xf numFmtId="175" fontId="7" fillId="0" borderId="0" xfId="0" applyNumberFormat="1" applyFont="1" applyBorder="1" applyAlignment="1">
      <alignment vertical="center"/>
    </xf>
    <xf numFmtId="175" fontId="7" fillId="0" borderId="11" xfId="0" applyNumberFormat="1" applyFont="1" applyBorder="1" applyAlignment="1">
      <alignment vertical="center"/>
    </xf>
    <xf numFmtId="175" fontId="6" fillId="0" borderId="23" xfId="0" applyNumberFormat="1" applyFont="1" applyBorder="1" applyAlignment="1">
      <alignment vertical="center"/>
    </xf>
    <xf numFmtId="175" fontId="6" fillId="0" borderId="24" xfId="0" applyNumberFormat="1" applyFont="1" applyBorder="1" applyAlignment="1">
      <alignment vertical="center"/>
    </xf>
    <xf numFmtId="175" fontId="6" fillId="0" borderId="19" xfId="0" applyNumberFormat="1" applyFont="1" applyBorder="1" applyAlignment="1">
      <alignment vertical="center"/>
    </xf>
    <xf numFmtId="175" fontId="6" fillId="0" borderId="13" xfId="0" applyNumberFormat="1" applyFont="1" applyBorder="1" applyAlignment="1">
      <alignment vertical="center"/>
    </xf>
    <xf numFmtId="175" fontId="6" fillId="0" borderId="25" xfId="0" applyNumberFormat="1" applyFont="1" applyBorder="1" applyAlignment="1">
      <alignment vertical="center"/>
    </xf>
    <xf numFmtId="175" fontId="6" fillId="0" borderId="14" xfId="0" applyNumberFormat="1" applyFont="1" applyBorder="1" applyAlignment="1">
      <alignment horizontal="centerContinuous"/>
    </xf>
    <xf numFmtId="175" fontId="7" fillId="0" borderId="14" xfId="0" applyNumberFormat="1" applyFont="1" applyBorder="1" applyAlignment="1">
      <alignment horizontal="centerContinuous"/>
    </xf>
    <xf numFmtId="175" fontId="7" fillId="0" borderId="26" xfId="0" applyNumberFormat="1" applyFont="1" applyBorder="1" applyAlignment="1">
      <alignment horizontal="centerContinuous"/>
    </xf>
    <xf numFmtId="175" fontId="7" fillId="0" borderId="27" xfId="0" applyNumberFormat="1" applyFont="1" applyBorder="1" applyAlignment="1">
      <alignment horizontal="centerContinuous"/>
    </xf>
    <xf numFmtId="175" fontId="6" fillId="0" borderId="28" xfId="0" applyNumberFormat="1" applyFont="1" applyBorder="1" applyAlignment="1">
      <alignment horizontal="centerContinuous"/>
    </xf>
    <xf numFmtId="175" fontId="7" fillId="0" borderId="29" xfId="0" applyNumberFormat="1" applyFont="1" applyBorder="1" applyAlignment="1">
      <alignment/>
    </xf>
    <xf numFmtId="175" fontId="7" fillId="0" borderId="3" xfId="0" applyNumberFormat="1" applyFont="1" applyBorder="1" applyAlignment="1">
      <alignment/>
    </xf>
    <xf numFmtId="175" fontId="6" fillId="0" borderId="30" xfId="0" applyNumberFormat="1" applyFont="1" applyBorder="1" applyAlignment="1">
      <alignment/>
    </xf>
    <xf numFmtId="175" fontId="12" fillId="0" borderId="11" xfId="0" applyNumberFormat="1" applyFont="1" applyBorder="1" applyAlignment="1">
      <alignment/>
    </xf>
    <xf numFmtId="175" fontId="12" fillId="0" borderId="1" xfId="0" applyNumberFormat="1" applyFont="1" applyBorder="1" applyAlignment="1">
      <alignment/>
    </xf>
    <xf numFmtId="175" fontId="13" fillId="0" borderId="23" xfId="0" applyNumberFormat="1" applyFont="1" applyBorder="1" applyAlignment="1">
      <alignment/>
    </xf>
    <xf numFmtId="175" fontId="7" fillId="0" borderId="5" xfId="0" applyNumberFormat="1" applyFont="1" applyBorder="1" applyAlignment="1">
      <alignment vertical="center"/>
    </xf>
    <xf numFmtId="175" fontId="7" fillId="0" borderId="6" xfId="0" applyNumberFormat="1" applyFont="1" applyBorder="1" applyAlignment="1">
      <alignment vertical="center"/>
    </xf>
    <xf numFmtId="175" fontId="6" fillId="0" borderId="7" xfId="0" applyNumberFormat="1" applyFont="1" applyBorder="1" applyAlignment="1">
      <alignment vertical="center"/>
    </xf>
    <xf numFmtId="175" fontId="7" fillId="0" borderId="11" xfId="0" applyNumberFormat="1" applyFont="1" applyBorder="1" applyAlignment="1" quotePrefix="1">
      <alignment/>
    </xf>
    <xf numFmtId="175" fontId="7" fillId="0" borderId="31" xfId="0" applyNumberFormat="1" applyFont="1" applyBorder="1" applyAlignment="1">
      <alignment vertical="center"/>
    </xf>
    <xf numFmtId="175" fontId="7" fillId="0" borderId="20" xfId="0" applyNumberFormat="1" applyFont="1" applyBorder="1" applyAlignment="1">
      <alignment vertical="center"/>
    </xf>
    <xf numFmtId="175" fontId="6" fillId="0" borderId="32" xfId="0" applyNumberFormat="1" applyFont="1" applyBorder="1" applyAlignment="1">
      <alignment vertical="center"/>
    </xf>
    <xf numFmtId="175" fontId="6" fillId="0" borderId="11" xfId="0" applyNumberFormat="1" applyFont="1" applyBorder="1" applyAlignment="1">
      <alignment vertical="center"/>
    </xf>
    <xf numFmtId="175" fontId="6" fillId="0" borderId="1" xfId="0" applyNumberFormat="1" applyFont="1" applyBorder="1" applyAlignment="1">
      <alignment vertical="center"/>
    </xf>
    <xf numFmtId="172" fontId="9" fillId="0" borderId="33" xfId="0" applyNumberFormat="1" applyFont="1" applyBorder="1" applyAlignment="1">
      <alignment horizontal="centerContinuous"/>
    </xf>
    <xf numFmtId="172" fontId="7" fillId="0" borderId="0" xfId="0" applyNumberFormat="1" applyFont="1" applyAlignment="1">
      <alignment/>
    </xf>
    <xf numFmtId="17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7" fillId="0" borderId="34" xfId="0" applyNumberFormat="1" applyFont="1" applyBorder="1" applyAlignment="1">
      <alignment horizontal="centerContinuous"/>
    </xf>
    <xf numFmtId="172" fontId="6" fillId="0" borderId="35" xfId="0" applyNumberFormat="1" applyFont="1" applyBorder="1" applyAlignment="1">
      <alignment horizontal="centerContinuous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6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6" fillId="0" borderId="37" xfId="0" applyFont="1" applyBorder="1" applyAlignment="1">
      <alignment/>
    </xf>
    <xf numFmtId="0" fontId="6" fillId="0" borderId="0" xfId="0" applyFont="1" applyAlignment="1">
      <alignment/>
    </xf>
    <xf numFmtId="175" fontId="7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172" fontId="16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0" fontId="15" fillId="0" borderId="0" xfId="0" applyFont="1" applyAlignment="1">
      <alignment/>
    </xf>
    <xf numFmtId="172" fontId="19" fillId="0" borderId="0" xfId="0" applyNumberFormat="1" applyFont="1" applyAlignment="1">
      <alignment/>
    </xf>
    <xf numFmtId="0" fontId="16" fillId="0" borderId="2" xfId="0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172" fontId="17" fillId="0" borderId="33" xfId="0" applyNumberFormat="1" applyFont="1" applyBorder="1" applyAlignment="1">
      <alignment horizontal="centerContinuous"/>
    </xf>
    <xf numFmtId="172" fontId="16" fillId="0" borderId="34" xfId="0" applyNumberFormat="1" applyFont="1" applyBorder="1" applyAlignment="1">
      <alignment horizontal="centerContinuous"/>
    </xf>
    <xf numFmtId="172" fontId="17" fillId="0" borderId="35" xfId="0" applyNumberFormat="1" applyFont="1" applyBorder="1" applyAlignment="1">
      <alignment horizontal="centerContinuous"/>
    </xf>
    <xf numFmtId="172" fontId="19" fillId="0" borderId="38" xfId="0" applyNumberFormat="1" applyFont="1" applyBorder="1" applyAlignment="1">
      <alignment horizontal="centerContinuous"/>
    </xf>
    <xf numFmtId="172" fontId="20" fillId="0" borderId="34" xfId="0" applyNumberFormat="1" applyFont="1" applyBorder="1" applyAlignment="1">
      <alignment horizontal="centerContinuous"/>
    </xf>
    <xf numFmtId="172" fontId="16" fillId="0" borderId="39" xfId="0" applyNumberFormat="1" applyFont="1" applyBorder="1" applyAlignment="1">
      <alignment horizontal="centerContinuous"/>
    </xf>
    <xf numFmtId="172" fontId="16" fillId="0" borderId="33" xfId="0" applyNumberFormat="1" applyFont="1" applyBorder="1" applyAlignment="1">
      <alignment horizontal="centerContinuous"/>
    </xf>
    <xf numFmtId="172" fontId="16" fillId="0" borderId="3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center" textRotation="90"/>
    </xf>
    <xf numFmtId="0" fontId="16" fillId="0" borderId="6" xfId="0" applyFont="1" applyBorder="1" applyAlignment="1">
      <alignment horizontal="center" textRotation="90"/>
    </xf>
    <xf numFmtId="0" fontId="16" fillId="0" borderId="6" xfId="0" applyNumberFormat="1" applyFont="1" applyBorder="1" applyAlignment="1">
      <alignment horizontal="left" textRotation="90"/>
    </xf>
    <xf numFmtId="0" fontId="16" fillId="0" borderId="5" xfId="0" applyFont="1" applyBorder="1" applyAlignment="1">
      <alignment horizontal="center" textRotation="90"/>
    </xf>
    <xf numFmtId="0" fontId="16" fillId="0" borderId="6" xfId="0" applyNumberFormat="1" applyFont="1" applyBorder="1" applyAlignment="1">
      <alignment horizontal="center" textRotation="90"/>
    </xf>
    <xf numFmtId="172" fontId="17" fillId="0" borderId="7" xfId="0" applyNumberFormat="1" applyFont="1" applyBorder="1" applyAlignment="1">
      <alignment horizontal="center" textRotation="90"/>
    </xf>
    <xf numFmtId="172" fontId="16" fillId="0" borderId="13" xfId="0" applyNumberFormat="1" applyFont="1" applyBorder="1" applyAlignment="1">
      <alignment horizontal="center" textRotation="90"/>
    </xf>
    <xf numFmtId="172" fontId="17" fillId="0" borderId="40" xfId="0" applyNumberFormat="1" applyFont="1" applyBorder="1" applyAlignment="1">
      <alignment horizontal="center" textRotation="90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0" xfId="0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36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7" fillId="0" borderId="37" xfId="0" applyFont="1" applyBorder="1" applyAlignment="1">
      <alignment/>
    </xf>
    <xf numFmtId="172" fontId="21" fillId="0" borderId="21" xfId="0" applyNumberFormat="1" applyFont="1" applyBorder="1" applyAlignment="1">
      <alignment horizontal="centerContinuous" wrapText="1"/>
    </xf>
    <xf numFmtId="172" fontId="22" fillId="0" borderId="14" xfId="0" applyNumberFormat="1" applyFont="1" applyBorder="1" applyAlignment="1">
      <alignment horizontal="centerContinuous" wrapText="1"/>
    </xf>
    <xf numFmtId="172" fontId="22" fillId="0" borderId="14" xfId="0" applyNumberFormat="1" applyFont="1" applyBorder="1" applyAlignment="1">
      <alignment horizontal="centerContinuous"/>
    </xf>
    <xf numFmtId="172" fontId="22" fillId="0" borderId="28" xfId="0" applyNumberFormat="1" applyFont="1" applyBorder="1" applyAlignment="1">
      <alignment horizontal="centerContinuous" wrapText="1"/>
    </xf>
    <xf numFmtId="179" fontId="16" fillId="0" borderId="8" xfId="0" applyNumberFormat="1" applyFont="1" applyBorder="1" applyAlignment="1">
      <alignment horizontal="left"/>
    </xf>
    <xf numFmtId="0" fontId="16" fillId="0" borderId="9" xfId="0" applyFont="1" applyBorder="1" applyAlignment="1">
      <alignment/>
    </xf>
    <xf numFmtId="172" fontId="16" fillId="0" borderId="1" xfId="0" applyNumberFormat="1" applyFont="1" applyBorder="1" applyAlignment="1">
      <alignment/>
    </xf>
    <xf numFmtId="172" fontId="16" fillId="0" borderId="22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172" fontId="16" fillId="0" borderId="9" xfId="0" applyNumberFormat="1" applyFont="1" applyBorder="1" applyAlignment="1">
      <alignment/>
    </xf>
    <xf numFmtId="172" fontId="16" fillId="0" borderId="11" xfId="0" applyNumberFormat="1" applyFont="1" applyBorder="1" applyAlignment="1">
      <alignment/>
    </xf>
    <xf numFmtId="172" fontId="17" fillId="0" borderId="23" xfId="0" applyNumberFormat="1" applyFont="1" applyBorder="1" applyAlignment="1">
      <alignment/>
    </xf>
    <xf numFmtId="172" fontId="16" fillId="0" borderId="15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173" fontId="16" fillId="0" borderId="3" xfId="0" applyNumberFormat="1" applyFont="1" applyBorder="1" applyAlignment="1">
      <alignment/>
    </xf>
    <xf numFmtId="173" fontId="16" fillId="0" borderId="41" xfId="0" applyNumberFormat="1" applyFont="1" applyBorder="1" applyAlignment="1">
      <alignment/>
    </xf>
    <xf numFmtId="179" fontId="16" fillId="0" borderId="10" xfId="0" applyNumberFormat="1" applyFont="1" applyBorder="1" applyAlignment="1">
      <alignment horizontal="left"/>
    </xf>
    <xf numFmtId="0" fontId="16" fillId="0" borderId="11" xfId="0" applyFont="1" applyBorder="1" applyAlignment="1">
      <alignment/>
    </xf>
    <xf numFmtId="172" fontId="16" fillId="0" borderId="1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172" fontId="16" fillId="0" borderId="42" xfId="0" applyNumberFormat="1" applyFont="1" applyBorder="1" applyAlignment="1">
      <alignment/>
    </xf>
    <xf numFmtId="179" fontId="16" fillId="0" borderId="10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left" vertical="center" wrapText="1"/>
    </xf>
    <xf numFmtId="172" fontId="16" fillId="0" borderId="1" xfId="0" applyNumberFormat="1" applyFont="1" applyBorder="1" applyAlignment="1">
      <alignment vertical="center"/>
    </xf>
    <xf numFmtId="172" fontId="16" fillId="0" borderId="0" xfId="0" applyNumberFormat="1" applyFont="1" applyBorder="1" applyAlignment="1">
      <alignment vertical="center"/>
    </xf>
    <xf numFmtId="172" fontId="16" fillId="0" borderId="11" xfId="0" applyNumberFormat="1" applyFont="1" applyBorder="1" applyAlignment="1">
      <alignment vertical="center"/>
    </xf>
    <xf numFmtId="172" fontId="17" fillId="0" borderId="23" xfId="0" applyNumberFormat="1" applyFont="1" applyBorder="1" applyAlignment="1">
      <alignment vertical="center"/>
    </xf>
    <xf numFmtId="179" fontId="17" fillId="0" borderId="12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172" fontId="17" fillId="0" borderId="24" xfId="0" applyNumberFormat="1" applyFont="1" applyBorder="1" applyAlignment="1">
      <alignment vertical="center"/>
    </xf>
    <xf numFmtId="172" fontId="17" fillId="0" borderId="19" xfId="0" applyNumberFormat="1" applyFont="1" applyBorder="1" applyAlignment="1">
      <alignment vertical="center"/>
    </xf>
    <xf numFmtId="172" fontId="17" fillId="0" borderId="13" xfId="0" applyNumberFormat="1" applyFont="1" applyBorder="1" applyAlignment="1">
      <alignment vertical="center"/>
    </xf>
    <xf numFmtId="172" fontId="17" fillId="0" borderId="25" xfId="0" applyNumberFormat="1" applyFont="1" applyBorder="1" applyAlignment="1">
      <alignment vertical="center"/>
    </xf>
    <xf numFmtId="172" fontId="17" fillId="0" borderId="12" xfId="0" applyNumberFormat="1" applyFont="1" applyBorder="1" applyAlignment="1">
      <alignment vertical="center"/>
    </xf>
    <xf numFmtId="172" fontId="17" fillId="0" borderId="4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Continuous"/>
    </xf>
    <xf numFmtId="0" fontId="17" fillId="0" borderId="14" xfId="0" applyFont="1" applyBorder="1" applyAlignment="1">
      <alignment horizontal="centerContinuous"/>
    </xf>
    <xf numFmtId="172" fontId="17" fillId="0" borderId="14" xfId="0" applyNumberFormat="1" applyFont="1" applyBorder="1" applyAlignment="1">
      <alignment horizontal="centerContinuous"/>
    </xf>
    <xf numFmtId="172" fontId="17" fillId="0" borderId="28" xfId="0" applyNumberFormat="1" applyFont="1" applyBorder="1" applyAlignment="1">
      <alignment horizontal="centerContinuous"/>
    </xf>
    <xf numFmtId="172" fontId="19" fillId="0" borderId="21" xfId="0" applyNumberFormat="1" applyFont="1" applyBorder="1" applyAlignment="1">
      <alignment horizontal="centerContinuous"/>
    </xf>
    <xf numFmtId="172" fontId="16" fillId="0" borderId="26" xfId="0" applyNumberFormat="1" applyFont="1" applyBorder="1" applyAlignment="1">
      <alignment horizontal="centerContinuous"/>
    </xf>
    <xf numFmtId="172" fontId="16" fillId="0" borderId="43" xfId="0" applyNumberFormat="1" applyFont="1" applyBorder="1" applyAlignment="1">
      <alignment horizontal="centerContinuous"/>
    </xf>
    <xf numFmtId="172" fontId="16" fillId="0" borderId="44" xfId="0" applyNumberFormat="1" applyFont="1" applyBorder="1" applyAlignment="1">
      <alignment horizontal="centerContinuous"/>
    </xf>
    <xf numFmtId="179" fontId="16" fillId="0" borderId="15" xfId="0" applyNumberFormat="1" applyFont="1" applyBorder="1" applyAlignment="1">
      <alignment horizontal="left"/>
    </xf>
    <xf numFmtId="0" fontId="16" fillId="0" borderId="16" xfId="0" applyFont="1" applyBorder="1" applyAlignment="1">
      <alignment/>
    </xf>
    <xf numFmtId="172" fontId="16" fillId="0" borderId="29" xfId="0" applyNumberFormat="1" applyFont="1" applyBorder="1" applyAlignment="1">
      <alignment/>
    </xf>
    <xf numFmtId="172" fontId="16" fillId="0" borderId="16" xfId="0" applyNumberFormat="1" applyFont="1" applyBorder="1" applyAlignment="1">
      <alignment/>
    </xf>
    <xf numFmtId="172" fontId="17" fillId="0" borderId="30" xfId="0" applyNumberFormat="1" applyFont="1" applyBorder="1" applyAlignment="1">
      <alignment/>
    </xf>
    <xf numFmtId="172" fontId="16" fillId="0" borderId="41" xfId="0" applyNumberFormat="1" applyFont="1" applyBorder="1" applyAlignment="1">
      <alignment/>
    </xf>
    <xf numFmtId="181" fontId="23" fillId="0" borderId="1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" xfId="0" applyNumberFormat="1" applyFont="1" applyBorder="1" applyAlignment="1">
      <alignment/>
    </xf>
    <xf numFmtId="172" fontId="23" fillId="0" borderId="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172" fontId="16" fillId="0" borderId="45" xfId="0" applyNumberFormat="1" applyFont="1" applyBorder="1" applyAlignment="1">
      <alignment/>
    </xf>
    <xf numFmtId="172" fontId="16" fillId="0" borderId="46" xfId="0" applyNumberFormat="1" applyFont="1" applyBorder="1" applyAlignment="1">
      <alignment/>
    </xf>
    <xf numFmtId="172" fontId="16" fillId="0" borderId="47" xfId="0" applyNumberFormat="1" applyFont="1" applyBorder="1" applyAlignment="1">
      <alignment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172" fontId="17" fillId="0" borderId="5" xfId="0" applyNumberFormat="1" applyFont="1" applyBorder="1" applyAlignment="1">
      <alignment vertical="center"/>
    </xf>
    <xf numFmtId="172" fontId="17" fillId="0" borderId="6" xfId="0" applyNumberFormat="1" applyFont="1" applyBorder="1" applyAlignment="1">
      <alignment vertical="center"/>
    </xf>
    <xf numFmtId="172" fontId="17" fillId="0" borderId="18" xfId="0" applyNumberFormat="1" applyFont="1" applyBorder="1" applyAlignment="1">
      <alignment vertical="center"/>
    </xf>
    <xf numFmtId="172" fontId="17" fillId="0" borderId="7" xfId="0" applyNumberFormat="1" applyFont="1" applyBorder="1" applyAlignment="1">
      <alignment vertical="center"/>
    </xf>
    <xf numFmtId="0" fontId="16" fillId="0" borderId="0" xfId="0" applyFont="1" applyBorder="1" applyAlignment="1">
      <alignment wrapText="1"/>
    </xf>
    <xf numFmtId="172" fontId="16" fillId="0" borderId="11" xfId="0" applyNumberFormat="1" applyFont="1" applyBorder="1" applyAlignment="1" quotePrefix="1">
      <alignment horizontal="right"/>
    </xf>
    <xf numFmtId="17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49" xfId="0" applyFont="1" applyBorder="1" applyAlignment="1">
      <alignment/>
    </xf>
    <xf numFmtId="0" fontId="16" fillId="0" borderId="22" xfId="0" applyFont="1" applyBorder="1" applyAlignment="1">
      <alignment/>
    </xf>
    <xf numFmtId="0" fontId="25" fillId="0" borderId="0" xfId="0" applyFont="1" applyAlignment="1">
      <alignment/>
    </xf>
    <xf numFmtId="0" fontId="26" fillId="0" borderId="50" xfId="0" applyFont="1" applyBorder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0" fontId="26" fillId="0" borderId="1" xfId="0" applyFont="1" applyBorder="1" applyAlignment="1">
      <alignment horizontal="centerContinuous"/>
    </xf>
    <xf numFmtId="172" fontId="17" fillId="0" borderId="0" xfId="0" applyNumberFormat="1" applyFont="1" applyAlignment="1">
      <alignment/>
    </xf>
    <xf numFmtId="184" fontId="26" fillId="0" borderId="36" xfId="0" applyNumberFormat="1" applyFont="1" applyBorder="1" applyAlignment="1">
      <alignment horizontal="centerContinuous" vertical="top"/>
    </xf>
    <xf numFmtId="0" fontId="26" fillId="0" borderId="51" xfId="0" applyFont="1" applyBorder="1" applyAlignment="1">
      <alignment horizontal="centerContinuous"/>
    </xf>
    <xf numFmtId="0" fontId="26" fillId="0" borderId="20" xfId="0" applyFont="1" applyBorder="1" applyAlignment="1">
      <alignment horizontal="centerContinuous"/>
    </xf>
    <xf numFmtId="0" fontId="27" fillId="0" borderId="0" xfId="0" applyFont="1" applyAlignment="1">
      <alignment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172" fontId="16" fillId="0" borderId="5" xfId="0" applyNumberFormat="1" applyFont="1" applyBorder="1" applyAlignment="1">
      <alignment vertical="center"/>
    </xf>
    <xf numFmtId="172" fontId="16" fillId="0" borderId="6" xfId="0" applyNumberFormat="1" applyFont="1" applyBorder="1" applyAlignment="1">
      <alignment vertical="center"/>
    </xf>
    <xf numFmtId="172" fontId="16" fillId="0" borderId="18" xfId="0" applyNumberFormat="1" applyFont="1" applyBorder="1" applyAlignment="1">
      <alignment vertical="center"/>
    </xf>
    <xf numFmtId="172" fontId="16" fillId="0" borderId="0" xfId="0" applyNumberFormat="1" applyFont="1" applyBorder="1" applyAlignment="1" quotePrefix="1">
      <alignment/>
    </xf>
    <xf numFmtId="0" fontId="17" fillId="0" borderId="19" xfId="0" applyFont="1" applyBorder="1" applyAlignment="1">
      <alignment vertical="center"/>
    </xf>
    <xf numFmtId="179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172" fontId="17" fillId="0" borderId="0" xfId="0" applyNumberFormat="1" applyFont="1" applyAlignment="1">
      <alignment vertical="center"/>
    </xf>
    <xf numFmtId="172" fontId="17" fillId="0" borderId="0" xfId="0" applyNumberFormat="1" applyFont="1" applyBorder="1" applyAlignment="1">
      <alignment vertical="center"/>
    </xf>
    <xf numFmtId="172" fontId="19" fillId="0" borderId="0" xfId="0" applyNumberFormat="1" applyFont="1" applyAlignment="1">
      <alignment/>
    </xf>
    <xf numFmtId="172" fontId="2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72" fontId="16" fillId="0" borderId="13" xfId="0" applyNumberFormat="1" applyFont="1" applyBorder="1" applyAlignment="1">
      <alignment horizontal="center" textRotation="90" wrapText="1"/>
    </xf>
    <xf numFmtId="172" fontId="16" fillId="0" borderId="12" xfId="0" applyNumberFormat="1" applyFont="1" applyBorder="1" applyAlignment="1">
      <alignment horizontal="center" textRotation="90" wrapText="1"/>
    </xf>
    <xf numFmtId="0" fontId="14" fillId="0" borderId="0" xfId="0" applyFont="1" applyAlignment="1" quotePrefix="1">
      <alignment horizontal="left"/>
    </xf>
    <xf numFmtId="172" fontId="16" fillId="0" borderId="0" xfId="0" applyNumberFormat="1" applyFont="1" applyBorder="1" applyAlignment="1">
      <alignment/>
    </xf>
    <xf numFmtId="172" fontId="16" fillId="0" borderId="35" xfId="0" applyNumberFormat="1" applyFont="1" applyBorder="1" applyAlignment="1">
      <alignment horizontal="centerContinuous"/>
    </xf>
    <xf numFmtId="0" fontId="16" fillId="0" borderId="6" xfId="0" applyFont="1" applyBorder="1" applyAlignment="1">
      <alignment horizontal="left" textRotation="90"/>
    </xf>
    <xf numFmtId="0" fontId="16" fillId="0" borderId="5" xfId="0" applyNumberFormat="1" applyFont="1" applyBorder="1" applyAlignment="1" quotePrefix="1">
      <alignment horizontal="center" textRotation="90"/>
    </xf>
    <xf numFmtId="0" fontId="16" fillId="0" borderId="52" xfId="0" applyFont="1" applyBorder="1" applyAlignment="1">
      <alignment horizontal="center" textRotation="90"/>
    </xf>
    <xf numFmtId="0" fontId="16" fillId="0" borderId="51" xfId="0" applyFont="1" applyBorder="1" applyAlignment="1">
      <alignment horizontal="centerContinuous"/>
    </xf>
    <xf numFmtId="0" fontId="16" fillId="0" borderId="37" xfId="0" applyFont="1" applyBorder="1" applyAlignment="1">
      <alignment horizontal="centerContinuous"/>
    </xf>
    <xf numFmtId="179" fontId="28" fillId="0" borderId="8" xfId="0" applyNumberFormat="1" applyFont="1" applyBorder="1" applyAlignment="1">
      <alignment horizontal="left"/>
    </xf>
    <xf numFmtId="178" fontId="16" fillId="0" borderId="1" xfId="0" applyNumberFormat="1" applyFont="1" applyBorder="1" applyAlignment="1">
      <alignment/>
    </xf>
    <xf numFmtId="178" fontId="16" fillId="0" borderId="22" xfId="0" applyNumberFormat="1" applyFont="1" applyBorder="1" applyAlignment="1">
      <alignment/>
    </xf>
    <xf numFmtId="178" fontId="16" fillId="0" borderId="0" xfId="0" applyNumberFormat="1" applyFont="1" applyBorder="1" applyAlignment="1">
      <alignment/>
    </xf>
    <xf numFmtId="178" fontId="16" fillId="0" borderId="9" xfId="0" applyNumberFormat="1" applyFont="1" applyBorder="1" applyAlignment="1">
      <alignment/>
    </xf>
    <xf numFmtId="178" fontId="16" fillId="0" borderId="11" xfId="0" applyNumberFormat="1" applyFont="1" applyBorder="1" applyAlignment="1">
      <alignment/>
    </xf>
    <xf numFmtId="178" fontId="16" fillId="0" borderId="42" xfId="0" applyNumberFormat="1" applyFont="1" applyBorder="1" applyAlignment="1">
      <alignment/>
    </xf>
    <xf numFmtId="179" fontId="28" fillId="0" borderId="10" xfId="0" applyNumberFormat="1" applyFont="1" applyBorder="1" applyAlignment="1">
      <alignment horizontal="left"/>
    </xf>
    <xf numFmtId="179" fontId="28" fillId="0" borderId="10" xfId="0" applyNumberFormat="1" applyFont="1" applyBorder="1" applyAlignment="1">
      <alignment horizontal="left" vertical="center"/>
    </xf>
    <xf numFmtId="178" fontId="16" fillId="0" borderId="1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178" fontId="16" fillId="0" borderId="11" xfId="0" applyNumberFormat="1" applyFont="1" applyBorder="1" applyAlignment="1">
      <alignment vertical="center"/>
    </xf>
    <xf numFmtId="178" fontId="16" fillId="0" borderId="4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79" fontId="28" fillId="0" borderId="45" xfId="0" applyNumberFormat="1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 wrapText="1"/>
    </xf>
    <xf numFmtId="178" fontId="16" fillId="0" borderId="46" xfId="0" applyNumberFormat="1" applyFont="1" applyBorder="1" applyAlignment="1">
      <alignment vertical="center"/>
    </xf>
    <xf numFmtId="178" fontId="16" fillId="0" borderId="54" xfId="0" applyNumberFormat="1" applyFont="1" applyBorder="1" applyAlignment="1">
      <alignment vertical="center"/>
    </xf>
    <xf numFmtId="178" fontId="16" fillId="0" borderId="53" xfId="0" applyNumberFormat="1" applyFont="1" applyBorder="1" applyAlignment="1">
      <alignment vertical="center"/>
    </xf>
    <xf numFmtId="178" fontId="16" fillId="0" borderId="4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733425</xdr:rowOff>
    </xdr:from>
    <xdr:to>
      <xdr:col>1</xdr:col>
      <xdr:colOff>238125</xdr:colOff>
      <xdr:row>3</xdr:row>
      <xdr:rowOff>1085850</xdr:rowOff>
    </xdr:to>
    <xdr:sp>
      <xdr:nvSpPr>
        <xdr:cNvPr id="1" name="Line 2"/>
        <xdr:cNvSpPr>
          <a:spLocks/>
        </xdr:cNvSpPr>
      </xdr:nvSpPr>
      <xdr:spPr>
        <a:xfrm>
          <a:off x="457200" y="14478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28575</xdr:rowOff>
    </xdr:from>
    <xdr:to>
      <xdr:col>2</xdr:col>
      <xdr:colOff>0</xdr:colOff>
      <xdr:row>43</xdr:row>
      <xdr:rowOff>0</xdr:rowOff>
    </xdr:to>
    <xdr:sp>
      <xdr:nvSpPr>
        <xdr:cNvPr id="2" name="Line 7"/>
        <xdr:cNvSpPr>
          <a:spLocks/>
        </xdr:cNvSpPr>
      </xdr:nvSpPr>
      <xdr:spPr>
        <a:xfrm>
          <a:off x="9525" y="11706225"/>
          <a:ext cx="1771650" cy="1857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28575</xdr:rowOff>
    </xdr:from>
    <xdr:to>
      <xdr:col>4</xdr:col>
      <xdr:colOff>361950</xdr:colOff>
      <xdr:row>3</xdr:row>
      <xdr:rowOff>1285875</xdr:rowOff>
    </xdr:to>
    <xdr:sp>
      <xdr:nvSpPr>
        <xdr:cNvPr id="3" name="Text 16"/>
        <xdr:cNvSpPr txBox="1">
          <a:spLocks noChangeArrowheads="1"/>
        </xdr:cNvSpPr>
      </xdr:nvSpPr>
      <xdr:spPr>
        <a:xfrm>
          <a:off x="2800350" y="742950"/>
          <a:ext cx="3143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Livestock, Poultry and Fishing</a:t>
          </a:r>
        </a:p>
      </xdr:txBody>
    </xdr:sp>
    <xdr:clientData/>
  </xdr:twoCellAnchor>
  <xdr:twoCellAnchor>
    <xdr:from>
      <xdr:col>15</xdr:col>
      <xdr:colOff>47625</xdr:colOff>
      <xdr:row>3</xdr:row>
      <xdr:rowOff>38100</xdr:rowOff>
    </xdr:from>
    <xdr:to>
      <xdr:col>15</xdr:col>
      <xdr:colOff>409575</xdr:colOff>
      <xdr:row>3</xdr:row>
      <xdr:rowOff>1295400</xdr:rowOff>
    </xdr:to>
    <xdr:sp>
      <xdr:nvSpPr>
        <xdr:cNvPr id="4" name="Text 19"/>
        <xdr:cNvSpPr txBox="1">
          <a:spLocks noChangeArrowheads="1"/>
        </xdr:cNvSpPr>
      </xdr:nvSpPr>
      <xdr:spPr>
        <a:xfrm>
          <a:off x="8143875" y="752475"/>
          <a:ext cx="36195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Transport,  Stora ge &amp; Communication</a:t>
          </a:r>
        </a:p>
      </xdr:txBody>
    </xdr:sp>
    <xdr:clientData/>
  </xdr:twoCellAnchor>
  <xdr:twoCellAnchor>
    <xdr:from>
      <xdr:col>16</xdr:col>
      <xdr:colOff>57150</xdr:colOff>
      <xdr:row>3</xdr:row>
      <xdr:rowOff>38100</xdr:rowOff>
    </xdr:from>
    <xdr:to>
      <xdr:col>16</xdr:col>
      <xdr:colOff>390525</xdr:colOff>
      <xdr:row>3</xdr:row>
      <xdr:rowOff>1304925</xdr:rowOff>
    </xdr:to>
    <xdr:sp>
      <xdr:nvSpPr>
        <xdr:cNvPr id="5" name="Text 20"/>
        <xdr:cNvSpPr txBox="1">
          <a:spLocks noChangeArrowheads="1"/>
        </xdr:cNvSpPr>
      </xdr:nvSpPr>
      <xdr:spPr>
        <a:xfrm>
          <a:off x="8639175" y="752475"/>
          <a:ext cx="333375" cy="1266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Finance, Insurance,Real Estate &amp; Business Services</a:t>
          </a:r>
        </a:p>
      </xdr:txBody>
    </xdr:sp>
    <xdr:clientData/>
  </xdr:twoCellAnchor>
  <xdr:twoCellAnchor>
    <xdr:from>
      <xdr:col>3</xdr:col>
      <xdr:colOff>171450</xdr:colOff>
      <xdr:row>41</xdr:row>
      <xdr:rowOff>152400</xdr:rowOff>
    </xdr:from>
    <xdr:to>
      <xdr:col>3</xdr:col>
      <xdr:colOff>428625</xdr:colOff>
      <xdr:row>41</xdr:row>
      <xdr:rowOff>1276350</xdr:rowOff>
    </xdr:to>
    <xdr:sp>
      <xdr:nvSpPr>
        <xdr:cNvPr id="6" name="Text 24"/>
        <xdr:cNvSpPr txBox="1">
          <a:spLocks noChangeArrowheads="1"/>
        </xdr:cNvSpPr>
      </xdr:nvSpPr>
      <xdr:spPr>
        <a:xfrm>
          <a:off x="2438400" y="12172950"/>
          <a:ext cx="257175" cy="1123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Foodcrops and Fruits</a:t>
          </a:r>
        </a:p>
      </xdr:txBody>
    </xdr:sp>
    <xdr:clientData/>
  </xdr:twoCellAnchor>
  <xdr:twoCellAnchor>
    <xdr:from>
      <xdr:col>16</xdr:col>
      <xdr:colOff>123825</xdr:colOff>
      <xdr:row>41</xdr:row>
      <xdr:rowOff>57150</xdr:rowOff>
    </xdr:from>
    <xdr:to>
      <xdr:col>16</xdr:col>
      <xdr:colOff>447675</xdr:colOff>
      <xdr:row>41</xdr:row>
      <xdr:rowOff>1276350</xdr:rowOff>
    </xdr:to>
    <xdr:sp>
      <xdr:nvSpPr>
        <xdr:cNvPr id="7" name="Text 26"/>
        <xdr:cNvSpPr txBox="1">
          <a:spLocks noChangeArrowheads="1"/>
        </xdr:cNvSpPr>
      </xdr:nvSpPr>
      <xdr:spPr>
        <a:xfrm>
          <a:off x="8705850" y="12077700"/>
          <a:ext cx="323850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Finance, Insurance, Real Estate &amp; Business Services</a:t>
          </a:r>
        </a:p>
      </xdr:txBody>
    </xdr:sp>
    <xdr:clientData/>
  </xdr:twoCellAnchor>
  <xdr:twoCellAnchor>
    <xdr:from>
      <xdr:col>1</xdr:col>
      <xdr:colOff>523875</xdr:colOff>
      <xdr:row>2</xdr:row>
      <xdr:rowOff>323850</xdr:rowOff>
    </xdr:from>
    <xdr:to>
      <xdr:col>1</xdr:col>
      <xdr:colOff>942975</xdr:colOff>
      <xdr:row>3</xdr:row>
      <xdr:rowOff>209550</xdr:rowOff>
    </xdr:to>
    <xdr:sp>
      <xdr:nvSpPr>
        <xdr:cNvPr id="8" name="Text 28"/>
        <xdr:cNvSpPr txBox="1">
          <a:spLocks noChangeArrowheads="1"/>
        </xdr:cNvSpPr>
      </xdr:nvSpPr>
      <xdr:spPr>
        <a:xfrm>
          <a:off x="742950" y="695325"/>
          <a:ext cx="4191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Output
</a:t>
          </a:r>
        </a:p>
      </xdr:txBody>
    </xdr:sp>
    <xdr:clientData/>
  </xdr:twoCellAnchor>
  <xdr:twoCellAnchor>
    <xdr:from>
      <xdr:col>1</xdr:col>
      <xdr:colOff>981075</xdr:colOff>
      <xdr:row>3</xdr:row>
      <xdr:rowOff>47625</xdr:rowOff>
    </xdr:from>
    <xdr:to>
      <xdr:col>1</xdr:col>
      <xdr:colOff>1276350</xdr:colOff>
      <xdr:row>3</xdr:row>
      <xdr:rowOff>47625</xdr:rowOff>
    </xdr:to>
    <xdr:sp>
      <xdr:nvSpPr>
        <xdr:cNvPr id="9" name="Line 29"/>
        <xdr:cNvSpPr>
          <a:spLocks/>
        </xdr:cNvSpPr>
      </xdr:nvSpPr>
      <xdr:spPr>
        <a:xfrm>
          <a:off x="1200150" y="7620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533400</xdr:rowOff>
    </xdr:from>
    <xdr:to>
      <xdr:col>1</xdr:col>
      <xdr:colOff>514350</xdr:colOff>
      <xdr:row>3</xdr:row>
      <xdr:rowOff>723900</xdr:rowOff>
    </xdr:to>
    <xdr:sp>
      <xdr:nvSpPr>
        <xdr:cNvPr id="10" name="Text 30"/>
        <xdr:cNvSpPr txBox="1">
          <a:spLocks noChangeArrowheads="1"/>
        </xdr:cNvSpPr>
      </xdr:nvSpPr>
      <xdr:spPr>
        <a:xfrm>
          <a:off x="304800" y="1247775"/>
          <a:ext cx="4286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Input
</a:t>
          </a:r>
        </a:p>
      </xdr:txBody>
    </xdr:sp>
    <xdr:clientData/>
  </xdr:twoCellAnchor>
  <xdr:twoCellAnchor>
    <xdr:from>
      <xdr:col>16</xdr:col>
      <xdr:colOff>38100</xdr:colOff>
      <xdr:row>73</xdr:row>
      <xdr:rowOff>0</xdr:rowOff>
    </xdr:from>
    <xdr:to>
      <xdr:col>16</xdr:col>
      <xdr:colOff>381000</xdr:colOff>
      <xdr:row>73</xdr:row>
      <xdr:rowOff>0</xdr:rowOff>
    </xdr:to>
    <xdr:sp>
      <xdr:nvSpPr>
        <xdr:cNvPr id="11" name="Text 33"/>
        <xdr:cNvSpPr txBox="1">
          <a:spLocks noChangeArrowheads="1"/>
        </xdr:cNvSpPr>
      </xdr:nvSpPr>
      <xdr:spPr>
        <a:xfrm>
          <a:off x="8620125" y="2112645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Finance, Insurance, Real Estate &amp; Business Services</a:t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1028700</xdr:colOff>
      <xdr:row>41</xdr:row>
      <xdr:rowOff>219075</xdr:rowOff>
    </xdr:to>
    <xdr:sp>
      <xdr:nvSpPr>
        <xdr:cNvPr id="12" name="Text 34"/>
        <xdr:cNvSpPr txBox="1">
          <a:spLocks noChangeArrowheads="1"/>
        </xdr:cNvSpPr>
      </xdr:nvSpPr>
      <xdr:spPr>
        <a:xfrm>
          <a:off x="695325" y="12020550"/>
          <a:ext cx="5524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Output</a:t>
          </a:r>
        </a:p>
      </xdr:txBody>
    </xdr:sp>
    <xdr:clientData/>
  </xdr:twoCellAnchor>
  <xdr:twoCellAnchor>
    <xdr:from>
      <xdr:col>1</xdr:col>
      <xdr:colOff>933450</xdr:colOff>
      <xdr:row>41</xdr:row>
      <xdr:rowOff>114300</xdr:rowOff>
    </xdr:from>
    <xdr:to>
      <xdr:col>1</xdr:col>
      <xdr:colOff>1304925</xdr:colOff>
      <xdr:row>41</xdr:row>
      <xdr:rowOff>114300</xdr:rowOff>
    </xdr:to>
    <xdr:sp>
      <xdr:nvSpPr>
        <xdr:cNvPr id="13" name="Line 35"/>
        <xdr:cNvSpPr>
          <a:spLocks/>
        </xdr:cNvSpPr>
      </xdr:nvSpPr>
      <xdr:spPr>
        <a:xfrm>
          <a:off x="1152525" y="121348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180975</xdr:colOff>
      <xdr:row>41</xdr:row>
      <xdr:rowOff>704850</xdr:rowOff>
    </xdr:from>
    <xdr:to>
      <xdr:col>1</xdr:col>
      <xdr:colOff>666750</xdr:colOff>
      <xdr:row>41</xdr:row>
      <xdr:rowOff>876300</xdr:rowOff>
    </xdr:to>
    <xdr:sp>
      <xdr:nvSpPr>
        <xdr:cNvPr id="14" name="Text 36"/>
        <xdr:cNvSpPr txBox="1">
          <a:spLocks noChangeArrowheads="1"/>
        </xdr:cNvSpPr>
      </xdr:nvSpPr>
      <xdr:spPr>
        <a:xfrm>
          <a:off x="400050" y="12725400"/>
          <a:ext cx="4857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Input</a:t>
          </a:r>
        </a:p>
      </xdr:txBody>
    </xdr:sp>
    <xdr:clientData/>
  </xdr:twoCellAnchor>
  <xdr:twoCellAnchor>
    <xdr:from>
      <xdr:col>1</xdr:col>
      <xdr:colOff>323850</xdr:colOff>
      <xdr:row>41</xdr:row>
      <xdr:rowOff>857250</xdr:rowOff>
    </xdr:from>
    <xdr:to>
      <xdr:col>1</xdr:col>
      <xdr:colOff>323850</xdr:colOff>
      <xdr:row>42</xdr:row>
      <xdr:rowOff>57150</xdr:rowOff>
    </xdr:to>
    <xdr:sp>
      <xdr:nvSpPr>
        <xdr:cNvPr id="15" name="Line 37"/>
        <xdr:cNvSpPr>
          <a:spLocks/>
        </xdr:cNvSpPr>
      </xdr:nvSpPr>
      <xdr:spPr>
        <a:xfrm>
          <a:off x="542925" y="1287780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180975</xdr:colOff>
      <xdr:row>73</xdr:row>
      <xdr:rowOff>0</xdr:rowOff>
    </xdr:from>
    <xdr:to>
      <xdr:col>1</xdr:col>
      <xdr:colOff>657225</xdr:colOff>
      <xdr:row>73</xdr:row>
      <xdr:rowOff>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400050" y="211264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Output</a:t>
          </a:r>
        </a:p>
      </xdr:txBody>
    </xdr:sp>
    <xdr:clientData/>
  </xdr:twoCellAnchor>
  <xdr:twoCellAnchor>
    <xdr:from>
      <xdr:col>0</xdr:col>
      <xdr:colOff>85725</xdr:colOff>
      <xdr:row>73</xdr:row>
      <xdr:rowOff>0</xdr:rowOff>
    </xdr:from>
    <xdr:to>
      <xdr:col>1</xdr:col>
      <xdr:colOff>419100</xdr:colOff>
      <xdr:row>73</xdr:row>
      <xdr:rowOff>0</xdr:rowOff>
    </xdr:to>
    <xdr:sp>
      <xdr:nvSpPr>
        <xdr:cNvPr id="17" name="Text 41"/>
        <xdr:cNvSpPr txBox="1">
          <a:spLocks noChangeArrowheads="1"/>
        </xdr:cNvSpPr>
      </xdr:nvSpPr>
      <xdr:spPr>
        <a:xfrm>
          <a:off x="85725" y="211264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Input</a:t>
          </a:r>
        </a:p>
      </xdr:txBody>
    </xdr:sp>
    <xdr:clientData/>
  </xdr:twoCellAnchor>
  <xdr:twoCellAnchor>
    <xdr:from>
      <xdr:col>3</xdr:col>
      <xdr:colOff>257175</xdr:colOff>
      <xdr:row>73</xdr:row>
      <xdr:rowOff>0</xdr:rowOff>
    </xdr:from>
    <xdr:to>
      <xdr:col>4</xdr:col>
      <xdr:colOff>95250</xdr:colOff>
      <xdr:row>73</xdr:row>
      <xdr:rowOff>0</xdr:rowOff>
    </xdr:to>
    <xdr:sp>
      <xdr:nvSpPr>
        <xdr:cNvPr id="18" name="Text 43"/>
        <xdr:cNvSpPr txBox="1">
          <a:spLocks noChangeArrowheads="1"/>
        </xdr:cNvSpPr>
      </xdr:nvSpPr>
      <xdr:spPr>
        <a:xfrm>
          <a:off x="2524125" y="211264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-1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9" name="Line 45"/>
        <xdr:cNvSpPr>
          <a:spLocks/>
        </xdr:cNvSpPr>
      </xdr:nvSpPr>
      <xdr:spPr>
        <a:xfrm>
          <a:off x="9525" y="371475"/>
          <a:ext cx="1771650" cy="1914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76200</xdr:rowOff>
    </xdr:from>
    <xdr:to>
      <xdr:col>17</xdr:col>
      <xdr:colOff>485775</xdr:colOff>
      <xdr:row>3</xdr:row>
      <xdr:rowOff>1295400</xdr:rowOff>
    </xdr:to>
    <xdr:sp>
      <xdr:nvSpPr>
        <xdr:cNvPr id="20" name="Text 46"/>
        <xdr:cNvSpPr txBox="1">
          <a:spLocks noChangeArrowheads="1"/>
        </xdr:cNvSpPr>
      </xdr:nvSpPr>
      <xdr:spPr>
        <a:xfrm>
          <a:off x="9191625" y="790575"/>
          <a:ext cx="361950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Producers of Government Services</a:t>
          </a:r>
        </a:p>
      </xdr:txBody>
    </xdr:sp>
    <xdr:clientData/>
  </xdr:twoCellAnchor>
  <xdr:twoCellAnchor>
    <xdr:from>
      <xdr:col>18</xdr:col>
      <xdr:colOff>66675</xdr:colOff>
      <xdr:row>3</xdr:row>
      <xdr:rowOff>57150</xdr:rowOff>
    </xdr:from>
    <xdr:to>
      <xdr:col>18</xdr:col>
      <xdr:colOff>466725</xdr:colOff>
      <xdr:row>3</xdr:row>
      <xdr:rowOff>1304925</xdr:rowOff>
    </xdr:to>
    <xdr:sp>
      <xdr:nvSpPr>
        <xdr:cNvPr id="21" name="Text 48"/>
        <xdr:cNvSpPr txBox="1">
          <a:spLocks noChangeArrowheads="1"/>
        </xdr:cNvSpPr>
      </xdr:nvSpPr>
      <xdr:spPr>
        <a:xfrm>
          <a:off x="9620250" y="771525"/>
          <a:ext cx="400050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Community, Social &amp; Personal Services </a:t>
          </a:r>
        </a:p>
      </xdr:txBody>
    </xdr:sp>
    <xdr:clientData/>
  </xdr:twoCellAnchor>
  <xdr:twoCellAnchor editAs="oneCell">
    <xdr:from>
      <xdr:col>15</xdr:col>
      <xdr:colOff>47625</xdr:colOff>
      <xdr:row>41</xdr:row>
      <xdr:rowOff>9525</xdr:rowOff>
    </xdr:from>
    <xdr:to>
      <xdr:col>15</xdr:col>
      <xdr:colOff>419100</xdr:colOff>
      <xdr:row>41</xdr:row>
      <xdr:rowOff>1238250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030075"/>
          <a:ext cx="371475" cy="1228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38100</xdr:colOff>
      <xdr:row>41</xdr:row>
      <xdr:rowOff>19050</xdr:rowOff>
    </xdr:from>
    <xdr:to>
      <xdr:col>17</xdr:col>
      <xdr:colOff>438150</xdr:colOff>
      <xdr:row>41</xdr:row>
      <xdr:rowOff>1247775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2039600"/>
          <a:ext cx="400050" cy="1228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18</xdr:col>
      <xdr:colOff>19050</xdr:colOff>
      <xdr:row>41</xdr:row>
      <xdr:rowOff>19050</xdr:rowOff>
    </xdr:from>
    <xdr:to>
      <xdr:col>18</xdr:col>
      <xdr:colOff>428625</xdr:colOff>
      <xdr:row>41</xdr:row>
      <xdr:rowOff>1276350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12039600"/>
          <a:ext cx="40957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2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" y="400050"/>
          <a:ext cx="181927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2628900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Livestock, Poultry and Fishing</a:t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15</xdr:col>
      <xdr:colOff>371475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6715125" y="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Transport &amp; Communication</a:t>
          </a:r>
        </a:p>
      </xdr:txBody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371475</xdr:colOff>
      <xdr:row>0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0961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Finance, Insurance,Real Estate &amp; Business Services</a:t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400050</xdr:colOff>
      <xdr:row>0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85439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
Household Consumption
</a:t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361950</xdr:colOff>
      <xdr:row>0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90011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
Government Consumption
</a:t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23812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Foodcrops and Fruits</a:t>
          </a:r>
        </a:p>
      </xdr:txBody>
    </xdr:sp>
    <xdr:clientData/>
  </xdr:twoCellAnchor>
  <xdr:twoCellAnchor>
    <xdr:from>
      <xdr:col>16</xdr:col>
      <xdr:colOff>123825</xdr:colOff>
      <xdr:row>0</xdr:row>
      <xdr:rowOff>0</xdr:rowOff>
    </xdr:from>
    <xdr:to>
      <xdr:col>16</xdr:col>
      <xdr:colOff>371475</xdr:colOff>
      <xdr:row>0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71628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Finance, Insurance, Real Estate &amp; Business Services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" name="Text 30"/>
        <xdr:cNvSpPr txBox="1">
          <a:spLocks noChangeArrowheads="1"/>
        </xdr:cNvSpPr>
      </xdr:nvSpPr>
      <xdr:spPr>
        <a:xfrm>
          <a:off x="30480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Input
</a:t>
          </a:r>
        </a:p>
      </xdr:txBody>
    </xdr:sp>
    <xdr:clientData/>
  </xdr:twoCellAnchor>
  <xdr:twoCellAnchor>
    <xdr:from>
      <xdr:col>16</xdr:col>
      <xdr:colOff>38100</xdr:colOff>
      <xdr:row>2</xdr:row>
      <xdr:rowOff>57150</xdr:rowOff>
    </xdr:from>
    <xdr:to>
      <xdr:col>16</xdr:col>
      <xdr:colOff>352425</xdr:colOff>
      <xdr:row>2</xdr:row>
      <xdr:rowOff>1209675</xdr:rowOff>
    </xdr:to>
    <xdr:sp>
      <xdr:nvSpPr>
        <xdr:cNvPr id="12" name="Text 33"/>
        <xdr:cNvSpPr txBox="1">
          <a:spLocks noChangeArrowheads="1"/>
        </xdr:cNvSpPr>
      </xdr:nvSpPr>
      <xdr:spPr>
        <a:xfrm>
          <a:off x="7077075" y="781050"/>
          <a:ext cx="314325" cy="1152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1028700</xdr:colOff>
      <xdr:row>0</xdr:row>
      <xdr:rowOff>0</xdr:rowOff>
    </xdr:to>
    <xdr:sp>
      <xdr:nvSpPr>
        <xdr:cNvPr id="13" name="Text 34"/>
        <xdr:cNvSpPr txBox="1">
          <a:spLocks noChangeArrowheads="1"/>
        </xdr:cNvSpPr>
      </xdr:nvSpPr>
      <xdr:spPr>
        <a:xfrm>
          <a:off x="695325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Output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14" name="Text 36"/>
        <xdr:cNvSpPr txBox="1">
          <a:spLocks noChangeArrowheads="1"/>
        </xdr:cNvSpPr>
      </xdr:nvSpPr>
      <xdr:spPr>
        <a:xfrm>
          <a:off x="4000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Input</a:t>
          </a:r>
        </a:p>
      </xdr:txBody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323850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42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180975</xdr:colOff>
      <xdr:row>1</xdr:row>
      <xdr:rowOff>171450</xdr:rowOff>
    </xdr:from>
    <xdr:to>
      <xdr:col>1</xdr:col>
      <xdr:colOff>657225</xdr:colOff>
      <xdr:row>2</xdr:row>
      <xdr:rowOff>57150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400050" y="552450"/>
          <a:ext cx="476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Output</a:t>
          </a:r>
        </a:p>
      </xdr:txBody>
    </xdr:sp>
    <xdr:clientData/>
  </xdr:twoCellAnchor>
  <xdr:twoCellAnchor>
    <xdr:from>
      <xdr:col>1</xdr:col>
      <xdr:colOff>628650</xdr:colOff>
      <xdr:row>1</xdr:row>
      <xdr:rowOff>238125</xdr:rowOff>
    </xdr:from>
    <xdr:to>
      <xdr:col>1</xdr:col>
      <xdr:colOff>1009650</xdr:colOff>
      <xdr:row>1</xdr:row>
      <xdr:rowOff>238125</xdr:rowOff>
    </xdr:to>
    <xdr:sp>
      <xdr:nvSpPr>
        <xdr:cNvPr id="17" name="Line 17"/>
        <xdr:cNvSpPr>
          <a:spLocks/>
        </xdr:cNvSpPr>
      </xdr:nvSpPr>
      <xdr:spPr>
        <a:xfrm>
          <a:off x="847725" y="6191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581025</xdr:rowOff>
    </xdr:from>
    <xdr:to>
      <xdr:col>1</xdr:col>
      <xdr:colOff>419100</xdr:colOff>
      <xdr:row>2</xdr:row>
      <xdr:rowOff>762000</xdr:rowOff>
    </xdr:to>
    <xdr:sp>
      <xdr:nvSpPr>
        <xdr:cNvPr id="18" name="Text 41"/>
        <xdr:cNvSpPr txBox="1">
          <a:spLocks noChangeArrowheads="1"/>
        </xdr:cNvSpPr>
      </xdr:nvSpPr>
      <xdr:spPr>
        <a:xfrm>
          <a:off x="85725" y="1304925"/>
          <a:ext cx="552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MS Sans Serif"/>
              <a:ea typeface="MS Sans Serif"/>
              <a:cs typeface="MS Sans Serif"/>
            </a:rPr>
            <a:t>Input</a:t>
          </a:r>
        </a:p>
      </xdr:txBody>
    </xdr:sp>
    <xdr:clientData/>
  </xdr:twoCellAnchor>
  <xdr:twoCellAnchor>
    <xdr:from>
      <xdr:col>1</xdr:col>
      <xdr:colOff>57150</xdr:colOff>
      <xdr:row>2</xdr:row>
      <xdr:rowOff>790575</xdr:rowOff>
    </xdr:from>
    <xdr:to>
      <xdr:col>1</xdr:col>
      <xdr:colOff>57150</xdr:colOff>
      <xdr:row>2</xdr:row>
      <xdr:rowOff>1152525</xdr:rowOff>
    </xdr:to>
    <xdr:sp>
      <xdr:nvSpPr>
        <xdr:cNvPr id="19" name="Line 19"/>
        <xdr:cNvSpPr>
          <a:spLocks/>
        </xdr:cNvSpPr>
      </xdr:nvSpPr>
      <xdr:spPr>
        <a:xfrm>
          <a:off x="276225" y="1514475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142875</xdr:rowOff>
    </xdr:from>
    <xdr:to>
      <xdr:col>2</xdr:col>
      <xdr:colOff>295275</xdr:colOff>
      <xdr:row>0</xdr:row>
      <xdr:rowOff>266700</xdr:rowOff>
    </xdr:to>
    <xdr:sp>
      <xdr:nvSpPr>
        <xdr:cNvPr id="20" name="Text 43"/>
        <xdr:cNvSpPr txBox="1">
          <a:spLocks noChangeArrowheads="1"/>
        </xdr:cNvSpPr>
      </xdr:nvSpPr>
      <xdr:spPr>
        <a:xfrm>
          <a:off x="1924050" y="142875"/>
          <a:ext cx="2095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-1</a:t>
          </a:r>
        </a:p>
      </xdr:txBody>
    </xdr:sp>
    <xdr:clientData/>
  </xdr:twoCellAnchor>
  <xdr:twoCellAnchor>
    <xdr:from>
      <xdr:col>19</xdr:col>
      <xdr:colOff>85725</xdr:colOff>
      <xdr:row>1</xdr:row>
      <xdr:rowOff>9525</xdr:rowOff>
    </xdr:from>
    <xdr:to>
      <xdr:col>20</xdr:col>
      <xdr:colOff>19050</xdr:colOff>
      <xdr:row>21</xdr:row>
      <xdr:rowOff>19050</xdr:rowOff>
    </xdr:to>
    <xdr:sp>
      <xdr:nvSpPr>
        <xdr:cNvPr id="21" name="Text 47"/>
        <xdr:cNvSpPr txBox="1">
          <a:spLocks noChangeArrowheads="1"/>
        </xdr:cNvSpPr>
      </xdr:nvSpPr>
      <xdr:spPr>
        <a:xfrm>
          <a:off x="8239125" y="390525"/>
          <a:ext cx="276225" cy="618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 121</a:t>
          </a:r>
        </a:p>
      </xdr:txBody>
    </xdr:sp>
    <xdr:clientData/>
  </xdr:twoCellAnchor>
  <xdr:twoCellAnchor>
    <xdr:from>
      <xdr:col>3</xdr:col>
      <xdr:colOff>114300</xdr:colOff>
      <xdr:row>2</xdr:row>
      <xdr:rowOff>114300</xdr:rowOff>
    </xdr:from>
    <xdr:to>
      <xdr:col>3</xdr:col>
      <xdr:colOff>314325</xdr:colOff>
      <xdr:row>2</xdr:row>
      <xdr:rowOff>1200150</xdr:rowOff>
    </xdr:to>
    <xdr:sp>
      <xdr:nvSpPr>
        <xdr:cNvPr id="22" name="Text 48"/>
        <xdr:cNvSpPr txBox="1">
          <a:spLocks noChangeArrowheads="1"/>
        </xdr:cNvSpPr>
      </xdr:nvSpPr>
      <xdr:spPr>
        <a:xfrm>
          <a:off x="2324100" y="838200"/>
          <a:ext cx="200025" cy="1085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Foodcrops and Fruits</a:t>
          </a:r>
        </a:p>
      </xdr:txBody>
    </xdr:sp>
    <xdr:clientData/>
  </xdr:twoCellAnchor>
  <xdr:twoCellAnchor>
    <xdr:from>
      <xdr:col>16</xdr:col>
      <xdr:colOff>66675</xdr:colOff>
      <xdr:row>2</xdr:row>
      <xdr:rowOff>28575</xdr:rowOff>
    </xdr:from>
    <xdr:to>
      <xdr:col>16</xdr:col>
      <xdr:colOff>314325</xdr:colOff>
      <xdr:row>2</xdr:row>
      <xdr:rowOff>1209675</xdr:rowOff>
    </xdr:to>
    <xdr:sp>
      <xdr:nvSpPr>
        <xdr:cNvPr id="23" name="Text 49"/>
        <xdr:cNvSpPr txBox="1">
          <a:spLocks noChangeArrowheads="1"/>
        </xdr:cNvSpPr>
      </xdr:nvSpPr>
      <xdr:spPr>
        <a:xfrm>
          <a:off x="7105650" y="752475"/>
          <a:ext cx="24765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Finance, Insurance, Real Estate &amp; Business Services</a:t>
          </a:r>
        </a:p>
      </xdr:txBody>
    </xdr:sp>
    <xdr:clientData/>
  </xdr:twoCellAnchor>
  <xdr:twoCellAnchor editAs="oneCell">
    <xdr:from>
      <xdr:col>15</xdr:col>
      <xdr:colOff>9525</xdr:colOff>
      <xdr:row>2</xdr:row>
      <xdr:rowOff>57150</xdr:rowOff>
    </xdr:from>
    <xdr:to>
      <xdr:col>15</xdr:col>
      <xdr:colOff>361950</xdr:colOff>
      <xdr:row>2</xdr:row>
      <xdr:rowOff>1228725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781050"/>
          <a:ext cx="35242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9525</xdr:colOff>
      <xdr:row>2</xdr:row>
      <xdr:rowOff>47625</xdr:rowOff>
    </xdr:from>
    <xdr:to>
      <xdr:col>17</xdr:col>
      <xdr:colOff>342900</xdr:colOff>
      <xdr:row>2</xdr:row>
      <xdr:rowOff>1238250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771525"/>
          <a:ext cx="333375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18</xdr:col>
      <xdr:colOff>28575</xdr:colOff>
      <xdr:row>2</xdr:row>
      <xdr:rowOff>28575</xdr:rowOff>
    </xdr:from>
    <xdr:to>
      <xdr:col>18</xdr:col>
      <xdr:colOff>342900</xdr:colOff>
      <xdr:row>2</xdr:row>
      <xdr:rowOff>1209675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0" y="752475"/>
          <a:ext cx="314325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workbookViewId="0" topLeftCell="A31">
      <selection activeCell="E2" sqref="E2"/>
    </sheetView>
  </sheetViews>
  <sheetFormatPr defaultColWidth="9.140625" defaultRowHeight="12.75"/>
  <cols>
    <col min="1" max="1" width="3.28125" style="0" customWidth="1"/>
    <col min="2" max="2" width="23.421875" style="0" customWidth="1"/>
    <col min="3" max="17" width="7.28125" style="42" customWidth="1"/>
    <col min="18" max="18" width="7.28125" style="38" customWidth="1"/>
    <col min="19" max="19" width="7.28125" style="42" customWidth="1"/>
    <col min="20" max="20" width="7.28125" style="94" customWidth="1"/>
    <col min="21" max="27" width="6.8515625" style="0" customWidth="1"/>
    <col min="28" max="31" width="10.7109375" style="0" customWidth="1"/>
  </cols>
  <sheetData>
    <row r="1" ht="12.75">
      <c r="E1" s="231">
        <v>117</v>
      </c>
    </row>
    <row r="2" spans="1:28" ht="16.5" thickBot="1">
      <c r="A2" s="234" t="s">
        <v>0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/>
      <c r="Q2"/>
      <c r="R2"/>
      <c r="S2"/>
      <c r="T2"/>
      <c r="X2" s="102"/>
      <c r="Y2" s="101"/>
      <c r="Z2" s="103" t="s">
        <v>1</v>
      </c>
      <c r="AA2" s="101"/>
      <c r="AB2" s="102"/>
    </row>
    <row r="3" spans="1:28" ht="27" customHeight="1">
      <c r="A3" s="104"/>
      <c r="B3" s="105"/>
      <c r="C3" s="106" t="s">
        <v>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 t="s">
        <v>3</v>
      </c>
      <c r="U3" s="109" t="s">
        <v>4</v>
      </c>
      <c r="V3" s="110"/>
      <c r="W3" s="111"/>
      <c r="X3" s="111"/>
      <c r="Y3" s="111"/>
      <c r="Z3" s="112"/>
      <c r="AA3" s="113"/>
      <c r="AB3" s="102"/>
    </row>
    <row r="4" spans="1:28" ht="104.25" customHeight="1" thickBot="1">
      <c r="A4" s="114"/>
      <c r="B4" s="115"/>
      <c r="C4" s="116" t="s">
        <v>5</v>
      </c>
      <c r="D4" s="117" t="s">
        <v>6</v>
      </c>
      <c r="E4" s="118"/>
      <c r="F4" s="116" t="s">
        <v>7</v>
      </c>
      <c r="G4" s="116" t="s">
        <v>8</v>
      </c>
      <c r="H4" s="119" t="s">
        <v>9</v>
      </c>
      <c r="I4" s="116" t="s">
        <v>10</v>
      </c>
      <c r="J4" s="116" t="s">
        <v>11</v>
      </c>
      <c r="K4" s="116" t="s">
        <v>12</v>
      </c>
      <c r="L4" s="116" t="s">
        <v>13</v>
      </c>
      <c r="M4" s="116" t="s">
        <v>14</v>
      </c>
      <c r="N4" s="116" t="s">
        <v>15</v>
      </c>
      <c r="O4" s="116" t="s">
        <v>16</v>
      </c>
      <c r="P4" s="118"/>
      <c r="Q4" s="118"/>
      <c r="R4" s="120" t="s">
        <v>3</v>
      </c>
      <c r="S4" s="117" t="s">
        <v>3</v>
      </c>
      <c r="T4" s="121" t="s">
        <v>17</v>
      </c>
      <c r="U4" s="233" t="s">
        <v>18</v>
      </c>
      <c r="V4" s="232" t="s">
        <v>19</v>
      </c>
      <c r="W4" s="122" t="s">
        <v>20</v>
      </c>
      <c r="X4" s="122" t="s">
        <v>21</v>
      </c>
      <c r="Y4" s="122" t="s">
        <v>22</v>
      </c>
      <c r="Z4" s="122" t="s">
        <v>23</v>
      </c>
      <c r="AA4" s="123" t="s">
        <v>24</v>
      </c>
      <c r="AB4" s="102"/>
    </row>
    <row r="5" spans="1:28" ht="19.5" customHeight="1" thickBot="1">
      <c r="A5" s="114"/>
      <c r="B5" s="124"/>
      <c r="C5" s="125">
        <v>1</v>
      </c>
      <c r="D5" s="126">
        <v>2</v>
      </c>
      <c r="E5" s="127">
        <v>3</v>
      </c>
      <c r="F5" s="128">
        <v>4</v>
      </c>
      <c r="G5" s="127">
        <v>5</v>
      </c>
      <c r="H5" s="128">
        <v>6</v>
      </c>
      <c r="I5" s="127">
        <v>7</v>
      </c>
      <c r="J5" s="128">
        <v>8</v>
      </c>
      <c r="K5" s="127">
        <v>9</v>
      </c>
      <c r="L5" s="129">
        <v>10</v>
      </c>
      <c r="M5" s="130">
        <v>11</v>
      </c>
      <c r="N5" s="131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32"/>
      <c r="U5" s="133"/>
      <c r="V5" s="134"/>
      <c r="W5" s="135"/>
      <c r="X5" s="134"/>
      <c r="Y5" s="134"/>
      <c r="Z5" s="134"/>
      <c r="AA5" s="136"/>
      <c r="AB5" s="102"/>
    </row>
    <row r="6" spans="1:28" ht="21" customHeight="1">
      <c r="A6" s="137">
        <v>1</v>
      </c>
      <c r="B6" s="138" t="s">
        <v>25</v>
      </c>
      <c r="C6" s="139">
        <v>20</v>
      </c>
      <c r="D6" s="140"/>
      <c r="E6" s="141"/>
      <c r="F6" s="142"/>
      <c r="G6" s="141"/>
      <c r="H6" s="142">
        <v>4029</v>
      </c>
      <c r="I6" s="141"/>
      <c r="J6" s="142"/>
      <c r="K6" s="141"/>
      <c r="L6" s="142"/>
      <c r="M6" s="141"/>
      <c r="N6" s="143"/>
      <c r="O6" s="139"/>
      <c r="P6" s="139"/>
      <c r="Q6" s="139"/>
      <c r="R6" s="139"/>
      <c r="S6" s="139"/>
      <c r="T6" s="144">
        <v>4049</v>
      </c>
      <c r="U6" s="145"/>
      <c r="V6" s="146"/>
      <c r="W6" s="146"/>
      <c r="X6" s="146"/>
      <c r="Y6" s="146"/>
      <c r="Z6" s="147"/>
      <c r="AA6" s="148">
        <v>4049</v>
      </c>
      <c r="AB6" s="102"/>
    </row>
    <row r="7" spans="1:28" ht="21" customHeight="1">
      <c r="A7" s="149">
        <v>2</v>
      </c>
      <c r="B7" s="150" t="s">
        <v>6</v>
      </c>
      <c r="C7" s="139"/>
      <c r="D7" s="151">
        <v>2.3</v>
      </c>
      <c r="E7" s="141"/>
      <c r="F7" s="143"/>
      <c r="G7" s="141"/>
      <c r="H7" s="143"/>
      <c r="I7" s="141"/>
      <c r="J7" s="143"/>
      <c r="K7" s="141">
        <v>22.2</v>
      </c>
      <c r="L7" s="143"/>
      <c r="M7" s="141"/>
      <c r="N7" s="143"/>
      <c r="O7" s="139">
        <v>75</v>
      </c>
      <c r="P7" s="139"/>
      <c r="Q7" s="139"/>
      <c r="R7" s="139"/>
      <c r="S7" s="139"/>
      <c r="T7" s="144">
        <v>99.5</v>
      </c>
      <c r="U7" s="152">
        <v>505</v>
      </c>
      <c r="V7" s="139"/>
      <c r="W7" s="139"/>
      <c r="X7" s="139"/>
      <c r="Y7" s="139">
        <v>93</v>
      </c>
      <c r="Z7" s="139">
        <f>SUM(U7:Y7)</f>
        <v>598</v>
      </c>
      <c r="AA7" s="153">
        <v>697.5</v>
      </c>
      <c r="AB7" s="102"/>
    </row>
    <row r="8" spans="1:28" ht="21" customHeight="1">
      <c r="A8" s="154">
        <v>3</v>
      </c>
      <c r="B8" s="155" t="s">
        <v>26</v>
      </c>
      <c r="C8" s="139"/>
      <c r="D8" s="139">
        <v>3.8</v>
      </c>
      <c r="E8" s="141"/>
      <c r="F8" s="143">
        <v>2.7</v>
      </c>
      <c r="G8" s="141"/>
      <c r="H8" s="143"/>
      <c r="I8" s="141"/>
      <c r="J8" s="143">
        <v>47.6</v>
      </c>
      <c r="K8" s="141">
        <v>394</v>
      </c>
      <c r="L8" s="143"/>
      <c r="M8" s="141"/>
      <c r="N8" s="143"/>
      <c r="O8" s="139">
        <v>75</v>
      </c>
      <c r="P8" s="139"/>
      <c r="Q8" s="139"/>
      <c r="R8" s="139"/>
      <c r="S8" s="139"/>
      <c r="T8" s="144">
        <v>523.1</v>
      </c>
      <c r="U8" s="152">
        <v>681.1</v>
      </c>
      <c r="V8" s="139"/>
      <c r="W8" s="139"/>
      <c r="X8" s="139"/>
      <c r="Y8" s="139">
        <v>17</v>
      </c>
      <c r="Z8" s="139">
        <f>SUM(U8:Y8)</f>
        <v>698.1</v>
      </c>
      <c r="AA8" s="153">
        <v>1221.2</v>
      </c>
      <c r="AB8" s="102"/>
    </row>
    <row r="9" spans="1:28" ht="21" customHeight="1">
      <c r="A9" s="149">
        <v>4</v>
      </c>
      <c r="B9" s="150" t="s">
        <v>27</v>
      </c>
      <c r="C9" s="139">
        <v>44</v>
      </c>
      <c r="D9" s="139"/>
      <c r="E9" s="141"/>
      <c r="F9" s="143"/>
      <c r="G9" s="141"/>
      <c r="H9" s="143">
        <v>41</v>
      </c>
      <c r="I9" s="141"/>
      <c r="J9" s="143">
        <v>2</v>
      </c>
      <c r="K9" s="141">
        <v>158.8</v>
      </c>
      <c r="L9" s="143"/>
      <c r="M9" s="141"/>
      <c r="N9" s="143"/>
      <c r="O9" s="139"/>
      <c r="P9" s="139"/>
      <c r="Q9" s="139"/>
      <c r="R9" s="139"/>
      <c r="S9" s="139"/>
      <c r="T9" s="144">
        <v>245.8</v>
      </c>
      <c r="U9" s="152"/>
      <c r="V9" s="139"/>
      <c r="W9" s="139"/>
      <c r="X9" s="139"/>
      <c r="Y9" s="139">
        <v>95</v>
      </c>
      <c r="Z9" s="139">
        <f>SUM(U9:Y9)</f>
        <v>95</v>
      </c>
      <c r="AA9" s="153">
        <v>340.8</v>
      </c>
      <c r="AB9" s="102"/>
    </row>
    <row r="10" spans="1:28" ht="21" customHeight="1">
      <c r="A10" s="149">
        <v>5</v>
      </c>
      <c r="B10" s="150" t="s">
        <v>28</v>
      </c>
      <c r="C10" s="139"/>
      <c r="D10" s="139"/>
      <c r="E10" s="141"/>
      <c r="F10" s="143"/>
      <c r="G10" s="141"/>
      <c r="H10" s="143"/>
      <c r="I10" s="141">
        <v>1.5</v>
      </c>
      <c r="J10" s="143">
        <v>0.5</v>
      </c>
      <c r="K10" s="141">
        <v>18.5</v>
      </c>
      <c r="L10" s="143"/>
      <c r="M10" s="141">
        <v>59.5</v>
      </c>
      <c r="N10" s="143"/>
      <c r="O10" s="139"/>
      <c r="P10" s="139"/>
      <c r="Q10" s="139"/>
      <c r="R10" s="139"/>
      <c r="S10" s="139"/>
      <c r="T10" s="144">
        <v>80</v>
      </c>
      <c r="U10" s="152">
        <v>15</v>
      </c>
      <c r="V10" s="139"/>
      <c r="W10" s="139"/>
      <c r="X10" s="139">
        <v>-15</v>
      </c>
      <c r="Y10" s="139" t="s">
        <v>3</v>
      </c>
      <c r="Z10" s="139" t="s">
        <v>3</v>
      </c>
      <c r="AA10" s="153">
        <v>80</v>
      </c>
      <c r="AB10" s="102"/>
    </row>
    <row r="11" spans="1:28" ht="21" customHeight="1">
      <c r="A11" s="149">
        <v>6</v>
      </c>
      <c r="B11" s="150" t="s">
        <v>29</v>
      </c>
      <c r="C11" s="139">
        <v>6.8</v>
      </c>
      <c r="D11" s="139"/>
      <c r="E11" s="141"/>
      <c r="F11" s="143"/>
      <c r="G11" s="141"/>
      <c r="H11" s="143">
        <v>81.4</v>
      </c>
      <c r="I11" s="141"/>
      <c r="J11" s="143"/>
      <c r="K11" s="141">
        <v>80.8</v>
      </c>
      <c r="L11" s="143">
        <v>72.5</v>
      </c>
      <c r="M11" s="141"/>
      <c r="N11" s="143"/>
      <c r="O11" s="139">
        <v>15</v>
      </c>
      <c r="P11" s="139"/>
      <c r="Q11" s="139"/>
      <c r="R11" s="139"/>
      <c r="S11" s="139"/>
      <c r="T11" s="144">
        <v>256.5</v>
      </c>
      <c r="U11" s="152">
        <v>45</v>
      </c>
      <c r="V11" s="139"/>
      <c r="W11" s="139"/>
      <c r="X11" s="139">
        <v>98.5</v>
      </c>
      <c r="Y11" s="139">
        <v>5933</v>
      </c>
      <c r="Z11" s="139">
        <f aca="true" t="shared" si="0" ref="Z11:Z23">SUM(U11:Y11)</f>
        <v>6076.5</v>
      </c>
      <c r="AA11" s="153">
        <v>6333</v>
      </c>
      <c r="AB11" s="102"/>
    </row>
    <row r="12" spans="1:28" ht="21" customHeight="1">
      <c r="A12" s="149">
        <v>7</v>
      </c>
      <c r="B12" s="150" t="s">
        <v>10</v>
      </c>
      <c r="C12" s="139"/>
      <c r="D12" s="139"/>
      <c r="E12" s="141"/>
      <c r="F12" s="143"/>
      <c r="G12" s="141"/>
      <c r="H12" s="143"/>
      <c r="I12" s="141">
        <v>1661.5</v>
      </c>
      <c r="J12" s="143"/>
      <c r="K12" s="141">
        <v>119.3</v>
      </c>
      <c r="L12" s="143"/>
      <c r="M12" s="141"/>
      <c r="N12" s="143"/>
      <c r="O12" s="139"/>
      <c r="P12" s="139"/>
      <c r="Q12" s="139"/>
      <c r="R12" s="139"/>
      <c r="S12" s="139"/>
      <c r="T12" s="144">
        <v>1780.8</v>
      </c>
      <c r="U12" s="152">
        <v>200</v>
      </c>
      <c r="V12" s="139"/>
      <c r="W12" s="139"/>
      <c r="X12" s="139">
        <v>-197.2</v>
      </c>
      <c r="Y12" s="139">
        <v>10945</v>
      </c>
      <c r="Z12" s="139">
        <f t="shared" si="0"/>
        <v>10947.8</v>
      </c>
      <c r="AA12" s="153">
        <v>12728.6</v>
      </c>
      <c r="AB12" s="102"/>
    </row>
    <row r="13" spans="1:28" ht="21" customHeight="1">
      <c r="A13" s="149">
        <v>8</v>
      </c>
      <c r="B13" s="150" t="s">
        <v>11</v>
      </c>
      <c r="C13" s="139"/>
      <c r="D13" s="139"/>
      <c r="E13" s="141"/>
      <c r="F13" s="143"/>
      <c r="G13" s="141"/>
      <c r="H13" s="143"/>
      <c r="I13" s="141">
        <v>164</v>
      </c>
      <c r="J13" s="143"/>
      <c r="K13" s="141"/>
      <c r="L13" s="143"/>
      <c r="M13" s="141"/>
      <c r="N13" s="143"/>
      <c r="O13" s="139"/>
      <c r="P13" s="139"/>
      <c r="Q13" s="139"/>
      <c r="R13" s="139"/>
      <c r="S13" s="139"/>
      <c r="T13" s="144">
        <v>164</v>
      </c>
      <c r="U13" s="152">
        <v>43</v>
      </c>
      <c r="V13" s="139"/>
      <c r="W13" s="139"/>
      <c r="X13" s="139">
        <v>32.6</v>
      </c>
      <c r="Y13" s="139">
        <v>2136</v>
      </c>
      <c r="Z13" s="139">
        <f t="shared" si="0"/>
        <v>2211.6</v>
      </c>
      <c r="AA13" s="153">
        <v>2375.6</v>
      </c>
      <c r="AB13" s="102"/>
    </row>
    <row r="14" spans="1:28" ht="21" customHeight="1">
      <c r="A14" s="149">
        <v>9</v>
      </c>
      <c r="B14" s="150" t="s">
        <v>12</v>
      </c>
      <c r="C14" s="139">
        <v>246.3</v>
      </c>
      <c r="D14" s="139">
        <v>23.4</v>
      </c>
      <c r="E14" s="141">
        <v>280.9</v>
      </c>
      <c r="F14" s="143">
        <v>34.6</v>
      </c>
      <c r="G14" s="141"/>
      <c r="H14" s="143">
        <v>39.2</v>
      </c>
      <c r="I14" s="141"/>
      <c r="J14" s="143">
        <v>1.4</v>
      </c>
      <c r="K14" s="141">
        <v>1295.9</v>
      </c>
      <c r="L14" s="143"/>
      <c r="M14" s="141">
        <v>1628</v>
      </c>
      <c r="N14" s="143">
        <v>163.2</v>
      </c>
      <c r="O14" s="139">
        <v>440.2</v>
      </c>
      <c r="P14" s="139">
        <v>37.9</v>
      </c>
      <c r="Q14" s="139">
        <v>127.1</v>
      </c>
      <c r="R14" s="139">
        <v>207</v>
      </c>
      <c r="S14" s="139">
        <v>188.6</v>
      </c>
      <c r="T14" s="144">
        <v>4713.7</v>
      </c>
      <c r="U14" s="152">
        <v>6023</v>
      </c>
      <c r="V14" s="139"/>
      <c r="W14" s="139">
        <v>300</v>
      </c>
      <c r="X14" s="139">
        <v>388.2</v>
      </c>
      <c r="Y14" s="139">
        <v>1319</v>
      </c>
      <c r="Z14" s="139">
        <f t="shared" si="0"/>
        <v>8030.2</v>
      </c>
      <c r="AA14" s="153">
        <v>12743.9</v>
      </c>
      <c r="AB14" s="102"/>
    </row>
    <row r="15" spans="1:28" ht="21" customHeight="1">
      <c r="A15" s="149">
        <v>10</v>
      </c>
      <c r="B15" s="150" t="s">
        <v>13</v>
      </c>
      <c r="C15" s="139">
        <v>22</v>
      </c>
      <c r="D15" s="139">
        <v>6.7</v>
      </c>
      <c r="E15" s="141">
        <v>14.9</v>
      </c>
      <c r="F15" s="143">
        <v>6.2</v>
      </c>
      <c r="G15" s="141"/>
      <c r="H15" s="143">
        <v>28.3</v>
      </c>
      <c r="I15" s="141">
        <v>213.9</v>
      </c>
      <c r="J15" s="143">
        <v>26.2</v>
      </c>
      <c r="K15" s="141">
        <v>248.3</v>
      </c>
      <c r="L15" s="143">
        <v>35.9</v>
      </c>
      <c r="M15" s="141">
        <v>17.5</v>
      </c>
      <c r="N15" s="143">
        <v>120.5</v>
      </c>
      <c r="O15" s="139">
        <v>143.5</v>
      </c>
      <c r="P15" s="139">
        <v>40.1</v>
      </c>
      <c r="Q15" s="139">
        <v>48.8</v>
      </c>
      <c r="R15" s="139">
        <v>73</v>
      </c>
      <c r="S15" s="139">
        <v>43.8</v>
      </c>
      <c r="T15" s="144">
        <v>1089.6</v>
      </c>
      <c r="U15" s="152">
        <v>682.5</v>
      </c>
      <c r="V15" s="139"/>
      <c r="W15" s="139"/>
      <c r="X15" s="139"/>
      <c r="Y15" s="139"/>
      <c r="Z15" s="139">
        <f t="shared" si="0"/>
        <v>682.5</v>
      </c>
      <c r="AA15" s="153">
        <v>1772.1</v>
      </c>
      <c r="AB15" s="102"/>
    </row>
    <row r="16" spans="1:28" ht="21" customHeight="1">
      <c r="A16" s="149">
        <v>11</v>
      </c>
      <c r="B16" s="150" t="s">
        <v>30</v>
      </c>
      <c r="C16" s="139">
        <v>16.7</v>
      </c>
      <c r="D16" s="139"/>
      <c r="E16" s="141">
        <v>5.2</v>
      </c>
      <c r="F16" s="143">
        <v>2.7</v>
      </c>
      <c r="G16" s="141"/>
      <c r="H16" s="143">
        <v>11.5</v>
      </c>
      <c r="I16" s="141">
        <v>8.9</v>
      </c>
      <c r="J16" s="143">
        <v>4.5</v>
      </c>
      <c r="K16" s="141">
        <v>40</v>
      </c>
      <c r="L16" s="143">
        <v>22.3</v>
      </c>
      <c r="M16" s="141">
        <v>6</v>
      </c>
      <c r="N16" s="143">
        <v>7.4</v>
      </c>
      <c r="O16" s="139">
        <v>20</v>
      </c>
      <c r="P16" s="139">
        <v>2</v>
      </c>
      <c r="Q16" s="139">
        <v>322.9</v>
      </c>
      <c r="R16" s="139">
        <v>2.9</v>
      </c>
      <c r="S16" s="139">
        <v>5</v>
      </c>
      <c r="T16" s="144">
        <v>478</v>
      </c>
      <c r="U16" s="152"/>
      <c r="V16" s="139">
        <v>357</v>
      </c>
      <c r="W16" s="139">
        <v>7915</v>
      </c>
      <c r="X16" s="139"/>
      <c r="Y16" s="139"/>
      <c r="Z16" s="139">
        <f t="shared" si="0"/>
        <v>8272</v>
      </c>
      <c r="AA16" s="153">
        <v>8750</v>
      </c>
      <c r="AB16" s="102"/>
    </row>
    <row r="17" spans="1:28" ht="21" customHeight="1">
      <c r="A17" s="149">
        <v>12</v>
      </c>
      <c r="B17" s="150" t="s">
        <v>31</v>
      </c>
      <c r="C17" s="139">
        <v>23.4</v>
      </c>
      <c r="D17" s="139">
        <v>7.2</v>
      </c>
      <c r="E17" s="141">
        <v>4</v>
      </c>
      <c r="F17" s="143">
        <v>5.7</v>
      </c>
      <c r="G17" s="141">
        <v>0.2</v>
      </c>
      <c r="H17" s="143">
        <v>37</v>
      </c>
      <c r="I17" s="141">
        <v>67.4</v>
      </c>
      <c r="J17" s="143">
        <v>19</v>
      </c>
      <c r="K17" s="141">
        <v>1121</v>
      </c>
      <c r="L17" s="143">
        <v>107.6</v>
      </c>
      <c r="M17" s="141">
        <v>340.3</v>
      </c>
      <c r="N17" s="143">
        <v>39.3</v>
      </c>
      <c r="O17" s="139">
        <v>11.8</v>
      </c>
      <c r="P17" s="139">
        <v>163.1</v>
      </c>
      <c r="Q17" s="139">
        <v>11</v>
      </c>
      <c r="R17" s="139">
        <v>1</v>
      </c>
      <c r="S17" s="139">
        <v>29.6</v>
      </c>
      <c r="T17" s="144">
        <v>1988.6</v>
      </c>
      <c r="U17" s="152">
        <v>3877.2</v>
      </c>
      <c r="V17" s="139"/>
      <c r="W17" s="139">
        <v>765.8</v>
      </c>
      <c r="X17" s="139"/>
      <c r="Y17" s="139">
        <v>115</v>
      </c>
      <c r="Z17" s="139">
        <f t="shared" si="0"/>
        <v>4758</v>
      </c>
      <c r="AA17" s="153">
        <v>6746.6</v>
      </c>
      <c r="AB17" s="102"/>
    </row>
    <row r="18" spans="1:28" ht="21" customHeight="1">
      <c r="A18" s="149">
        <v>13</v>
      </c>
      <c r="B18" s="150" t="s">
        <v>32</v>
      </c>
      <c r="C18" s="139">
        <v>6.8</v>
      </c>
      <c r="D18" s="139"/>
      <c r="E18" s="141"/>
      <c r="F18" s="143"/>
      <c r="G18" s="141"/>
      <c r="H18" s="143">
        <v>10.9</v>
      </c>
      <c r="I18" s="141">
        <v>8.8</v>
      </c>
      <c r="J18" s="143">
        <v>2.1</v>
      </c>
      <c r="K18" s="141">
        <v>6.7</v>
      </c>
      <c r="L18" s="143"/>
      <c r="M18" s="141">
        <v>1</v>
      </c>
      <c r="N18" s="143">
        <v>2</v>
      </c>
      <c r="O18" s="139">
        <v>1.5</v>
      </c>
      <c r="P18" s="139">
        <v>64</v>
      </c>
      <c r="Q18" s="139">
        <v>2.3</v>
      </c>
      <c r="R18" s="139">
        <v>7</v>
      </c>
      <c r="S18" s="139">
        <v>8</v>
      </c>
      <c r="T18" s="144">
        <v>121.1</v>
      </c>
      <c r="U18" s="152">
        <v>213.8</v>
      </c>
      <c r="V18" s="139"/>
      <c r="W18" s="139"/>
      <c r="X18" s="139"/>
      <c r="Y18" s="139">
        <v>3150</v>
      </c>
      <c r="Z18" s="139">
        <f t="shared" si="0"/>
        <v>3363.8</v>
      </c>
      <c r="AA18" s="153">
        <v>3484.9</v>
      </c>
      <c r="AB18" s="102"/>
    </row>
    <row r="19" spans="1:28" ht="21" customHeight="1">
      <c r="A19" s="149">
        <v>14</v>
      </c>
      <c r="B19" s="155" t="s">
        <v>33</v>
      </c>
      <c r="C19" s="139">
        <v>488.7</v>
      </c>
      <c r="D19" s="139">
        <v>6.9</v>
      </c>
      <c r="E19" s="141">
        <v>24.1</v>
      </c>
      <c r="F19" s="143">
        <v>14.2</v>
      </c>
      <c r="G19" s="141">
        <v>5</v>
      </c>
      <c r="H19" s="143">
        <v>453.3</v>
      </c>
      <c r="I19" s="141">
        <v>240</v>
      </c>
      <c r="J19" s="143">
        <v>56.5</v>
      </c>
      <c r="K19" s="141">
        <v>314.2</v>
      </c>
      <c r="L19" s="143">
        <v>20.7</v>
      </c>
      <c r="M19" s="141">
        <v>769.8</v>
      </c>
      <c r="N19" s="143">
        <v>466.2</v>
      </c>
      <c r="O19" s="139">
        <v>111.9</v>
      </c>
      <c r="P19" s="139">
        <v>146.3</v>
      </c>
      <c r="Q19" s="139">
        <v>171</v>
      </c>
      <c r="R19" s="139">
        <v>226.7</v>
      </c>
      <c r="S19" s="139">
        <v>62.1</v>
      </c>
      <c r="T19" s="144">
        <v>3577.6</v>
      </c>
      <c r="U19" s="152">
        <v>2333.4</v>
      </c>
      <c r="V19" s="139"/>
      <c r="W19" s="139">
        <v>260</v>
      </c>
      <c r="X19" s="139"/>
      <c r="Y19" s="139">
        <v>3932</v>
      </c>
      <c r="Z19" s="139">
        <f t="shared" si="0"/>
        <v>6525.4</v>
      </c>
      <c r="AA19" s="153">
        <v>10103</v>
      </c>
      <c r="AB19" s="102"/>
    </row>
    <row r="20" spans="1:28" ht="20.25" customHeight="1">
      <c r="A20" s="154">
        <v>15</v>
      </c>
      <c r="B20" s="155" t="s">
        <v>34</v>
      </c>
      <c r="C20" s="139">
        <v>76.8</v>
      </c>
      <c r="D20" s="139"/>
      <c r="E20" s="141">
        <v>22.5</v>
      </c>
      <c r="F20" s="143">
        <v>5.4</v>
      </c>
      <c r="G20" s="141"/>
      <c r="H20" s="143">
        <v>51.3</v>
      </c>
      <c r="I20" s="141">
        <v>382.7</v>
      </c>
      <c r="J20" s="143">
        <v>65.3</v>
      </c>
      <c r="K20" s="141">
        <v>318.8</v>
      </c>
      <c r="L20" s="143">
        <v>15.7</v>
      </c>
      <c r="M20" s="141">
        <v>183</v>
      </c>
      <c r="N20" s="143">
        <v>310.4</v>
      </c>
      <c r="O20" s="139">
        <v>409.8</v>
      </c>
      <c r="P20" s="139">
        <v>178.1</v>
      </c>
      <c r="Q20" s="139">
        <v>1779.2</v>
      </c>
      <c r="R20" s="139">
        <v>120.3</v>
      </c>
      <c r="S20" s="139">
        <v>167.9</v>
      </c>
      <c r="T20" s="144">
        <v>4087.2</v>
      </c>
      <c r="U20" s="152">
        <v>3707.2</v>
      </c>
      <c r="V20" s="139"/>
      <c r="W20" s="139"/>
      <c r="X20" s="139"/>
      <c r="Y20" s="139">
        <v>930</v>
      </c>
      <c r="Z20" s="139">
        <f t="shared" si="0"/>
        <v>4637.2</v>
      </c>
      <c r="AA20" s="153">
        <v>8724.4</v>
      </c>
      <c r="AB20" s="102"/>
    </row>
    <row r="21" spans="1:28" ht="21" customHeight="1">
      <c r="A21" s="149">
        <v>16</v>
      </c>
      <c r="B21" s="155" t="s">
        <v>35</v>
      </c>
      <c r="C21" s="139"/>
      <c r="D21" s="139"/>
      <c r="E21" s="141"/>
      <c r="F21" s="143"/>
      <c r="G21" s="141"/>
      <c r="H21" s="143"/>
      <c r="I21" s="141"/>
      <c r="J21" s="143"/>
      <c r="K21" s="141"/>
      <c r="L21" s="143"/>
      <c r="M21" s="141"/>
      <c r="N21" s="143"/>
      <c r="O21" s="139"/>
      <c r="P21" s="139"/>
      <c r="Q21" s="139"/>
      <c r="R21" s="139"/>
      <c r="S21" s="139"/>
      <c r="T21" s="144" t="s">
        <v>3</v>
      </c>
      <c r="U21" s="152">
        <v>130</v>
      </c>
      <c r="V21" s="139">
        <v>5338</v>
      </c>
      <c r="W21" s="139"/>
      <c r="X21" s="139"/>
      <c r="Y21" s="139"/>
      <c r="Z21" s="139">
        <f t="shared" si="0"/>
        <v>5468</v>
      </c>
      <c r="AA21" s="153">
        <v>5468</v>
      </c>
      <c r="AB21" s="102"/>
    </row>
    <row r="22" spans="1:28" ht="21" customHeight="1">
      <c r="A22" s="154">
        <v>17</v>
      </c>
      <c r="B22" s="156" t="s">
        <v>36</v>
      </c>
      <c r="C22" s="157">
        <v>1.4</v>
      </c>
      <c r="D22" s="157">
        <v>0.8</v>
      </c>
      <c r="E22" s="158">
        <v>1.4</v>
      </c>
      <c r="F22" s="159">
        <v>1.9</v>
      </c>
      <c r="G22" s="158"/>
      <c r="H22" s="159">
        <v>7.3</v>
      </c>
      <c r="I22" s="158">
        <v>104.6</v>
      </c>
      <c r="J22" s="159">
        <v>22.9</v>
      </c>
      <c r="K22" s="158">
        <v>208.2</v>
      </c>
      <c r="L22" s="159">
        <v>16.1</v>
      </c>
      <c r="M22" s="158">
        <v>22.3</v>
      </c>
      <c r="N22" s="159">
        <v>86</v>
      </c>
      <c r="O22" s="157">
        <v>110.9</v>
      </c>
      <c r="P22" s="157">
        <v>240.9</v>
      </c>
      <c r="Q22" s="157">
        <v>80.8</v>
      </c>
      <c r="R22" s="157">
        <v>80.6</v>
      </c>
      <c r="S22" s="157">
        <v>57</v>
      </c>
      <c r="T22" s="160">
        <v>1043.1</v>
      </c>
      <c r="U22" s="152">
        <v>2240</v>
      </c>
      <c r="V22" s="139"/>
      <c r="W22" s="139"/>
      <c r="X22" s="139"/>
      <c r="Y22" s="139">
        <v>145</v>
      </c>
      <c r="Z22" s="139">
        <f t="shared" si="0"/>
        <v>2385</v>
      </c>
      <c r="AA22" s="153">
        <v>3428.1</v>
      </c>
      <c r="AB22" s="102"/>
    </row>
    <row r="23" spans="1:28" ht="21" customHeight="1" thickBot="1">
      <c r="A23" s="161" t="s">
        <v>37</v>
      </c>
      <c r="B23" s="162" t="s">
        <v>17</v>
      </c>
      <c r="C23" s="163">
        <v>952.9</v>
      </c>
      <c r="D23" s="163">
        <v>51.1</v>
      </c>
      <c r="E23" s="164">
        <v>353</v>
      </c>
      <c r="F23" s="165">
        <v>73.4</v>
      </c>
      <c r="G23" s="164">
        <v>5.2</v>
      </c>
      <c r="H23" s="165">
        <v>4790.2</v>
      </c>
      <c r="I23" s="164">
        <v>2853.3</v>
      </c>
      <c r="J23" s="165">
        <v>248</v>
      </c>
      <c r="K23" s="164">
        <v>4346.7</v>
      </c>
      <c r="L23" s="165">
        <v>290.8</v>
      </c>
      <c r="M23" s="164">
        <v>3027.4</v>
      </c>
      <c r="N23" s="165">
        <v>1195</v>
      </c>
      <c r="O23" s="163">
        <v>1414.6</v>
      </c>
      <c r="P23" s="163">
        <v>872.4</v>
      </c>
      <c r="Q23" s="163">
        <v>2543.1</v>
      </c>
      <c r="R23" s="163">
        <v>718.5</v>
      </c>
      <c r="S23" s="163">
        <v>562</v>
      </c>
      <c r="T23" s="166">
        <v>24297.6</v>
      </c>
      <c r="U23" s="167">
        <v>20696.2</v>
      </c>
      <c r="V23" s="163">
        <v>5695</v>
      </c>
      <c r="W23" s="163">
        <v>9240.8</v>
      </c>
      <c r="X23" s="163">
        <v>307.1</v>
      </c>
      <c r="Y23" s="163">
        <v>28810</v>
      </c>
      <c r="Z23" s="163">
        <f t="shared" si="0"/>
        <v>64749.1</v>
      </c>
      <c r="AA23" s="168">
        <v>89046.7</v>
      </c>
      <c r="AB23" s="102"/>
    </row>
    <row r="24" spans="1:28" ht="21" customHeight="1" thickBot="1">
      <c r="A24" s="169" t="s">
        <v>38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2"/>
      <c r="U24" s="173" t="s">
        <v>39</v>
      </c>
      <c r="V24" s="174"/>
      <c r="W24" s="174"/>
      <c r="X24" s="174"/>
      <c r="Y24" s="174"/>
      <c r="Z24" s="175"/>
      <c r="AA24" s="176"/>
      <c r="AB24" s="102"/>
    </row>
    <row r="25" spans="1:28" ht="21" customHeight="1">
      <c r="A25" s="177" t="s">
        <v>40</v>
      </c>
      <c r="B25" s="178" t="s">
        <v>41</v>
      </c>
      <c r="C25" s="179">
        <v>143.3</v>
      </c>
      <c r="D25" s="146">
        <v>35.2</v>
      </c>
      <c r="E25" s="146">
        <v>115</v>
      </c>
      <c r="F25" s="179">
        <v>22.7</v>
      </c>
      <c r="G25" s="179">
        <v>3.5</v>
      </c>
      <c r="H25" s="179">
        <v>222.2</v>
      </c>
      <c r="I25" s="179">
        <v>5408.6</v>
      </c>
      <c r="J25" s="179">
        <v>1570.5</v>
      </c>
      <c r="K25" s="179">
        <v>2369</v>
      </c>
      <c r="L25" s="179">
        <v>469.9</v>
      </c>
      <c r="M25" s="179">
        <v>2027.1</v>
      </c>
      <c r="N25" s="179">
        <v>107.2</v>
      </c>
      <c r="O25" s="179">
        <v>231.8</v>
      </c>
      <c r="P25" s="146">
        <v>3815.1</v>
      </c>
      <c r="Q25" s="146">
        <v>756.8</v>
      </c>
      <c r="R25" s="146">
        <v>508</v>
      </c>
      <c r="S25" s="180">
        <v>173.6</v>
      </c>
      <c r="T25" s="181">
        <v>17979.5</v>
      </c>
      <c r="U25" s="145">
        <v>8420.6</v>
      </c>
      <c r="V25" s="146"/>
      <c r="W25" s="146">
        <v>3848.2</v>
      </c>
      <c r="X25" s="146">
        <v>188.7</v>
      </c>
      <c r="Y25" s="146">
        <v>949</v>
      </c>
      <c r="Z25" s="146">
        <f>SUM(U25:Y25)</f>
        <v>13406.5</v>
      </c>
      <c r="AA25" s="182">
        <v>31386</v>
      </c>
      <c r="AB25" s="102"/>
    </row>
    <row r="26" spans="1:28" ht="21" customHeight="1">
      <c r="A26" s="183" t="s">
        <v>3</v>
      </c>
      <c r="B26" s="184" t="s">
        <v>42</v>
      </c>
      <c r="C26" s="185">
        <v>8</v>
      </c>
      <c r="D26" s="186"/>
      <c r="E26" s="186">
        <v>24.1</v>
      </c>
      <c r="F26" s="185">
        <v>4</v>
      </c>
      <c r="G26" s="185">
        <v>1.8</v>
      </c>
      <c r="H26" s="185">
        <v>7.5</v>
      </c>
      <c r="I26" s="185">
        <v>101.8</v>
      </c>
      <c r="J26" s="185">
        <v>17.2</v>
      </c>
      <c r="K26" s="185">
        <v>155.9</v>
      </c>
      <c r="L26" s="185">
        <v>356</v>
      </c>
      <c r="M26" s="185">
        <v>5</v>
      </c>
      <c r="N26" s="185">
        <v>68.2</v>
      </c>
      <c r="O26" s="185">
        <v>16</v>
      </c>
      <c r="P26" s="186">
        <v>803.6</v>
      </c>
      <c r="Q26" s="186">
        <v>25.3</v>
      </c>
      <c r="R26" s="186"/>
      <c r="S26" s="187">
        <v>20.6</v>
      </c>
      <c r="T26" s="188">
        <v>1615</v>
      </c>
      <c r="U26" s="152">
        <v>300</v>
      </c>
      <c r="V26" s="139"/>
      <c r="W26" s="139"/>
      <c r="X26" s="139">
        <v>-360</v>
      </c>
      <c r="Y26" s="139">
        <v>390</v>
      </c>
      <c r="Z26" s="139">
        <f>SUM(U26:Y26)</f>
        <v>330</v>
      </c>
      <c r="AA26" s="153">
        <v>1945</v>
      </c>
      <c r="AB26" s="102"/>
    </row>
    <row r="27" spans="1:28" ht="21" customHeight="1" thickBot="1">
      <c r="A27" s="154" t="s">
        <v>43</v>
      </c>
      <c r="B27" s="189" t="s">
        <v>44</v>
      </c>
      <c r="C27" s="159">
        <v>45.8</v>
      </c>
      <c r="D27" s="157">
        <v>10</v>
      </c>
      <c r="E27" s="157">
        <v>12.5</v>
      </c>
      <c r="F27" s="159">
        <v>2.9</v>
      </c>
      <c r="G27" s="159">
        <v>1.3</v>
      </c>
      <c r="H27" s="159">
        <v>65.6</v>
      </c>
      <c r="I27" s="159">
        <v>2</v>
      </c>
      <c r="J27" s="159">
        <v>1</v>
      </c>
      <c r="K27" s="159">
        <v>893.8</v>
      </c>
      <c r="L27" s="159">
        <v>61.4</v>
      </c>
      <c r="M27" s="159">
        <v>660.2</v>
      </c>
      <c r="N27" s="159">
        <v>39</v>
      </c>
      <c r="O27" s="159">
        <v>68.9</v>
      </c>
      <c r="P27" s="157">
        <v>524.4</v>
      </c>
      <c r="Q27" s="157">
        <v>36.2</v>
      </c>
      <c r="R27" s="157">
        <v>81.5</v>
      </c>
      <c r="S27" s="158">
        <v>26.5</v>
      </c>
      <c r="T27" s="160">
        <v>2533</v>
      </c>
      <c r="U27" s="190">
        <v>1882.2</v>
      </c>
      <c r="V27" s="191"/>
      <c r="W27" s="191">
        <v>981</v>
      </c>
      <c r="X27" s="191"/>
      <c r="Y27" s="191"/>
      <c r="Z27" s="191">
        <f>SUM(U27:Y27)</f>
        <v>2863.2</v>
      </c>
      <c r="AA27" s="192">
        <v>5396.2</v>
      </c>
      <c r="AB27" s="102"/>
    </row>
    <row r="28" spans="1:28" ht="21" customHeight="1">
      <c r="A28" s="193" t="s">
        <v>45</v>
      </c>
      <c r="B28" s="194"/>
      <c r="C28" s="195">
        <f aca="true" t="shared" si="1" ref="C28:L28">C23+C25+C27</f>
        <v>1142</v>
      </c>
      <c r="D28" s="196">
        <f t="shared" si="1"/>
        <v>96.30000000000001</v>
      </c>
      <c r="E28" s="196">
        <f t="shared" si="1"/>
        <v>480.5</v>
      </c>
      <c r="F28" s="195">
        <f t="shared" si="1"/>
        <v>99.00000000000001</v>
      </c>
      <c r="G28" s="195">
        <f t="shared" si="1"/>
        <v>10</v>
      </c>
      <c r="H28" s="195">
        <f t="shared" si="1"/>
        <v>5078</v>
      </c>
      <c r="I28" s="195">
        <f t="shared" si="1"/>
        <v>8263.900000000001</v>
      </c>
      <c r="J28" s="195">
        <f t="shared" si="1"/>
        <v>1819.5</v>
      </c>
      <c r="K28" s="195">
        <f t="shared" si="1"/>
        <v>7609.5</v>
      </c>
      <c r="L28" s="195">
        <f t="shared" si="1"/>
        <v>822.1</v>
      </c>
      <c r="M28" s="195">
        <f aca="true" t="shared" si="2" ref="M28:T28">M23+M25+M27</f>
        <v>5714.7</v>
      </c>
      <c r="N28" s="195">
        <f t="shared" si="2"/>
        <v>1341.2</v>
      </c>
      <c r="O28" s="195">
        <f t="shared" si="2"/>
        <v>1715.3</v>
      </c>
      <c r="P28" s="196">
        <f t="shared" si="2"/>
        <v>5211.9</v>
      </c>
      <c r="Q28" s="196">
        <f t="shared" si="2"/>
        <v>3336.0999999999995</v>
      </c>
      <c r="R28" s="196">
        <f t="shared" si="2"/>
        <v>1308</v>
      </c>
      <c r="S28" s="197">
        <f t="shared" si="2"/>
        <v>762.1</v>
      </c>
      <c r="T28" s="198">
        <f t="shared" si="2"/>
        <v>44810.1</v>
      </c>
      <c r="U28" s="158"/>
      <c r="V28" s="158"/>
      <c r="W28" s="158"/>
      <c r="X28" s="158"/>
      <c r="Y28" s="158"/>
      <c r="Z28" s="158"/>
      <c r="AA28" s="158"/>
      <c r="AB28" s="102"/>
    </row>
    <row r="29" spans="1:28" ht="21" customHeight="1">
      <c r="A29" s="137" t="s">
        <v>46</v>
      </c>
      <c r="B29" s="199" t="s">
        <v>47</v>
      </c>
      <c r="C29" s="143"/>
      <c r="D29" s="139">
        <v>-8.8</v>
      </c>
      <c r="E29" s="139">
        <v>-6.9</v>
      </c>
      <c r="F29" s="143">
        <v>-83.1</v>
      </c>
      <c r="G29" s="141"/>
      <c r="H29" s="143">
        <v>434.2</v>
      </c>
      <c r="I29" s="143">
        <v>7.9</v>
      </c>
      <c r="J29" s="143">
        <v>1.9</v>
      </c>
      <c r="K29" s="143">
        <v>1013.9</v>
      </c>
      <c r="L29" s="141"/>
      <c r="M29" s="143">
        <v>-29.5</v>
      </c>
      <c r="N29" s="143">
        <v>-187.6</v>
      </c>
      <c r="O29" s="200">
        <v>320.6</v>
      </c>
      <c r="P29" s="139">
        <v>28.1</v>
      </c>
      <c r="Q29" s="139">
        <v>68.9</v>
      </c>
      <c r="R29" s="139"/>
      <c r="S29" s="141">
        <v>284</v>
      </c>
      <c r="T29" s="144">
        <v>1843.6</v>
      </c>
      <c r="U29" s="201"/>
      <c r="V29" s="202"/>
      <c r="W29" s="202"/>
      <c r="X29" s="202"/>
      <c r="Y29" s="202"/>
      <c r="Z29" s="141"/>
      <c r="AA29" s="201"/>
      <c r="AB29" s="102"/>
    </row>
    <row r="30" spans="1:28" s="5" customFormat="1" ht="21" customHeight="1">
      <c r="A30" s="149" t="s">
        <v>48</v>
      </c>
      <c r="B30" s="203" t="s">
        <v>49</v>
      </c>
      <c r="C30" s="143">
        <v>1844</v>
      </c>
      <c r="D30" s="139">
        <v>64.8</v>
      </c>
      <c r="E30" s="139">
        <v>136</v>
      </c>
      <c r="F30" s="143">
        <v>147.2</v>
      </c>
      <c r="G30" s="143">
        <v>32</v>
      </c>
      <c r="H30" s="143">
        <v>427</v>
      </c>
      <c r="I30" s="143">
        <v>2795.1</v>
      </c>
      <c r="J30" s="143">
        <v>316.1</v>
      </c>
      <c r="K30" s="143">
        <v>1723.3</v>
      </c>
      <c r="L30" s="143">
        <v>355</v>
      </c>
      <c r="M30" s="143">
        <v>1585</v>
      </c>
      <c r="N30" s="143">
        <v>1740</v>
      </c>
      <c r="O30" s="143">
        <v>743</v>
      </c>
      <c r="P30" s="139">
        <v>2090</v>
      </c>
      <c r="Q30" s="139">
        <v>1162.9</v>
      </c>
      <c r="R30" s="139">
        <v>4160</v>
      </c>
      <c r="S30" s="141">
        <v>1037.9</v>
      </c>
      <c r="T30" s="144">
        <v>20359.3</v>
      </c>
      <c r="U30" s="201"/>
      <c r="V30" s="204"/>
      <c r="W30" s="205"/>
      <c r="X30" s="205"/>
      <c r="Y30" s="205"/>
      <c r="Z30" s="206"/>
      <c r="AA30" s="202"/>
      <c r="AB30" s="207"/>
    </row>
    <row r="31" spans="1:28" ht="21" customHeight="1">
      <c r="A31" s="154" t="s">
        <v>50</v>
      </c>
      <c r="B31" s="189" t="s">
        <v>51</v>
      </c>
      <c r="C31" s="159">
        <v>1063</v>
      </c>
      <c r="D31" s="157">
        <v>545.2</v>
      </c>
      <c r="E31" s="157">
        <v>611.6</v>
      </c>
      <c r="F31" s="159">
        <v>177.7</v>
      </c>
      <c r="G31" s="159">
        <v>38</v>
      </c>
      <c r="H31" s="159">
        <v>393.8</v>
      </c>
      <c r="I31" s="159">
        <v>1661.7</v>
      </c>
      <c r="J31" s="159">
        <v>238.1</v>
      </c>
      <c r="K31" s="159">
        <v>2397.2</v>
      </c>
      <c r="L31" s="159">
        <v>595</v>
      </c>
      <c r="M31" s="159">
        <v>1479.8</v>
      </c>
      <c r="N31" s="159">
        <v>3853</v>
      </c>
      <c r="O31" s="159">
        <v>706</v>
      </c>
      <c r="P31" s="157">
        <v>2773</v>
      </c>
      <c r="Q31" s="157">
        <v>4156.5</v>
      </c>
      <c r="R31" s="157"/>
      <c r="S31" s="158">
        <v>1344.1</v>
      </c>
      <c r="T31" s="160">
        <v>22033.7</v>
      </c>
      <c r="U31" s="201"/>
      <c r="V31" s="208" t="s">
        <v>52</v>
      </c>
      <c r="W31" s="209"/>
      <c r="X31" s="209"/>
      <c r="Y31" s="209"/>
      <c r="Z31" s="210"/>
      <c r="AA31" s="202"/>
      <c r="AB31" s="102"/>
    </row>
    <row r="32" spans="1:28" s="11" customFormat="1" ht="21" customHeight="1">
      <c r="A32" s="193" t="s">
        <v>53</v>
      </c>
      <c r="B32" s="194"/>
      <c r="C32" s="195">
        <f aca="true" t="shared" si="3" ref="C32:L32">C30+C31</f>
        <v>2907</v>
      </c>
      <c r="D32" s="196">
        <f t="shared" si="3"/>
        <v>610</v>
      </c>
      <c r="E32" s="196">
        <f t="shared" si="3"/>
        <v>747.6</v>
      </c>
      <c r="F32" s="195">
        <f t="shared" si="3"/>
        <v>324.9</v>
      </c>
      <c r="G32" s="195">
        <f t="shared" si="3"/>
        <v>70</v>
      </c>
      <c r="H32" s="195">
        <f t="shared" si="3"/>
        <v>820.8</v>
      </c>
      <c r="I32" s="195">
        <f t="shared" si="3"/>
        <v>4456.8</v>
      </c>
      <c r="J32" s="195">
        <f t="shared" si="3"/>
        <v>554.2</v>
      </c>
      <c r="K32" s="195">
        <f t="shared" si="3"/>
        <v>4120.5</v>
      </c>
      <c r="L32" s="195">
        <f t="shared" si="3"/>
        <v>950</v>
      </c>
      <c r="M32" s="195">
        <f aca="true" t="shared" si="4" ref="M32:T32">M30+M31</f>
        <v>3064.8</v>
      </c>
      <c r="N32" s="195">
        <f t="shared" si="4"/>
        <v>5593</v>
      </c>
      <c r="O32" s="195">
        <f t="shared" si="4"/>
        <v>1449</v>
      </c>
      <c r="P32" s="196">
        <f t="shared" si="4"/>
        <v>4863</v>
      </c>
      <c r="Q32" s="196">
        <f t="shared" si="4"/>
        <v>5319.4</v>
      </c>
      <c r="R32" s="196">
        <f t="shared" si="4"/>
        <v>4160</v>
      </c>
      <c r="S32" s="197">
        <f t="shared" si="4"/>
        <v>2382</v>
      </c>
      <c r="T32" s="198">
        <f t="shared" si="4"/>
        <v>42393</v>
      </c>
      <c r="U32" s="211"/>
      <c r="V32" s="212">
        <f>49632.8</f>
        <v>49632.8</v>
      </c>
      <c r="W32" s="213"/>
      <c r="X32" s="213"/>
      <c r="Y32" s="213"/>
      <c r="Z32" s="214"/>
      <c r="AA32" s="202"/>
      <c r="AB32" s="215"/>
    </row>
    <row r="33" spans="1:28" ht="21" customHeight="1">
      <c r="A33" s="216" t="s">
        <v>54</v>
      </c>
      <c r="B33" s="217"/>
      <c r="C33" s="218">
        <v>3096.1</v>
      </c>
      <c r="D33" s="219">
        <v>646.4</v>
      </c>
      <c r="E33" s="219">
        <v>868.2</v>
      </c>
      <c r="F33" s="218">
        <v>267.4</v>
      </c>
      <c r="G33" s="218">
        <v>74.8</v>
      </c>
      <c r="H33" s="218">
        <v>1542.8</v>
      </c>
      <c r="I33" s="218">
        <v>9875.3</v>
      </c>
      <c r="J33" s="218">
        <v>2127.6</v>
      </c>
      <c r="K33" s="218">
        <v>8397.2</v>
      </c>
      <c r="L33" s="218">
        <v>1481.3</v>
      </c>
      <c r="M33" s="218">
        <v>5722.6</v>
      </c>
      <c r="N33" s="218">
        <v>5551.6</v>
      </c>
      <c r="O33" s="218">
        <v>2070.3</v>
      </c>
      <c r="P33" s="219">
        <v>9230.6</v>
      </c>
      <c r="Q33" s="219">
        <v>6181.3</v>
      </c>
      <c r="R33" s="219">
        <v>4749.5</v>
      </c>
      <c r="S33" s="220">
        <v>2866.1</v>
      </c>
      <c r="T33" s="198">
        <v>64749.1</v>
      </c>
      <c r="U33" s="201"/>
      <c r="V33" s="141"/>
      <c r="W33" s="221"/>
      <c r="X33" s="141"/>
      <c r="Y33" s="141"/>
      <c r="Z33" s="141"/>
      <c r="AA33" s="201"/>
      <c r="AB33" s="102"/>
    </row>
    <row r="34" spans="1:28" s="11" customFormat="1" ht="21" customHeight="1" thickBot="1">
      <c r="A34" s="161" t="s">
        <v>55</v>
      </c>
      <c r="B34" s="222"/>
      <c r="C34" s="165">
        <v>4049</v>
      </c>
      <c r="D34" s="163">
        <v>697.5</v>
      </c>
      <c r="E34" s="163">
        <v>1221.2</v>
      </c>
      <c r="F34" s="165">
        <v>340.8</v>
      </c>
      <c r="G34" s="165">
        <v>80</v>
      </c>
      <c r="H34" s="165">
        <v>6333</v>
      </c>
      <c r="I34" s="165">
        <v>12728.6</v>
      </c>
      <c r="J34" s="165">
        <v>2375.6</v>
      </c>
      <c r="K34" s="165">
        <v>12743.9</v>
      </c>
      <c r="L34" s="165">
        <v>1772.1</v>
      </c>
      <c r="M34" s="165">
        <v>8750</v>
      </c>
      <c r="N34" s="165">
        <v>6746.6</v>
      </c>
      <c r="O34" s="165">
        <v>3484.9</v>
      </c>
      <c r="P34" s="163">
        <v>10103</v>
      </c>
      <c r="Q34" s="163">
        <v>8724.4</v>
      </c>
      <c r="R34" s="163">
        <v>5468</v>
      </c>
      <c r="S34" s="164">
        <v>3428.1</v>
      </c>
      <c r="T34" s="166">
        <v>89046.7</v>
      </c>
      <c r="U34" s="211"/>
      <c r="V34" s="211"/>
      <c r="W34" s="211"/>
      <c r="X34" s="211"/>
      <c r="Y34" s="211"/>
      <c r="Z34" s="211"/>
      <c r="AA34" s="211"/>
      <c r="AB34" s="215"/>
    </row>
    <row r="35" spans="1:28" s="11" customFormat="1" ht="24.75" customHeight="1">
      <c r="A35" s="223"/>
      <c r="B35" s="224"/>
      <c r="C35" s="225"/>
      <c r="D35" s="226"/>
      <c r="E35" s="226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6"/>
      <c r="Q35" s="226"/>
      <c r="R35" s="226"/>
      <c r="S35" s="226"/>
      <c r="T35" s="225"/>
      <c r="U35" s="227"/>
      <c r="V35" s="228"/>
      <c r="W35" s="228"/>
      <c r="X35" s="228"/>
      <c r="Y35" s="227"/>
      <c r="Z35" s="227"/>
      <c r="AA35" s="227"/>
      <c r="AB35" s="215"/>
    </row>
    <row r="36" spans="1:28" s="11" customFormat="1" ht="24.75" customHeight="1">
      <c r="A36" s="223"/>
      <c r="B36" s="224"/>
      <c r="C36" s="225"/>
      <c r="D36" s="226"/>
      <c r="E36" s="226"/>
      <c r="F36" s="225"/>
      <c r="G36" s="225"/>
      <c r="H36" s="225"/>
      <c r="I36" s="225"/>
      <c r="J36" s="225"/>
      <c r="K36" s="225"/>
      <c r="L36" s="225"/>
      <c r="M36" s="202"/>
      <c r="N36" s="202"/>
      <c r="O36" s="202"/>
      <c r="P36" s="202"/>
      <c r="Q36" s="202"/>
      <c r="R36" s="202"/>
      <c r="S36" s="226"/>
      <c r="T36" s="225"/>
      <c r="U36" s="227"/>
      <c r="V36" s="228"/>
      <c r="W36" s="228"/>
      <c r="X36" s="228"/>
      <c r="Y36" s="227"/>
      <c r="Z36" s="227"/>
      <c r="AA36" s="227"/>
      <c r="AB36" s="215"/>
    </row>
    <row r="37" spans="1:28" s="11" customFormat="1" ht="24.75" customHeight="1">
      <c r="A37" s="223"/>
      <c r="B37" s="224"/>
      <c r="C37" s="225"/>
      <c r="D37" s="226"/>
      <c r="E37" s="226"/>
      <c r="F37" s="225"/>
      <c r="G37" s="225"/>
      <c r="H37" s="225"/>
      <c r="I37" s="225"/>
      <c r="J37" s="225"/>
      <c r="K37" s="225"/>
      <c r="L37" s="225"/>
      <c r="M37" s="202"/>
      <c r="N37" s="202"/>
      <c r="O37" s="202"/>
      <c r="P37" s="202"/>
      <c r="Q37" s="202"/>
      <c r="R37" s="202"/>
      <c r="S37" s="226"/>
      <c r="T37" s="225"/>
      <c r="U37" s="227"/>
      <c r="V37" s="228"/>
      <c r="W37" s="228"/>
      <c r="X37" s="228"/>
      <c r="Y37" s="227"/>
      <c r="Z37" s="227"/>
      <c r="AA37" s="227"/>
      <c r="AB37" s="215"/>
    </row>
    <row r="38" spans="1:28" s="11" customFormat="1" ht="24.75" customHeight="1">
      <c r="A38" s="223"/>
      <c r="B38" s="224"/>
      <c r="C38" s="225"/>
      <c r="D38" s="226"/>
      <c r="E38" s="226"/>
      <c r="F38" s="225"/>
      <c r="G38" s="225"/>
      <c r="H38" s="225"/>
      <c r="I38" s="225"/>
      <c r="J38" s="225"/>
      <c r="K38" s="225"/>
      <c r="L38" s="225"/>
      <c r="M38" s="202"/>
      <c r="N38" s="202"/>
      <c r="O38" s="202"/>
      <c r="P38" s="202"/>
      <c r="Q38" s="202"/>
      <c r="R38" s="202"/>
      <c r="S38" s="226"/>
      <c r="T38" s="225"/>
      <c r="U38" s="227"/>
      <c r="V38" s="228"/>
      <c r="W38" s="228"/>
      <c r="X38" s="228"/>
      <c r="Y38" s="227"/>
      <c r="Z38" s="227"/>
      <c r="AA38" s="227"/>
      <c r="AB38" s="215"/>
    </row>
    <row r="39" spans="1:28" ht="15.75" customHeight="1">
      <c r="A39" s="102"/>
      <c r="B39" s="102"/>
      <c r="C39" s="230">
        <v>119</v>
      </c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3"/>
      <c r="S39" s="202"/>
      <c r="T39" s="229"/>
      <c r="U39" s="102"/>
      <c r="V39" s="102"/>
      <c r="W39" s="102"/>
      <c r="X39" s="102"/>
      <c r="Y39" s="102"/>
      <c r="Z39" s="102"/>
      <c r="AA39" s="102"/>
      <c r="AB39" s="102"/>
    </row>
    <row r="40" spans="1:27" ht="16.5" customHeight="1" thickBot="1">
      <c r="A40" s="234" t="s">
        <v>56</v>
      </c>
      <c r="B40" s="6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5"/>
      <c r="S40" s="84"/>
      <c r="T40" s="86"/>
      <c r="U40" s="1"/>
      <c r="V40" s="1"/>
      <c r="W40" s="1"/>
      <c r="X40" s="1"/>
      <c r="Y40" s="1"/>
      <c r="Z40" s="1"/>
      <c r="AA40" s="1"/>
    </row>
    <row r="41" spans="1:20" ht="27" customHeight="1">
      <c r="A41" s="12"/>
      <c r="B41" s="13"/>
      <c r="C41" s="83" t="s">
        <v>57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 t="s">
        <v>3</v>
      </c>
    </row>
    <row r="42" spans="1:20" ht="102" customHeight="1">
      <c r="A42" s="14"/>
      <c r="C42" s="15" t="s">
        <v>5</v>
      </c>
      <c r="D42" s="16"/>
      <c r="E42" s="15" t="s">
        <v>58</v>
      </c>
      <c r="F42" s="15" t="s">
        <v>27</v>
      </c>
      <c r="G42" s="15" t="s">
        <v>8</v>
      </c>
      <c r="H42" s="17" t="s">
        <v>9</v>
      </c>
      <c r="I42" s="15" t="s">
        <v>10</v>
      </c>
      <c r="J42" s="15" t="s">
        <v>11</v>
      </c>
      <c r="K42" s="15" t="s">
        <v>12</v>
      </c>
      <c r="L42" s="15" t="s">
        <v>13</v>
      </c>
      <c r="M42" s="15" t="s">
        <v>14</v>
      </c>
      <c r="N42" s="15" t="s">
        <v>15</v>
      </c>
      <c r="O42" s="15" t="s">
        <v>16</v>
      </c>
      <c r="P42" s="18" t="s">
        <v>3</v>
      </c>
      <c r="Q42" s="19"/>
      <c r="R42" s="18" t="s">
        <v>3</v>
      </c>
      <c r="S42" s="20" t="s">
        <v>3</v>
      </c>
      <c r="T42" s="21" t="s">
        <v>59</v>
      </c>
    </row>
    <row r="43" spans="1:20" ht="19.5" customHeight="1">
      <c r="A43" s="14"/>
      <c r="B43" s="8"/>
      <c r="C43" s="89">
        <v>1</v>
      </c>
      <c r="D43" s="90">
        <v>2</v>
      </c>
      <c r="E43" s="45">
        <v>3</v>
      </c>
      <c r="F43" s="44">
        <v>4</v>
      </c>
      <c r="G43" s="45">
        <v>5</v>
      </c>
      <c r="H43" s="44">
        <v>6</v>
      </c>
      <c r="I43" s="45">
        <v>7</v>
      </c>
      <c r="J43" s="44">
        <v>8</v>
      </c>
      <c r="K43" s="45">
        <v>9</v>
      </c>
      <c r="L43" s="43">
        <v>10</v>
      </c>
      <c r="M43" s="91">
        <v>11</v>
      </c>
      <c r="N43" s="92">
        <v>12</v>
      </c>
      <c r="O43" s="45">
        <v>13</v>
      </c>
      <c r="P43" s="45">
        <v>14</v>
      </c>
      <c r="Q43" s="45">
        <v>15</v>
      </c>
      <c r="R43" s="45">
        <v>16</v>
      </c>
      <c r="S43" s="45">
        <v>17</v>
      </c>
      <c r="T43" s="93"/>
    </row>
    <row r="44" spans="1:20" ht="19.5" customHeight="1">
      <c r="A44" s="22">
        <v>1</v>
      </c>
      <c r="B44" s="23" t="s">
        <v>25</v>
      </c>
      <c r="C44" s="47">
        <v>0.004939491232403063</v>
      </c>
      <c r="D44" s="48"/>
      <c r="E44" s="49"/>
      <c r="F44" s="50"/>
      <c r="G44" s="49"/>
      <c r="H44" s="50">
        <v>0.636191378493605</v>
      </c>
      <c r="I44" s="49"/>
      <c r="J44" s="50"/>
      <c r="K44" s="49"/>
      <c r="L44" s="50"/>
      <c r="M44" s="49"/>
      <c r="N44" s="51"/>
      <c r="O44" s="47"/>
      <c r="P44" s="47"/>
      <c r="Q44" s="47"/>
      <c r="R44" s="47"/>
      <c r="S44" s="47"/>
      <c r="T44" s="52">
        <v>0.04547052277063608</v>
      </c>
    </row>
    <row r="45" spans="1:20" ht="19.5" customHeight="1">
      <c r="A45" s="24">
        <v>2</v>
      </c>
      <c r="B45" s="25" t="s">
        <v>6</v>
      </c>
      <c r="C45" s="53"/>
      <c r="D45" s="47">
        <v>0.003297491039426523</v>
      </c>
      <c r="E45" s="49"/>
      <c r="F45" s="51"/>
      <c r="G45" s="49"/>
      <c r="H45" s="51"/>
      <c r="I45" s="49"/>
      <c r="J45" s="51"/>
      <c r="K45" s="49">
        <v>0.001742009902777015</v>
      </c>
      <c r="L45" s="51"/>
      <c r="M45" s="49"/>
      <c r="N45" s="51"/>
      <c r="O45" s="47">
        <v>0.021521420987689745</v>
      </c>
      <c r="P45" s="47"/>
      <c r="Q45" s="47"/>
      <c r="R45" s="47"/>
      <c r="S45" s="47"/>
      <c r="T45" s="52">
        <v>0.0011173912115777453</v>
      </c>
    </row>
    <row r="46" spans="1:20" ht="19.5" customHeight="1">
      <c r="A46" s="26">
        <v>3</v>
      </c>
      <c r="B46" s="27" t="s">
        <v>26</v>
      </c>
      <c r="C46" s="54"/>
      <c r="D46" s="55">
        <v>0.0054480286738351254</v>
      </c>
      <c r="E46" s="56"/>
      <c r="F46" s="57">
        <v>0.007922535211267605</v>
      </c>
      <c r="G46" s="56"/>
      <c r="H46" s="57"/>
      <c r="I46" s="56"/>
      <c r="J46" s="57">
        <v>0.02003704327327833</v>
      </c>
      <c r="K46" s="56">
        <v>0.03091675232856504</v>
      </c>
      <c r="L46" s="57"/>
      <c r="M46" s="56"/>
      <c r="N46" s="57"/>
      <c r="O46" s="55">
        <v>0.021521420987689745</v>
      </c>
      <c r="P46" s="55"/>
      <c r="Q46" s="55"/>
      <c r="R46" s="55"/>
      <c r="S46" s="55"/>
      <c r="T46" s="58">
        <v>0.005874445656043403</v>
      </c>
    </row>
    <row r="47" spans="1:20" ht="19.5" customHeight="1">
      <c r="A47" s="24">
        <v>4</v>
      </c>
      <c r="B47" s="25" t="s">
        <v>27</v>
      </c>
      <c r="C47" s="47">
        <v>0.010866880711286737</v>
      </c>
      <c r="D47" s="47"/>
      <c r="E47" s="49"/>
      <c r="F47" s="51"/>
      <c r="G47" s="49"/>
      <c r="H47" s="51">
        <v>0.006474024948681509</v>
      </c>
      <c r="I47" s="49"/>
      <c r="J47" s="51">
        <v>0.0008418925745074929</v>
      </c>
      <c r="K47" s="49">
        <v>0.012460863628873423</v>
      </c>
      <c r="L47" s="51"/>
      <c r="M47" s="49"/>
      <c r="N47" s="51"/>
      <c r="O47" s="47"/>
      <c r="P47" s="47"/>
      <c r="Q47" s="47"/>
      <c r="R47" s="47"/>
      <c r="S47" s="47"/>
      <c r="T47" s="52">
        <v>0.0027603493447820077</v>
      </c>
    </row>
    <row r="48" spans="1:20" ht="19.5" customHeight="1">
      <c r="A48" s="24">
        <v>5</v>
      </c>
      <c r="B48" s="25" t="s">
        <v>28</v>
      </c>
      <c r="C48" s="53"/>
      <c r="D48" s="47"/>
      <c r="E48" s="49"/>
      <c r="F48" s="51"/>
      <c r="G48" s="49"/>
      <c r="H48" s="51"/>
      <c r="I48" s="49"/>
      <c r="J48" s="51"/>
      <c r="K48" s="49">
        <v>0.0014516749189808459</v>
      </c>
      <c r="L48" s="51"/>
      <c r="M48" s="49">
        <v>0.0068</v>
      </c>
      <c r="N48" s="51"/>
      <c r="O48" s="47"/>
      <c r="P48" s="47"/>
      <c r="Q48" s="47"/>
      <c r="R48" s="47"/>
      <c r="S48" s="47"/>
      <c r="T48" s="52">
        <v>0.000898404994233363</v>
      </c>
    </row>
    <row r="49" spans="1:20" ht="19.5" customHeight="1">
      <c r="A49" s="24">
        <v>6</v>
      </c>
      <c r="B49" s="25" t="s">
        <v>29</v>
      </c>
      <c r="C49" s="47">
        <v>0.0016794270190170412</v>
      </c>
      <c r="D49" s="47"/>
      <c r="E49" s="49"/>
      <c r="F49" s="51"/>
      <c r="G49" s="49"/>
      <c r="H49" s="51">
        <v>0.01285330806884573</v>
      </c>
      <c r="I49" s="49"/>
      <c r="J49" s="51"/>
      <c r="K49" s="49">
        <v>0.006340288294792018</v>
      </c>
      <c r="L49" s="51">
        <v>0.04091191242029231</v>
      </c>
      <c r="M49" s="49"/>
      <c r="N49" s="51"/>
      <c r="O49" s="47">
        <v>0.004304284197537949</v>
      </c>
      <c r="P49" s="47"/>
      <c r="Q49" s="47"/>
      <c r="R49" s="47"/>
      <c r="S49" s="47"/>
      <c r="T49" s="52">
        <v>0.00288051101276072</v>
      </c>
    </row>
    <row r="50" spans="1:20" ht="19.5" customHeight="1">
      <c r="A50" s="24">
        <v>7</v>
      </c>
      <c r="B50" s="25" t="s">
        <v>10</v>
      </c>
      <c r="C50" s="53"/>
      <c r="D50" s="47"/>
      <c r="E50" s="49"/>
      <c r="F50" s="51"/>
      <c r="G50" s="49"/>
      <c r="H50" s="51"/>
      <c r="I50" s="49">
        <v>0.13053281586348853</v>
      </c>
      <c r="J50" s="51"/>
      <c r="K50" s="49">
        <v>0.009361341504562968</v>
      </c>
      <c r="L50" s="51"/>
      <c r="M50" s="49"/>
      <c r="N50" s="51"/>
      <c r="O50" s="47"/>
      <c r="P50" s="47"/>
      <c r="Q50" s="47"/>
      <c r="R50" s="47"/>
      <c r="S50" s="47"/>
      <c r="T50" s="52">
        <v>0.01999849517163466</v>
      </c>
    </row>
    <row r="51" spans="1:20" ht="19.5" customHeight="1">
      <c r="A51" s="24">
        <v>8</v>
      </c>
      <c r="B51" s="25" t="s">
        <v>11</v>
      </c>
      <c r="C51" s="53"/>
      <c r="D51" s="47"/>
      <c r="E51" s="49"/>
      <c r="F51" s="51"/>
      <c r="G51" s="49"/>
      <c r="H51" s="51"/>
      <c r="I51" s="49">
        <v>0.012884370629920022</v>
      </c>
      <c r="J51" s="51"/>
      <c r="K51" s="49"/>
      <c r="L51" s="51"/>
      <c r="M51" s="49"/>
      <c r="N51" s="51"/>
      <c r="O51" s="47"/>
      <c r="P51" s="47"/>
      <c r="Q51" s="47"/>
      <c r="R51" s="47"/>
      <c r="S51" s="47"/>
      <c r="T51" s="52">
        <v>0.001841730238178394</v>
      </c>
    </row>
    <row r="52" spans="1:20" ht="19.5" customHeight="1">
      <c r="A52" s="24">
        <v>9</v>
      </c>
      <c r="B52" s="25" t="s">
        <v>12</v>
      </c>
      <c r="C52" s="47">
        <v>0.06082983452704372</v>
      </c>
      <c r="D52" s="47">
        <v>0.03354838709677419</v>
      </c>
      <c r="E52" s="49">
        <v>0.23001965280052405</v>
      </c>
      <c r="F52" s="51">
        <v>0.10152582159624413</v>
      </c>
      <c r="G52" s="49"/>
      <c r="H52" s="51">
        <v>0.006189799463129639</v>
      </c>
      <c r="I52" s="49"/>
      <c r="J52" s="51">
        <v>0.000589324802155245</v>
      </c>
      <c r="K52" s="49">
        <v>0.10168786635174476</v>
      </c>
      <c r="L52" s="51"/>
      <c r="M52" s="49">
        <v>0.18605714285714287</v>
      </c>
      <c r="N52" s="51">
        <v>0.024189962351406632</v>
      </c>
      <c r="O52" s="47">
        <v>0.12631639358374702</v>
      </c>
      <c r="P52" s="47">
        <v>0.003751360981886568</v>
      </c>
      <c r="Q52" s="47">
        <v>0.014568337077621384</v>
      </c>
      <c r="R52" s="47">
        <v>0.03785662033650329</v>
      </c>
      <c r="S52" s="47">
        <v>0.05501589801931099</v>
      </c>
      <c r="T52" s="52">
        <v>0.052935145266472534</v>
      </c>
    </row>
    <row r="53" spans="1:20" ht="19.5" customHeight="1">
      <c r="A53" s="24">
        <v>10</v>
      </c>
      <c r="B53" s="25" t="s">
        <v>13</v>
      </c>
      <c r="C53" s="47">
        <v>0.005433440355643368</v>
      </c>
      <c r="D53" s="47">
        <v>0.00960573476702509</v>
      </c>
      <c r="E53" s="49">
        <v>0.012201113658696364</v>
      </c>
      <c r="F53" s="51">
        <v>0.018192488262910797</v>
      </c>
      <c r="G53" s="49"/>
      <c r="H53" s="51">
        <v>0.00446865624506553</v>
      </c>
      <c r="I53" s="49">
        <v>0.016804676083779835</v>
      </c>
      <c r="J53" s="51">
        <v>0.011028792726048156</v>
      </c>
      <c r="K53" s="49">
        <v>0.019483831480159135</v>
      </c>
      <c r="L53" s="51">
        <v>0.02025845042604819</v>
      </c>
      <c r="M53" s="49">
        <v>0.002</v>
      </c>
      <c r="N53" s="51">
        <v>0.017860848427356</v>
      </c>
      <c r="O53" s="47">
        <v>0.04117765215644638</v>
      </c>
      <c r="P53" s="47">
        <v>0.003969118083737504</v>
      </c>
      <c r="Q53" s="47">
        <v>0.0055935078630049056</v>
      </c>
      <c r="R53" s="47">
        <v>0.013350402340892466</v>
      </c>
      <c r="S53" s="47">
        <v>0.012776756804060558</v>
      </c>
      <c r="T53" s="52">
        <v>0.012236276021458402</v>
      </c>
    </row>
    <row r="54" spans="1:20" ht="19.5" customHeight="1">
      <c r="A54" s="24">
        <v>11</v>
      </c>
      <c r="B54" s="25" t="s">
        <v>30</v>
      </c>
      <c r="C54" s="47">
        <v>0.004124475179056557</v>
      </c>
      <c r="D54" s="47"/>
      <c r="E54" s="49">
        <v>0.004258106780216181</v>
      </c>
      <c r="F54" s="51">
        <v>0.007922535211267605</v>
      </c>
      <c r="G54" s="49"/>
      <c r="H54" s="51">
        <v>0.001815885046581399</v>
      </c>
      <c r="I54" s="49">
        <v>0.0006992127963798061</v>
      </c>
      <c r="J54" s="51">
        <v>0.0018942582926418589</v>
      </c>
      <c r="K54" s="49">
        <v>0.003138756581580207</v>
      </c>
      <c r="L54" s="51">
        <v>0.012583939958241636</v>
      </c>
      <c r="M54" s="49">
        <v>0.0006857142857142857</v>
      </c>
      <c r="N54" s="51">
        <v>0.001096848783090742</v>
      </c>
      <c r="O54" s="47">
        <v>0.005739045596717266</v>
      </c>
      <c r="P54" s="47"/>
      <c r="Q54" s="47">
        <v>0.0370111411673009</v>
      </c>
      <c r="R54" s="47">
        <v>0.0005303584491587418</v>
      </c>
      <c r="S54" s="47">
        <v>0.001458533881742073</v>
      </c>
      <c r="T54" s="52">
        <v>0.0053679698405443435</v>
      </c>
    </row>
    <row r="55" spans="1:20" ht="19.5" customHeight="1">
      <c r="A55" s="24">
        <v>12</v>
      </c>
      <c r="B55" s="25" t="s">
        <v>31</v>
      </c>
      <c r="C55" s="47">
        <v>0.005779204741911583</v>
      </c>
      <c r="D55" s="47">
        <v>0.01032258064516129</v>
      </c>
      <c r="E55" s="49">
        <v>0.0032754667540124465</v>
      </c>
      <c r="F55" s="51">
        <v>0.016725352112676055</v>
      </c>
      <c r="G55" s="49">
        <v>0.0025</v>
      </c>
      <c r="H55" s="51">
        <v>0.00584241275856624</v>
      </c>
      <c r="I55" s="49">
        <v>0.005295162075954937</v>
      </c>
      <c r="J55" s="51">
        <v>0.007997979457821183</v>
      </c>
      <c r="K55" s="49">
        <v>0.08796365319878531</v>
      </c>
      <c r="L55" s="51">
        <v>0.06071892105411658</v>
      </c>
      <c r="M55" s="49">
        <v>0.03889142857142857</v>
      </c>
      <c r="N55" s="51">
        <v>0.005825156375062994</v>
      </c>
      <c r="O55" s="47">
        <v>0.003386036902063187</v>
      </c>
      <c r="P55" s="47">
        <v>0.016143719687221617</v>
      </c>
      <c r="Q55" s="47">
        <v>0.0012608316904314338</v>
      </c>
      <c r="R55" s="47"/>
      <c r="S55" s="47">
        <v>0.008634520579913072</v>
      </c>
      <c r="T55" s="52">
        <v>0.02233210214415582</v>
      </c>
    </row>
    <row r="56" spans="1:20" ht="19.5" customHeight="1">
      <c r="A56" s="24">
        <v>13</v>
      </c>
      <c r="B56" s="25" t="s">
        <v>32</v>
      </c>
      <c r="C56" s="47">
        <v>0.0016794270190170412</v>
      </c>
      <c r="D56" s="47"/>
      <c r="E56" s="49"/>
      <c r="F56" s="51"/>
      <c r="G56" s="49"/>
      <c r="H56" s="51">
        <v>0.0017211432180641087</v>
      </c>
      <c r="I56" s="49">
        <v>0.0006913564728249768</v>
      </c>
      <c r="J56" s="51">
        <v>0.0008839872032328675</v>
      </c>
      <c r="K56" s="49">
        <v>0.0005257417274146847</v>
      </c>
      <c r="L56" s="51"/>
      <c r="M56" s="49"/>
      <c r="N56" s="51"/>
      <c r="O56" s="47"/>
      <c r="P56" s="47">
        <v>0.0063347520538453925</v>
      </c>
      <c r="Q56" s="47"/>
      <c r="R56" s="47">
        <v>0.001280175566934894</v>
      </c>
      <c r="S56" s="47">
        <v>0.0023336542107873165</v>
      </c>
      <c r="T56" s="52">
        <v>0.0013599605600207532</v>
      </c>
    </row>
    <row r="57" spans="1:20" ht="19.5" customHeight="1">
      <c r="A57" s="24">
        <v>14</v>
      </c>
      <c r="B57" s="27" t="s">
        <v>33</v>
      </c>
      <c r="C57" s="47">
        <v>0.12069646826376883</v>
      </c>
      <c r="D57" s="47">
        <v>0.00989247311827957</v>
      </c>
      <c r="E57" s="49">
        <v>0.019734687192924993</v>
      </c>
      <c r="F57" s="51">
        <v>0.041666666666666664</v>
      </c>
      <c r="G57" s="49">
        <v>0.0625</v>
      </c>
      <c r="H57" s="51">
        <v>0.07157745144481288</v>
      </c>
      <c r="I57" s="49">
        <v>0.018855176531590277</v>
      </c>
      <c r="J57" s="51">
        <v>0.023783465229836674</v>
      </c>
      <c r="K57" s="49">
        <v>0.024654932948312527</v>
      </c>
      <c r="L57" s="51">
        <v>0.011681056373793804</v>
      </c>
      <c r="M57" s="49">
        <v>0.08797714285714285</v>
      </c>
      <c r="N57" s="51">
        <v>0.06910147333471674</v>
      </c>
      <c r="O57" s="47">
        <v>0.0321099601136331</v>
      </c>
      <c r="P57" s="47">
        <v>0.014480847273087204</v>
      </c>
      <c r="Q57" s="47">
        <v>0.01960020173307047</v>
      </c>
      <c r="R57" s="47">
        <v>0.04145940014630578</v>
      </c>
      <c r="S57" s="47">
        <v>0.018114990811236548</v>
      </c>
      <c r="T57" s="52">
        <v>0.04017667134211599</v>
      </c>
    </row>
    <row r="58" spans="1:20" ht="19.5" customHeight="1">
      <c r="A58" s="26">
        <v>15</v>
      </c>
      <c r="B58" s="27" t="s">
        <v>34</v>
      </c>
      <c r="C58" s="55">
        <v>0.01896764633242776</v>
      </c>
      <c r="D58" s="55"/>
      <c r="E58" s="56">
        <v>0.018424500491320012</v>
      </c>
      <c r="F58" s="57">
        <v>0.01584507042253521</v>
      </c>
      <c r="G58" s="56"/>
      <c r="H58" s="57">
        <v>0.008100426338228328</v>
      </c>
      <c r="I58" s="56">
        <v>0.030066150244331662</v>
      </c>
      <c r="J58" s="57">
        <v>0.02748779255766964</v>
      </c>
      <c r="K58" s="56">
        <v>0.025015889955194253</v>
      </c>
      <c r="L58" s="57">
        <v>0.008859545172394335</v>
      </c>
      <c r="M58" s="56">
        <v>0.020914285714285715</v>
      </c>
      <c r="N58" s="57">
        <v>0.04600835976640085</v>
      </c>
      <c r="O58" s="55">
        <v>0.11759304427673678</v>
      </c>
      <c r="P58" s="55">
        <v>0.01762842719984163</v>
      </c>
      <c r="Q58" s="55">
        <v>0.2039337948741461</v>
      </c>
      <c r="R58" s="55">
        <v>0.022000731528895392</v>
      </c>
      <c r="S58" s="55">
        <v>0.04897756774889881</v>
      </c>
      <c r="T58" s="58">
        <v>0.04589951115538251</v>
      </c>
    </row>
    <row r="59" spans="1:20" ht="19.5" customHeight="1">
      <c r="A59" s="26">
        <v>16</v>
      </c>
      <c r="B59" s="27" t="s">
        <v>35</v>
      </c>
      <c r="C59" s="54"/>
      <c r="D59" s="55"/>
      <c r="E59" s="56"/>
      <c r="F59" s="57"/>
      <c r="G59" s="56"/>
      <c r="H59" s="57"/>
      <c r="I59" s="56"/>
      <c r="J59" s="57"/>
      <c r="K59" s="56"/>
      <c r="L59" s="57"/>
      <c r="M59" s="56"/>
      <c r="N59" s="57"/>
      <c r="O59" s="55"/>
      <c r="P59" s="55"/>
      <c r="Q59" s="55"/>
      <c r="R59" s="55"/>
      <c r="S59" s="55"/>
      <c r="T59" s="58">
        <v>0</v>
      </c>
    </row>
    <row r="60" spans="1:20" ht="19.5" customHeight="1">
      <c r="A60" s="26">
        <v>17</v>
      </c>
      <c r="B60" s="98" t="s">
        <v>36</v>
      </c>
      <c r="C60" s="47"/>
      <c r="D60" s="55">
        <v>0.0011469534050179211</v>
      </c>
      <c r="E60" s="56">
        <v>0.0011464133639043563</v>
      </c>
      <c r="F60" s="57">
        <v>0.005575117370892019</v>
      </c>
      <c r="G60" s="56"/>
      <c r="H60" s="57">
        <v>0.0011526922469603663</v>
      </c>
      <c r="I60" s="56">
        <v>0.008217714438351429</v>
      </c>
      <c r="J60" s="57">
        <v>0.009639669978110792</v>
      </c>
      <c r="K60" s="56">
        <v>0.016337228007124976</v>
      </c>
      <c r="L60" s="57">
        <v>0.009085266068506292</v>
      </c>
      <c r="M60" s="56">
        <v>0.0025485714285714287</v>
      </c>
      <c r="N60" s="57">
        <v>0.012747161533216731</v>
      </c>
      <c r="O60" s="55">
        <v>0.03182300783379724</v>
      </c>
      <c r="P60" s="55">
        <v>0.023844402652677423</v>
      </c>
      <c r="Q60" s="55">
        <v>0.009261381871532713</v>
      </c>
      <c r="R60" s="55">
        <v>0.014740307242136064</v>
      </c>
      <c r="S60" s="55">
        <v>0.016627286251859632</v>
      </c>
      <c r="T60" s="58">
        <v>0.01171407811856026</v>
      </c>
    </row>
    <row r="61" spans="1:20" ht="19.5" customHeight="1" thickBot="1">
      <c r="A61" s="28" t="s">
        <v>37</v>
      </c>
      <c r="B61" s="29" t="s">
        <v>17</v>
      </c>
      <c r="C61" s="59">
        <v>0.23534205976784392</v>
      </c>
      <c r="D61" s="59">
        <v>0.07326164874551971</v>
      </c>
      <c r="E61" s="60">
        <v>0.28905994104159843</v>
      </c>
      <c r="F61" s="61">
        <v>0.2153755868544601</v>
      </c>
      <c r="G61" s="60">
        <v>0.065</v>
      </c>
      <c r="H61" s="61">
        <v>0.7563871782725407</v>
      </c>
      <c r="I61" s="60">
        <v>0.2241644799899439</v>
      </c>
      <c r="J61" s="61">
        <v>0.10439467923892912</v>
      </c>
      <c r="K61" s="60">
        <v>0.34108083082886714</v>
      </c>
      <c r="L61" s="61">
        <v>0.16409909147339316</v>
      </c>
      <c r="M61" s="60">
        <v>0.3459885714285714</v>
      </c>
      <c r="N61" s="61">
        <v>0.17712625618830224</v>
      </c>
      <c r="O61" s="59">
        <v>0.4059226950558122</v>
      </c>
      <c r="P61" s="59">
        <v>0.08635058893398001</v>
      </c>
      <c r="Q61" s="59">
        <v>0.2914928247214708</v>
      </c>
      <c r="R61" s="59">
        <v>0.13140087783467447</v>
      </c>
      <c r="S61" s="59">
        <v>0.163939208307809</v>
      </c>
      <c r="T61" s="62">
        <v>0.272863564848557</v>
      </c>
    </row>
    <row r="62" spans="1:20" ht="19.5" customHeight="1" thickBot="1">
      <c r="A62" s="46" t="s">
        <v>60</v>
      </c>
      <c r="B62" s="30"/>
      <c r="C62" s="63"/>
      <c r="D62" s="64"/>
      <c r="E62" s="64"/>
      <c r="F62" s="64"/>
      <c r="G62" s="64"/>
      <c r="H62" s="64"/>
      <c r="I62" s="64"/>
      <c r="J62" s="65"/>
      <c r="K62" s="64"/>
      <c r="L62" s="65"/>
      <c r="M62" s="64"/>
      <c r="N62" s="65"/>
      <c r="O62" s="64"/>
      <c r="P62" s="66"/>
      <c r="Q62" s="64"/>
      <c r="R62" s="66"/>
      <c r="S62" s="64"/>
      <c r="T62" s="67"/>
    </row>
    <row r="63" spans="1:20" ht="19.5" customHeight="1">
      <c r="A63" s="31" t="s">
        <v>40</v>
      </c>
      <c r="B63" s="32" t="s">
        <v>41</v>
      </c>
      <c r="C63" s="68">
        <v>0.035391454680167946</v>
      </c>
      <c r="D63" s="69">
        <v>0.05046594982078854</v>
      </c>
      <c r="E63" s="69">
        <v>0.09416966917785784</v>
      </c>
      <c r="F63" s="68">
        <v>0.06660798122065727</v>
      </c>
      <c r="G63" s="68">
        <v>0.04375</v>
      </c>
      <c r="H63" s="68">
        <v>0.035086057160903204</v>
      </c>
      <c r="I63" s="68">
        <v>0.42491711578649655</v>
      </c>
      <c r="J63" s="68">
        <v>0.6610961441320088</v>
      </c>
      <c r="K63" s="68">
        <v>0.18589285854408777</v>
      </c>
      <c r="L63" s="68">
        <v>0.26516562270752214</v>
      </c>
      <c r="M63" s="68">
        <v>0.23166857142857142</v>
      </c>
      <c r="N63" s="68">
        <v>0.01588948507396318</v>
      </c>
      <c r="O63" s="68">
        <v>0.06651553846595311</v>
      </c>
      <c r="P63" s="69">
        <v>0.3776205087597743</v>
      </c>
      <c r="Q63" s="69">
        <v>0.08674522030168264</v>
      </c>
      <c r="R63" s="69">
        <v>0.09290416971470374</v>
      </c>
      <c r="S63" s="69">
        <v>0.05064029637408477</v>
      </c>
      <c r="T63" s="70">
        <v>0.20191090742273438</v>
      </c>
    </row>
    <row r="64" spans="1:20" ht="19.5" customHeight="1">
      <c r="A64" s="33" t="s">
        <v>3</v>
      </c>
      <c r="B64" s="34" t="s">
        <v>42</v>
      </c>
      <c r="C64" s="71">
        <v>0.001975796492961225</v>
      </c>
      <c r="D64" s="72"/>
      <c r="E64" s="72">
        <v>0.019734687192924993</v>
      </c>
      <c r="F64" s="71">
        <v>0.011737089201877934</v>
      </c>
      <c r="G64" s="71">
        <v>0.0225</v>
      </c>
      <c r="H64" s="71">
        <v>0.0011842728564661299</v>
      </c>
      <c r="I64" s="71">
        <v>0.007997737378816209</v>
      </c>
      <c r="J64" s="71">
        <v>0.007240276140764439</v>
      </c>
      <c r="K64" s="71">
        <v>0.012233303776708858</v>
      </c>
      <c r="L64" s="71">
        <v>0.20089159753964225</v>
      </c>
      <c r="M64" s="71">
        <v>0.0005714285714285715</v>
      </c>
      <c r="N64" s="71">
        <v>0.010108795541457919</v>
      </c>
      <c r="O64" s="71">
        <v>0.004591236477373813</v>
      </c>
      <c r="P64" s="72">
        <v>0.07954073047609621</v>
      </c>
      <c r="Q64" s="72">
        <v>0.0028999128879922975</v>
      </c>
      <c r="R64" s="72"/>
      <c r="S64" s="72">
        <v>0.006009159592777341</v>
      </c>
      <c r="T64" s="73">
        <v>0.018136550821086016</v>
      </c>
    </row>
    <row r="65" spans="1:20" ht="19.5" customHeight="1">
      <c r="A65" s="26" t="s">
        <v>43</v>
      </c>
      <c r="B65" s="35" t="s">
        <v>44</v>
      </c>
      <c r="C65" s="57">
        <v>0.011311434922203012</v>
      </c>
      <c r="D65" s="55">
        <v>0.014336917562724014</v>
      </c>
      <c r="E65" s="55">
        <v>0.010235833606288896</v>
      </c>
      <c r="F65" s="57">
        <v>0.008509389671361502</v>
      </c>
      <c r="G65" s="57">
        <v>0.01625</v>
      </c>
      <c r="H65" s="57">
        <v>0.010358439917890415</v>
      </c>
      <c r="I65" s="57"/>
      <c r="J65" s="57"/>
      <c r="K65" s="57">
        <v>0.07013551581540972</v>
      </c>
      <c r="L65" s="57">
        <v>0.03464815755318549</v>
      </c>
      <c r="M65" s="57">
        <v>0.07545142857142857</v>
      </c>
      <c r="N65" s="57">
        <v>0.0057806895325052616</v>
      </c>
      <c r="O65" s="57">
        <v>0.019771012080690983</v>
      </c>
      <c r="P65" s="55">
        <v>0.051905374641195684</v>
      </c>
      <c r="Q65" s="55">
        <v>0.0041492824721470825</v>
      </c>
      <c r="R65" s="55">
        <v>0.014904901243599122</v>
      </c>
      <c r="S65" s="55">
        <v>0.007730229573232986</v>
      </c>
      <c r="T65" s="58">
        <v>0.028445748129913854</v>
      </c>
    </row>
    <row r="66" spans="1:20" ht="19.5" customHeight="1">
      <c r="A66" s="36" t="s">
        <v>45</v>
      </c>
      <c r="B66" s="37"/>
      <c r="C66" s="74">
        <f aca="true" t="shared" si="5" ref="C66:L66">C61+C63+C65</f>
        <v>0.28204494937021485</v>
      </c>
      <c r="D66" s="75">
        <f t="shared" si="5"/>
        <v>0.13806451612903226</v>
      </c>
      <c r="E66" s="75">
        <f t="shared" si="5"/>
        <v>0.39346544382574516</v>
      </c>
      <c r="F66" s="74">
        <f t="shared" si="5"/>
        <v>0.2904929577464789</v>
      </c>
      <c r="G66" s="74">
        <f t="shared" si="5"/>
        <v>0.125</v>
      </c>
      <c r="H66" s="74">
        <f t="shared" si="5"/>
        <v>0.8018316753513343</v>
      </c>
      <c r="I66" s="74">
        <f t="shared" si="5"/>
        <v>0.6490815957764404</v>
      </c>
      <c r="J66" s="74">
        <f t="shared" si="5"/>
        <v>0.7654908233709379</v>
      </c>
      <c r="K66" s="74">
        <f t="shared" si="5"/>
        <v>0.5971092051883646</v>
      </c>
      <c r="L66" s="74">
        <f t="shared" si="5"/>
        <v>0.4639128717341008</v>
      </c>
      <c r="M66" s="74">
        <f aca="true" t="shared" si="6" ref="M66:T66">M61+M63+M65</f>
        <v>0.6531085714285715</v>
      </c>
      <c r="N66" s="74">
        <f t="shared" si="6"/>
        <v>0.1987964307947707</v>
      </c>
      <c r="O66" s="74">
        <f t="shared" si="6"/>
        <v>0.49220924560245627</v>
      </c>
      <c r="P66" s="75">
        <f t="shared" si="6"/>
        <v>0.51587647233495</v>
      </c>
      <c r="Q66" s="75">
        <v>0.38238732749530047</v>
      </c>
      <c r="R66" s="75">
        <f t="shared" si="6"/>
        <v>0.2392099487929773</v>
      </c>
      <c r="S66" s="75">
        <f t="shared" si="6"/>
        <v>0.22230973425512676</v>
      </c>
      <c r="T66" s="76">
        <f t="shared" si="6"/>
        <v>0.5032202204012053</v>
      </c>
    </row>
    <row r="67" spans="1:27" ht="19.5" customHeight="1">
      <c r="A67" s="22" t="s">
        <v>46</v>
      </c>
      <c r="B67" s="97" t="s">
        <v>47</v>
      </c>
      <c r="C67" s="51"/>
      <c r="D67" s="47">
        <v>-0.012616487455197134</v>
      </c>
      <c r="E67" s="47">
        <v>-0.00565018015067147</v>
      </c>
      <c r="F67" s="51">
        <v>-0.24383802816901406</v>
      </c>
      <c r="G67" s="49"/>
      <c r="H67" s="51">
        <v>0.06856150323701247</v>
      </c>
      <c r="I67" s="51">
        <v>0.0006206495608315133</v>
      </c>
      <c r="J67" s="51">
        <v>0.0007997979457821182</v>
      </c>
      <c r="K67" s="51">
        <v>0.0795596324516043</v>
      </c>
      <c r="L67" s="49"/>
      <c r="M67" s="51">
        <v>-0.0033714285714285712</v>
      </c>
      <c r="N67" s="51">
        <v>-0.027806598879435564</v>
      </c>
      <c r="O67" s="77">
        <v>0.09199690091537778</v>
      </c>
      <c r="P67" s="47">
        <v>0.0027813520736414926</v>
      </c>
      <c r="Q67" s="47">
        <v>0.007897391224611435</v>
      </c>
      <c r="R67" s="47"/>
      <c r="S67" s="47">
        <v>0.08284472448294974</v>
      </c>
      <c r="T67" s="52">
        <v>0.02070374309210785</v>
      </c>
      <c r="U67" s="2"/>
      <c r="Z67" s="3"/>
      <c r="AA67" s="2"/>
    </row>
    <row r="68" spans="1:27" ht="19.5" customHeight="1">
      <c r="A68" s="24" t="s">
        <v>48</v>
      </c>
      <c r="B68" s="38" t="s">
        <v>49</v>
      </c>
      <c r="C68" s="51">
        <v>0.45542109162756234</v>
      </c>
      <c r="D68" s="47">
        <v>0.0929032258064516</v>
      </c>
      <c r="E68" s="47">
        <v>0.11136586963642318</v>
      </c>
      <c r="F68" s="51">
        <v>0.43192488262910794</v>
      </c>
      <c r="G68" s="51">
        <v>0.4</v>
      </c>
      <c r="H68" s="51">
        <v>0.06742460129480499</v>
      </c>
      <c r="I68" s="51">
        <v>0.21959209968103324</v>
      </c>
      <c r="J68" s="51">
        <v>0.13306112140090925</v>
      </c>
      <c r="K68" s="51">
        <v>0.13522548042592927</v>
      </c>
      <c r="L68" s="51">
        <v>0.20032729529936236</v>
      </c>
      <c r="M68" s="51">
        <v>0.18114285714285713</v>
      </c>
      <c r="N68" s="51">
        <v>0.25790768683485016</v>
      </c>
      <c r="O68" s="51">
        <v>0.21320554391804641</v>
      </c>
      <c r="P68" s="47">
        <v>0.2068692467583886</v>
      </c>
      <c r="Q68" s="47">
        <v>0.13329283389115584</v>
      </c>
      <c r="R68" s="47">
        <v>0.7607900512070227</v>
      </c>
      <c r="S68" s="47">
        <v>0.30276246317201955</v>
      </c>
      <c r="T68" s="52">
        <v>0.22846102101481583</v>
      </c>
      <c r="U68" s="4"/>
      <c r="V68" s="4"/>
      <c r="W68" s="4"/>
      <c r="X68" s="4"/>
      <c r="Y68" s="4"/>
      <c r="Z68" s="4"/>
      <c r="AA68" s="4"/>
    </row>
    <row r="69" spans="1:27" ht="19.5" customHeight="1">
      <c r="A69" s="26" t="s">
        <v>50</v>
      </c>
      <c r="B69" s="35" t="s">
        <v>51</v>
      </c>
      <c r="C69" s="78">
        <v>0.26253395900222276</v>
      </c>
      <c r="D69" s="79">
        <v>0.7816487455197133</v>
      </c>
      <c r="E69" s="79">
        <v>0.5008188666885031</v>
      </c>
      <c r="F69" s="78">
        <v>0.5214201877934271</v>
      </c>
      <c r="G69" s="78">
        <v>0.475</v>
      </c>
      <c r="H69" s="78">
        <v>0.06218222011684826</v>
      </c>
      <c r="I69" s="78">
        <v>0.13054852851059817</v>
      </c>
      <c r="J69" s="78">
        <v>0.10022731099511703</v>
      </c>
      <c r="K69" s="78">
        <v>0.1881056819341018</v>
      </c>
      <c r="L69" s="78">
        <v>0.3357598329665369</v>
      </c>
      <c r="M69" s="78">
        <v>0.16912</v>
      </c>
      <c r="N69" s="78">
        <v>0.5711024812498147</v>
      </c>
      <c r="O69" s="78">
        <v>0.2025883095641195</v>
      </c>
      <c r="P69" s="79">
        <v>0.2744729288330199</v>
      </c>
      <c r="Q69" s="79">
        <v>0.4764224473889322</v>
      </c>
      <c r="R69" s="79"/>
      <c r="S69" s="79">
        <v>0.392083078089904</v>
      </c>
      <c r="T69" s="80">
        <v>0.24761501549187112</v>
      </c>
      <c r="U69" s="2"/>
      <c r="Z69" s="3"/>
      <c r="AA69" s="2"/>
    </row>
    <row r="70" spans="1:27" s="11" customFormat="1" ht="19.5" customHeight="1">
      <c r="A70" s="36" t="s">
        <v>53</v>
      </c>
      <c r="B70" s="37"/>
      <c r="C70" s="81">
        <f aca="true" t="shared" si="7" ref="C70:L70">C68+C69</f>
        <v>0.7179550506297852</v>
      </c>
      <c r="D70" s="82">
        <f t="shared" si="7"/>
        <v>0.8745519713261649</v>
      </c>
      <c r="E70" s="82">
        <f t="shared" si="7"/>
        <v>0.6121847363249262</v>
      </c>
      <c r="F70" s="81">
        <f t="shared" si="7"/>
        <v>0.953345070422535</v>
      </c>
      <c r="G70" s="81">
        <f t="shared" si="7"/>
        <v>0.875</v>
      </c>
      <c r="H70" s="81">
        <f t="shared" si="7"/>
        <v>0.12960682141165325</v>
      </c>
      <c r="I70" s="81">
        <f t="shared" si="7"/>
        <v>0.3501406281916314</v>
      </c>
      <c r="J70" s="81">
        <f t="shared" si="7"/>
        <v>0.23328843239602629</v>
      </c>
      <c r="K70" s="81">
        <f t="shared" si="7"/>
        <v>0.32333116236003107</v>
      </c>
      <c r="L70" s="81">
        <f t="shared" si="7"/>
        <v>0.5360871282658992</v>
      </c>
      <c r="M70" s="81">
        <f aca="true" t="shared" si="8" ref="M70:T70">M68+M69</f>
        <v>0.3502628571428571</v>
      </c>
      <c r="N70" s="81">
        <f t="shared" si="8"/>
        <v>0.8290101680846649</v>
      </c>
      <c r="O70" s="81">
        <f t="shared" si="8"/>
        <v>0.4157938534821659</v>
      </c>
      <c r="P70" s="82">
        <f t="shared" si="8"/>
        <v>0.48134217559140846</v>
      </c>
      <c r="Q70" s="82">
        <v>0.609715281280088</v>
      </c>
      <c r="R70" s="82">
        <f t="shared" si="8"/>
        <v>0.7607900512070227</v>
      </c>
      <c r="S70" s="82">
        <f t="shared" si="8"/>
        <v>0.6948455412619235</v>
      </c>
      <c r="T70" s="58">
        <f t="shared" si="8"/>
        <v>0.47607603650668695</v>
      </c>
      <c r="U70" s="9"/>
      <c r="Z70" s="10"/>
      <c r="AA70" s="9"/>
    </row>
    <row r="71" spans="1:27" ht="19.5" customHeight="1">
      <c r="A71" s="39" t="s">
        <v>54</v>
      </c>
      <c r="B71" s="40"/>
      <c r="C71" s="74">
        <v>0.764657940232156</v>
      </c>
      <c r="D71" s="75">
        <v>0.9267383512544802</v>
      </c>
      <c r="E71" s="75">
        <v>0.7109400589584016</v>
      </c>
      <c r="F71" s="74">
        <v>0.7846244131455398</v>
      </c>
      <c r="G71" s="74">
        <v>0.935</v>
      </c>
      <c r="H71" s="74">
        <v>0.24361282172745932</v>
      </c>
      <c r="I71" s="74">
        <v>0.7758355200100561</v>
      </c>
      <c r="J71" s="74">
        <v>0.8956053207610709</v>
      </c>
      <c r="K71" s="74">
        <v>0.6589191691711329</v>
      </c>
      <c r="L71" s="74">
        <v>0.8359009085266069</v>
      </c>
      <c r="M71" s="74">
        <v>0.6540114285714286</v>
      </c>
      <c r="N71" s="74">
        <v>0.8228737438116978</v>
      </c>
      <c r="O71" s="74">
        <v>0.5940773049441879</v>
      </c>
      <c r="P71" s="75">
        <v>0.91364941106602</v>
      </c>
      <c r="Q71" s="75">
        <v>0.7085071752785292</v>
      </c>
      <c r="R71" s="75">
        <v>0.8685991221653255</v>
      </c>
      <c r="S71" s="75">
        <v>0.836060791692191</v>
      </c>
      <c r="T71" s="76">
        <v>0.727136435151443</v>
      </c>
      <c r="U71" s="2"/>
      <c r="Z71" s="3"/>
      <c r="AA71" s="2"/>
    </row>
    <row r="72" spans="1:27" s="11" customFormat="1" ht="19.5" customHeight="1" thickBot="1">
      <c r="A72" s="28" t="s">
        <v>55</v>
      </c>
      <c r="B72" s="41"/>
      <c r="C72" s="61">
        <v>1</v>
      </c>
      <c r="D72" s="59">
        <v>1</v>
      </c>
      <c r="E72" s="59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59">
        <v>1</v>
      </c>
      <c r="Q72" s="59">
        <v>1</v>
      </c>
      <c r="R72" s="59">
        <v>1</v>
      </c>
      <c r="S72" s="59">
        <v>1</v>
      </c>
      <c r="T72" s="62">
        <v>1</v>
      </c>
      <c r="U72" s="9"/>
      <c r="V72" s="7"/>
      <c r="W72" s="7"/>
      <c r="X72" s="7"/>
      <c r="Y72" s="9"/>
      <c r="Z72" s="9"/>
      <c r="AA72" s="9"/>
    </row>
    <row r="73" spans="3:20" ht="30" customHeight="1"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6"/>
    </row>
    <row r="74" ht="30" customHeight="1"/>
    <row r="75" ht="30" customHeight="1"/>
    <row r="76" ht="39.75" customHeight="1"/>
  </sheetData>
  <printOptions horizontalCentered="1"/>
  <pageMargins left="0.35" right="0.31496062992125984" top="0.31496062992125984" bottom="0.15748031496062992" header="0.5118110236220472" footer="0.5118110236220472"/>
  <pageSetup fitToHeight="1" fitToWidth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workbookViewId="0" topLeftCell="A13">
      <selection activeCell="B3" sqref="B3"/>
    </sheetView>
  </sheetViews>
  <sheetFormatPr defaultColWidth="9.140625" defaultRowHeight="12.75"/>
  <cols>
    <col min="1" max="1" width="3.28125" style="0" customWidth="1"/>
    <col min="2" max="2" width="24.28125" style="0" customWidth="1"/>
    <col min="3" max="17" width="5.57421875" style="42" customWidth="1"/>
    <col min="18" max="18" width="5.57421875" style="38" customWidth="1"/>
    <col min="19" max="19" width="5.57421875" style="42" customWidth="1"/>
    <col min="20" max="20" width="5.140625" style="94" customWidth="1"/>
    <col min="21" max="27" width="6.8515625" style="0" customWidth="1"/>
    <col min="28" max="31" width="10.7109375" style="0" customWidth="1"/>
  </cols>
  <sheetData>
    <row r="1" spans="1:26" ht="30" customHeight="1" thickBot="1">
      <c r="A1" s="234" t="s">
        <v>61</v>
      </c>
      <c r="B1" s="102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235"/>
      <c r="S1" s="100"/>
      <c r="T1" s="229"/>
      <c r="U1" s="102"/>
      <c r="V1" s="102"/>
      <c r="W1" s="102"/>
      <c r="X1" s="102"/>
      <c r="Y1" s="102"/>
      <c r="Z1" s="102"/>
    </row>
    <row r="2" spans="1:26" ht="27" customHeight="1">
      <c r="A2" s="104"/>
      <c r="B2" s="105"/>
      <c r="C2" s="106" t="s">
        <v>57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236"/>
      <c r="T2" s="229"/>
      <c r="U2" s="102"/>
      <c r="V2" s="102"/>
      <c r="W2" s="102"/>
      <c r="X2" s="102"/>
      <c r="Y2" s="102"/>
      <c r="Z2" s="102"/>
    </row>
    <row r="3" spans="1:26" ht="97.5" customHeight="1">
      <c r="A3" s="114"/>
      <c r="B3" s="115"/>
      <c r="C3" s="116" t="s">
        <v>5</v>
      </c>
      <c r="D3" s="237"/>
      <c r="E3" s="116" t="s">
        <v>58</v>
      </c>
      <c r="F3" s="116" t="s">
        <v>27</v>
      </c>
      <c r="G3" s="116" t="s">
        <v>8</v>
      </c>
      <c r="H3" s="119" t="s">
        <v>9</v>
      </c>
      <c r="I3" s="116" t="s">
        <v>10</v>
      </c>
      <c r="J3" s="116" t="s">
        <v>11</v>
      </c>
      <c r="K3" s="238" t="s">
        <v>12</v>
      </c>
      <c r="L3" s="116" t="s">
        <v>13</v>
      </c>
      <c r="M3" s="116" t="s">
        <v>14</v>
      </c>
      <c r="N3" s="116" t="s">
        <v>15</v>
      </c>
      <c r="O3" s="116" t="s">
        <v>16</v>
      </c>
      <c r="P3" s="120" t="s">
        <v>3</v>
      </c>
      <c r="Q3" s="118"/>
      <c r="R3" s="120" t="s">
        <v>3</v>
      </c>
      <c r="S3" s="239" t="s">
        <v>3</v>
      </c>
      <c r="T3" s="229"/>
      <c r="U3" s="102"/>
      <c r="V3" s="102"/>
      <c r="W3" s="102"/>
      <c r="X3" s="102"/>
      <c r="Y3" s="102"/>
      <c r="Z3" s="102"/>
    </row>
    <row r="4" spans="1:26" ht="19.5" customHeight="1">
      <c r="A4" s="114"/>
      <c r="B4" s="124"/>
      <c r="C4" s="127">
        <v>1</v>
      </c>
      <c r="D4" s="126">
        <v>2</v>
      </c>
      <c r="E4" s="127">
        <v>3</v>
      </c>
      <c r="F4" s="128">
        <v>4</v>
      </c>
      <c r="G4" s="127">
        <v>5</v>
      </c>
      <c r="H4" s="128">
        <v>6</v>
      </c>
      <c r="I4" s="127">
        <v>7</v>
      </c>
      <c r="J4" s="128">
        <v>8</v>
      </c>
      <c r="K4" s="127">
        <v>9</v>
      </c>
      <c r="L4" s="129">
        <v>10</v>
      </c>
      <c r="M4" s="130">
        <v>11</v>
      </c>
      <c r="N4" s="131">
        <v>12</v>
      </c>
      <c r="O4" s="240">
        <v>13</v>
      </c>
      <c r="P4" s="131">
        <v>14</v>
      </c>
      <c r="Q4" s="125">
        <v>15</v>
      </c>
      <c r="R4" s="127">
        <v>16</v>
      </c>
      <c r="S4" s="241">
        <v>17</v>
      </c>
      <c r="T4" s="229"/>
      <c r="U4" s="102"/>
      <c r="V4" s="102"/>
      <c r="W4" s="102"/>
      <c r="X4" s="102"/>
      <c r="Y4" s="102"/>
      <c r="Z4" s="102"/>
    </row>
    <row r="5" spans="1:26" ht="19.5" customHeight="1">
      <c r="A5" s="242">
        <v>1</v>
      </c>
      <c r="B5" s="138" t="s">
        <v>25</v>
      </c>
      <c r="C5" s="243">
        <v>1.006592623382762</v>
      </c>
      <c r="D5" s="244">
        <v>0.00045987090580731406</v>
      </c>
      <c r="E5" s="245">
        <v>0.001578784153566874</v>
      </c>
      <c r="F5" s="246">
        <v>0.0010866322943590267</v>
      </c>
      <c r="G5" s="245">
        <v>1.3783050862801225E-05</v>
      </c>
      <c r="H5" s="246">
        <v>0.6489193489181958</v>
      </c>
      <c r="I5" s="245">
        <v>0.0005621613534846936</v>
      </c>
      <c r="J5" s="246">
        <v>0.00036787352554368675</v>
      </c>
      <c r="K5" s="245">
        <v>0.005344427391440651</v>
      </c>
      <c r="L5" s="246">
        <v>0.027164454035271717</v>
      </c>
      <c r="M5" s="245">
        <v>0.0011020098101996174</v>
      </c>
      <c r="N5" s="247">
        <v>0.0006594922402144458</v>
      </c>
      <c r="O5" s="245">
        <v>0.004711286593062137</v>
      </c>
      <c r="P5" s="247">
        <v>0.00019414912419624187</v>
      </c>
      <c r="Q5" s="243">
        <v>0.0003553432821370175</v>
      </c>
      <c r="R5" s="243">
        <v>0.0005977794848655983</v>
      </c>
      <c r="S5" s="248">
        <v>0.0006918223139508891</v>
      </c>
      <c r="T5" s="229"/>
      <c r="U5" s="102"/>
      <c r="V5" s="102"/>
      <c r="W5" s="102"/>
      <c r="X5" s="102"/>
      <c r="Y5" s="102"/>
      <c r="Z5" s="102"/>
    </row>
    <row r="6" spans="1:26" ht="19.5" customHeight="1">
      <c r="A6" s="249">
        <v>2</v>
      </c>
      <c r="B6" s="150" t="s">
        <v>6</v>
      </c>
      <c r="C6" s="243">
        <v>0.00018281378188761426</v>
      </c>
      <c r="D6" s="243">
        <v>1.00338086628978</v>
      </c>
      <c r="E6" s="245">
        <v>0.0004661206572726308</v>
      </c>
      <c r="F6" s="247">
        <v>0.0002196784683730315</v>
      </c>
      <c r="G6" s="245">
        <v>9.868320111424897E-06</v>
      </c>
      <c r="H6" s="247">
        <v>0.0001831922013953798</v>
      </c>
      <c r="I6" s="245">
        <v>2.6484157838980837E-05</v>
      </c>
      <c r="J6" s="247">
        <v>3.881969822964778E-05</v>
      </c>
      <c r="K6" s="245">
        <v>0.001997403531834591</v>
      </c>
      <c r="L6" s="247">
        <v>2.121538404306159E-05</v>
      </c>
      <c r="M6" s="245">
        <v>0.00039281379062589895</v>
      </c>
      <c r="N6" s="247">
        <v>7.206714382486737E-05</v>
      </c>
      <c r="O6" s="245">
        <v>0.02188854590673528</v>
      </c>
      <c r="P6" s="247">
        <v>0.00015501043602980368</v>
      </c>
      <c r="Q6" s="243">
        <v>6.813910267278143E-05</v>
      </c>
      <c r="R6" s="243">
        <v>0.000114593573661873</v>
      </c>
      <c r="S6" s="248">
        <v>0.0001714312441059383</v>
      </c>
      <c r="T6" s="229"/>
      <c r="U6" s="102"/>
      <c r="V6" s="102"/>
      <c r="W6" s="102"/>
      <c r="X6" s="102"/>
      <c r="Y6" s="102"/>
      <c r="Z6" s="102"/>
    </row>
    <row r="7" spans="1:26" ht="19.5" customHeight="1">
      <c r="A7" s="249">
        <v>3</v>
      </c>
      <c r="B7" s="155" t="s">
        <v>26</v>
      </c>
      <c r="C7" s="243">
        <v>0.002423369216831178</v>
      </c>
      <c r="D7" s="243">
        <v>0.006711102849288304</v>
      </c>
      <c r="E7" s="245">
        <v>1.0081382647454662</v>
      </c>
      <c r="F7" s="247">
        <v>0.011668682979636032</v>
      </c>
      <c r="G7" s="245">
        <v>2.689801820978644E-05</v>
      </c>
      <c r="H7" s="247">
        <v>0.001962921893856045</v>
      </c>
      <c r="I7" s="245">
        <v>0.00040163384292007194</v>
      </c>
      <c r="J7" s="247">
        <v>0.020334362634126378</v>
      </c>
      <c r="K7" s="245">
        <v>0.03510616473227747</v>
      </c>
      <c r="L7" s="247">
        <v>0.00026083963611120675</v>
      </c>
      <c r="M7" s="245">
        <v>0.006638601877359636</v>
      </c>
      <c r="N7" s="247">
        <v>0.0009744791078356862</v>
      </c>
      <c r="O7" s="245">
        <v>0.026544364380764726</v>
      </c>
      <c r="P7" s="247">
        <v>0.00039138912704315563</v>
      </c>
      <c r="Q7" s="243">
        <v>0.0009974037437457722</v>
      </c>
      <c r="R7" s="243">
        <v>0.0014393729668773815</v>
      </c>
      <c r="S7" s="248">
        <v>0.002105724927756029</v>
      </c>
      <c r="T7" s="229"/>
      <c r="U7" s="102"/>
      <c r="V7" s="102"/>
      <c r="W7" s="102"/>
      <c r="X7" s="102"/>
      <c r="Y7" s="102"/>
      <c r="Z7" s="102"/>
    </row>
    <row r="8" spans="1:26" ht="19.5" customHeight="1">
      <c r="A8" s="249">
        <v>4</v>
      </c>
      <c r="B8" s="150" t="s">
        <v>27</v>
      </c>
      <c r="C8" s="243">
        <v>0.011871039562379606</v>
      </c>
      <c r="D8" s="243">
        <v>0.0005086471399277982</v>
      </c>
      <c r="E8" s="245">
        <v>0.003298133312566334</v>
      </c>
      <c r="F8" s="247">
        <v>1.001523520008418</v>
      </c>
      <c r="G8" s="245">
        <v>7.527757032989118E-06</v>
      </c>
      <c r="H8" s="247">
        <v>0.014333731368034008</v>
      </c>
      <c r="I8" s="245">
        <v>5.746674709715218E-05</v>
      </c>
      <c r="J8" s="247">
        <v>0.000956740948665494</v>
      </c>
      <c r="K8" s="245">
        <v>0.014202217086424242</v>
      </c>
      <c r="L8" s="247">
        <v>0.0006702948343034874</v>
      </c>
      <c r="M8" s="245">
        <v>0.002681119208089115</v>
      </c>
      <c r="N8" s="247">
        <v>0.0003978293060772948</v>
      </c>
      <c r="O8" s="245">
        <v>0.0020602088670091346</v>
      </c>
      <c r="P8" s="247">
        <v>0.00010453094028473412</v>
      </c>
      <c r="Q8" s="243">
        <v>0.00040289906690138175</v>
      </c>
      <c r="R8" s="243">
        <v>0.0005762734142172869</v>
      </c>
      <c r="S8" s="248">
        <v>0.0008376192327142284</v>
      </c>
      <c r="T8" s="229"/>
      <c r="U8" s="102"/>
      <c r="V8" s="102"/>
      <c r="W8" s="102"/>
      <c r="X8" s="102"/>
      <c r="Y8" s="102"/>
      <c r="Z8" s="102"/>
    </row>
    <row r="9" spans="1:26" ht="19.5" customHeight="1">
      <c r="A9" s="249">
        <v>5</v>
      </c>
      <c r="B9" s="150" t="s">
        <v>28</v>
      </c>
      <c r="C9" s="243">
        <v>0.00014371960194621778</v>
      </c>
      <c r="D9" s="243">
        <v>6.112520454048327E-05</v>
      </c>
      <c r="E9" s="245">
        <v>0.00042655394417721594</v>
      </c>
      <c r="F9" s="247">
        <v>0.0002413340164499126</v>
      </c>
      <c r="G9" s="245">
        <v>1.000001492921097</v>
      </c>
      <c r="H9" s="247">
        <v>0.0001240070265724676</v>
      </c>
      <c r="I9" s="245">
        <v>0.0001619502436392355</v>
      </c>
      <c r="J9" s="247">
        <v>0.0002474966316050445</v>
      </c>
      <c r="K9" s="245">
        <v>0.001684093372294951</v>
      </c>
      <c r="L9" s="247">
        <v>0.00010588401698976821</v>
      </c>
      <c r="M9" s="245">
        <v>0.007131054027293621</v>
      </c>
      <c r="N9" s="247">
        <v>7.082739171839487E-05</v>
      </c>
      <c r="O9" s="245">
        <v>0.0003170670983033409</v>
      </c>
      <c r="P9" s="247">
        <v>2.1053641882510326E-05</v>
      </c>
      <c r="Q9" s="243">
        <v>0.000365307318272927</v>
      </c>
      <c r="R9" s="243">
        <v>8.013760533470728E-05</v>
      </c>
      <c r="S9" s="248">
        <v>0.00012612754221935489</v>
      </c>
      <c r="T9" s="229"/>
      <c r="U9" s="102"/>
      <c r="V9" s="102"/>
      <c r="W9" s="102"/>
      <c r="X9" s="102"/>
      <c r="Y9" s="102"/>
      <c r="Z9" s="102"/>
    </row>
    <row r="10" spans="1:26" ht="19.5" customHeight="1">
      <c r="A10" s="249">
        <v>6</v>
      </c>
      <c r="B10" s="150" t="s">
        <v>29</v>
      </c>
      <c r="C10" s="243">
        <v>0.002547296300679837</v>
      </c>
      <c r="D10" s="243">
        <v>0.0007192794384978314</v>
      </c>
      <c r="E10" s="245">
        <v>0.002469360346885407</v>
      </c>
      <c r="F10" s="247">
        <v>0.0016995905952520906</v>
      </c>
      <c r="G10" s="245">
        <v>2.1557930628332958E-05</v>
      </c>
      <c r="H10" s="247">
        <v>1.0149681987401664</v>
      </c>
      <c r="I10" s="245">
        <v>0.0008792708944476572</v>
      </c>
      <c r="J10" s="247">
        <v>0.0005753872653169098</v>
      </c>
      <c r="K10" s="245">
        <v>0.008359164897503987</v>
      </c>
      <c r="L10" s="247">
        <v>0.04248764816136719</v>
      </c>
      <c r="M10" s="245">
        <v>0.0017236424124460795</v>
      </c>
      <c r="N10" s="247">
        <v>0.0010315051512171116</v>
      </c>
      <c r="O10" s="245">
        <v>0.007368875770279701</v>
      </c>
      <c r="P10" s="247">
        <v>0.00030366668400464304</v>
      </c>
      <c r="Q10" s="243">
        <v>0.0005557888381757796</v>
      </c>
      <c r="R10" s="243">
        <v>0.0009349808539525397</v>
      </c>
      <c r="S10" s="248">
        <v>0.001082072292973816</v>
      </c>
      <c r="T10" s="229"/>
      <c r="U10" s="102"/>
      <c r="V10" s="102"/>
      <c r="W10" s="102"/>
      <c r="X10" s="102"/>
      <c r="Y10" s="102"/>
      <c r="Z10" s="102"/>
    </row>
    <row r="11" spans="1:26" ht="19.5" customHeight="1">
      <c r="A11" s="249">
        <v>7</v>
      </c>
      <c r="B11" s="150" t="s">
        <v>10</v>
      </c>
      <c r="C11" s="243">
        <v>0.0007910010826331322</v>
      </c>
      <c r="D11" s="243">
        <v>0.0004311486573958143</v>
      </c>
      <c r="E11" s="245">
        <v>0.002821073749214219</v>
      </c>
      <c r="F11" s="247">
        <v>0.0012966681768026252</v>
      </c>
      <c r="G11" s="245">
        <v>6.2542538295966455E-06</v>
      </c>
      <c r="H11" s="247">
        <v>0.0006140841030475624</v>
      </c>
      <c r="I11" s="245">
        <v>1.1501583404236968</v>
      </c>
      <c r="J11" s="247">
        <v>9.256043502090245E-05</v>
      </c>
      <c r="K11" s="245">
        <v>0.012174307643668307</v>
      </c>
      <c r="L11" s="247">
        <v>8.642179208233236E-05</v>
      </c>
      <c r="M11" s="245">
        <v>0.00229659856446948</v>
      </c>
      <c r="N11" s="247">
        <v>0.0003317769265237141</v>
      </c>
      <c r="O11" s="245">
        <v>0.0016946396772144177</v>
      </c>
      <c r="P11" s="247">
        <v>8.679698421259781E-05</v>
      </c>
      <c r="Q11" s="243">
        <v>0.000341674373091823</v>
      </c>
      <c r="R11" s="243">
        <v>0.0004870787715206497</v>
      </c>
      <c r="S11" s="248">
        <v>0.0007111855546604765</v>
      </c>
      <c r="T11" s="229"/>
      <c r="U11" s="102"/>
      <c r="V11" s="102"/>
      <c r="W11" s="102"/>
      <c r="X11" s="102"/>
      <c r="Y11" s="102"/>
      <c r="Z11" s="102"/>
    </row>
    <row r="12" spans="1:26" ht="19.5" customHeight="1">
      <c r="A12" s="249">
        <v>8</v>
      </c>
      <c r="B12" s="150" t="s">
        <v>11</v>
      </c>
      <c r="C12" s="243">
        <v>1.0191551117313267E-05</v>
      </c>
      <c r="D12" s="243">
        <v>5.555079098480079E-06</v>
      </c>
      <c r="E12" s="245">
        <v>3.634775975921405E-05</v>
      </c>
      <c r="F12" s="247">
        <v>1.6706753373947684E-05</v>
      </c>
      <c r="G12" s="245">
        <v>8.058212435411984E-08</v>
      </c>
      <c r="H12" s="247">
        <v>7.912087181606792E-06</v>
      </c>
      <c r="I12" s="245">
        <v>0.01481906634111263</v>
      </c>
      <c r="J12" s="247">
        <v>1.0000011925829504</v>
      </c>
      <c r="K12" s="245">
        <v>0.00015685829184369074</v>
      </c>
      <c r="L12" s="247">
        <v>1.1134903996906573E-06</v>
      </c>
      <c r="M12" s="245">
        <v>2.9590227092767042E-05</v>
      </c>
      <c r="N12" s="247">
        <v>4.2747368877872735E-06</v>
      </c>
      <c r="O12" s="245">
        <v>2.183436568539859E-05</v>
      </c>
      <c r="P12" s="247">
        <v>1.1183245141544267E-06</v>
      </c>
      <c r="Q12" s="243">
        <v>4.40225925766062E-06</v>
      </c>
      <c r="R12" s="243">
        <v>6.275703418238183E-06</v>
      </c>
      <c r="S12" s="248">
        <v>9.163178272890824E-06</v>
      </c>
      <c r="T12" s="229"/>
      <c r="U12" s="102"/>
      <c r="V12" s="102"/>
      <c r="W12" s="102"/>
      <c r="X12" s="102"/>
      <c r="Y12" s="102"/>
      <c r="Z12" s="102"/>
    </row>
    <row r="13" spans="1:26" ht="19.5" customHeight="1">
      <c r="A13" s="249">
        <v>9</v>
      </c>
      <c r="B13" s="150" t="s">
        <v>12</v>
      </c>
      <c r="C13" s="243">
        <v>0.07351157885252291</v>
      </c>
      <c r="D13" s="243">
        <v>0.04004445299327616</v>
      </c>
      <c r="E13" s="245">
        <v>0.26201711609565004</v>
      </c>
      <c r="F13" s="247">
        <v>0.120432619470532</v>
      </c>
      <c r="G13" s="245">
        <v>0.0005808862095586522</v>
      </c>
      <c r="H13" s="247">
        <v>0.05706395089316848</v>
      </c>
      <c r="I13" s="245">
        <v>0.002663484979517335</v>
      </c>
      <c r="J13" s="247">
        <v>0.008596888955056855</v>
      </c>
      <c r="K13" s="245">
        <v>1.1307314445617958</v>
      </c>
      <c r="L13" s="247">
        <v>0.008027928404285855</v>
      </c>
      <c r="M13" s="245">
        <v>0.213304636205706</v>
      </c>
      <c r="N13" s="247">
        <v>0.030814966366393314</v>
      </c>
      <c r="O13" s="245">
        <v>0.15739576872426597</v>
      </c>
      <c r="P13" s="247">
        <v>0.008061580698282705</v>
      </c>
      <c r="Q13" s="243">
        <v>0.0317342126987601</v>
      </c>
      <c r="R13" s="243">
        <v>0.045239163175997896</v>
      </c>
      <c r="S13" s="248">
        <v>0.06605386506398964</v>
      </c>
      <c r="T13" s="229"/>
      <c r="U13" s="102"/>
      <c r="V13" s="102"/>
      <c r="W13" s="102"/>
      <c r="X13" s="102"/>
      <c r="Y13" s="102"/>
      <c r="Z13" s="102"/>
    </row>
    <row r="14" spans="1:26" ht="19.5" customHeight="1">
      <c r="A14" s="249">
        <v>10</v>
      </c>
      <c r="B14" s="150" t="s">
        <v>13</v>
      </c>
      <c r="C14" s="243">
        <v>0.00847908197607216</v>
      </c>
      <c r="D14" s="243">
        <v>0.011118392538702344</v>
      </c>
      <c r="E14" s="245">
        <v>0.01887165659652147</v>
      </c>
      <c r="F14" s="247">
        <v>0.022255392491004045</v>
      </c>
      <c r="G14" s="245">
        <v>0.00038643827595473754</v>
      </c>
      <c r="H14" s="247">
        <v>0.011099223386765212</v>
      </c>
      <c r="I14" s="245">
        <v>0.02067335389851617</v>
      </c>
      <c r="J14" s="247">
        <v>0.012419947628536323</v>
      </c>
      <c r="K14" s="245">
        <v>0.02613828938383224</v>
      </c>
      <c r="L14" s="247">
        <v>1.0227725860166053</v>
      </c>
      <c r="M14" s="245">
        <v>0.00838963623818698</v>
      </c>
      <c r="N14" s="247">
        <v>0.01999743946159669</v>
      </c>
      <c r="O14" s="245">
        <v>0.04790479191433899</v>
      </c>
      <c r="P14" s="247">
        <v>0.005383114836811935</v>
      </c>
      <c r="Q14" s="243">
        <v>0.008416071387504444</v>
      </c>
      <c r="R14" s="243">
        <v>0.015351228622621166</v>
      </c>
      <c r="S14" s="248">
        <v>0.015571054310822877</v>
      </c>
      <c r="T14" s="229"/>
      <c r="U14" s="102"/>
      <c r="V14" s="102"/>
      <c r="W14" s="102"/>
      <c r="X14" s="102"/>
      <c r="Y14" s="102"/>
      <c r="Z14" s="102"/>
    </row>
    <row r="15" spans="1:26" ht="19.5" customHeight="1">
      <c r="A15" s="249">
        <v>11</v>
      </c>
      <c r="B15" s="150" t="s">
        <v>30</v>
      </c>
      <c r="C15" s="243">
        <v>0.005825126894645426</v>
      </c>
      <c r="D15" s="243">
        <v>0.00043278424440327455</v>
      </c>
      <c r="E15" s="245">
        <v>0.006743295052496587</v>
      </c>
      <c r="F15" s="247">
        <v>0.009757587896170103</v>
      </c>
      <c r="G15" s="245">
        <v>9.543325813271544E-05</v>
      </c>
      <c r="H15" s="247">
        <v>0.006299453833373462</v>
      </c>
      <c r="I15" s="245">
        <v>0.0028567620069143646</v>
      </c>
      <c r="J15" s="247">
        <v>0.003607857123250559</v>
      </c>
      <c r="K15" s="245">
        <v>0.0060566976132102835</v>
      </c>
      <c r="L15" s="247">
        <v>0.01386655310046759</v>
      </c>
      <c r="M15" s="245">
        <v>1.0031075182593827</v>
      </c>
      <c r="N15" s="247">
        <v>0.0038317426423836415</v>
      </c>
      <c r="O15" s="245">
        <v>0.012998228343359964</v>
      </c>
      <c r="P15" s="247">
        <v>0.001373662424428102</v>
      </c>
      <c r="Q15" s="243">
        <v>0.04694107649800342</v>
      </c>
      <c r="R15" s="243">
        <v>0.002118813316082608</v>
      </c>
      <c r="S15" s="248">
        <v>0.00443454729212484</v>
      </c>
      <c r="T15" s="229"/>
      <c r="U15" s="102"/>
      <c r="V15" s="102"/>
      <c r="W15" s="102"/>
      <c r="X15" s="102"/>
      <c r="Y15" s="102"/>
      <c r="Z15" s="102"/>
    </row>
    <row r="16" spans="1:26" ht="19.5" customHeight="1">
      <c r="A16" s="249">
        <v>12</v>
      </c>
      <c r="B16" s="150" t="s">
        <v>31</v>
      </c>
      <c r="C16" s="243">
        <v>0.01551013726894041</v>
      </c>
      <c r="D16" s="243">
        <v>0.014928799039309954</v>
      </c>
      <c r="E16" s="245">
        <v>0.02863346454112017</v>
      </c>
      <c r="F16" s="247">
        <v>0.030242988018287585</v>
      </c>
      <c r="G16" s="245">
        <v>0.0036476317072167324</v>
      </c>
      <c r="H16" s="247">
        <v>0.018649511393573084</v>
      </c>
      <c r="I16" s="245">
        <v>0.008429059222666237</v>
      </c>
      <c r="J16" s="247">
        <v>0.010384598631885454</v>
      </c>
      <c r="K16" s="245">
        <v>0.10331912629166863</v>
      </c>
      <c r="L16" s="247">
        <v>0.06466939179526983</v>
      </c>
      <c r="M16" s="245">
        <v>0.06052818497045071</v>
      </c>
      <c r="N16" s="247">
        <v>1.011405074530486</v>
      </c>
      <c r="O16" s="245">
        <v>0.022478507956309637</v>
      </c>
      <c r="P16" s="247">
        <v>0.017905904334248282</v>
      </c>
      <c r="Q16" s="243">
        <v>0.007399619220023733</v>
      </c>
      <c r="R16" s="243">
        <v>0.006166583111131588</v>
      </c>
      <c r="S16" s="248">
        <v>0.01634271261607352</v>
      </c>
      <c r="T16" s="229"/>
      <c r="U16" s="102"/>
      <c r="V16" s="102"/>
      <c r="W16" s="102"/>
      <c r="X16" s="102"/>
      <c r="Y16" s="102"/>
      <c r="Z16" s="102"/>
    </row>
    <row r="17" spans="1:26" ht="19.5" customHeight="1">
      <c r="A17" s="249">
        <v>13</v>
      </c>
      <c r="B17" s="150" t="s">
        <v>32</v>
      </c>
      <c r="C17" s="243">
        <v>0.0025732979246058042</v>
      </c>
      <c r="D17" s="243">
        <v>0.00011475085232578293</v>
      </c>
      <c r="E17" s="245">
        <v>0.0003786526760950415</v>
      </c>
      <c r="F17" s="247">
        <v>0.0004256498897594194</v>
      </c>
      <c r="G17" s="245">
        <v>0.00041000483677317766</v>
      </c>
      <c r="H17" s="247">
        <v>0.0039018703541566966</v>
      </c>
      <c r="I17" s="245">
        <v>0.0010109785578195462</v>
      </c>
      <c r="J17" s="247">
        <v>0.0011019845633255196</v>
      </c>
      <c r="K17" s="245">
        <v>0.0009794082654003035</v>
      </c>
      <c r="L17" s="247">
        <v>0.0003342639143552523</v>
      </c>
      <c r="M17" s="245">
        <v>0.0009265673710550865</v>
      </c>
      <c r="N17" s="247">
        <v>0.000843361181575846</v>
      </c>
      <c r="O17" s="245">
        <v>1.000965010383127</v>
      </c>
      <c r="P17" s="247">
        <v>0.006526342941107811</v>
      </c>
      <c r="Q17" s="243">
        <v>0.0005870214292494582</v>
      </c>
      <c r="R17" s="243">
        <v>0.001645307779732882</v>
      </c>
      <c r="S17" s="248">
        <v>0.002592779912732334</v>
      </c>
      <c r="T17" s="229"/>
      <c r="U17" s="102"/>
      <c r="V17" s="102"/>
      <c r="W17" s="102"/>
      <c r="X17" s="102"/>
      <c r="Y17" s="102"/>
      <c r="Z17" s="102"/>
    </row>
    <row r="18" spans="1:26" ht="23.25" customHeight="1">
      <c r="A18" s="249">
        <v>14</v>
      </c>
      <c r="B18" s="155" t="s">
        <v>33</v>
      </c>
      <c r="C18" s="243">
        <v>0.12839203750045533</v>
      </c>
      <c r="D18" s="243">
        <v>0.012674720708901835</v>
      </c>
      <c r="E18" s="245">
        <v>0.03101663075290617</v>
      </c>
      <c r="F18" s="247">
        <v>0.04989778223190024</v>
      </c>
      <c r="G18" s="245">
        <v>0.06378565748364372</v>
      </c>
      <c r="H18" s="247">
        <v>0.15821482767962408</v>
      </c>
      <c r="I18" s="245">
        <v>0.0248323804345149</v>
      </c>
      <c r="J18" s="247">
        <v>0.027088803003847195</v>
      </c>
      <c r="K18" s="245">
        <v>0.040666357677261136</v>
      </c>
      <c r="L18" s="247">
        <v>0.025130138007434872</v>
      </c>
      <c r="M18" s="245">
        <v>0.10124172405658373</v>
      </c>
      <c r="N18" s="247">
        <v>0.07404067380766632</v>
      </c>
      <c r="O18" s="245">
        <v>0.045733469787979875</v>
      </c>
      <c r="P18" s="247">
        <v>1.0176088927859932</v>
      </c>
      <c r="Q18" s="243">
        <v>0.03109200162549244</v>
      </c>
      <c r="R18" s="243">
        <v>0.04522515948602815</v>
      </c>
      <c r="S18" s="248">
        <v>0.023804667539046934</v>
      </c>
      <c r="T18" s="229"/>
      <c r="U18" s="102"/>
      <c r="V18" s="102"/>
      <c r="W18" s="102"/>
      <c r="X18" s="102"/>
      <c r="Y18" s="102"/>
      <c r="Z18" s="102"/>
    </row>
    <row r="19" spans="1:26" s="257" customFormat="1" ht="26.25" customHeight="1">
      <c r="A19" s="250">
        <v>15</v>
      </c>
      <c r="B19" s="155" t="s">
        <v>62</v>
      </c>
      <c r="C19" s="251">
        <v>0.03130640032005555</v>
      </c>
      <c r="D19" s="251">
        <v>0.002907088139506466</v>
      </c>
      <c r="E19" s="252">
        <v>0.03503243066537745</v>
      </c>
      <c r="F19" s="253">
        <v>0.028105576642618958</v>
      </c>
      <c r="G19" s="252">
        <v>0.0018112663043019285</v>
      </c>
      <c r="H19" s="253">
        <v>0.033795930405659126</v>
      </c>
      <c r="I19" s="252">
        <v>0.04624723387779398</v>
      </c>
      <c r="J19" s="253">
        <v>0.037597420117631376</v>
      </c>
      <c r="K19" s="252">
        <v>0.04612969001808079</v>
      </c>
      <c r="L19" s="253">
        <v>0.018139791607337374</v>
      </c>
      <c r="M19" s="252">
        <v>0.03997540530337141</v>
      </c>
      <c r="N19" s="253">
        <v>0.06257782267361121</v>
      </c>
      <c r="O19" s="252">
        <v>0.15926722282136388</v>
      </c>
      <c r="P19" s="253">
        <v>0.026477147961886414</v>
      </c>
      <c r="Q19" s="251">
        <v>1.2605912474196528</v>
      </c>
      <c r="R19" s="251">
        <v>0.03204539390762661</v>
      </c>
      <c r="S19" s="254">
        <v>0.06707555459649103</v>
      </c>
      <c r="T19" s="255"/>
      <c r="U19" s="256"/>
      <c r="V19" s="256"/>
      <c r="W19" s="256"/>
      <c r="X19" s="256"/>
      <c r="Y19" s="256"/>
      <c r="Z19" s="256"/>
    </row>
    <row r="20" spans="1:26" ht="19.5" customHeight="1">
      <c r="A20" s="250">
        <v>16</v>
      </c>
      <c r="B20" s="155" t="s">
        <v>35</v>
      </c>
      <c r="C20" s="251">
        <v>-4.715409454471445E-06</v>
      </c>
      <c r="D20" s="251">
        <v>-2.154277278322136E-09</v>
      </c>
      <c r="E20" s="252">
        <v>-7.395855633513901E-09</v>
      </c>
      <c r="F20" s="253">
        <v>-5.09035738523007E-09</v>
      </c>
      <c r="G20" s="252">
        <v>-6.456706202703803E-11</v>
      </c>
      <c r="H20" s="253">
        <v>-3.039879651407663E-06</v>
      </c>
      <c r="I20" s="252">
        <v>-2.6334595541261005E-09</v>
      </c>
      <c r="J20" s="253">
        <v>-1.7233131458572436E-09</v>
      </c>
      <c r="K20" s="252">
        <v>-2.503610980740571E-08</v>
      </c>
      <c r="L20" s="253">
        <v>-1.2725259495048753E-07</v>
      </c>
      <c r="M20" s="252">
        <v>-5.162393760121557E-09</v>
      </c>
      <c r="N20" s="253">
        <v>-3.089408637038305E-09</v>
      </c>
      <c r="O20" s="252">
        <v>-2.2070145188419645E-08</v>
      </c>
      <c r="P20" s="253">
        <v>-9.094966469510762E-10</v>
      </c>
      <c r="Q20" s="251">
        <v>-1.6646148931042343E-09</v>
      </c>
      <c r="R20" s="251">
        <v>0.9999999971996862</v>
      </c>
      <c r="S20" s="254">
        <v>-3.240859712497473E-09</v>
      </c>
      <c r="T20" s="229"/>
      <c r="U20" s="102"/>
      <c r="V20" s="102"/>
      <c r="W20" s="102"/>
      <c r="X20" s="102"/>
      <c r="Y20" s="102"/>
      <c r="Z20" s="102"/>
    </row>
    <row r="21" spans="1:26" ht="19.5" customHeight="1" thickBot="1">
      <c r="A21" s="258">
        <v>17</v>
      </c>
      <c r="B21" s="259" t="s">
        <v>36</v>
      </c>
      <c r="C21" s="260">
        <v>0.005440976222472925</v>
      </c>
      <c r="D21" s="260">
        <v>0.0024867208981677103</v>
      </c>
      <c r="E21" s="261">
        <v>0.007232182368141109</v>
      </c>
      <c r="F21" s="262">
        <v>0.00981736407460325</v>
      </c>
      <c r="G21" s="261">
        <v>0.0016378940943111138</v>
      </c>
      <c r="H21" s="262">
        <v>0.007096356258887171</v>
      </c>
      <c r="I21" s="261">
        <v>0.011181117487674148</v>
      </c>
      <c r="J21" s="262">
        <v>0.011281549894298151</v>
      </c>
      <c r="K21" s="261">
        <v>0.022072776291909957</v>
      </c>
      <c r="L21" s="262">
        <v>0.011312092671882032</v>
      </c>
      <c r="M21" s="261">
        <v>0.009912191698563246</v>
      </c>
      <c r="N21" s="262">
        <v>0.01623685073104571</v>
      </c>
      <c r="O21" s="261">
        <v>0.038476583926390445</v>
      </c>
      <c r="P21" s="262">
        <v>0.025556831479735993</v>
      </c>
      <c r="Q21" s="260">
        <v>0.013474868064215365</v>
      </c>
      <c r="R21" s="260">
        <v>0.017430540824144313</v>
      </c>
      <c r="S21" s="263">
        <v>1.0196807835015569</v>
      </c>
      <c r="T21" s="229"/>
      <c r="U21" s="102"/>
      <c r="V21" s="102"/>
      <c r="W21" s="102"/>
      <c r="X21" s="102"/>
      <c r="Y21" s="102"/>
      <c r="Z21" s="102"/>
    </row>
    <row r="22" spans="1:26" ht="30" customHeight="1">
      <c r="A22" s="102"/>
      <c r="B22" s="1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  <c r="S22" s="202"/>
      <c r="T22" s="229"/>
      <c r="U22" s="102"/>
      <c r="V22" s="102"/>
      <c r="W22" s="102"/>
      <c r="X22" s="102"/>
      <c r="Y22" s="102"/>
      <c r="Z22" s="102"/>
    </row>
    <row r="23" spans="1:26" ht="30" customHeight="1">
      <c r="A23" s="102"/>
      <c r="B23" s="1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3"/>
      <c r="S23" s="202"/>
      <c r="T23" s="229"/>
      <c r="U23" s="102"/>
      <c r="V23" s="102"/>
      <c r="W23" s="102"/>
      <c r="X23" s="102"/>
      <c r="Y23" s="102"/>
      <c r="Z23" s="102"/>
    </row>
    <row r="24" spans="1:26" ht="39.75" customHeight="1">
      <c r="A24" s="102"/>
      <c r="B24" s="1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3"/>
      <c r="S24" s="202"/>
      <c r="T24" s="229"/>
      <c r="U24" s="102"/>
      <c r="V24" s="102"/>
      <c r="W24" s="102"/>
      <c r="X24" s="102"/>
      <c r="Y24" s="102"/>
      <c r="Z24" s="102"/>
    </row>
    <row r="25" spans="1:26" ht="12.75">
      <c r="A25" s="102"/>
      <c r="B25" s="1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3"/>
      <c r="S25" s="202"/>
      <c r="T25" s="229"/>
      <c r="U25" s="102"/>
      <c r="V25" s="102"/>
      <c r="W25" s="102"/>
      <c r="X25" s="102"/>
      <c r="Y25" s="102"/>
      <c r="Z25" s="102"/>
    </row>
    <row r="26" spans="1:26" ht="12.75">
      <c r="A26" s="102"/>
      <c r="B26" s="1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3"/>
      <c r="S26" s="202"/>
      <c r="T26" s="229"/>
      <c r="U26" s="102"/>
      <c r="V26" s="102"/>
      <c r="W26" s="102"/>
      <c r="X26" s="102"/>
      <c r="Y26" s="102"/>
      <c r="Z26" s="102"/>
    </row>
  </sheetData>
  <printOptions/>
  <pageMargins left="0.37" right="0.23" top="0.24" bottom="0.15748031496063" header="0.511811023622047" footer="0.51181102362204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QNA</cp:lastModifiedBy>
  <dcterms:modified xsi:type="dcterms:W3CDTF">2009-01-08T05:17:42Z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82600.0000000000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