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National Accounts\Magalie\National Accounts Estimates\N. Accounts issues\2024\March 2024\"/>
    </mc:Choice>
  </mc:AlternateContent>
  <xr:revisionPtr revIDLastSave="0" documentId="13_ncr:1_{42175D2F-1B5D-4B96-805C-81759EFF3E36}" xr6:coauthVersionLast="36" xr6:coauthVersionMax="47" xr10:uidLastSave="{00000000-0000-0000-0000-000000000000}"/>
  <bookViews>
    <workbookView xWindow="0" yWindow="0" windowWidth="10215" windowHeight="7515" xr2:uid="{A423FD4D-5B74-424D-9573-06D35237C490}"/>
  </bookViews>
  <sheets>
    <sheet name="COVER NA" sheetId="1" r:id="rId1"/>
    <sheet name="Contents(NA)" sheetId="2" r:id="rId2"/>
    <sheet name="Table 1" sheetId="5" r:id="rId3"/>
    <sheet name="Table 2" sheetId="7" r:id="rId4"/>
    <sheet name="Table 3" sheetId="42" r:id="rId5"/>
    <sheet name="Table 3a" sheetId="40" r:id="rId6"/>
    <sheet name="Table 3b" sheetId="41" r:id="rId7"/>
    <sheet name="Table 3c" sheetId="12" r:id="rId8"/>
    <sheet name="Table 3d" sheetId="13" r:id="rId9"/>
    <sheet name="Table 3e" sheetId="14" r:id="rId10"/>
    <sheet name="Table 4" sheetId="15" r:id="rId11"/>
    <sheet name="Table 5" sheetId="16" r:id="rId12"/>
    <sheet name="Table 6" sheetId="17" r:id="rId13"/>
    <sheet name="Table 7" sheetId="18" r:id="rId14"/>
    <sheet name="Table 8" sheetId="19" r:id="rId15"/>
    <sheet name="Table 9" sheetId="43" r:id="rId16"/>
    <sheet name="Table 10" sheetId="44" r:id="rId17"/>
    <sheet name="Table 11" sheetId="20" r:id="rId18"/>
    <sheet name="Table 12" sheetId="21" r:id="rId19"/>
    <sheet name="Table 13" sheetId="22" r:id="rId20"/>
    <sheet name="Table 13a" sheetId="23" r:id="rId21"/>
    <sheet name="Table 14" sheetId="25" r:id="rId22"/>
    <sheet name="Table 15" sheetId="26" r:id="rId23"/>
    <sheet name="Table 16" sheetId="27" r:id="rId24"/>
    <sheet name="Table 16a" sheetId="28" r:id="rId25"/>
    <sheet name="Table 16b" sheetId="29" r:id="rId26"/>
    <sheet name="Table 17" sheetId="30" r:id="rId27"/>
    <sheet name="Table 17a" sheetId="45" r:id="rId28"/>
    <sheet name="Table 18" sheetId="31" r:id="rId29"/>
    <sheet name="Table 19" sheetId="32" r:id="rId30"/>
    <sheet name="Table 20" sheetId="33" r:id="rId31"/>
    <sheet name="Table 21" sheetId="34" r:id="rId32"/>
    <sheet name="Table 22" sheetId="35" r:id="rId33"/>
    <sheet name="Table 23" sheetId="36" r:id="rId34"/>
    <sheet name="Table 24" sheetId="37" r:id="rId35"/>
    <sheet name="Table 25" sheetId="38" r:id="rId36"/>
    <sheet name="Table 26" sheetId="39"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_bdm1">#REF!</definedName>
    <definedName name="a">'[1]10'!#REF!</definedName>
    <definedName name="aa">'[1]10'!#REF!</definedName>
    <definedName name="bb">'[2]10'!#REF!</definedName>
    <definedName name="BDM">#REF!</definedName>
    <definedName name="BDMM">#REF!</definedName>
    <definedName name="bom">'[1]10'!#REF!</definedName>
    <definedName name="capital">[3]Static!$B$3</definedName>
    <definedName name="ccc">'[4]Table 1'!#REF!</definedName>
    <definedName name="client">#REF!</definedName>
    <definedName name="CurrencyList">'[5]Report Form'!$B$5:$B$7</definedName>
    <definedName name="d">#REF!</definedName>
    <definedName name="data_8.4">#REF!</definedName>
    <definedName name="DATA_BPM6_1">#REF!</definedName>
    <definedName name="DATA_BPM6_2">#REF!</definedName>
    <definedName name="_xlnm.Database">'[6]Table-1'!#REF!</definedName>
    <definedName name="DATE">#REF!</definedName>
    <definedName name="DBML">#REF!</definedName>
    <definedName name="df">'[7]Table 1'!#REF!</definedName>
    <definedName name="dis">#REF!</definedName>
    <definedName name="ex">'[7]Table 1'!#REF!</definedName>
    <definedName name="Exp_S114">'[8]Table 1'!#REF!</definedName>
    <definedName name="FrequencyList">'[5]Report Form'!$F$4:$F$8</definedName>
    <definedName name="ftykffk">'[2]10'!#REF!</definedName>
    <definedName name="G">#REF!</definedName>
    <definedName name="gd">'[9]Table 1'!#REF!</definedName>
    <definedName name="gdfg">#REF!</definedName>
    <definedName name="gfdfg">'[4]Table 1'!#REF!</definedName>
    <definedName name="ggs">[10]Page77!#REF!</definedName>
    <definedName name="gnxgvnsnsftnb">[11]ImpExp!#REF!</definedName>
    <definedName name="gsgd">'[6]Table-1'!#REF!</definedName>
    <definedName name="gstgt">'[8]Table 1'!#REF!</definedName>
    <definedName name="gt">#REF!</definedName>
    <definedName name="hd">'[8]Table 1'!#REF!</definedName>
    <definedName name="high">[3]Loanstats!$S$4:$Y$38</definedName>
    <definedName name="I">#REF!</definedName>
    <definedName name="II">'[1]10'!#REF!</definedName>
    <definedName name="III">'[1]10'!#REF!</definedName>
    <definedName name="IMFtable">#REF!</definedName>
    <definedName name="interest">[12]depoStats!$B$2:$H$50</definedName>
    <definedName name="INTERESTLOAN">[3]Loanstats!$C$3:$I$36</definedName>
    <definedName name="IV">'[1]10'!#REF!</definedName>
    <definedName name="LIST">[13]List!$A$11:$E$963</definedName>
    <definedName name="loan">[3]Loan!$Q$15:$Q$127</definedName>
    <definedName name="MUR">'[14]Input Sheet'!$B$4</definedName>
    <definedName name="MUR_loan">[3]Loan!$Q$15:$Q$133</definedName>
    <definedName name="MURCol">[3]Deposits!$AC$15:$AC$773</definedName>
    <definedName name="new">#REF!</definedName>
    <definedName name="OtherCCY">[12]depoStats!$J$2:$O$50</definedName>
    <definedName name="OTHERCCY_Loan">[3]Loanstats!$K$3:$P$27</definedName>
    <definedName name="OUTPUT">#REF!</definedName>
    <definedName name="PeriodList">'[5]Report Form'!$E$4:$E$74</definedName>
    <definedName name="_xlnm.Print_Area" localSheetId="2">'Table 1'!$A$2:$N$39</definedName>
    <definedName name="_xlnm.Print_Area" localSheetId="16">'Table 10'!#REF!</definedName>
    <definedName name="_xlnm.Print_Area" localSheetId="17">'Table 11'!#REF!</definedName>
    <definedName name="_xlnm.Print_Area" localSheetId="18">'Table 12'!$A$2:$M$24</definedName>
    <definedName name="_xlnm.Print_Area" localSheetId="19">'Table 13'!$A$2:$M$41</definedName>
    <definedName name="_xlnm.Print_Area" localSheetId="20">'Table 13a'!$A$2:$M$14</definedName>
    <definedName name="_xlnm.Print_Area" localSheetId="21">'Table 14'!$A$2:$M$44</definedName>
    <definedName name="_xlnm.Print_Area" localSheetId="22">'Table 15'!$A$2:$L$43</definedName>
    <definedName name="_xlnm.Print_Area" localSheetId="23">'Table 16'!$A$2:$M$24</definedName>
    <definedName name="_xlnm.Print_Area" localSheetId="24">'Table 16a'!$A$2:$M$43</definedName>
    <definedName name="_xlnm.Print_Area" localSheetId="25">'Table 16b'!$A$2:$M$17</definedName>
    <definedName name="_xlnm.Print_Area" localSheetId="26">'Table 17'!$A$2:$M$17</definedName>
    <definedName name="_xlnm.Print_Area" localSheetId="27">'Table 17a'!$A$1:$M$10</definedName>
    <definedName name="_xlnm.Print_Area" localSheetId="28">'Table 18'!$A$2:$S$28</definedName>
    <definedName name="_xlnm.Print_Area" localSheetId="29">'Table 19'!$A$2:$M$132</definedName>
    <definedName name="_xlnm.Print_Area" localSheetId="30">'Table 20'!$A$2:$M$57</definedName>
    <definedName name="_xlnm.Print_Area" localSheetId="31">'Table 21'!$A$2:$AJ$16</definedName>
    <definedName name="_xlnm.Print_Area" localSheetId="32">'Table 22'!$R$2:$AY$25</definedName>
    <definedName name="_xlnm.Print_Area" localSheetId="34">'Table 24'!$A$2:$S$33</definedName>
    <definedName name="_xlnm.Print_Area" localSheetId="4">'Table 3'!$A$2:$M$47</definedName>
    <definedName name="_xlnm.Print_Area" localSheetId="5">'Table 3a'!$A$1:$M$9</definedName>
    <definedName name="_xlnm.Print_Area" localSheetId="6">'Table 3b'!$A$2:$M$9</definedName>
    <definedName name="_xlnm.Print_Area" localSheetId="7">'Table 3c'!$A$2:$M$8</definedName>
    <definedName name="_xlnm.Print_Area" localSheetId="8">'Table 3d'!$A$2:$M$39</definedName>
    <definedName name="_xlnm.Print_Area" localSheetId="11">'Table 5'!$A$2:$L$43</definedName>
    <definedName name="_xlnm.Print_Area" localSheetId="12">'Table 6'!$A$2:$L$41</definedName>
    <definedName name="_xlnm.Print_Area" localSheetId="13">'Table 7'!$A$2:$L$40</definedName>
    <definedName name="_xlnm.Print_Area" localSheetId="14">'Table 8'!$A$2:$M$41</definedName>
    <definedName name="_xlnm.Print_Area" localSheetId="15">'Table 9'!$A$2:$M$22</definedName>
    <definedName name="_xlnm.Print_Area">#REF!</definedName>
    <definedName name="Print_Area_MI">#REF!</definedName>
    <definedName name="_xlnm.Print_Titles" localSheetId="21">'Table 14'!$A:$A</definedName>
    <definedName name="_xlnm.Print_Titles" localSheetId="4">'Table 3'!$A:$A</definedName>
    <definedName name="_xlnm.Print_Titles" localSheetId="5">'Table 3a'!$A:$A</definedName>
    <definedName name="_xlnm.Print_Titles" localSheetId="6">'Table 3b'!$A:$A</definedName>
    <definedName name="_xlnm.Print_Titles" localSheetId="7">'Table 3c'!$A:$A</definedName>
    <definedName name="pro">'[1]10'!#REF!</definedName>
    <definedName name="QEDF">'[6]Table-1'!#REF!</definedName>
    <definedName name="re">[10]Page77!#REF!</definedName>
    <definedName name="Reporting_Country_Code">#REF!</definedName>
    <definedName name="Reporting_Country_Name">#REF!</definedName>
    <definedName name="Reporting_Currency_Code">#REF!</definedName>
    <definedName name="Reporting_Currency_Name">#REF!</definedName>
    <definedName name="Reporting_Scale_Name">#REF!</definedName>
    <definedName name="rg">'[6]Table-1'!#REF!</definedName>
    <definedName name="sat">#REF!</definedName>
    <definedName name="satish">'[1]10'!#REF!</definedName>
    <definedName name="ScalesList">'[5]Report Form'!$A$5:$A$8</definedName>
    <definedName name="sdg">'[7]Table 1'!#REF!</definedName>
    <definedName name="sdgd">'[8]Table 1'!#REF!</definedName>
    <definedName name="sector">'[12]8SDM'!$A$11:$B$153</definedName>
    <definedName name="sgd">'[8]Table 1'!#REF!</definedName>
    <definedName name="sgdg">'[8]Table 1'!#REF!</definedName>
    <definedName name="ss">'[8]Table 1'!#REF!</definedName>
    <definedName name="sum">#REF!</definedName>
    <definedName name="USD">[12]Static!$B$8</definedName>
    <definedName name="V">'[1]10'!#REF!</definedName>
    <definedName name="VI">'[1]10'!#REF!</definedName>
    <definedName name="VII">'[1]10'!#REF!</definedName>
    <definedName name="vvv">'[2]10'!#REF!</definedName>
    <definedName name="wrn.Dept._.reporting." hidden="1">{#N/A,#N/A,TRUE,"Table1USD";#N/A,#N/A,TRUE,"Table1GBP"}</definedName>
    <definedName name="www">#REF!</definedName>
    <definedName name="wwww">[11]ImpExp!#REF!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V11" i="38" l="1"/>
  <c r="CV10" i="38"/>
  <c r="CV9" i="38"/>
  <c r="CV8" i="38"/>
  <c r="CV7" i="38"/>
  <c r="CV13" i="38" s="1"/>
  <c r="CW8" i="38" s="1"/>
  <c r="CW9" i="38" l="1"/>
  <c r="CW11" i="38"/>
  <c r="CW10" i="38"/>
  <c r="CW7" i="38"/>
  <c r="CQ13" i="38" l="1"/>
  <c r="CP13" i="38"/>
  <c r="CM13" i="38"/>
  <c r="CL13" i="38"/>
  <c r="CC13" i="38"/>
  <c r="CB13" i="38"/>
  <c r="CA13" i="38"/>
  <c r="BZ13" i="38"/>
  <c r="BY13" i="38"/>
  <c r="BX13" i="38"/>
  <c r="BW13" i="38"/>
  <c r="BV13" i="38"/>
  <c r="BU13" i="38"/>
  <c r="BT13" i="38"/>
  <c r="BS13" i="38"/>
  <c r="BR13" i="38"/>
  <c r="BO13" i="38"/>
  <c r="BN13" i="38"/>
  <c r="BK13" i="38"/>
  <c r="BJ13" i="38"/>
  <c r="AY13" i="38"/>
  <c r="AX13" i="38"/>
  <c r="AU13" i="38"/>
  <c r="AT13" i="38"/>
  <c r="AQ13" i="38"/>
  <c r="AP13" i="38"/>
  <c r="AM13" i="38"/>
  <c r="AL13" i="38"/>
  <c r="AI13" i="38"/>
  <c r="AH13" i="38"/>
  <c r="AE13" i="38"/>
  <c r="AD13" i="38"/>
  <c r="AA13" i="38"/>
  <c r="Z13" i="38"/>
  <c r="S13" i="38"/>
  <c r="R13" i="38"/>
  <c r="O13" i="38"/>
  <c r="N13" i="38"/>
  <c r="K13" i="38"/>
  <c r="J13" i="38"/>
  <c r="G13" i="38"/>
  <c r="F13" i="38"/>
  <c r="E13" i="38"/>
  <c r="CR11" i="38"/>
  <c r="CN11" i="38"/>
  <c r="BP11" i="38"/>
  <c r="BL11" i="38"/>
  <c r="BE11" i="38"/>
  <c r="AZ11" i="38"/>
  <c r="AV11" i="38"/>
  <c r="AR11" i="38"/>
  <c r="AN11" i="38"/>
  <c r="AJ11" i="38"/>
  <c r="AF11" i="38"/>
  <c r="AB11" i="38"/>
  <c r="T11" i="38"/>
  <c r="P11" i="38"/>
  <c r="L11" i="38"/>
  <c r="H11" i="38"/>
  <c r="E11" i="38"/>
  <c r="CR10" i="38"/>
  <c r="CN10" i="38"/>
  <c r="BP10" i="38"/>
  <c r="BL10" i="38"/>
  <c r="BE10" i="38"/>
  <c r="AZ10" i="38"/>
  <c r="AV10" i="38"/>
  <c r="AR10" i="38"/>
  <c r="AN10" i="38"/>
  <c r="AJ10" i="38"/>
  <c r="AF10" i="38"/>
  <c r="AB10" i="38"/>
  <c r="T10" i="38"/>
  <c r="P10" i="38"/>
  <c r="L10" i="38"/>
  <c r="H10" i="38"/>
  <c r="E10" i="38"/>
  <c r="CR9" i="38"/>
  <c r="CN9" i="38"/>
  <c r="BP9" i="38"/>
  <c r="BL9" i="38"/>
  <c r="BE9" i="38"/>
  <c r="AZ9" i="38"/>
  <c r="AV9" i="38"/>
  <c r="AR9" i="38"/>
  <c r="AN9" i="38"/>
  <c r="AJ9" i="38"/>
  <c r="AF9" i="38"/>
  <c r="AB9" i="38"/>
  <c r="T9" i="38"/>
  <c r="P9" i="38"/>
  <c r="L9" i="38"/>
  <c r="H9" i="38"/>
  <c r="E9" i="38"/>
  <c r="CR8" i="38"/>
  <c r="CN8" i="38"/>
  <c r="BP8" i="38"/>
  <c r="BL8" i="38"/>
  <c r="BE8" i="38"/>
  <c r="AZ8" i="38"/>
  <c r="AV8" i="38"/>
  <c r="AR8" i="38"/>
  <c r="AN8" i="38"/>
  <c r="AJ8" i="38"/>
  <c r="AF8" i="38"/>
  <c r="AB8" i="38"/>
  <c r="T8" i="38"/>
  <c r="P8" i="38"/>
  <c r="L8" i="38"/>
  <c r="H8" i="38"/>
  <c r="E8" i="38"/>
  <c r="CR7" i="38"/>
  <c r="CN7" i="38"/>
  <c r="BP7" i="38"/>
  <c r="BL7" i="38"/>
  <c r="BE7" i="38"/>
  <c r="AZ7" i="38"/>
  <c r="AV7" i="38"/>
  <c r="AR7" i="38"/>
  <c r="AN7" i="38"/>
  <c r="AJ7" i="38"/>
  <c r="AF7" i="38"/>
  <c r="AB7" i="38"/>
  <c r="T7" i="38"/>
  <c r="P7" i="38"/>
  <c r="L7" i="38"/>
  <c r="H7" i="38"/>
  <c r="E7" i="38"/>
  <c r="W12" i="37"/>
  <c r="V12" i="37"/>
  <c r="U12" i="37"/>
  <c r="U33" i="37" s="1"/>
  <c r="T12" i="37"/>
  <c r="T33" i="37" s="1"/>
  <c r="S12" i="37"/>
  <c r="R12" i="37"/>
  <c r="Q12" i="37"/>
  <c r="P12" i="37"/>
  <c r="O12" i="37"/>
  <c r="N12" i="37"/>
  <c r="M12" i="37"/>
  <c r="L12" i="37"/>
  <c r="K12" i="37"/>
  <c r="J12" i="37"/>
  <c r="I12" i="37"/>
  <c r="H12" i="37"/>
  <c r="G12" i="37"/>
  <c r="F12" i="37"/>
  <c r="E12" i="37"/>
  <c r="D12" i="37"/>
  <c r="C12" i="37"/>
  <c r="B12" i="37"/>
  <c r="W8" i="37"/>
  <c r="V8" i="37"/>
  <c r="S8" i="37"/>
  <c r="R8" i="37"/>
  <c r="Q8" i="37"/>
  <c r="P8" i="37"/>
  <c r="O8" i="37"/>
  <c r="O33" i="37" s="1"/>
  <c r="N8" i="37"/>
  <c r="N33" i="37" s="1"/>
  <c r="M8" i="37"/>
  <c r="L8" i="37"/>
  <c r="K8" i="37"/>
  <c r="J8" i="37"/>
  <c r="I8" i="37"/>
  <c r="H8" i="37"/>
  <c r="G8" i="37"/>
  <c r="F8" i="37"/>
  <c r="E8" i="37"/>
  <c r="E33" i="37" s="1"/>
  <c r="D8" i="37"/>
  <c r="D33" i="37" s="1"/>
  <c r="C8" i="37"/>
  <c r="B8" i="37"/>
  <c r="X51" i="36"/>
  <c r="X52" i="36" s="1"/>
  <c r="W51" i="36"/>
  <c r="AA23" i="36"/>
  <c r="Z23" i="36"/>
  <c r="BC14" i="36"/>
  <c r="BB14" i="36"/>
  <c r="BA14" i="36"/>
  <c r="AZ14" i="36"/>
  <c r="AY14" i="36"/>
  <c r="AX14" i="36"/>
  <c r="AW14" i="36"/>
  <c r="AV14" i="36"/>
  <c r="AO14" i="36"/>
  <c r="AN14" i="36"/>
  <c r="AM14" i="36"/>
  <c r="AL14" i="36"/>
  <c r="AK14" i="36"/>
  <c r="AJ14" i="36"/>
  <c r="AI14" i="36"/>
  <c r="AH14" i="36"/>
  <c r="AG14" i="36"/>
  <c r="AF14" i="36"/>
  <c r="AE14" i="36"/>
  <c r="AD14" i="36"/>
  <c r="AC14" i="36"/>
  <c r="AB14" i="36"/>
  <c r="Y14" i="36"/>
  <c r="X14" i="36"/>
  <c r="Y50" i="36" s="1"/>
  <c r="W14" i="36"/>
  <c r="V14" i="36"/>
  <c r="W50" i="36" s="1"/>
  <c r="U14" i="36"/>
  <c r="T14" i="36"/>
  <c r="S14" i="36"/>
  <c r="R14" i="36"/>
  <c r="Q14" i="36"/>
  <c r="P14" i="36"/>
  <c r="O14" i="36"/>
  <c r="N14" i="36"/>
  <c r="M14" i="36"/>
  <c r="L14" i="36"/>
  <c r="BC8" i="36"/>
  <c r="BB8" i="36"/>
  <c r="BB23" i="36" s="1"/>
  <c r="BA8" i="36"/>
  <c r="BA23" i="36" s="1"/>
  <c r="AZ8" i="36"/>
  <c r="AY8" i="36"/>
  <c r="AX8" i="36"/>
  <c r="AW8" i="36"/>
  <c r="AV8" i="36"/>
  <c r="AO8" i="36"/>
  <c r="AN8" i="36"/>
  <c r="AN23" i="36" s="1"/>
  <c r="AM8" i="36"/>
  <c r="AM23" i="36" s="1"/>
  <c r="AL8" i="36"/>
  <c r="AK8" i="36"/>
  <c r="AJ8" i="36"/>
  <c r="AI8" i="36"/>
  <c r="AH8" i="36"/>
  <c r="AG8" i="36"/>
  <c r="AF8" i="36"/>
  <c r="AF23" i="36" s="1"/>
  <c r="AE8" i="36"/>
  <c r="AE23" i="36" s="1"/>
  <c r="AD8" i="36"/>
  <c r="AC8" i="36"/>
  <c r="AB8" i="36"/>
  <c r="Y8" i="36"/>
  <c r="X8" i="36"/>
  <c r="W8" i="36"/>
  <c r="V8" i="36"/>
  <c r="W49" i="36" s="1"/>
  <c r="W52" i="36" s="1"/>
  <c r="U8" i="36"/>
  <c r="U23" i="36" s="1"/>
  <c r="T8" i="36"/>
  <c r="S8" i="36"/>
  <c r="R8" i="36"/>
  <c r="Q8" i="36"/>
  <c r="P8" i="36"/>
  <c r="O8" i="36"/>
  <c r="N8" i="36"/>
  <c r="N23" i="36" s="1"/>
  <c r="M8" i="36"/>
  <c r="M23" i="36" s="1"/>
  <c r="L8" i="36"/>
  <c r="W52" i="35"/>
  <c r="W53" i="35" s="1"/>
  <c r="V52" i="35"/>
  <c r="AA23" i="35"/>
  <c r="Z23" i="35"/>
  <c r="K23" i="35"/>
  <c r="I23" i="35"/>
  <c r="G23" i="35"/>
  <c r="E23" i="35"/>
  <c r="BC14" i="35"/>
  <c r="BB14" i="35"/>
  <c r="BA14" i="35"/>
  <c r="AZ14" i="35"/>
  <c r="AY14" i="35"/>
  <c r="AX14" i="35"/>
  <c r="AW14" i="35"/>
  <c r="AV14" i="35"/>
  <c r="AU14" i="35"/>
  <c r="AT14" i="35"/>
  <c r="AO14" i="35"/>
  <c r="AN14" i="35"/>
  <c r="AM14" i="35"/>
  <c r="AL14" i="35"/>
  <c r="AK14" i="35"/>
  <c r="AJ14" i="35"/>
  <c r="AI14" i="35"/>
  <c r="AH14" i="35"/>
  <c r="AG14" i="35"/>
  <c r="AF14" i="35"/>
  <c r="AE14" i="35"/>
  <c r="AD14" i="35"/>
  <c r="AC14" i="35"/>
  <c r="AB14" i="35"/>
  <c r="Y14" i="35"/>
  <c r="X14" i="35"/>
  <c r="X51" i="35" s="1"/>
  <c r="W14" i="35"/>
  <c r="V14" i="35"/>
  <c r="V51" i="35" s="1"/>
  <c r="U14" i="35"/>
  <c r="T14" i="35"/>
  <c r="S14" i="35"/>
  <c r="R14" i="35"/>
  <c r="Q14" i="35"/>
  <c r="P14" i="35"/>
  <c r="O14" i="35"/>
  <c r="N14" i="35"/>
  <c r="M14" i="35"/>
  <c r="L14" i="35"/>
  <c r="C14" i="35"/>
  <c r="BC8" i="35"/>
  <c r="BC23" i="35" s="1"/>
  <c r="BB8" i="35"/>
  <c r="BB23" i="35" s="1"/>
  <c r="BA8" i="35"/>
  <c r="AZ8" i="35"/>
  <c r="AY8" i="35"/>
  <c r="AX8" i="35"/>
  <c r="AX23" i="35" s="1"/>
  <c r="AW8" i="35"/>
  <c r="AV8" i="35"/>
  <c r="AV23" i="35" s="1"/>
  <c r="AU8" i="35"/>
  <c r="AU23" i="35" s="1"/>
  <c r="AT8" i="35"/>
  <c r="AT23" i="35" s="1"/>
  <c r="AO8" i="35"/>
  <c r="AN8" i="35"/>
  <c r="AM8" i="35"/>
  <c r="AL8" i="35"/>
  <c r="AL23" i="35" s="1"/>
  <c r="AK8" i="35"/>
  <c r="AJ8" i="35"/>
  <c r="AJ23" i="35" s="1"/>
  <c r="AI8" i="35"/>
  <c r="AI23" i="35" s="1"/>
  <c r="AH8" i="35"/>
  <c r="AH23" i="35" s="1"/>
  <c r="AG8" i="35"/>
  <c r="AF8" i="35"/>
  <c r="AE8" i="35"/>
  <c r="AD8" i="35"/>
  <c r="AD23" i="35" s="1"/>
  <c r="AC8" i="35"/>
  <c r="AB8" i="35"/>
  <c r="AB23" i="35" s="1"/>
  <c r="Y8" i="35"/>
  <c r="Y23" i="35" s="1"/>
  <c r="X8" i="35"/>
  <c r="X23" i="35" s="1"/>
  <c r="W8" i="35"/>
  <c r="V8" i="35"/>
  <c r="U8" i="35"/>
  <c r="T8" i="35"/>
  <c r="T23" i="35" s="1"/>
  <c r="S8" i="35"/>
  <c r="R8" i="35"/>
  <c r="Q8" i="35"/>
  <c r="Q23" i="35" s="1"/>
  <c r="P8" i="35"/>
  <c r="P23" i="35" s="1"/>
  <c r="O8" i="35"/>
  <c r="N8" i="35"/>
  <c r="M8" i="35"/>
  <c r="L8" i="35"/>
  <c r="L23" i="35" s="1"/>
  <c r="C8" i="35"/>
  <c r="C23" i="35" s="1"/>
  <c r="O23" i="36" l="1"/>
  <c r="W23" i="36"/>
  <c r="AG23" i="36"/>
  <c r="AO23" i="36"/>
  <c r="BC23" i="36"/>
  <c r="AC23" i="36"/>
  <c r="AY23" i="36"/>
  <c r="X23" i="36"/>
  <c r="P23" i="36"/>
  <c r="AK23" i="36"/>
  <c r="AE23" i="35"/>
  <c r="V23" i="36"/>
  <c r="M23" i="35"/>
  <c r="AF23" i="35"/>
  <c r="AY23" i="35"/>
  <c r="V23" i="35"/>
  <c r="O23" i="35"/>
  <c r="H33" i="37"/>
  <c r="P33" i="37"/>
  <c r="T13" i="38"/>
  <c r="AM23" i="35"/>
  <c r="N23" i="35"/>
  <c r="R23" i="36"/>
  <c r="AZ23" i="35"/>
  <c r="B33" i="37"/>
  <c r="J33" i="37"/>
  <c r="V33" i="37"/>
  <c r="U23" i="35"/>
  <c r="AN23" i="35"/>
  <c r="L23" i="36"/>
  <c r="T23" i="36"/>
  <c r="AD23" i="36"/>
  <c r="AL23" i="36"/>
  <c r="AZ23" i="36"/>
  <c r="W33" i="37"/>
  <c r="CN13" i="38"/>
  <c r="AN13" i="38"/>
  <c r="AO8" i="38" s="1"/>
  <c r="H13" i="38"/>
  <c r="I9" i="38" s="1"/>
  <c r="AB13" i="38"/>
  <c r="AC9" i="38" s="1"/>
  <c r="AO10" i="38"/>
  <c r="F33" i="37"/>
  <c r="G33" i="37"/>
  <c r="C33" i="37"/>
  <c r="K33" i="37"/>
  <c r="I33" i="37"/>
  <c r="Q33" i="37"/>
  <c r="AI23" i="36"/>
  <c r="Q23" i="36"/>
  <c r="Y23" i="36"/>
  <c r="AW23" i="36"/>
  <c r="AB23" i="36"/>
  <c r="AJ23" i="36"/>
  <c r="AX23" i="36"/>
  <c r="W23" i="35"/>
  <c r="AC23" i="35"/>
  <c r="AK23" i="35"/>
  <c r="AW23" i="35"/>
  <c r="V50" i="35"/>
  <c r="V53" i="35" s="1"/>
  <c r="V60" i="35" s="1"/>
  <c r="S23" i="36"/>
  <c r="BM7" i="38"/>
  <c r="BL13" i="38"/>
  <c r="BM8" i="38"/>
  <c r="I10" i="38"/>
  <c r="U10" i="38"/>
  <c r="U8" i="38"/>
  <c r="U9" i="38"/>
  <c r="AF13" i="38"/>
  <c r="AG7" i="38" s="1"/>
  <c r="U11" i="38"/>
  <c r="W59" i="36"/>
  <c r="AZ13" i="38"/>
  <c r="BA11" i="38" s="1"/>
  <c r="L13" i="38"/>
  <c r="M8" i="38" s="1"/>
  <c r="BM9" i="38"/>
  <c r="R23" i="35"/>
  <c r="P13" i="38"/>
  <c r="I11" i="38"/>
  <c r="R33" i="37"/>
  <c r="AO7" i="38"/>
  <c r="AV13" i="38"/>
  <c r="AW9" i="38" s="1"/>
  <c r="U7" i="38"/>
  <c r="CR13" i="38"/>
  <c r="S23" i="35"/>
  <c r="AR13" i="38"/>
  <c r="AS7" i="38" s="1"/>
  <c r="AO11" i="38"/>
  <c r="AG23" i="35"/>
  <c r="AO23" i="35"/>
  <c r="BA23" i="35"/>
  <c r="AH23" i="36"/>
  <c r="AV23" i="36"/>
  <c r="S33" i="37"/>
  <c r="AJ13" i="38"/>
  <c r="AK10" i="38" s="1"/>
  <c r="AC11" i="38"/>
  <c r="I7" i="38"/>
  <c r="AC7" i="38"/>
  <c r="BP13" i="38"/>
  <c r="BQ7" i="38" s="1"/>
  <c r="AC8" i="38" l="1"/>
  <c r="AW11" i="38"/>
  <c r="I8" i="38"/>
  <c r="AW8" i="38"/>
  <c r="BA10" i="38"/>
  <c r="AO9" i="38"/>
  <c r="AO13" i="38" s="1"/>
  <c r="AS10" i="38"/>
  <c r="M11" i="38"/>
  <c r="M9" i="38"/>
  <c r="BQ9" i="38"/>
  <c r="AC10" i="38"/>
  <c r="AC13" i="38"/>
  <c r="BQ8" i="38"/>
  <c r="AK11" i="38"/>
  <c r="AG11" i="38"/>
  <c r="Q11" i="38"/>
  <c r="Q7" i="38"/>
  <c r="Q8" i="38"/>
  <c r="Q10" i="38"/>
  <c r="AG10" i="38"/>
  <c r="Q9" i="38"/>
  <c r="AG8" i="38"/>
  <c r="AG13" i="38" s="1"/>
  <c r="AS9" i="38"/>
  <c r="AS8" i="38"/>
  <c r="AW7" i="38"/>
  <c r="AW10" i="38"/>
  <c r="AG9" i="38"/>
  <c r="BQ11" i="38"/>
  <c r="BQ10" i="38"/>
  <c r="BQ13" i="38" s="1"/>
  <c r="AK9" i="38"/>
  <c r="AK8" i="38"/>
  <c r="AK7" i="38"/>
  <c r="U13" i="38"/>
  <c r="M7" i="38"/>
  <c r="M10" i="38"/>
  <c r="BM11" i="38"/>
  <c r="BM10" i="38"/>
  <c r="BM13" i="38" s="1"/>
  <c r="BA9" i="38"/>
  <c r="BA7" i="38"/>
  <c r="BA8" i="38"/>
  <c r="I13" i="38"/>
  <c r="AS11" i="38"/>
  <c r="AS13" i="38" l="1"/>
  <c r="M13" i="38"/>
  <c r="AK13" i="38"/>
  <c r="BA13" i="38"/>
  <c r="Q13" i="38"/>
  <c r="AW13" i="38"/>
</calcChain>
</file>

<file path=xl/sharedStrings.xml><?xml version="1.0" encoding="utf-8"?>
<sst xmlns="http://schemas.openxmlformats.org/spreadsheetml/2006/main" count="2261" uniqueCount="560">
  <si>
    <t>SERIES</t>
  </si>
  <si>
    <t>Figures are based on results of CEA 2018, FISIM allocated to users as per SNA 2008 and NSIC, Rev. 2</t>
  </si>
  <si>
    <t>NOTE:</t>
  </si>
  <si>
    <t xml:space="preserve"> </t>
  </si>
  <si>
    <t>1. For constant price series, the old series (2013 benchmark year) has been linked to the new series (2018 benchmark year) by using previously published historical growth rates;</t>
  </si>
  <si>
    <t>2. For current price or nominal series, the same level figures (2006-2012) from the old series has been maintained as changes brought in concepts, methodologies, estimation process and coverage during the latest benchmarking exercise of national accounts were less extensive; and</t>
  </si>
  <si>
    <t>3. Users are informed of figures which are not strictly comparable by the use of footnotes in the tables published.</t>
  </si>
  <si>
    <t>Table of contents</t>
  </si>
  <si>
    <t>Title</t>
  </si>
  <si>
    <t>Page No.</t>
  </si>
  <si>
    <t>Table 26 - Classification of imports (c.i.f. value) into consumption by industrial origin and use, 2010 - 2022</t>
  </si>
  <si>
    <t>Unit</t>
  </si>
  <si>
    <t>R M</t>
  </si>
  <si>
    <t>R</t>
  </si>
  <si>
    <t xml:space="preserve">          Imports of goods &amp; services</t>
  </si>
  <si>
    <t xml:space="preserve"> 1. Gross Value Added (GVA) at current basic prices</t>
  </si>
  <si>
    <t xml:space="preserve"> 3. Gross Domestic Product (GDP) at current market prices</t>
  </si>
  <si>
    <t xml:space="preserve"> 4. Gross National Income (GNI) at currrent market prices</t>
  </si>
  <si>
    <t xml:space="preserve">    Excl. net primary income of GBC from abroad</t>
  </si>
  <si>
    <t xml:space="preserve">    Incl. net primary income of GBC from abroad</t>
  </si>
  <si>
    <t xml:space="preserve"> 5. Gross National Disposable Income (GNDI)</t>
  </si>
  <si>
    <t xml:space="preserve">    Excl. net primary income &amp; transfer of GBC from abroad</t>
  </si>
  <si>
    <t xml:space="preserve">    Incl. net primary income &amp; transfer of GBC from abroad</t>
  </si>
  <si>
    <t xml:space="preserve"> 6. Per capita GDP at current market prices</t>
  </si>
  <si>
    <t xml:space="preserve"> 7. Per capita GNI at current market prices</t>
  </si>
  <si>
    <t xml:space="preserve">R </t>
  </si>
  <si>
    <t xml:space="preserve"> 8. Compensation of employees</t>
  </si>
  <si>
    <t xml:space="preserve"> 9. Final consumption expenditure</t>
  </si>
  <si>
    <t xml:space="preserve">                       Households</t>
  </si>
  <si>
    <t xml:space="preserve">                       General Government</t>
  </si>
  <si>
    <t>10. Gross Fixed Capital Formation (GFCF)</t>
  </si>
  <si>
    <t xml:space="preserve">                      Private sector</t>
  </si>
  <si>
    <t xml:space="preserve">                      Public sector</t>
  </si>
  <si>
    <t>11. Gross Domestic Saving (GDS)</t>
  </si>
  <si>
    <t>12. Gross National Saving (GNS)</t>
  </si>
  <si>
    <t>13. Net exports of goods &amp; services</t>
  </si>
  <si>
    <t>GBC refers to Global Business Companies</t>
  </si>
  <si>
    <t xml:space="preserve">   Incl. net primary income &amp; transfer of GBC from abroad</t>
  </si>
  <si>
    <t>(%)</t>
  </si>
  <si>
    <t xml:space="preserve"> 1.  Annual real growth rate of  :</t>
  </si>
  <si>
    <t xml:space="preserve">                      exclusive of sugar</t>
  </si>
  <si>
    <t xml:space="preserve">       (iii) Per capita GDP</t>
  </si>
  <si>
    <t xml:space="preserve">        (iv) Final consumption expenditure </t>
  </si>
  <si>
    <t xml:space="preserve">                      Households</t>
  </si>
  <si>
    <t xml:space="preserve">                     General Government</t>
  </si>
  <si>
    <t xml:space="preserve">        (v) Gross Fixed Capital Formation (GFCF)</t>
  </si>
  <si>
    <t xml:space="preserve">                      exclusive of aircraft and marine vessel</t>
  </si>
  <si>
    <t xml:space="preserve">        (vi) Private sector investment </t>
  </si>
  <si>
    <t xml:space="preserve">        (vii) Public sector investment </t>
  </si>
  <si>
    <t xml:space="preserve">       (i) Gross Value Added (GVA) at current basic prices</t>
  </si>
  <si>
    <t xml:space="preserve">       (ii) Gross Domestic Product (GDP) at current market prices</t>
  </si>
  <si>
    <t xml:space="preserve"> 2.  Ratios</t>
  </si>
  <si>
    <t xml:space="preserve">                       exclusive of aircraft and marine vessel</t>
  </si>
  <si>
    <t xml:space="preserve">        (vi) Private sector investment as a % of GFCF</t>
  </si>
  <si>
    <t xml:space="preserve">        (vii) Public sector investment as a % of GFCF</t>
  </si>
  <si>
    <t xml:space="preserve">       (ix) Gross National Saving (GNS) as a % of GNDI</t>
  </si>
  <si>
    <t xml:space="preserve">        (i) Compensation of employees as a % of GVA at current basic prices</t>
  </si>
  <si>
    <t xml:space="preserve">       (ii) Final consumption expenditure as a % of GDP at current market prices</t>
  </si>
  <si>
    <t xml:space="preserve">       (iii) Investment (GFCF) as a % of GDP at current market prices</t>
  </si>
  <si>
    <t xml:space="preserve">       (iv) Private sector investment as a % of GDP at current market prices</t>
  </si>
  <si>
    <t xml:space="preserve">        (v) Public sector investment as a % of GDP at current market prices</t>
  </si>
  <si>
    <t xml:space="preserve">       (viii) Gross Domestic Saving (GDS) as a % of GDP at current market prices</t>
  </si>
  <si>
    <t>Excl. GBC</t>
  </si>
  <si>
    <t>Incl. GBC</t>
  </si>
  <si>
    <t xml:space="preserve">       (x) Net exports of goods &amp; services as a % of GDP at current market prices</t>
  </si>
  <si>
    <t xml:space="preserve">  Agriculture, forestry and fishing</t>
  </si>
  <si>
    <t xml:space="preserve">         Sugarcane</t>
  </si>
  <si>
    <t xml:space="preserve">         Other</t>
  </si>
  <si>
    <t xml:space="preserve">  Mining and quarrying</t>
  </si>
  <si>
    <t xml:space="preserve">  Manufacturing</t>
  </si>
  <si>
    <t xml:space="preserve">        Sugar</t>
  </si>
  <si>
    <t xml:space="preserve">        Food excl. Sugar</t>
  </si>
  <si>
    <t xml:space="preserve">        Textiles</t>
  </si>
  <si>
    <t xml:space="preserve">        Other</t>
  </si>
  <si>
    <t xml:space="preserve">  Electricity, gas, steam and air conditioning supply</t>
  </si>
  <si>
    <t xml:space="preserve">  Water supply, sewerage, waste management and remediation activities</t>
  </si>
  <si>
    <t xml:space="preserve">  Construction</t>
  </si>
  <si>
    <t xml:space="preserve">  Wholesale &amp; retail trade; repair of motor vehicles and motorcycles</t>
  </si>
  <si>
    <t xml:space="preserve">         of which Wholesale and retail trade</t>
  </si>
  <si>
    <t xml:space="preserve">  Transportation and storage </t>
  </si>
  <si>
    <t xml:space="preserve">  Accommodation and food service activities</t>
  </si>
  <si>
    <t xml:space="preserve">  Information and communication</t>
  </si>
  <si>
    <t xml:space="preserve">  Financial and insurance activities</t>
  </si>
  <si>
    <t xml:space="preserve">        Monetary intermediation</t>
  </si>
  <si>
    <t xml:space="preserve">        Financial leasing and other credit granting</t>
  </si>
  <si>
    <t xml:space="preserve">        Insurance, reinsurance and pension funding</t>
  </si>
  <si>
    <t xml:space="preserve">  Real estate activities</t>
  </si>
  <si>
    <t xml:space="preserve">        of which Owner occupied dwellings</t>
  </si>
  <si>
    <t xml:space="preserve">  Professional, scientific and technical activities</t>
  </si>
  <si>
    <t xml:space="preserve">  Administrative and support service activities                                                  </t>
  </si>
  <si>
    <t xml:space="preserve">  Public administration and defence; compulsory social security                                                    </t>
  </si>
  <si>
    <t xml:space="preserve">  Education</t>
  </si>
  <si>
    <t xml:space="preserve">  Human health and social work activities</t>
  </si>
  <si>
    <t xml:space="preserve">  Arts, entertainment and recreation</t>
  </si>
  <si>
    <t xml:space="preserve">  Other service activities</t>
  </si>
  <si>
    <t xml:space="preserve">  Gross Value Added (GVA) at basic prices</t>
  </si>
  <si>
    <t xml:space="preserve">  Taxes on products (net of subsidies)</t>
  </si>
  <si>
    <t xml:space="preserve">  Gross Domestic Product (GDP) at market  prices</t>
  </si>
  <si>
    <t xml:space="preserve">  Export oriented enterprises</t>
  </si>
  <si>
    <t>(R million)</t>
  </si>
  <si>
    <t>SECTOR</t>
  </si>
  <si>
    <t>TOTAL</t>
  </si>
  <si>
    <t>(R Million)</t>
  </si>
  <si>
    <t xml:space="preserve">  Gross Value Added (GVA) at current basic prices</t>
  </si>
  <si>
    <t xml:space="preserve">  Gross Domestic Product (GDP) at current market prices</t>
  </si>
  <si>
    <t xml:space="preserve">  Gross Value Added at current basic prices</t>
  </si>
  <si>
    <t xml:space="preserve">  Electricity, gas, steam and  air conditioning supply</t>
  </si>
  <si>
    <t>Sector</t>
  </si>
  <si>
    <t>Share in the economy - % of GVA</t>
  </si>
  <si>
    <t xml:space="preserve"> Value added (Rs million)</t>
  </si>
  <si>
    <t>Growth rate (% over previous year)</t>
  </si>
  <si>
    <t xml:space="preserve">  General Government</t>
  </si>
  <si>
    <t xml:space="preserve">  Gross Value Added (GVA) at basic prices excluding sugar</t>
  </si>
  <si>
    <t xml:space="preserve">  Gross Domestic Product (GDP) at market prices</t>
  </si>
  <si>
    <t>* figures have been revised in light of CEA2002</t>
  </si>
  <si>
    <t xml:space="preserve">   Wholesale &amp; retail trade; repair of motor vehicles and motorcycles</t>
  </si>
  <si>
    <t xml:space="preserve"> Taxes on products (net of subsidies)</t>
  </si>
  <si>
    <t>Note: Figures may not add up to totals due to rounding</t>
  </si>
  <si>
    <t>Arts, entertainment and recreation</t>
  </si>
  <si>
    <t>Other service activities</t>
  </si>
  <si>
    <t>Final consumption expenditure</t>
  </si>
  <si>
    <t xml:space="preserve">     Households</t>
  </si>
  <si>
    <t xml:space="preserve">     General government</t>
  </si>
  <si>
    <t xml:space="preserve">                 Individual</t>
  </si>
  <si>
    <t xml:space="preserve">                Collective</t>
  </si>
  <si>
    <t>Gross fixed capital formation</t>
  </si>
  <si>
    <t xml:space="preserve">     Private sector</t>
  </si>
  <si>
    <t xml:space="preserve">     Public sector</t>
  </si>
  <si>
    <t xml:space="preserve">Change in inventories </t>
  </si>
  <si>
    <t>Exports of goods &amp; services</t>
  </si>
  <si>
    <t xml:space="preserve">     Goods ( f.o.b ) </t>
  </si>
  <si>
    <t>Less Imports of goods &amp; services</t>
  </si>
  <si>
    <t xml:space="preserve">     Goods ( f.o.b )</t>
  </si>
  <si>
    <t>of which aircraft &amp; marine vessel</t>
  </si>
  <si>
    <t>Gross Domestic Product (GDP) at current market prices</t>
  </si>
  <si>
    <t xml:space="preserve">            Individual</t>
  </si>
  <si>
    <t xml:space="preserve">           Collective</t>
  </si>
  <si>
    <t xml:space="preserve">     Services</t>
  </si>
  <si>
    <t xml:space="preserve">       Households</t>
  </si>
  <si>
    <t xml:space="preserve">      General government</t>
  </si>
  <si>
    <t xml:space="preserve">  Final consumption expenditure</t>
  </si>
  <si>
    <t xml:space="preserve">               Individual</t>
  </si>
  <si>
    <t xml:space="preserve">              Collective</t>
  </si>
  <si>
    <t xml:space="preserve">  Gross fixed capital formation</t>
  </si>
  <si>
    <t xml:space="preserve">     Private sector </t>
  </si>
  <si>
    <t xml:space="preserve">     Public sector </t>
  </si>
  <si>
    <t xml:space="preserve">  Exports of goods &amp; services</t>
  </si>
  <si>
    <t xml:space="preserve">     Services </t>
  </si>
  <si>
    <t xml:space="preserve">  Less Imports of goods &amp; services</t>
  </si>
  <si>
    <t>* Constant values have been worked out using the annual chain link growth rates. Individual components do not add up to subtotals and totals</t>
  </si>
  <si>
    <t xml:space="preserve">  Compensation of employees</t>
  </si>
  <si>
    <t xml:space="preserve">               of which paid by General Government</t>
  </si>
  <si>
    <t xml:space="preserve"> Taxes (net of subsidies) on production and imports</t>
  </si>
  <si>
    <t xml:space="preserve">               Subsidies on products</t>
  </si>
  <si>
    <t xml:space="preserve">  Gross operating surplus</t>
  </si>
  <si>
    <t>Excl GBC</t>
  </si>
  <si>
    <t>Incl GBC</t>
  </si>
  <si>
    <t xml:space="preserve">  Gross National Income (GNI) at market prices </t>
  </si>
  <si>
    <t>Excl. net primary income of GBC from abroad</t>
  </si>
  <si>
    <t>Incl. net primary income of GBC from abroad</t>
  </si>
  <si>
    <t xml:space="preserve">  Gross National Disposable Income (GNDI)</t>
  </si>
  <si>
    <t xml:space="preserve">  Gross Domestic Saving (GDS)</t>
  </si>
  <si>
    <t xml:space="preserve">  Gross  National Saving (GNS)</t>
  </si>
  <si>
    <t xml:space="preserve">  GDS as a % of GDP at current market prices</t>
  </si>
  <si>
    <t xml:space="preserve">  GNS as a % of GNDI</t>
  </si>
  <si>
    <t>GBC refers to Global Business companies</t>
  </si>
  <si>
    <t xml:space="preserve">  Provision for the consumption of fixed capital</t>
  </si>
  <si>
    <t xml:space="preserve">  Net Domestic Product (NDP) at current market prices</t>
  </si>
  <si>
    <t xml:space="preserve">  Net National Income (NNI) at market prices </t>
  </si>
  <si>
    <t xml:space="preserve">  Net National Disposable Income (NNDI)</t>
  </si>
  <si>
    <t xml:space="preserve">     I - By  type of capital goods</t>
  </si>
  <si>
    <t xml:space="preserve">    A.  Building &amp; construction work</t>
  </si>
  <si>
    <t xml:space="preserve">             Residential building</t>
  </si>
  <si>
    <t xml:space="preserve">             Non-residential building</t>
  </si>
  <si>
    <t xml:space="preserve">             Other construction work</t>
  </si>
  <si>
    <t xml:space="preserve">    B.  Machinery and equipment</t>
  </si>
  <si>
    <t xml:space="preserve">             Passenger car</t>
  </si>
  <si>
    <t xml:space="preserve">             Other transport equipment</t>
  </si>
  <si>
    <t xml:space="preserve">             Other machinery and equipment</t>
  </si>
  <si>
    <t xml:space="preserve">             Aircraft</t>
  </si>
  <si>
    <t xml:space="preserve">             Marine vessel</t>
  </si>
  <si>
    <t>Gross  Fixed  Capital  Formation</t>
  </si>
  <si>
    <t xml:space="preserve">GFCF (excluding aircraft &amp; marine vessel) </t>
  </si>
  <si>
    <t xml:space="preserve">     II - By  Industrial use</t>
  </si>
  <si>
    <t xml:space="preserve">  Water supply, sewerage, waste management and remediation</t>
  </si>
  <si>
    <t xml:space="preserve">      of which Wholesale and retail trade</t>
  </si>
  <si>
    <t xml:space="preserve">         of which Owner occupied dwellings</t>
  </si>
  <si>
    <t xml:space="preserve">  Public administration and defence;compulsory social security</t>
  </si>
  <si>
    <t xml:space="preserve"> Gross  Fixed Capital  Formation</t>
  </si>
  <si>
    <t xml:space="preserve"> GFCF as a % of GDP at current market prices</t>
  </si>
  <si>
    <t xml:space="preserve">         Machinery and equipment(exc. aircraft &amp; marine vessel)</t>
  </si>
  <si>
    <t xml:space="preserve">             Other transport equipment(excluding aircraft &amp; marine vessel) </t>
  </si>
  <si>
    <t xml:space="preserve">                   Gross  Fixed  Capital  Formation</t>
  </si>
  <si>
    <t xml:space="preserve">                   GFCF (excluding aircraft &amp; marine vessel) </t>
  </si>
  <si>
    <t xml:space="preserve">  Wholesale &amp; retail trade; repair of motor vehicles, motorcycles</t>
  </si>
  <si>
    <t xml:space="preserve">         Wholesale and retail trade</t>
  </si>
  <si>
    <t xml:space="preserve">  Financial intermediation</t>
  </si>
  <si>
    <t xml:space="preserve">  Real estate , renting and business activities </t>
  </si>
  <si>
    <t xml:space="preserve">         Owner occupied dwellings</t>
  </si>
  <si>
    <t>Including aircraft and marine vessel</t>
  </si>
  <si>
    <t>Public</t>
  </si>
  <si>
    <t>Private</t>
  </si>
  <si>
    <t>Total</t>
  </si>
  <si>
    <t>Excluding aircraft and marine vessel</t>
  </si>
  <si>
    <t xml:space="preserve">             Other transport equipment (excl. aircraft &amp; marine vessel)</t>
  </si>
  <si>
    <t xml:space="preserve"> Gross  Fixed  Capital  Formation</t>
  </si>
  <si>
    <t xml:space="preserve"> GFCF (excluding aircraft &amp; marine vessel) </t>
  </si>
  <si>
    <t xml:space="preserve">  Wholesale &amp; retail trade and repairs</t>
  </si>
  <si>
    <t xml:space="preserve">  Real estate activities </t>
  </si>
  <si>
    <t>By  type of capital goods</t>
  </si>
  <si>
    <t xml:space="preserve"> A.  Building &amp; construction work</t>
  </si>
  <si>
    <t xml:space="preserve">                  Residential building</t>
  </si>
  <si>
    <t xml:space="preserve">                  Non-residential building</t>
  </si>
  <si>
    <t xml:space="preserve">                  Other construction  work</t>
  </si>
  <si>
    <t xml:space="preserve"> B.  Machinery and equipment</t>
  </si>
  <si>
    <t xml:space="preserve">                   Passenger car</t>
  </si>
  <si>
    <t xml:space="preserve">                   Other transport equipment</t>
  </si>
  <si>
    <t xml:space="preserve">                   Other machinery and  equipment</t>
  </si>
  <si>
    <t>Buildings and other Construction Works</t>
  </si>
  <si>
    <t xml:space="preserve">     SUGAR</t>
  </si>
  <si>
    <t xml:space="preserve">     EOE</t>
  </si>
  <si>
    <t xml:space="preserve">     OTHER</t>
  </si>
  <si>
    <t>Machinery &amp; transport equipment</t>
  </si>
  <si>
    <t>Buildings and other construction works</t>
  </si>
  <si>
    <t>Machinery and transport equipment</t>
  </si>
  <si>
    <t>II- BY INDUSTRIAL USE</t>
  </si>
  <si>
    <t>PUB</t>
  </si>
  <si>
    <t>PRIV</t>
  </si>
  <si>
    <t>TOT</t>
  </si>
  <si>
    <t>Agriculture, forestry and fishing</t>
  </si>
  <si>
    <t>Mining and quarrying</t>
  </si>
  <si>
    <t>Manufacturing</t>
  </si>
  <si>
    <t>Electricity, gas, steam and air conditioning supply</t>
  </si>
  <si>
    <t>Water supply; sewerage, waste management and remediation activities</t>
  </si>
  <si>
    <t>Construction</t>
  </si>
  <si>
    <t>Wholesale &amp; retail trade; repair of motor vehicles and motorcycles</t>
  </si>
  <si>
    <t>Transportation and storage</t>
  </si>
  <si>
    <t xml:space="preserve">Accommodation and food service activities </t>
  </si>
  <si>
    <t>Information and communication</t>
  </si>
  <si>
    <t>Financial and insurance activities</t>
  </si>
  <si>
    <t xml:space="preserve">Real estate activities </t>
  </si>
  <si>
    <t>Professional, scientific and technical  activities</t>
  </si>
  <si>
    <t>Administrative and support service activities</t>
  </si>
  <si>
    <t>Public administration and defence; compulsory social security</t>
  </si>
  <si>
    <t>Education</t>
  </si>
  <si>
    <t>Human health and social work activities</t>
  </si>
  <si>
    <t xml:space="preserve"> Arts, entertainment and recreation</t>
  </si>
  <si>
    <t>GROSS FIXED CAPITAL FORMATION</t>
  </si>
  <si>
    <t xml:space="preserve">    NON-RESIDENTIAL BUILDING</t>
  </si>
  <si>
    <t xml:space="preserve">    RESIDENTIAL BUILDING</t>
  </si>
  <si>
    <t xml:space="preserve">   OTHER CONSTRUCTION WORKS</t>
  </si>
  <si>
    <t xml:space="preserve">   PASSENGER CAR</t>
  </si>
  <si>
    <t xml:space="preserve">   OTHER TRANSPORT EQUIPMENT</t>
  </si>
  <si>
    <t xml:space="preserve">   OTHER MACHINERY AND EQUIPMENT</t>
  </si>
  <si>
    <t xml:space="preserve">    (PUBLIC SECTOR)</t>
  </si>
  <si>
    <t>TYPE OF CAPITAL GOODS</t>
  </si>
  <si>
    <t xml:space="preserve">  1. RESIDENTIAL BUILDINGS</t>
  </si>
  <si>
    <t xml:space="preserve">  2. NON-RESIDENTIAL BUILDINGS</t>
  </si>
  <si>
    <t xml:space="preserve">  3. OTHER CONSTRUCTION &amp; WORKS</t>
  </si>
  <si>
    <t xml:space="preserve">  4. TRANSPORT EQUIPMENT</t>
  </si>
  <si>
    <t xml:space="preserve">         (a) PASSENGER CAR </t>
  </si>
  <si>
    <t xml:space="preserve">         (b) OTHER EQUIPMENT</t>
  </si>
  <si>
    <t xml:space="preserve">  5. OTHER MACHINERY &amp;  EQUIPMENT</t>
  </si>
  <si>
    <t xml:space="preserve">              TOTAL</t>
  </si>
  <si>
    <t xml:space="preserve">    (PRIVATE SECTOR)</t>
  </si>
  <si>
    <t xml:space="preserve">  3. OTHER CONSTRUCTIONS &amp; WORKS</t>
  </si>
  <si>
    <t xml:space="preserve">    (GOVERNMENT)</t>
  </si>
  <si>
    <t xml:space="preserve">    (PARASTATAL BODIES)</t>
  </si>
  <si>
    <t>TYPE OF CAPITAL GOODS)</t>
  </si>
  <si>
    <t>Australian Dollar</t>
  </si>
  <si>
    <t>Great Britain Pound</t>
  </si>
  <si>
    <t>EMU / Euro</t>
  </si>
  <si>
    <t>French Francs</t>
  </si>
  <si>
    <t>German Dm</t>
  </si>
  <si>
    <t>Indian Rs</t>
  </si>
  <si>
    <t>Italian Lira
(1000)</t>
  </si>
  <si>
    <t>Japanese Yen
(100)</t>
  </si>
  <si>
    <t>S. Africa Rand</t>
  </si>
  <si>
    <t>Singapore Dollar</t>
  </si>
  <si>
    <t>Swiss Francs</t>
  </si>
  <si>
    <t>USD</t>
  </si>
  <si>
    <t>Region</t>
  </si>
  <si>
    <t>No. of</t>
  </si>
  <si>
    <t xml:space="preserve">Floor </t>
  </si>
  <si>
    <t xml:space="preserve"> Floor</t>
  </si>
  <si>
    <t>permits</t>
  </si>
  <si>
    <t>area</t>
  </si>
  <si>
    <t xml:space="preserve">area </t>
  </si>
  <si>
    <t>issued</t>
  </si>
  <si>
    <t xml:space="preserve"> (sq mt)</t>
  </si>
  <si>
    <t>( sq mt )</t>
  </si>
  <si>
    <t>Urban areas</t>
  </si>
  <si>
    <t>Port Louis</t>
  </si>
  <si>
    <t>…</t>
  </si>
  <si>
    <t>B.Bassin - R.Hill</t>
  </si>
  <si>
    <t>Curepipe</t>
  </si>
  <si>
    <t>Quatre Bornes</t>
  </si>
  <si>
    <t>Vacoas - Phoenix</t>
  </si>
  <si>
    <t>Rural areas</t>
  </si>
  <si>
    <t>Pamplemousses</t>
  </si>
  <si>
    <t>Riviere du Rempart</t>
  </si>
  <si>
    <t>Flacq</t>
  </si>
  <si>
    <t>Moka</t>
  </si>
  <si>
    <t>Grandport</t>
  </si>
  <si>
    <t>Savanne</t>
  </si>
  <si>
    <t>Plaines Wilhems</t>
  </si>
  <si>
    <t>Black River</t>
  </si>
  <si>
    <t>Beau Bassin - Rose Hill</t>
  </si>
  <si>
    <t xml:space="preserve">    2008</t>
  </si>
  <si>
    <t xml:space="preserve">    2009</t>
  </si>
  <si>
    <t xml:space="preserve">    2010</t>
  </si>
  <si>
    <t xml:space="preserve">    2011</t>
  </si>
  <si>
    <t xml:space="preserve">    2012</t>
  </si>
  <si>
    <t xml:space="preserve">    2013</t>
  </si>
  <si>
    <t xml:space="preserve">2022 </t>
  </si>
  <si>
    <t>No.of</t>
  </si>
  <si>
    <t>Floor</t>
  </si>
  <si>
    <t>Type of building</t>
  </si>
  <si>
    <t>pemits</t>
  </si>
  <si>
    <t xml:space="preserve">   Residential building</t>
  </si>
  <si>
    <t xml:space="preserve">    New buildings</t>
  </si>
  <si>
    <t xml:space="preserve">    Additions</t>
  </si>
  <si>
    <t xml:space="preserve">  Non-residential building</t>
  </si>
  <si>
    <t>Agriculture, Forestry and Fishing</t>
  </si>
  <si>
    <t>Mining and Quarrying</t>
  </si>
  <si>
    <t>-</t>
  </si>
  <si>
    <t xml:space="preserve">               -</t>
  </si>
  <si>
    <t xml:space="preserve">         -</t>
  </si>
  <si>
    <t xml:space="preserve"> -</t>
  </si>
  <si>
    <t xml:space="preserve">    of which EOE</t>
  </si>
  <si>
    <t>Water Supply; Sewerage, Waste Management &amp; Remediation activities</t>
  </si>
  <si>
    <t>Wholesale &amp;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</si>
  <si>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</si>
  <si>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</si>
  <si>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</si>
  <si>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</si>
  <si>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</si>
  <si>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</si>
  <si>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 xml:space="preserve">                                 TOTAL</t>
  </si>
  <si>
    <t xml:space="preserve">2021 </t>
  </si>
  <si>
    <t>2022</t>
  </si>
  <si>
    <t xml:space="preserve">  Range of floor area</t>
  </si>
  <si>
    <t>Urban</t>
  </si>
  <si>
    <t>Rural</t>
  </si>
  <si>
    <t xml:space="preserve"> (sq mts)</t>
  </si>
  <si>
    <t>Number</t>
  </si>
  <si>
    <t>%</t>
  </si>
  <si>
    <t xml:space="preserve"> Less than 65</t>
  </si>
  <si>
    <t xml:space="preserve"> 65-139</t>
  </si>
  <si>
    <t xml:space="preserve"> 140-299</t>
  </si>
  <si>
    <t xml:space="preserve"> 300-499</t>
  </si>
  <si>
    <t xml:space="preserve"> 500 &amp; over</t>
  </si>
  <si>
    <t>Industrial Origin</t>
  </si>
  <si>
    <t>Economic categories - 2010</t>
  </si>
  <si>
    <t>Economic categories - 2011</t>
  </si>
  <si>
    <t>Economic categories - 2012</t>
  </si>
  <si>
    <t>Economic categories - 2013</t>
  </si>
  <si>
    <t>Economic categories - 2014</t>
  </si>
  <si>
    <t>Economic categories - 2015</t>
  </si>
  <si>
    <t>Economic categories - 2016</t>
  </si>
  <si>
    <t>Economic categories - 2017</t>
  </si>
  <si>
    <t>Economic categories - 2018</t>
  </si>
  <si>
    <t xml:space="preserve">Economic categories - 2019 </t>
  </si>
  <si>
    <t xml:space="preserve">Economic categories - 2020 </t>
  </si>
  <si>
    <t xml:space="preserve">NSIC </t>
  </si>
  <si>
    <t>Intermediate consumption</t>
  </si>
  <si>
    <t>Final consumption of household</t>
  </si>
  <si>
    <t>Gross domestic fixed capital formation</t>
  </si>
  <si>
    <t>Div.</t>
  </si>
  <si>
    <t>01</t>
  </si>
  <si>
    <t>Crop and animal production, hunting and related service activities</t>
  </si>
  <si>
    <t>02</t>
  </si>
  <si>
    <t>Forestry and logging</t>
  </si>
  <si>
    <t>03</t>
  </si>
  <si>
    <t>Fishing and aquaculture</t>
  </si>
  <si>
    <t>08</t>
  </si>
  <si>
    <t>Other mining and quarrying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</si>
  <si>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</si>
  <si>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</si>
  <si>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</si>
  <si>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</si>
  <si>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</si>
  <si>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</si>
  <si>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</si>
  <si>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</si>
  <si>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</si>
  <si>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</si>
  <si>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</si>
  <si>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</si>
  <si>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</si>
  <si>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</si>
  <si>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</si>
  <si>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</si>
  <si>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19</t>
  </si>
  <si>
    <t>Manufacture of coke and refined petroleum products</t>
  </si>
  <si>
    <t>20</t>
  </si>
  <si>
    <t>Manufacture of chemicals and chemical products</t>
  </si>
  <si>
    <t>22</t>
  </si>
  <si>
    <t>Manufacture of rubber and plastics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</si>
  <si>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</si>
  <si>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</si>
  <si>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</si>
  <si>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</si>
  <si>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</si>
  <si>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</si>
  <si>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</si>
  <si>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</si>
  <si>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</si>
  <si>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</si>
  <si>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</si>
  <si>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</si>
  <si>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</si>
  <si>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</si>
  <si>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</si>
  <si>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</si>
  <si>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</si>
  <si>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</si>
  <si>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35</t>
  </si>
  <si>
    <t>38</t>
  </si>
  <si>
    <t>Waste collection, treatment and disposal activities; materials recovery</t>
  </si>
  <si>
    <t>58</t>
  </si>
  <si>
    <t>Publishing activities</t>
  </si>
  <si>
    <t>82</t>
  </si>
  <si>
    <t>Office administrative, office support and other business support activities</t>
  </si>
  <si>
    <t>86</t>
  </si>
  <si>
    <t>Human health activities</t>
  </si>
  <si>
    <t>88</t>
  </si>
  <si>
    <t>Social work activities without accommodation</t>
  </si>
  <si>
    <t>93</t>
  </si>
  <si>
    <t>Sports activities and amusement and recreation activities</t>
  </si>
  <si>
    <t>1/Figures for imports into consumption are obtained as follows: Total imports + imports ex-warehouse - imports into warehouse less total re-exports, petroleum products for foreign aircraft and vessel</t>
  </si>
  <si>
    <t>Back to table of contents</t>
  </si>
  <si>
    <t>* Constant values have been worked out using the annual chain link growth rates. Individual components do not add up to subtotals and totals.</t>
  </si>
  <si>
    <r>
      <t xml:space="preserve">  Public administration and defence; compulsory social security</t>
    </r>
    <r>
      <rPr>
        <b/>
        <vertAlign val="superscript"/>
        <sz val="10"/>
        <rFont val="Times New Roman"/>
        <family val="1"/>
      </rPr>
      <t xml:space="preserve"> </t>
    </r>
  </si>
  <si>
    <r>
      <t xml:space="preserve">     Services </t>
    </r>
    <r>
      <rPr>
        <vertAlign val="superscript"/>
        <sz val="10"/>
        <rFont val="Times New Roman"/>
        <family val="1"/>
      </rPr>
      <t>3</t>
    </r>
    <r>
      <rPr>
        <sz val="10"/>
        <rFont val="Times New Roman"/>
        <family val="1"/>
      </rPr>
      <t>,</t>
    </r>
    <r>
      <rPr>
        <vertAlign val="superscript"/>
        <sz val="10"/>
        <rFont val="Times New Roman"/>
        <family val="1"/>
      </rPr>
      <t>5</t>
    </r>
  </si>
  <si>
    <r>
      <t xml:space="preserve">     Services </t>
    </r>
    <r>
      <rPr>
        <vertAlign val="superscript"/>
        <sz val="10"/>
        <rFont val="Times New Roman"/>
        <family val="1"/>
      </rPr>
      <t>3</t>
    </r>
  </si>
  <si>
    <r>
      <t xml:space="preserve">Statistical discrepancies </t>
    </r>
    <r>
      <rPr>
        <vertAlign val="superscript"/>
        <sz val="10"/>
        <rFont val="Times New Roman"/>
        <family val="1"/>
      </rPr>
      <t>4</t>
    </r>
  </si>
  <si>
    <r>
      <t>2008</t>
    </r>
    <r>
      <rPr>
        <b/>
        <vertAlign val="superscript"/>
        <sz val="9"/>
        <rFont val="Times New Roman"/>
        <family val="1"/>
      </rPr>
      <t xml:space="preserve"> </t>
    </r>
  </si>
  <si>
    <r>
      <t>2009</t>
    </r>
    <r>
      <rPr>
        <b/>
        <vertAlign val="superscript"/>
        <sz val="9"/>
        <rFont val="Times New Roman"/>
        <family val="1"/>
      </rPr>
      <t xml:space="preserve"> </t>
    </r>
  </si>
  <si>
    <r>
      <t>2010</t>
    </r>
    <r>
      <rPr>
        <b/>
        <vertAlign val="superscript"/>
        <sz val="9"/>
        <rFont val="Times New Roman"/>
        <family val="1"/>
      </rPr>
      <t xml:space="preserve"> </t>
    </r>
  </si>
  <si>
    <r>
      <t>2011</t>
    </r>
    <r>
      <rPr>
        <b/>
        <vertAlign val="superscript"/>
        <sz val="9"/>
        <rFont val="Times New Roman"/>
        <family val="1"/>
      </rPr>
      <t xml:space="preserve"> </t>
    </r>
  </si>
  <si>
    <r>
      <t>2012</t>
    </r>
    <r>
      <rPr>
        <b/>
        <vertAlign val="superscript"/>
        <sz val="9"/>
        <rFont val="Times New Roman"/>
        <family val="1"/>
      </rPr>
      <t xml:space="preserve"> </t>
    </r>
  </si>
  <si>
    <r>
      <t>2019</t>
    </r>
    <r>
      <rPr>
        <b/>
        <vertAlign val="superscript"/>
        <sz val="9"/>
        <rFont val="Times New Roman"/>
        <family val="1"/>
      </rPr>
      <t xml:space="preserve"> </t>
    </r>
  </si>
  <si>
    <r>
      <t>2020</t>
    </r>
    <r>
      <rPr>
        <b/>
        <vertAlign val="superscript"/>
        <sz val="9"/>
        <rFont val="Times New Roman"/>
        <family val="1"/>
      </rPr>
      <t xml:space="preserve"> </t>
    </r>
  </si>
  <si>
    <r>
      <t>2021</t>
    </r>
    <r>
      <rPr>
        <b/>
        <vertAlign val="superscript"/>
        <sz val="9"/>
        <rFont val="Times New Roman"/>
        <family val="1"/>
      </rPr>
      <t xml:space="preserve"> </t>
    </r>
  </si>
  <si>
    <r>
      <t xml:space="preserve">2004 </t>
    </r>
    <r>
      <rPr>
        <b/>
        <vertAlign val="superscript"/>
        <sz val="10"/>
        <rFont val="Times New Roman"/>
        <family val="1"/>
      </rPr>
      <t>1</t>
    </r>
  </si>
  <si>
    <r>
      <t xml:space="preserve">(m </t>
    </r>
    <r>
      <rPr>
        <b/>
        <vertAlign val="superscript"/>
        <sz val="10"/>
        <rFont val="Times New Roman"/>
        <family val="1"/>
      </rPr>
      <t>2</t>
    </r>
    <r>
      <rPr>
        <b/>
        <sz val="10"/>
        <rFont val="Times New Roman"/>
        <family val="1"/>
      </rPr>
      <t>)</t>
    </r>
  </si>
  <si>
    <r>
      <t xml:space="preserve">(m </t>
    </r>
    <r>
      <rPr>
        <vertAlign val="superscript"/>
        <sz val="10"/>
        <rFont val="Times New Roman"/>
        <family val="1"/>
      </rPr>
      <t>2</t>
    </r>
    <r>
      <rPr>
        <sz val="10"/>
        <rFont val="Times New Roman"/>
        <family val="1"/>
      </rPr>
      <t>)</t>
    </r>
  </si>
  <si>
    <r>
      <t xml:space="preserve">Table 26 - Classification of imports (c.i.f. value) into consumption </t>
    </r>
    <r>
      <rPr>
        <b/>
        <vertAlign val="superscript"/>
        <sz val="12"/>
        <rFont val="Times New Roman"/>
        <family val="1"/>
      </rPr>
      <t>1</t>
    </r>
    <r>
      <rPr>
        <b/>
        <sz val="12"/>
        <rFont val="Times New Roman"/>
        <family val="1"/>
      </rPr>
      <t xml:space="preserve"> by industrial origin and use, 2010 - 2022</t>
    </r>
  </si>
  <si>
    <r>
      <t xml:space="preserve">2023 </t>
    </r>
    <r>
      <rPr>
        <b/>
        <vertAlign val="superscript"/>
        <sz val="10"/>
        <rFont val="Times New Roman"/>
        <family val="1"/>
      </rPr>
      <t>1</t>
    </r>
  </si>
  <si>
    <t xml:space="preserve"> The coverage of GBC (included in ''Other financial'') has been broadened with the targeting of the whole population of GBC as from 2013 and are therefore not strictly comparable with figures prior to 2013</t>
  </si>
  <si>
    <t xml:space="preserve">  Financial and insurance activities </t>
  </si>
  <si>
    <r>
      <t>2023</t>
    </r>
    <r>
      <rPr>
        <b/>
        <vertAlign val="superscript"/>
        <sz val="9"/>
        <rFont val="Times New Roman"/>
        <family val="1"/>
      </rPr>
      <t xml:space="preserve"> 1</t>
    </r>
  </si>
  <si>
    <t>Economic categories - 2021</t>
  </si>
  <si>
    <r>
      <t xml:space="preserve">2022 </t>
    </r>
    <r>
      <rPr>
        <b/>
        <vertAlign val="superscript"/>
        <sz val="10"/>
        <rFont val="Times New Roman"/>
        <family val="1"/>
      </rPr>
      <t>1</t>
    </r>
  </si>
  <si>
    <t>1/ Revised         2/ Forecast</t>
  </si>
  <si>
    <t>3/ "Exports and imports of services" adjusted for "FISIM" by Statistics Mauritius</t>
  </si>
  <si>
    <t>4/ Discrepancies between GDP estimated using the production and expenditure approach</t>
  </si>
  <si>
    <t xml:space="preserve">5/ "Exports of services" are also adjusted for "GBC activities" as from 2013 and are therefore not strictly comparable with figures prior to 2013 </t>
  </si>
  <si>
    <t>Economic categories - 2022</t>
  </si>
  <si>
    <t>Table 2 - Growth rates and ratios, 2007 - 2024</t>
  </si>
  <si>
    <t>Table 1 - Main National Accounts aggregates, 2006 - 2024</t>
  </si>
  <si>
    <t>Table 3 - Gross Value Added by industry group at current basic prices, 2006 - 2024</t>
  </si>
  <si>
    <t>Table 3(a) - Gross Value Added by sector at current basic prices, 2006 - 2024</t>
  </si>
  <si>
    <t>Table 3(b) - Gross Value Added - Real growth rate (% over previous year) by sector, 2007 - 2024</t>
  </si>
  <si>
    <t>Table 3(c) - Percentage Distribution of Gross Value Added by sector at current basic prices, 2006 - 2024</t>
  </si>
  <si>
    <t>Table 3(d) - Percentage Distribution of Gross Value Added by industry group at current basic prices, 2006- 2024</t>
  </si>
  <si>
    <t>Table 3(e) - Value added, share in the economy and growth rate of selected sub-sectors of the economy, 2007- 2024</t>
  </si>
  <si>
    <t>Table 4 - Gross Value Added by industry group at current basic prices for General Government, 2006 - 2024</t>
  </si>
  <si>
    <t>Table 5 - Gross Value Added at basic prices -sectoral real growth rates (% over previous year), 2007 - 2024</t>
  </si>
  <si>
    <t>Table 6 - Gross Value Added - sectoral deflators (% over previous year), 2007 - 2024</t>
  </si>
  <si>
    <t>Table 7 - Contribution of industry groups to GVA growth, 2007 - 2024</t>
  </si>
  <si>
    <t>Table 8 - Gross Value Added by industry group at constant* 2018 reference prices, 2006 - 2024</t>
  </si>
  <si>
    <t>Table 9 - Expenditure on Gross Domestic Product at current market prices, 2006 - 2024</t>
  </si>
  <si>
    <t>Table 10 - Expenditure on GDP at market prices - Growth rates (% over previous year), 2007 - 2024</t>
  </si>
  <si>
    <t>Table 11- Expenditure on GDP at market prices - Deflators (% over previous year), 2007 - 2024</t>
  </si>
  <si>
    <t>Table 12 - Expenditure on GDP at market prices at constant* 2018 reference prices, 2006 - 2024</t>
  </si>
  <si>
    <t>Table 13 - National Disposable Income and its appropriation at current prices, 2006 - 2024</t>
  </si>
  <si>
    <t>Table 14 - Gross Fixed Capital Formation at current prices by type and use, 2006 - 2024</t>
  </si>
  <si>
    <t>Table 15 - Gross Fixed Capital Formation - Annual real growth rates (%)  by type and use, 2007 - 2024</t>
  </si>
  <si>
    <t xml:space="preserve"> Table 16 -  Gross Fixed Capital Formation - Annual real growth rates by sector, 2007 - 2024</t>
  </si>
  <si>
    <t>Table 16(a) - Gross Fixed Capital Formation at constant* 2018 prices, 2006 - 2024</t>
  </si>
  <si>
    <t xml:space="preserve"> Table 16(b) - Gross Fixed Capital Formation - Deflators (% over previous year), 2006 - 2024</t>
  </si>
  <si>
    <t>Table 17 - GFCF in the manufacturing sector, 2006 - 2024</t>
  </si>
  <si>
    <t>Table 17(a)- Investment by Independent Power Producers, 2013 - 2024</t>
  </si>
  <si>
    <t>Table 18 - Gross Fixed Capital Formation by industrial use and sector, 2007 - 2024</t>
  </si>
  <si>
    <t>Table 19 - Gross Fixed Capital Formation by industrial use and type, 2006- 2024</t>
  </si>
  <si>
    <t>Table 20 - Gross Fixed Capital Formation by type and sector, 2006 - 2024</t>
  </si>
  <si>
    <t>Table 1 - Main National Accounts Aggregates, 2006 - 2024</t>
  </si>
  <si>
    <t>Table 3a - Gross Value Added by sector at current basic prices, 2006 - 2024</t>
  </si>
  <si>
    <t>Table 3b - Gross Value Added - Real Growth Rates (% over previous year) by sector, 2007 - 2024</t>
  </si>
  <si>
    <t>Table 3c - Percentage distribution of Gross Value Added by sector at current basic prices, 2006 - 2024</t>
  </si>
  <si>
    <t>Table 3d - Percentage distribution of Gross Value Added by industry at current basic prices, 2006 - 2024</t>
  </si>
  <si>
    <t>Table 3e - Value added, share in the economy and growth rate of selected sub-sectors of the economy, 2007 - 2024</t>
  </si>
  <si>
    <t>Table 4 - Gross Value added by industry group at current basic prices for General Government, 2006- 2024</t>
  </si>
  <si>
    <t>Table 5 - Gross Value Added - sectoral real growth rates (% over previous year), 2007 - 2024</t>
  </si>
  <si>
    <t>Table 7 - Contribution of industry groups to Gross Value Added growth, 2007 - 2024</t>
  </si>
  <si>
    <t>Table 8 - Gross Value Added by industry group at constant 2018 reference prices, 2006 - 2024</t>
  </si>
  <si>
    <t>Table 9 - Expenditure on Gross Domestic Product at current market prices, 2006 -2024</t>
  </si>
  <si>
    <t>Table 11 - Expenditure on GDP at market prices - deflators (% over previous year), 2007 - 2024</t>
  </si>
  <si>
    <t>Table 12 - Expenditure on GDP at market prices at constant 2018 reference prices, 2006 - 2024</t>
  </si>
  <si>
    <t>Table 15 - Gross Fixed Capital Formation  - Annual real growth rates (%) by type and use, 2007 - 2024</t>
  </si>
  <si>
    <t>Table 16 - Gross Fixed Capital Formation  - Annual real growth rates (%) by sector, 2007 - 2024</t>
  </si>
  <si>
    <t>Table 16a - Gross Fixed Capital Formation at constant 2018 prices, 2006 - 2024</t>
  </si>
  <si>
    <t>Table 16b - Gross Fixed Capital Formation - Deflators (% over previous year), 2006- 2024</t>
  </si>
  <si>
    <t>Table 17 - GFCF in the Manufacturing sector, 2006 - 2024</t>
  </si>
  <si>
    <t>Table 17a- Investment by Independent Power Producers, 2006 - 2024</t>
  </si>
  <si>
    <t>Table 19 - Gross Fixed Capital Formation by industrial use and type, 2006 - 2024</t>
  </si>
  <si>
    <r>
      <t xml:space="preserve">2024 </t>
    </r>
    <r>
      <rPr>
        <b/>
        <vertAlign val="superscript"/>
        <sz val="10"/>
        <rFont val="Times New Roman"/>
        <family val="1"/>
      </rPr>
      <t>2</t>
    </r>
  </si>
  <si>
    <r>
      <t xml:space="preserve"> 2. Taxes on products (net of subsidies) </t>
    </r>
    <r>
      <rPr>
        <b/>
        <vertAlign val="superscript"/>
        <sz val="10"/>
        <rFont val="Times New Roman"/>
        <family val="1"/>
      </rPr>
      <t>3,4</t>
    </r>
  </si>
  <si>
    <r>
      <t xml:space="preserve">          Exports of goods &amp; services </t>
    </r>
    <r>
      <rPr>
        <vertAlign val="superscript"/>
        <sz val="10"/>
        <rFont val="Times New Roman"/>
        <family val="1"/>
      </rPr>
      <t>5</t>
    </r>
  </si>
  <si>
    <t xml:space="preserve">4/ Includes some additional indirect taxes and subsidies as from 2013 and are therefore not strictly comparable with data prior to 2013 </t>
  </si>
  <si>
    <t xml:space="preserve">5/ Exports of services are adjusted for "GBC activities" as from 2013 and are therefore not strictly comparable with figures prior to 2013 </t>
  </si>
  <si>
    <t xml:space="preserve">1/Revised       2/ Forecast  </t>
  </si>
  <si>
    <t>1/Revised     2/ Forecast     3/ Source: Ministry of Finance, Economic Planning and Development</t>
  </si>
  <si>
    <r>
      <t xml:space="preserve">  Taxes on products (net of subsidies) </t>
    </r>
    <r>
      <rPr>
        <b/>
        <vertAlign val="superscript"/>
        <sz val="10"/>
        <rFont val="Times New Roman"/>
        <family val="1"/>
      </rPr>
      <t>3,4</t>
    </r>
  </si>
  <si>
    <t>4/ Includes some additional indirect taxes and subsidies as from 2013 and are therefore not strictly comparable with data prior to 2013</t>
  </si>
  <si>
    <t>5/ Comprise manufacturing enterprises formerly operating with an export certificate and those export manufacturing enterprises holding a registration certificate issued by ex-BOI</t>
  </si>
  <si>
    <r>
      <t xml:space="preserve">  Export oriented enterprises </t>
    </r>
    <r>
      <rPr>
        <b/>
        <vertAlign val="superscript"/>
        <sz val="10"/>
        <rFont val="Times New Roman"/>
        <family val="1"/>
      </rPr>
      <t>5</t>
    </r>
  </si>
  <si>
    <r>
      <t xml:space="preserve">Primary </t>
    </r>
    <r>
      <rPr>
        <vertAlign val="superscript"/>
        <sz val="10"/>
        <rFont val="Times New Roman"/>
        <family val="1"/>
      </rPr>
      <t>3</t>
    </r>
  </si>
  <si>
    <r>
      <t xml:space="preserve">Secondary </t>
    </r>
    <r>
      <rPr>
        <vertAlign val="superscript"/>
        <sz val="10"/>
        <rFont val="Times New Roman"/>
        <family val="1"/>
      </rPr>
      <t>4</t>
    </r>
  </si>
  <si>
    <r>
      <t xml:space="preserve">Tertiary </t>
    </r>
    <r>
      <rPr>
        <vertAlign val="superscript"/>
        <sz val="10"/>
        <rFont val="Times New Roman"/>
        <family val="1"/>
      </rPr>
      <t>5</t>
    </r>
  </si>
  <si>
    <t>3/ The primary sector comprises “Agriculture, forestry and fishing” and “Mining and quarrying”</t>
  </si>
  <si>
    <t>4/ The secondary sector includes “Manufacturing”, “Electricity, gas, steam and air conditioning supply”, “Water supply; sewerage, waste management and remediation activities” and “Construction”</t>
  </si>
  <si>
    <t>5/ The tertiary sector includes “Wholesale and retail trade; repair of motor vehicles and motorcycles”, “Transportation and storage”, “Accommodation and food service activities”, “Information and communication”, “Financial and insurance activities”, “Real estate activities”, “Professional, scientific and technical activities”, “Administrative and support service activities”, “Public administration and defence; compulsory social security”, “Education”, “Human health and social work”, “Arts, entertainment, recreation” and “Other services activities”</t>
  </si>
  <si>
    <r>
      <t>Sea food</t>
    </r>
    <r>
      <rPr>
        <vertAlign val="superscript"/>
        <sz val="10"/>
        <rFont val="Times New Roman"/>
        <family val="1"/>
      </rPr>
      <t>3</t>
    </r>
  </si>
  <si>
    <r>
      <t>Freeport</t>
    </r>
    <r>
      <rPr>
        <vertAlign val="superscript"/>
        <sz val="10"/>
        <rFont val="Times New Roman"/>
        <family val="1"/>
      </rPr>
      <t>4</t>
    </r>
  </si>
  <si>
    <r>
      <t>Tourism</t>
    </r>
    <r>
      <rPr>
        <vertAlign val="superscript"/>
        <sz val="10"/>
        <rFont val="Times New Roman"/>
        <family val="1"/>
      </rPr>
      <t>5</t>
    </r>
  </si>
  <si>
    <r>
      <t>ICT</t>
    </r>
    <r>
      <rPr>
        <vertAlign val="superscript"/>
        <sz val="10"/>
        <rFont val="Times New Roman"/>
        <family val="1"/>
      </rPr>
      <t>6</t>
    </r>
  </si>
  <si>
    <r>
      <t>Global Busines</t>
    </r>
    <r>
      <rPr>
        <vertAlign val="superscript"/>
        <sz val="10"/>
        <rFont val="Times New Roman"/>
        <family val="1"/>
      </rPr>
      <t>7</t>
    </r>
  </si>
  <si>
    <t>3/  covers mainly the activities of "fishing" and "fish processing"</t>
  </si>
  <si>
    <t>4/  covers "wholesale and retail trade"  and "storage" activities of the freeport operators</t>
  </si>
  <si>
    <t>5/  covers  the components of  "Accomodation and food service activities", "Transport(incl.air travel)", "Recreational and leisure" and "Manufacturing", attributable to inbound  tourism</t>
  </si>
  <si>
    <t>6/  covers components of  "Wholesale and retail trade",  "Information and Communication" and  "Call Centres", related to ICT</t>
  </si>
  <si>
    <t>7/  includes activities of GBCs and main services purchased by GBCs from local enterprises (e.g. management, accounting, auditing, legal, advertising, real estate, banking etc.)</t>
  </si>
  <si>
    <t>3/  include excise duties, import duties and value added tax</t>
  </si>
  <si>
    <t>4/  include road tax, municipal rates, trading licences, etc.</t>
  </si>
  <si>
    <r>
      <t xml:space="preserve">2024 </t>
    </r>
    <r>
      <rPr>
        <b/>
        <vertAlign val="superscript"/>
        <sz val="9"/>
        <rFont val="Times New Roman"/>
        <family val="1"/>
      </rPr>
      <t>2</t>
    </r>
  </si>
  <si>
    <r>
      <t xml:space="preserve">               Taxes on products </t>
    </r>
    <r>
      <rPr>
        <vertAlign val="superscript"/>
        <sz val="10"/>
        <rFont val="Times New Roman"/>
        <family val="1"/>
      </rPr>
      <t>3</t>
    </r>
  </si>
  <si>
    <r>
      <t xml:space="preserve">               Other taxes on production</t>
    </r>
    <r>
      <rPr>
        <vertAlign val="superscript"/>
        <sz val="10"/>
        <rFont val="Times New Roman"/>
        <family val="1"/>
      </rPr>
      <t xml:space="preserve"> 4</t>
    </r>
  </si>
  <si>
    <r>
      <t xml:space="preserve">  Net primary income from the rest of the world </t>
    </r>
    <r>
      <rPr>
        <b/>
        <vertAlign val="superscript"/>
        <sz val="10"/>
        <rFont val="Times New Roman"/>
        <family val="1"/>
      </rPr>
      <t>5,6</t>
    </r>
  </si>
  <si>
    <r>
      <t xml:space="preserve">  Net transfer from the rest of the world </t>
    </r>
    <r>
      <rPr>
        <b/>
        <vertAlign val="superscript"/>
        <sz val="10"/>
        <rFont val="Times New Roman"/>
        <family val="1"/>
      </rPr>
      <t>5</t>
    </r>
  </si>
  <si>
    <t>5/ Source: Bank of Mauritius (BOM)</t>
  </si>
  <si>
    <t>6/ Net primary income from BOM, adjusted for "FISIM" by Statistics Mauritius</t>
  </si>
  <si>
    <t>April 2024</t>
  </si>
  <si>
    <t>Table 21 - Mauritius Exchange Rates (Average buying + selling), 1983 - 2023</t>
  </si>
  <si>
    <t>Table 22 -  Number of permits and floor area by region for residential buildings, 1992 - 2023</t>
  </si>
  <si>
    <t>Table 23 -  Number of permits and floor area by region for non - residential buildings, 1992 - 2023</t>
  </si>
  <si>
    <t>Table 24 - Total number of permits and floor area by type of building, 2008 - 2023</t>
  </si>
  <si>
    <t>(m 2)</t>
  </si>
  <si>
    <t xml:space="preserve">  Table 25 - Number of permits for residential buildings by range of floor area, 1999 - 2023</t>
  </si>
  <si>
    <t>2023</t>
  </si>
  <si>
    <t>1/ Revised</t>
  </si>
  <si>
    <t>Table 13a - Net National Disposable Income at current prices, 2006 - 2023</t>
  </si>
  <si>
    <t>Table 21 - Mauritius Exchange Rates, 1983 - 2023</t>
  </si>
  <si>
    <t>Table 22 - Number of permits and floor area by region for residential buildings, 1992 -  2023</t>
  </si>
  <si>
    <t>Table 23 - Number of permits and floor area by region for non-residential buildings, 1992 - 2023</t>
  </si>
  <si>
    <t>Table 24 - Total Number of permits and floor area by type of building, 2008 -  2023</t>
  </si>
  <si>
    <t>Table 25 - Number of permits for residential buildings by range of floor area, 1999 -  2023</t>
  </si>
  <si>
    <t xml:space="preserve">  NATIONAL ACCOUNTS 2006-2024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</si>
</sst>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164" formatCode="#,##0\ \ "/>
    <numFmt numFmtId="165" formatCode="\+#,##0\ \ ;\-#,##0\ \ "/>
    <numFmt numFmtId="166" formatCode="#,##0\ "/>
    <numFmt numFmtId="167" formatCode="#,##0\ \ \ "/>
    <numFmt numFmtId="168" formatCode="0.0"/>
    <numFmt numFmtId="169" formatCode="\+0.0"/>
    <numFmt numFmtId="170" formatCode="\+#,##0.0_);\-#,##0.0"/>
    <numFmt numFmtId="171" formatCode="#,##0.0"/>
    <numFmt numFmtId="172" formatCode="\-\ \ "/>
    <numFmt numFmtId="173" formatCode="#,##0.0\ \ \ "/>
    <numFmt numFmtId="174" formatCode="\+#,##0.0\ \ \ "/>
    <numFmt numFmtId="175" formatCode="0.000"/>
    <numFmt numFmtId="176" formatCode="0.0\ \ \ "/>
    <numFmt numFmtId="177" formatCode="\+0.0\ \ \ "/>
    <numFmt numFmtId="178" formatCode="\+#,##0.0\ \ ;\-#,##0.0\ \ "/>
    <numFmt numFmtId="179" formatCode="#,##0.0\ \ ;\-#,##0.0\ \ "/>
    <numFmt numFmtId="180" formatCode="0.0\ \ \ \ \ \ "/>
    <numFmt numFmtId="181" formatCode="\ 0.0"/>
    <numFmt numFmtId="182" formatCode="\+0.0\ "/>
    <numFmt numFmtId="183" formatCode="\ \ \ \ \ 0.0"/>
    <numFmt numFmtId="184" formatCode="\ \ \ \ \ \+0.0"/>
    <numFmt numFmtId="185" formatCode="#,##0\ \ \ \ "/>
    <numFmt numFmtId="186" formatCode="\(#,###\)\ \ \ "/>
    <numFmt numFmtId="187" formatCode="\(#,##0\)\ "/>
    <numFmt numFmtId="188" formatCode="\+0.0\ \ \ \ \ \ "/>
    <numFmt numFmtId="189" formatCode="\+0.0\ \ \ \ "/>
    <numFmt numFmtId="190" formatCode="\+#,##0\ \ \ \ \ "/>
    <numFmt numFmtId="191" formatCode="#,##0.0\ \ \ \ \ "/>
    <numFmt numFmtId="192" formatCode="0.0\ \ \ \ \ "/>
    <numFmt numFmtId="193" formatCode="#,##0\ \ \ \ \ \ \ "/>
    <numFmt numFmtId="194" formatCode="\+0.0\ \ "/>
    <numFmt numFmtId="195" formatCode="\+#,##0.0\ ;\-#,##0.0\ "/>
    <numFmt numFmtId="196" formatCode="#,##0.0\ ;\-#,##0.0\ "/>
    <numFmt numFmtId="197" formatCode="\+#,##0.0;\-#,##0.0"/>
    <numFmt numFmtId="198" formatCode="\+#,##0.0\ \ ;\-#,##0.0\ \ \ "/>
    <numFmt numFmtId="199" formatCode="\ \ \-"/>
    <numFmt numFmtId="200" formatCode="#,##0.0\ \ "/>
    <numFmt numFmtId="201" formatCode="\ \ \-\ \ \ \ \ \ "/>
    <numFmt numFmtId="202" formatCode="#,##0.00\ "/>
    <numFmt numFmtId="203" formatCode="0\ \ \ "/>
    <numFmt numFmtId="204" formatCode="_(* #,##0_);_(* \(#,##0\);_(* &quot;-&quot;??_);_(@_)"/>
    <numFmt numFmtId="205" formatCode="0.0000"/>
  </numFmts>
  <fonts count="43" x14ac:knownFonts="1">
    <font>
      <sz val="10"/>
      <name val="Helv"/>
    </font>
    <font>
      <sz val="10"/>
      <name val="Helv"/>
    </font>
    <font>
      <b/>
      <sz val="10"/>
      <name val="Helv"/>
    </font>
    <font>
      <b/>
      <sz val="26"/>
      <name val="Helv"/>
    </font>
    <font>
      <b/>
      <sz val="24"/>
      <name val="Arial"/>
      <family val="2"/>
    </font>
    <font>
      <b/>
      <sz val="18"/>
      <name val="Arial"/>
      <family val="2"/>
    </font>
    <font>
      <b/>
      <sz val="18"/>
      <name val="Helv"/>
    </font>
    <font>
      <b/>
      <sz val="16"/>
      <name val="Helv"/>
    </font>
    <font>
      <b/>
      <sz val="10"/>
      <name val="Arial"/>
      <family val="2"/>
    </font>
    <font>
      <b/>
      <sz val="11"/>
      <name val="Times New Roman"/>
      <family val="1"/>
    </font>
    <font>
      <sz val="11"/>
      <name val="Times New Roman"/>
      <family val="1"/>
    </font>
    <font>
      <b/>
      <sz val="9"/>
      <name val="Times New Roman"/>
      <family val="1"/>
    </font>
    <font>
      <sz val="8"/>
      <name val="Times New Roman"/>
      <family val="1"/>
    </font>
    <font>
      <sz val="9"/>
      <name val="Times New Roman"/>
      <family val="1"/>
    </font>
    <font>
      <i/>
      <sz val="9"/>
      <name val="Times New Roman"/>
      <family val="1"/>
    </font>
    <font>
      <sz val="10"/>
      <name val="Times New Roman"/>
      <family val="1"/>
    </font>
    <font>
      <sz val="10"/>
      <name val="Arial"/>
      <family val="2"/>
    </font>
    <font>
      <b/>
      <i/>
      <sz val="8"/>
      <name val="Times New Roman"/>
      <family val="1"/>
    </font>
    <font>
      <b/>
      <sz val="10"/>
      <name val="Times New Roman"/>
      <family val="1"/>
    </font>
    <font>
      <b/>
      <vertAlign val="superscript"/>
      <sz val="9"/>
      <name val="Times New Roman"/>
      <family val="1"/>
    </font>
    <font>
      <b/>
      <sz val="12"/>
      <name val="Times New Roman"/>
      <family val="1"/>
    </font>
    <font>
      <vertAlign val="superscript"/>
      <sz val="10"/>
      <name val="Times New Roman"/>
      <family val="1"/>
    </font>
    <font>
      <i/>
      <sz val="10"/>
      <name val="Times New Roman"/>
      <family val="1"/>
    </font>
    <font>
      <sz val="12"/>
      <name val="Times New Roman"/>
      <family val="1"/>
    </font>
    <font>
      <b/>
      <vertAlign val="superscript"/>
      <sz val="10"/>
      <name val="Times New Roman"/>
      <family val="1"/>
    </font>
    <font>
      <b/>
      <vertAlign val="superscript"/>
      <sz val="12"/>
      <name val="Times New Roman"/>
      <family val="1"/>
    </font>
    <font>
      <u/>
      <sz val="10"/>
      <color theme="10"/>
      <name val="Helv"/>
    </font>
    <font>
      <sz val="10"/>
      <color indexed="10"/>
      <name val="Times New Roman"/>
      <family val="1"/>
    </font>
    <font>
      <b/>
      <sz val="10"/>
      <color indexed="8"/>
      <name val="Times New Roman"/>
      <family val="1"/>
    </font>
    <font>
      <b/>
      <i/>
      <sz val="10"/>
      <name val="Times New Roman"/>
      <family val="1"/>
    </font>
    <font>
      <u/>
      <sz val="12"/>
      <color theme="10"/>
      <name val="Times New Roman"/>
      <family val="1"/>
    </font>
    <font>
      <b/>
      <sz val="10"/>
      <color indexed="10"/>
      <name val="Times New Roman"/>
      <family val="1"/>
    </font>
    <font>
      <b/>
      <sz val="10"/>
      <color indexed="53"/>
      <name val="Times New Roman"/>
      <family val="1"/>
    </font>
    <font>
      <sz val="10"/>
      <color indexed="12"/>
      <name val="Times New Roman"/>
      <family val="1"/>
    </font>
    <font>
      <sz val="10"/>
      <color theme="1"/>
      <name val="Times New Roman"/>
      <family val="1"/>
    </font>
    <font>
      <sz val="10"/>
      <color indexed="8"/>
      <name val="Times New Roman"/>
      <family val="1"/>
    </font>
    <font>
      <b/>
      <sz val="10"/>
      <color theme="1"/>
      <name val="Times New Roman"/>
      <family val="1"/>
    </font>
    <font>
      <u/>
      <sz val="11"/>
      <color theme="10"/>
      <name val="Times New Roman"/>
      <family val="1"/>
    </font>
    <font>
      <b/>
      <sz val="14"/>
      <name val="Times New Roman"/>
      <family val="1"/>
    </font>
    <font>
      <b/>
      <sz val="8"/>
      <name val="Times New Roman"/>
      <family val="1"/>
    </font>
    <font>
      <b/>
      <i/>
      <sz val="8"/>
      <color indexed="10"/>
      <name val="Times New Roman"/>
      <family val="1"/>
    </font>
    <font>
      <b/>
      <i/>
      <sz val="9"/>
      <name val="Times New Roman"/>
      <family val="1"/>
    </font>
    <font>
      <b/>
      <i/>
      <sz val="9"/>
      <color indexed="10"/>
      <name val="Times New Roman"/>
      <family val="1"/>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alignment horizontal="left" vertical="top" wrapText="1"/>
    </xf>
    <xf numFmtId="0" fontId="1" fillId="0" borderId="0">
      <alignment horizontal="left" vertical="top" wrapText="1"/>
    </xf>
    <xf numFmtId="0" fontId="16" fillId="0" borderId="0"/>
    <xf numFmtId="0" fontId="1" fillId="0" borderId="0">
      <alignment horizontal="left" vertical="top" wrapText="1"/>
    </xf>
    <xf numFmtId="4" fontId="1" fillId="0" borderId="0" applyFont="0" applyFill="0" applyBorder="0" applyAlignment="0" applyProtection="0"/>
    <xf numFmtId="0" fontId="26" fillId="0" borderId="0" applyNumberFormat="0" applyFill="0" applyBorder="0" applyAlignment="0" applyProtection="0">
      <alignment horizontal="left" vertical="top" wrapText="1"/>
    </xf>
  </cellStyleXfs>
  <cellXfs count="943">
    <xf numFmtId="0" fontId="0" fillId="0" borderId="0" xfId="0">
      <alignment horizontal="left" vertical="top" wrapText="1"/>
    </xf>
    <xf numFmtId="0" fontId="2" fillId="0" borderId="0" xfId="0" applyFont="1">
      <alignment horizontal="left" vertical="top" wrapText="1"/>
    </xf>
    <xf numFmtId="0" fontId="2" fillId="0" borderId="1" xfId="0" applyFont="1" applyBorder="1">
      <alignment horizontal="left" vertical="top" wrapText="1"/>
    </xf>
    <xf numFmtId="0" fontId="2" fillId="0" borderId="2" xfId="0" applyFont="1" applyBorder="1">
      <alignment horizontal="left" vertical="top" wrapText="1"/>
    </xf>
    <xf numFmtId="0" fontId="2" fillId="0" borderId="3" xfId="0" applyFont="1" applyBorder="1">
      <alignment horizontal="left" vertical="top" wrapText="1"/>
    </xf>
    <xf numFmtId="0" fontId="2" fillId="0" borderId="4" xfId="0" applyFont="1" applyBorder="1">
      <alignment horizontal="left" vertical="top" wrapText="1"/>
    </xf>
    <xf numFmtId="0" fontId="2" fillId="0" borderId="5" xfId="0" applyFont="1" applyBorder="1">
      <alignment horizontal="left" vertical="top" wrapText="1"/>
    </xf>
    <xf numFmtId="0" fontId="5" fillId="0" borderId="0" xfId="0" applyFont="1" applyAlignment="1">
      <alignment wrapText="1"/>
    </xf>
    <xf numFmtId="0" fontId="2" fillId="0" borderId="4" xfId="0" applyFont="1" applyBorder="1" applyAlignment="1">
      <alignment horizontal="left" vertical="center" wrapText="1"/>
    </xf>
    <xf numFmtId="0" fontId="6" fillId="0" borderId="0" xfId="0" applyFont="1">
      <alignment horizontal="left" vertical="top" wrapText="1"/>
    </xf>
    <xf numFmtId="0" fontId="0" fillId="0" borderId="4" xfId="0" applyBorder="1">
      <alignment horizontal="left" vertical="top" wrapText="1"/>
    </xf>
    <xf numFmtId="0" fontId="0" fillId="0" borderId="5" xfId="0" applyBorder="1">
      <alignment horizontal="left" vertical="top" wrapText="1"/>
    </xf>
    <xf numFmtId="0" fontId="0" fillId="0" borderId="4" xfId="0" applyBorder="1" applyAlignment="1">
      <alignment horizontal="left" vertical="top"/>
    </xf>
    <xf numFmtId="17" fontId="7" fillId="0" borderId="0" xfId="0" quotePrefix="1" applyNumberFormat="1" applyFont="1" applyAlignment="1">
      <alignment horizontal="left"/>
    </xf>
    <xf numFmtId="0" fontId="7" fillId="0" borderId="0" xfId="0" applyFont="1">
      <alignment horizontal="left" vertical="top" wrapText="1"/>
    </xf>
    <xf numFmtId="17" fontId="8" fillId="0" borderId="0" xfId="0" applyNumberFormat="1" applyFont="1" applyAlignment="1">
      <alignment horizontal="left"/>
    </xf>
    <xf numFmtId="0" fontId="2" fillId="0" borderId="6" xfId="0" applyFont="1" applyBorder="1">
      <alignment horizontal="left" vertical="top" wrapText="1"/>
    </xf>
    <xf numFmtId="0" fontId="2" fillId="0" borderId="7" xfId="0" applyFont="1" applyBorder="1">
      <alignment horizontal="left" vertical="top" wrapText="1"/>
    </xf>
    <xf numFmtId="0" fontId="2" fillId="0" borderId="8" xfId="0" applyFont="1" applyBorder="1">
      <alignment horizontal="left" vertical="top" wrapText="1"/>
    </xf>
    <xf numFmtId="0" fontId="13" fillId="0" borderId="13" xfId="0" applyFont="1" applyBorder="1" applyAlignment="1">
      <alignment horizontal="left"/>
    </xf>
    <xf numFmtId="0" fontId="15" fillId="0" borderId="0" xfId="0" quotePrefix="1" applyFont="1" applyAlignment="1">
      <alignment horizontal="left"/>
    </xf>
    <xf numFmtId="0" fontId="15" fillId="0" borderId="0" xfId="0" applyFont="1" applyAlignment="1">
      <alignment horizontal="left"/>
    </xf>
    <xf numFmtId="0" fontId="14" fillId="0" borderId="13" xfId="0" applyFont="1" applyBorder="1" applyAlignment="1">
      <alignment horizontal="left"/>
    </xf>
    <xf numFmtId="0" fontId="18" fillId="0" borderId="0" xfId="0" applyFont="1">
      <alignment horizontal="left" vertical="top" wrapText="1"/>
    </xf>
    <xf numFmtId="0" fontId="11" fillId="0" borderId="11" xfId="0" applyFont="1" applyBorder="1" applyAlignment="1">
      <alignment horizontal="center"/>
    </xf>
    <xf numFmtId="0" fontId="11" fillId="0" borderId="12" xfId="0" applyFont="1" applyBorder="1" applyAlignment="1">
      <alignment horizontal="center"/>
    </xf>
    <xf numFmtId="0" fontId="11" fillId="0" borderId="23" xfId="0" applyFont="1" applyBorder="1" applyAlignment="1">
      <alignment horizontal="left"/>
    </xf>
    <xf numFmtId="0" fontId="15" fillId="0" borderId="0" xfId="0" applyFont="1">
      <alignment horizontal="left" vertical="top" wrapText="1"/>
    </xf>
    <xf numFmtId="0" fontId="15" fillId="0" borderId="0" xfId="0" applyFont="1" applyAlignment="1">
      <alignment horizontal="left" wrapText="1"/>
    </xf>
    <xf numFmtId="0" fontId="15" fillId="0" borderId="0" xfId="0" applyFont="1" applyAlignment="1"/>
    <xf numFmtId="3" fontId="15" fillId="0" borderId="0" xfId="0" applyNumberFormat="1" applyFont="1" applyAlignment="1"/>
    <xf numFmtId="0" fontId="22" fillId="0" borderId="0" xfId="0" applyFont="1" applyAlignment="1">
      <alignment horizontal="left"/>
    </xf>
    <xf numFmtId="0" fontId="22" fillId="0" borderId="0" xfId="0" applyFont="1" applyAlignment="1"/>
    <xf numFmtId="169" fontId="22" fillId="0" borderId="0" xfId="0" applyNumberFormat="1" applyFont="1" applyAlignment="1"/>
    <xf numFmtId="0" fontId="23" fillId="0" borderId="0" xfId="0" applyFont="1">
      <alignment horizontal="left" vertical="top" wrapText="1"/>
    </xf>
    <xf numFmtId="0" fontId="17" fillId="0" borderId="0" xfId="0" applyFont="1" applyAlignment="1">
      <alignment horizontal="left"/>
    </xf>
    <xf numFmtId="0" fontId="18" fillId="0" borderId="0" xfId="0" applyFont="1" applyAlignment="1">
      <alignment horizontal="left" vertical="top"/>
    </xf>
    <xf numFmtId="0" fontId="13" fillId="0" borderId="0" xfId="0" applyFont="1">
      <alignment horizontal="left" vertical="top" wrapText="1"/>
    </xf>
    <xf numFmtId="0" fontId="14" fillId="0" borderId="0" xfId="0" applyFont="1">
      <alignment horizontal="left" vertical="top" wrapText="1"/>
    </xf>
    <xf numFmtId="168" fontId="15" fillId="0" borderId="0" xfId="0" applyNumberFormat="1" applyFont="1">
      <alignment horizontal="left" vertical="top" wrapText="1"/>
    </xf>
    <xf numFmtId="0" fontId="20" fillId="0" borderId="0" xfId="0" quotePrefix="1" applyFont="1" applyAlignment="1">
      <alignment horizontal="left"/>
    </xf>
    <xf numFmtId="1" fontId="15" fillId="0" borderId="0" xfId="0" applyNumberFormat="1" applyFont="1">
      <alignment horizontal="left" vertical="top" wrapText="1"/>
    </xf>
    <xf numFmtId="166" fontId="15" fillId="0" borderId="0" xfId="0" applyNumberFormat="1" applyFont="1">
      <alignment horizontal="left" vertical="top" wrapText="1"/>
    </xf>
    <xf numFmtId="1" fontId="23" fillId="0" borderId="0" xfId="0" applyNumberFormat="1" applyFont="1">
      <alignment horizontal="left" vertical="top" wrapText="1"/>
    </xf>
    <xf numFmtId="3" fontId="18" fillId="0" borderId="0" xfId="0" applyNumberFormat="1" applyFont="1" applyAlignment="1">
      <alignment vertical="center"/>
    </xf>
    <xf numFmtId="1" fontId="18" fillId="0" borderId="0" xfId="0" applyNumberFormat="1" applyFont="1" applyAlignment="1">
      <alignment horizontal="right" vertical="center"/>
    </xf>
    <xf numFmtId="167" fontId="18" fillId="0" borderId="0" xfId="0" applyNumberFormat="1" applyFont="1" applyAlignment="1">
      <alignment horizontal="right" vertical="center"/>
    </xf>
    <xf numFmtId="167" fontId="18" fillId="0" borderId="0" xfId="0" applyNumberFormat="1" applyFont="1" applyAlignment="1">
      <alignment vertical="center"/>
    </xf>
    <xf numFmtId="203" fontId="18" fillId="0" borderId="0" xfId="0" applyNumberFormat="1" applyFont="1" applyAlignment="1">
      <alignment vertical="center"/>
    </xf>
    <xf numFmtId="0" fontId="11" fillId="0" borderId="9" xfId="0" applyFont="1" applyBorder="1" applyAlignment="1">
      <alignment horizontal="left"/>
    </xf>
    <xf numFmtId="0" fontId="18" fillId="0" borderId="9" xfId="0" applyFont="1" applyBorder="1" applyAlignment="1">
      <alignment horizontal="center"/>
    </xf>
    <xf numFmtId="1" fontId="18" fillId="0" borderId="9" xfId="0" applyNumberFormat="1" applyFont="1" applyBorder="1" applyAlignment="1">
      <alignment horizontal="center"/>
    </xf>
    <xf numFmtId="0" fontId="18" fillId="0" borderId="11" xfId="0" applyFont="1" applyBorder="1" applyAlignment="1">
      <alignment horizontal="right" indent="1"/>
    </xf>
    <xf numFmtId="0" fontId="18" fillId="0" borderId="12" xfId="0" applyFont="1" applyBorder="1" applyAlignment="1">
      <alignment horizontal="right" indent="1"/>
    </xf>
    <xf numFmtId="3" fontId="18" fillId="0" borderId="13" xfId="0" applyNumberFormat="1" applyFont="1" applyBorder="1" applyAlignment="1">
      <alignment horizontal="center"/>
    </xf>
    <xf numFmtId="3" fontId="15" fillId="0" borderId="13" xfId="0" applyNumberFormat="1" applyFont="1" applyBorder="1" applyAlignment="1">
      <alignment horizontal="center"/>
    </xf>
    <xf numFmtId="0" fontId="15" fillId="0" borderId="14" xfId="0" applyFont="1" applyBorder="1" applyAlignment="1"/>
    <xf numFmtId="3" fontId="15" fillId="0" borderId="16" xfId="0" applyNumberFormat="1" applyFont="1" applyBorder="1" applyAlignment="1">
      <alignment horizontal="center"/>
    </xf>
    <xf numFmtId="0" fontId="18" fillId="0" borderId="11" xfId="0" applyFont="1" applyBorder="1" applyAlignment="1">
      <alignment horizontal="right" vertical="center" indent="1"/>
    </xf>
    <xf numFmtId="0" fontId="18" fillId="0" borderId="12" xfId="0" applyFont="1" applyBorder="1" applyAlignment="1">
      <alignment horizontal="right" vertical="center" indent="1"/>
    </xf>
    <xf numFmtId="0" fontId="13" fillId="0" borderId="0" xfId="0" applyFont="1" applyAlignment="1">
      <alignment horizontal="center"/>
    </xf>
    <xf numFmtId="0" fontId="22" fillId="0" borderId="0" xfId="0" applyFont="1">
      <alignment horizontal="left" vertical="top" wrapText="1"/>
    </xf>
    <xf numFmtId="0" fontId="18" fillId="0" borderId="0" xfId="0" quotePrefix="1" applyFont="1" applyAlignment="1">
      <alignment horizontal="left"/>
    </xf>
    <xf numFmtId="0" fontId="18" fillId="0" borderId="0" xfId="0" applyFont="1" applyAlignment="1">
      <alignment horizontal="left" wrapText="1"/>
    </xf>
    <xf numFmtId="0" fontId="15" fillId="0" borderId="0" xfId="0" applyFont="1" applyAlignment="1">
      <alignment horizontal="left" vertical="center" wrapText="1"/>
    </xf>
    <xf numFmtId="0" fontId="18" fillId="0" borderId="0" xfId="0" applyFont="1" applyAlignment="1">
      <alignment horizontal="justify" vertical="top" wrapText="1"/>
    </xf>
    <xf numFmtId="0" fontId="15" fillId="0" borderId="0" xfId="0" applyFont="1" applyAlignment="1">
      <alignment vertical="top"/>
    </xf>
    <xf numFmtId="0" fontId="18" fillId="0" borderId="22"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xf>
    <xf numFmtId="0" fontId="15" fillId="0" borderId="22" xfId="0" applyFont="1" applyBorder="1" applyAlignment="1"/>
    <xf numFmtId="168" fontId="15" fillId="0" borderId="14" xfId="0" applyNumberFormat="1" applyFont="1" applyBorder="1" applyAlignment="1"/>
    <xf numFmtId="168" fontId="15" fillId="0" borderId="0" xfId="0" applyNumberFormat="1" applyFont="1" applyAlignment="1"/>
    <xf numFmtId="168" fontId="15" fillId="0" borderId="20" xfId="0" applyNumberFormat="1" applyFont="1" applyBorder="1" applyAlignment="1"/>
    <xf numFmtId="3" fontId="15" fillId="0" borderId="14" xfId="0" applyNumberFormat="1" applyFont="1" applyBorder="1" applyAlignment="1"/>
    <xf numFmtId="3" fontId="15" fillId="0" borderId="20" xfId="0" applyNumberFormat="1" applyFont="1" applyBorder="1" applyAlignment="1"/>
    <xf numFmtId="169" fontId="15" fillId="0" borderId="14" xfId="0" applyNumberFormat="1" applyFont="1" applyBorder="1" applyAlignment="1">
      <alignment horizontal="center"/>
    </xf>
    <xf numFmtId="169" fontId="15" fillId="0" borderId="20" xfId="0" applyNumberFormat="1" applyFont="1" applyBorder="1" applyAlignment="1">
      <alignment horizontal="center"/>
    </xf>
    <xf numFmtId="168" fontId="15" fillId="0" borderId="0" xfId="0" applyNumberFormat="1" applyFont="1" applyAlignment="1">
      <alignment horizontal="center"/>
    </xf>
    <xf numFmtId="168" fontId="15" fillId="0" borderId="20" xfId="0" applyNumberFormat="1" applyFont="1" applyBorder="1" applyAlignment="1">
      <alignment horizontal="center"/>
    </xf>
    <xf numFmtId="169" fontId="15" fillId="0" borderId="0" xfId="0" applyNumberFormat="1" applyFont="1" applyAlignment="1">
      <alignment horizontal="center"/>
    </xf>
    <xf numFmtId="169" fontId="15" fillId="0" borderId="21" xfId="0" applyNumberFormat="1" applyFont="1" applyBorder="1" applyAlignment="1">
      <alignment horizontal="center"/>
    </xf>
    <xf numFmtId="168" fontId="15" fillId="0" borderId="14" xfId="0" applyNumberFormat="1" applyFont="1" applyBorder="1" applyAlignment="1">
      <alignment horizontal="center"/>
    </xf>
    <xf numFmtId="169" fontId="15" fillId="0" borderId="15" xfId="0" applyNumberFormat="1" applyFont="1" applyBorder="1" applyAlignment="1">
      <alignment horizontal="center"/>
    </xf>
    <xf numFmtId="177" fontId="15" fillId="0" borderId="0" xfId="0" applyNumberFormat="1" applyFont="1" applyAlignment="1">
      <alignment horizontal="center"/>
    </xf>
    <xf numFmtId="177" fontId="15" fillId="0" borderId="15" xfId="0" applyNumberFormat="1" applyFont="1" applyBorder="1" applyAlignment="1">
      <alignment horizontal="center"/>
    </xf>
    <xf numFmtId="0" fontId="15" fillId="0" borderId="17" xfId="0" applyFont="1" applyBorder="1" applyAlignment="1">
      <alignment horizontal="left" wrapText="1"/>
    </xf>
    <xf numFmtId="168" fontId="15" fillId="0" borderId="17" xfId="0" applyNumberFormat="1" applyFont="1" applyBorder="1" applyAlignment="1"/>
    <xf numFmtId="168" fontId="15" fillId="0" borderId="18" xfId="0" applyNumberFormat="1" applyFont="1" applyBorder="1" applyAlignment="1"/>
    <xf numFmtId="3" fontId="15" fillId="0" borderId="17" xfId="0" applyNumberFormat="1" applyFont="1" applyBorder="1" applyAlignment="1"/>
    <xf numFmtId="3" fontId="15" fillId="0" borderId="18" xfId="0" applyNumberFormat="1" applyFont="1" applyBorder="1" applyAlignment="1"/>
    <xf numFmtId="169" fontId="15" fillId="0" borderId="17" xfId="0" applyNumberFormat="1" applyFont="1" applyBorder="1" applyAlignment="1">
      <alignment horizontal="center"/>
    </xf>
    <xf numFmtId="169" fontId="15" fillId="0" borderId="18" xfId="0" applyNumberFormat="1" applyFont="1" applyBorder="1" applyAlignment="1">
      <alignment horizontal="center"/>
    </xf>
    <xf numFmtId="168" fontId="15" fillId="0" borderId="18" xfId="0" applyNumberFormat="1" applyFont="1" applyBorder="1" applyAlignment="1">
      <alignment horizontal="center"/>
    </xf>
    <xf numFmtId="177" fontId="15" fillId="0" borderId="18" xfId="0" applyNumberFormat="1" applyFont="1" applyBorder="1" applyAlignment="1">
      <alignment horizontal="center"/>
    </xf>
    <xf numFmtId="177" fontId="15" fillId="0" borderId="19" xfId="0" applyNumberFormat="1" applyFont="1" applyBorder="1" applyAlignment="1">
      <alignment horizontal="center"/>
    </xf>
    <xf numFmtId="0" fontId="18" fillId="0" borderId="0" xfId="0" applyFont="1" applyAlignment="1">
      <alignment horizontal="left"/>
    </xf>
    <xf numFmtId="0" fontId="18" fillId="0" borderId="0" xfId="0" applyFont="1" applyAlignment="1"/>
    <xf numFmtId="0" fontId="15" fillId="0" borderId="18" xfId="0" applyFont="1" applyBorder="1">
      <alignment horizontal="left" vertical="top" wrapText="1"/>
    </xf>
    <xf numFmtId="0" fontId="18" fillId="0" borderId="23" xfId="0" applyFont="1" applyBorder="1" applyAlignment="1">
      <alignment horizontal="centerContinuous" vertical="center"/>
    </xf>
    <xf numFmtId="0" fontId="18" fillId="0" borderId="11" xfId="0" applyFont="1" applyBorder="1" applyAlignment="1">
      <alignment horizontal="center"/>
    </xf>
    <xf numFmtId="0" fontId="18" fillId="0" borderId="11" xfId="0" applyFont="1" applyBorder="1" applyAlignment="1">
      <alignment horizontal="right"/>
    </xf>
    <xf numFmtId="0" fontId="14" fillId="0" borderId="13" xfId="0" quotePrefix="1" applyFont="1" applyBorder="1" applyAlignment="1">
      <alignment horizontal="left"/>
    </xf>
    <xf numFmtId="0" fontId="18" fillId="0" borderId="13" xfId="0" quotePrefix="1" applyFont="1" applyBorder="1" applyAlignment="1">
      <alignment horizontal="left"/>
    </xf>
    <xf numFmtId="194" fontId="18" fillId="0" borderId="0" xfId="0" applyNumberFormat="1" applyFont="1" applyAlignment="1">
      <alignment horizontal="right"/>
    </xf>
    <xf numFmtId="0" fontId="15" fillId="0" borderId="20" xfId="0" applyFont="1" applyBorder="1">
      <alignment horizontal="left" vertical="top" wrapText="1"/>
    </xf>
    <xf numFmtId="0" fontId="15" fillId="0" borderId="15" xfId="0" applyFont="1" applyBorder="1">
      <alignment horizontal="left" vertical="top" wrapText="1"/>
    </xf>
    <xf numFmtId="0" fontId="18" fillId="0" borderId="13" xfId="0" applyFont="1" applyBorder="1" applyAlignment="1">
      <alignment horizontal="left"/>
    </xf>
    <xf numFmtId="195" fontId="18" fillId="0" borderId="0" xfId="0" applyNumberFormat="1" applyFont="1" applyAlignment="1"/>
    <xf numFmtId="0" fontId="15" fillId="0" borderId="13" xfId="0" quotePrefix="1" applyFont="1" applyBorder="1" applyAlignment="1">
      <alignment horizontal="left"/>
    </xf>
    <xf numFmtId="195" fontId="15" fillId="0" borderId="0" xfId="0" applyNumberFormat="1" applyFont="1" applyAlignment="1">
      <alignment horizontal="right"/>
    </xf>
    <xf numFmtId="195" fontId="18" fillId="0" borderId="0" xfId="0" applyNumberFormat="1" applyFont="1" applyAlignment="1">
      <alignment horizontal="right"/>
    </xf>
    <xf numFmtId="0" fontId="22" fillId="0" borderId="13" xfId="0" quotePrefix="1" applyFont="1" applyBorder="1" applyAlignment="1">
      <alignment horizontal="left"/>
    </xf>
    <xf numFmtId="195" fontId="22" fillId="0" borderId="0" xfId="0" applyNumberFormat="1" applyFont="1" applyAlignment="1">
      <alignment horizontal="right"/>
    </xf>
    <xf numFmtId="0" fontId="15" fillId="0" borderId="13" xfId="0" applyFont="1" applyBorder="1" applyAlignment="1">
      <alignment horizontal="left"/>
    </xf>
    <xf numFmtId="195" fontId="27" fillId="0" borderId="18" xfId="0" applyNumberFormat="1" applyFont="1" applyBorder="1" applyAlignment="1">
      <alignment horizontal="right"/>
    </xf>
    <xf numFmtId="0" fontId="18" fillId="0" borderId="23" xfId="0" applyFont="1" applyBorder="1" applyAlignment="1">
      <alignment horizontal="left"/>
    </xf>
    <xf numFmtId="195" fontId="18" fillId="0" borderId="11" xfId="0" applyNumberFormat="1" applyFont="1" applyBorder="1" applyAlignment="1">
      <alignment horizontal="right" vertical="center"/>
    </xf>
    <xf numFmtId="195" fontId="28" fillId="0" borderId="0" xfId="0" applyNumberFormat="1" applyFont="1" applyAlignment="1">
      <alignment horizontal="right"/>
    </xf>
    <xf numFmtId="0" fontId="15" fillId="0" borderId="13" xfId="0" applyFont="1" applyBorder="1" applyAlignment="1">
      <alignment horizontal="left" vertical="center"/>
    </xf>
    <xf numFmtId="0" fontId="15" fillId="0" borderId="13" xfId="0" quotePrefix="1" applyFont="1" applyBorder="1" applyAlignment="1">
      <alignment horizontal="left" vertical="center"/>
    </xf>
    <xf numFmtId="0" fontId="18" fillId="0" borderId="23" xfId="0" applyFont="1" applyBorder="1" applyAlignment="1">
      <alignment horizontal="left" vertical="center"/>
    </xf>
    <xf numFmtId="195" fontId="18" fillId="0" borderId="11" xfId="0" applyNumberFormat="1" applyFont="1" applyBorder="1" applyAlignment="1">
      <alignment vertical="center"/>
    </xf>
    <xf numFmtId="0" fontId="29" fillId="0" borderId="0" xfId="0" applyFont="1" applyAlignment="1">
      <alignment horizontal="left"/>
    </xf>
    <xf numFmtId="0" fontId="18" fillId="0" borderId="18" xfId="0" applyFont="1" applyBorder="1" applyAlignment="1">
      <alignment vertical="top"/>
    </xf>
    <xf numFmtId="0" fontId="18" fillId="0" borderId="18" xfId="0" applyFont="1" applyBorder="1" applyAlignment="1"/>
    <xf numFmtId="164" fontId="18" fillId="0" borderId="14" xfId="0" applyNumberFormat="1" applyFont="1" applyBorder="1" applyAlignment="1"/>
    <xf numFmtId="164" fontId="18" fillId="0" borderId="0" xfId="0" applyNumberFormat="1" applyFont="1" applyAlignment="1"/>
    <xf numFmtId="164" fontId="18" fillId="0" borderId="15" xfId="0" applyNumberFormat="1" applyFont="1" applyBorder="1" applyAlignment="1"/>
    <xf numFmtId="3" fontId="18" fillId="0" borderId="13" xfId="0" quotePrefix="1" applyNumberFormat="1" applyFont="1" applyBorder="1" applyAlignment="1">
      <alignment horizontal="left"/>
    </xf>
    <xf numFmtId="0" fontId="18" fillId="0" borderId="13" xfId="0" quotePrefix="1" applyFont="1" applyBorder="1" applyAlignment="1">
      <alignment horizontal="left" wrapText="1"/>
    </xf>
    <xf numFmtId="164" fontId="15" fillId="0" borderId="14" xfId="0" applyNumberFormat="1" applyFont="1" applyBorder="1" applyAlignment="1"/>
    <xf numFmtId="164" fontId="15" fillId="0" borderId="0" xfId="0" applyNumberFormat="1" applyFont="1" applyAlignment="1"/>
    <xf numFmtId="164" fontId="15" fillId="0" borderId="15" xfId="0" applyNumberFormat="1" applyFont="1" applyBorder="1" applyAlignment="1"/>
    <xf numFmtId="0" fontId="15" fillId="0" borderId="13" xfId="0" applyFont="1" applyBorder="1" applyAlignment="1">
      <alignment horizontal="center"/>
    </xf>
    <xf numFmtId="3" fontId="15" fillId="0" borderId="13" xfId="0" applyNumberFormat="1" applyFont="1" applyBorder="1" applyAlignment="1">
      <alignment horizontal="left"/>
    </xf>
    <xf numFmtId="0" fontId="15" fillId="0" borderId="13" xfId="0" applyFont="1" applyBorder="1" applyAlignment="1">
      <alignment horizontal="left" indent="3"/>
    </xf>
    <xf numFmtId="0" fontId="15" fillId="0" borderId="16" xfId="0" applyFont="1" applyBorder="1" applyAlignment="1">
      <alignment horizontal="left" indent="3"/>
    </xf>
    <xf numFmtId="164" fontId="15" fillId="0" borderId="17" xfId="0" applyNumberFormat="1" applyFont="1" applyBorder="1" applyAlignment="1"/>
    <xf numFmtId="164" fontId="15" fillId="0" borderId="18" xfId="0" applyNumberFormat="1" applyFont="1" applyBorder="1" applyAlignment="1"/>
    <xf numFmtId="164" fontId="15" fillId="0" borderId="19" xfId="0" applyNumberFormat="1" applyFont="1" applyBorder="1" applyAlignment="1"/>
    <xf numFmtId="0" fontId="29" fillId="0" borderId="0" xfId="0" applyFont="1" applyAlignment="1">
      <alignment wrapText="1"/>
    </xf>
    <xf numFmtId="0" fontId="30" fillId="0" borderId="0" xfId="5" applyFont="1">
      <alignment horizontal="left" vertical="top" wrapText="1"/>
    </xf>
    <xf numFmtId="0" fontId="18" fillId="0" borderId="9" xfId="0" applyFont="1" applyBorder="1">
      <alignment horizontal="left" vertical="top" wrapText="1"/>
    </xf>
    <xf numFmtId="0" fontId="18" fillId="0" borderId="11" xfId="0" applyFont="1" applyBorder="1" applyAlignment="1">
      <alignment horizontal="center" vertical="center"/>
    </xf>
    <xf numFmtId="0" fontId="18" fillId="0" borderId="13" xfId="0" applyFont="1" applyBorder="1">
      <alignment horizontal="left" vertical="top" wrapText="1"/>
    </xf>
    <xf numFmtId="1" fontId="15" fillId="0" borderId="22" xfId="0" applyNumberFormat="1" applyFont="1" applyBorder="1" applyAlignment="1">
      <alignment horizontal="center"/>
    </xf>
    <xf numFmtId="1" fontId="15" fillId="0" borderId="20" xfId="0" applyNumberFormat="1" applyFont="1" applyBorder="1" applyAlignment="1">
      <alignment horizontal="center"/>
    </xf>
    <xf numFmtId="1" fontId="15" fillId="0" borderId="0" xfId="0" applyNumberFormat="1" applyFont="1" applyAlignment="1">
      <alignment horizontal="center"/>
    </xf>
    <xf numFmtId="1" fontId="15" fillId="0" borderId="21" xfId="0" applyNumberFormat="1" applyFont="1" applyBorder="1" applyAlignment="1">
      <alignment horizontal="center"/>
    </xf>
    <xf numFmtId="168" fontId="18" fillId="0" borderId="14" xfId="0" applyNumberFormat="1" applyFont="1" applyBorder="1" applyAlignment="1">
      <alignment horizontal="center"/>
    </xf>
    <xf numFmtId="168" fontId="18" fillId="0" borderId="0" xfId="0" applyNumberFormat="1" applyFont="1" applyAlignment="1">
      <alignment horizontal="center"/>
    </xf>
    <xf numFmtId="0" fontId="18" fillId="0" borderId="15" xfId="0" applyFont="1" applyBorder="1">
      <alignment horizontal="left" vertical="top" wrapText="1"/>
    </xf>
    <xf numFmtId="0" fontId="15" fillId="0" borderId="0" xfId="0" applyFont="1" applyAlignment="1">
      <alignment horizontal="center"/>
    </xf>
    <xf numFmtId="0" fontId="22" fillId="0" borderId="13" xfId="0" applyFont="1" applyBorder="1" applyAlignment="1">
      <alignment horizontal="left"/>
    </xf>
    <xf numFmtId="169" fontId="22" fillId="0" borderId="0" xfId="0" applyNumberFormat="1" applyFont="1" applyAlignment="1">
      <alignment horizontal="center"/>
    </xf>
    <xf numFmtId="169" fontId="22" fillId="0" borderId="15" xfId="0" applyNumberFormat="1" applyFont="1" applyBorder="1" applyAlignment="1">
      <alignment horizontal="center"/>
    </xf>
    <xf numFmtId="169" fontId="22" fillId="0" borderId="14" xfId="0" applyNumberFormat="1" applyFont="1" applyBorder="1" applyAlignment="1">
      <alignment horizontal="center"/>
    </xf>
    <xf numFmtId="168" fontId="22" fillId="0" borderId="0" xfId="0" applyNumberFormat="1" applyFont="1" applyAlignment="1">
      <alignment horizontal="center"/>
    </xf>
    <xf numFmtId="168" fontId="22" fillId="0" borderId="14" xfId="0" applyNumberFormat="1" applyFont="1" applyBorder="1" applyAlignment="1">
      <alignment horizontal="center"/>
    </xf>
    <xf numFmtId="169" fontId="22" fillId="0" borderId="0" xfId="0" applyNumberFormat="1" applyFont="1" applyBorder="1" applyAlignment="1">
      <alignment horizontal="center"/>
    </xf>
    <xf numFmtId="0" fontId="15" fillId="0" borderId="14" xfId="0" applyFont="1" applyBorder="1">
      <alignment horizontal="left" vertical="top" wrapText="1"/>
    </xf>
    <xf numFmtId="171" fontId="15" fillId="0" borderId="14" xfId="0" applyNumberFormat="1" applyFont="1" applyBorder="1" applyAlignment="1">
      <alignment horizontal="center"/>
    </xf>
    <xf numFmtId="171" fontId="15" fillId="0" borderId="0" xfId="0" applyNumberFormat="1" applyFont="1" applyAlignment="1">
      <alignment horizontal="center"/>
    </xf>
    <xf numFmtId="171" fontId="15" fillId="0" borderId="15" xfId="0" applyNumberFormat="1" applyFont="1" applyBorder="1" applyAlignment="1">
      <alignment horizontal="center"/>
    </xf>
    <xf numFmtId="171" fontId="22" fillId="0" borderId="14" xfId="0" applyNumberFormat="1" applyFont="1" applyBorder="1" applyAlignment="1">
      <alignment horizontal="center"/>
    </xf>
    <xf numFmtId="171" fontId="22" fillId="0" borderId="0" xfId="0" applyNumberFormat="1" applyFont="1" applyAlignment="1">
      <alignment horizontal="center"/>
    </xf>
    <xf numFmtId="171" fontId="22" fillId="0" borderId="15" xfId="0" applyNumberFormat="1" applyFont="1" applyBorder="1" applyAlignment="1">
      <alignment horizontal="center"/>
    </xf>
    <xf numFmtId="0" fontId="15" fillId="0" borderId="13" xfId="0" applyFont="1" applyBorder="1" applyAlignment="1">
      <alignment horizontal="left" indent="6"/>
    </xf>
    <xf numFmtId="0" fontId="15" fillId="0" borderId="16" xfId="0" applyFont="1" applyBorder="1" applyAlignment="1">
      <alignment horizontal="left"/>
    </xf>
    <xf numFmtId="171" fontId="15" fillId="0" borderId="17" xfId="0" applyNumberFormat="1" applyFont="1" applyBorder="1" applyAlignment="1">
      <alignment horizontal="center"/>
    </xf>
    <xf numFmtId="171" fontId="15" fillId="0" borderId="18" xfId="0" applyNumberFormat="1" applyFont="1" applyBorder="1" applyAlignment="1">
      <alignment horizontal="center"/>
    </xf>
    <xf numFmtId="171" fontId="15" fillId="0" borderId="19" xfId="0" applyNumberFormat="1" applyFont="1" applyBorder="1" applyAlignment="1">
      <alignment horizontal="center"/>
    </xf>
    <xf numFmtId="0" fontId="20" fillId="0" borderId="0" xfId="0" applyFont="1">
      <alignment horizontal="left" vertical="top" wrapText="1"/>
    </xf>
    <xf numFmtId="0" fontId="18" fillId="0" borderId="10" xfId="0" applyFont="1" applyBorder="1" applyAlignment="1">
      <alignment horizontal="right" indent="1"/>
    </xf>
    <xf numFmtId="0" fontId="18" fillId="0" borderId="12" xfId="0" applyFont="1" applyBorder="1" applyAlignment="1">
      <alignment horizontal="center"/>
    </xf>
    <xf numFmtId="167" fontId="18" fillId="0" borderId="14" xfId="0" applyNumberFormat="1" applyFont="1" applyBorder="1" applyAlignment="1">
      <alignment horizontal="center" wrapText="1"/>
    </xf>
    <xf numFmtId="167" fontId="18" fillId="0" borderId="0" xfId="0" applyNumberFormat="1" applyFont="1" applyAlignment="1">
      <alignment horizontal="center" wrapText="1"/>
    </xf>
    <xf numFmtId="167" fontId="18" fillId="0" borderId="20" xfId="0" applyNumberFormat="1" applyFont="1" applyBorder="1" applyAlignment="1">
      <alignment horizontal="center" wrapText="1"/>
    </xf>
    <xf numFmtId="167" fontId="18" fillId="0" borderId="21" xfId="0" applyNumberFormat="1" applyFont="1" applyBorder="1" applyAlignment="1">
      <alignment horizontal="center" wrapText="1"/>
    </xf>
    <xf numFmtId="167" fontId="15" fillId="0" borderId="14" xfId="0" applyNumberFormat="1" applyFont="1" applyBorder="1" applyAlignment="1">
      <alignment horizontal="center" wrapText="1"/>
    </xf>
    <xf numFmtId="167" fontId="15" fillId="0" borderId="0" xfId="0" applyNumberFormat="1" applyFont="1" applyAlignment="1">
      <alignment horizontal="center" wrapText="1"/>
    </xf>
    <xf numFmtId="167" fontId="15" fillId="0" borderId="15" xfId="0" applyNumberFormat="1" applyFont="1" applyBorder="1" applyAlignment="1">
      <alignment horizontal="center" wrapText="1"/>
    </xf>
    <xf numFmtId="167" fontId="18" fillId="0" borderId="15" xfId="0" applyNumberFormat="1" applyFont="1" applyBorder="1" applyAlignment="1">
      <alignment horizontal="center" wrapText="1"/>
    </xf>
    <xf numFmtId="0" fontId="18" fillId="0" borderId="13" xfId="0" quotePrefix="1" applyFont="1" applyBorder="1" applyAlignment="1">
      <alignment wrapText="1"/>
    </xf>
    <xf numFmtId="0" fontId="18" fillId="0" borderId="23" xfId="0" quotePrefix="1" applyFont="1" applyBorder="1" applyAlignment="1">
      <alignment horizontal="left"/>
    </xf>
    <xf numFmtId="167" fontId="18" fillId="0" borderId="10" xfId="0" applyNumberFormat="1" applyFont="1" applyBorder="1" applyAlignment="1">
      <alignment horizontal="center" wrapText="1"/>
    </xf>
    <xf numFmtId="167" fontId="18" fillId="0" borderId="11" xfId="0" applyNumberFormat="1" applyFont="1" applyBorder="1" applyAlignment="1">
      <alignment horizontal="center" wrapText="1"/>
    </xf>
    <xf numFmtId="167" fontId="18" fillId="0" borderId="12" xfId="0" applyNumberFormat="1" applyFont="1" applyBorder="1" applyAlignment="1">
      <alignment horizontal="center" wrapText="1"/>
    </xf>
    <xf numFmtId="0" fontId="18" fillId="2" borderId="23" xfId="0" applyFont="1" applyFill="1" applyBorder="1" applyAlignment="1">
      <alignment horizontal="left" wrapText="1"/>
    </xf>
    <xf numFmtId="167" fontId="18" fillId="3" borderId="10" xfId="0" applyNumberFormat="1" applyFont="1" applyFill="1" applyBorder="1" applyAlignment="1">
      <alignment horizontal="center" wrapText="1"/>
    </xf>
    <xf numFmtId="167" fontId="18" fillId="3" borderId="11" xfId="0" applyNumberFormat="1" applyFont="1" applyFill="1" applyBorder="1" applyAlignment="1">
      <alignment horizontal="center" wrapText="1"/>
    </xf>
    <xf numFmtId="167" fontId="18" fillId="3" borderId="12" xfId="0" applyNumberFormat="1" applyFont="1" applyFill="1" applyBorder="1" applyAlignment="1">
      <alignment horizontal="center" wrapText="1"/>
    </xf>
    <xf numFmtId="0" fontId="29" fillId="0" borderId="0" xfId="0" quotePrefix="1" applyFont="1" applyAlignment="1">
      <alignment horizontal="left"/>
    </xf>
    <xf numFmtId="0" fontId="18" fillId="0" borderId="18" xfId="0" applyFont="1" applyBorder="1" applyAlignment="1">
      <alignment horizontal="right"/>
    </xf>
    <xf numFmtId="0" fontId="18" fillId="0" borderId="23" xfId="0" applyFont="1" applyBorder="1" applyAlignment="1">
      <alignment horizontal="left" vertical="center" wrapText="1"/>
    </xf>
    <xf numFmtId="167" fontId="15" fillId="0" borderId="20" xfId="0" applyNumberFormat="1" applyFont="1" applyBorder="1" applyAlignment="1">
      <alignment horizontal="center" vertical="center"/>
    </xf>
    <xf numFmtId="167" fontId="15" fillId="0" borderId="21" xfId="0" applyNumberFormat="1" applyFont="1" applyBorder="1" applyAlignment="1">
      <alignment horizontal="center" vertical="center"/>
    </xf>
    <xf numFmtId="167" fontId="15" fillId="0" borderId="0" xfId="0" applyNumberFormat="1" applyFont="1" applyAlignment="1">
      <alignment horizontal="center" vertical="center"/>
    </xf>
    <xf numFmtId="167" fontId="15" fillId="0" borderId="15" xfId="0" applyNumberFormat="1" applyFont="1" applyBorder="1" applyAlignment="1">
      <alignment horizontal="center" vertical="center"/>
    </xf>
    <xf numFmtId="167" fontId="18" fillId="0" borderId="11" xfId="0" applyNumberFormat="1" applyFont="1" applyBorder="1" applyAlignment="1">
      <alignment horizontal="center" vertical="center" wrapText="1"/>
    </xf>
    <xf numFmtId="167" fontId="18" fillId="0" borderId="12" xfId="0" applyNumberFormat="1" applyFont="1" applyBorder="1" applyAlignment="1">
      <alignment horizontal="center" vertical="center" wrapText="1"/>
    </xf>
    <xf numFmtId="168" fontId="22" fillId="0" borderId="0" xfId="0" applyNumberFormat="1" applyFont="1" applyAlignment="1">
      <alignment horizontal="center" vertical="top" wrapText="1"/>
    </xf>
    <xf numFmtId="0" fontId="29" fillId="0" borderId="0" xfId="0" applyFont="1" applyAlignment="1">
      <alignment horizontal="left" vertical="top"/>
    </xf>
    <xf numFmtId="173" fontId="15" fillId="0" borderId="20" xfId="0" applyNumberFormat="1" applyFont="1" applyBorder="1" applyAlignment="1">
      <alignment horizontal="center" vertical="center"/>
    </xf>
    <xf numFmtId="174" fontId="15" fillId="0" borderId="20" xfId="0" applyNumberFormat="1" applyFont="1" applyBorder="1" applyAlignment="1">
      <alignment horizontal="center" vertical="center"/>
    </xf>
    <xf numFmtId="173" fontId="15" fillId="0" borderId="0" xfId="0" applyNumberFormat="1" applyFont="1" applyAlignment="1">
      <alignment horizontal="center" vertical="center"/>
    </xf>
    <xf numFmtId="174" fontId="15" fillId="0" borderId="21" xfId="0" applyNumberFormat="1" applyFont="1" applyBorder="1" applyAlignment="1">
      <alignment horizontal="center" vertical="center"/>
    </xf>
    <xf numFmtId="174" fontId="15" fillId="0" borderId="0" xfId="0" applyNumberFormat="1" applyFont="1" applyAlignment="1">
      <alignment horizontal="center" vertical="center"/>
    </xf>
    <xf numFmtId="174" fontId="15" fillId="0" borderId="15" xfId="0" applyNumberFormat="1" applyFont="1" applyBorder="1" applyAlignment="1">
      <alignment horizontal="center" vertical="center"/>
    </xf>
    <xf numFmtId="174" fontId="15" fillId="0" borderId="18" xfId="0" applyNumberFormat="1" applyFont="1" applyBorder="1" applyAlignment="1">
      <alignment horizontal="center" vertical="center"/>
    </xf>
    <xf numFmtId="173" fontId="15" fillId="0" borderId="18" xfId="0" applyNumberFormat="1" applyFont="1" applyBorder="1" applyAlignment="1">
      <alignment horizontal="center" vertical="center"/>
    </xf>
    <xf numFmtId="174" fontId="18" fillId="0" borderId="10" xfId="0" applyNumberFormat="1" applyFont="1" applyBorder="1" applyAlignment="1">
      <alignment horizontal="center" vertical="center"/>
    </xf>
    <xf numFmtId="174" fontId="18" fillId="0" borderId="11" xfId="0" applyNumberFormat="1" applyFont="1" applyBorder="1" applyAlignment="1">
      <alignment horizontal="center" vertical="center"/>
    </xf>
    <xf numFmtId="168" fontId="18" fillId="0" borderId="11" xfId="0" applyNumberFormat="1" applyFont="1" applyBorder="1" applyAlignment="1">
      <alignment horizontal="center" vertical="center"/>
    </xf>
    <xf numFmtId="174" fontId="18" fillId="0" borderId="12" xfId="0" applyNumberFormat="1" applyFont="1" applyBorder="1" applyAlignment="1">
      <alignment horizontal="center" vertical="center"/>
    </xf>
    <xf numFmtId="173" fontId="15" fillId="0" borderId="15" xfId="0" applyNumberFormat="1" applyFont="1" applyBorder="1" applyAlignment="1">
      <alignment horizontal="center" vertical="center"/>
    </xf>
    <xf numFmtId="173" fontId="18" fillId="0" borderId="10" xfId="0" applyNumberFormat="1" applyFont="1" applyBorder="1" applyAlignment="1">
      <alignment horizontal="center" vertical="center"/>
    </xf>
    <xf numFmtId="173" fontId="18" fillId="0" borderId="11" xfId="0" applyNumberFormat="1" applyFont="1" applyBorder="1" applyAlignment="1">
      <alignment horizontal="center" vertical="center"/>
    </xf>
    <xf numFmtId="173" fontId="18" fillId="0" borderId="12" xfId="0" applyNumberFormat="1" applyFont="1" applyBorder="1" applyAlignment="1">
      <alignment horizontal="center" vertical="center"/>
    </xf>
    <xf numFmtId="0" fontId="23" fillId="0" borderId="0" xfId="0" applyFont="1" applyAlignment="1">
      <alignment horizontal="left" wrapText="1"/>
    </xf>
    <xf numFmtId="0" fontId="20" fillId="0" borderId="15" xfId="0" quotePrefix="1" applyFont="1" applyBorder="1" applyAlignment="1">
      <alignment horizontal="left"/>
    </xf>
    <xf numFmtId="176" fontId="18" fillId="0" borderId="20" xfId="0" applyNumberFormat="1" applyFont="1" applyBorder="1" applyAlignment="1"/>
    <xf numFmtId="176" fontId="18" fillId="0" borderId="21" xfId="0" applyNumberFormat="1" applyFont="1" applyBorder="1" applyAlignment="1"/>
    <xf numFmtId="176" fontId="15" fillId="0" borderId="0" xfId="0" applyNumberFormat="1" applyFont="1" applyAlignment="1"/>
    <xf numFmtId="176" fontId="15" fillId="0" borderId="15" xfId="0" applyNumberFormat="1" applyFont="1" applyBorder="1" applyAlignment="1"/>
    <xf numFmtId="176" fontId="18" fillId="0" borderId="0" xfId="0" applyNumberFormat="1" applyFont="1" applyAlignment="1"/>
    <xf numFmtId="176" fontId="18" fillId="0" borderId="15" xfId="0" applyNumberFormat="1" applyFont="1" applyBorder="1" applyAlignment="1"/>
    <xf numFmtId="0" fontId="18" fillId="0" borderId="13" xfId="0" applyFont="1" applyBorder="1" applyAlignment="1">
      <alignment horizontal="left" wrapText="1"/>
    </xf>
    <xf numFmtId="176" fontId="18" fillId="0" borderId="11" xfId="0" applyNumberFormat="1" applyFont="1" applyBorder="1" applyAlignment="1"/>
    <xf numFmtId="176" fontId="18" fillId="0" borderId="12" xfId="0" applyNumberFormat="1" applyFont="1" applyBorder="1" applyAlignment="1"/>
    <xf numFmtId="0" fontId="18" fillId="0" borderId="11" xfId="0" applyFont="1" applyBorder="1">
      <alignment horizontal="left" vertical="top" wrapText="1"/>
    </xf>
    <xf numFmtId="0" fontId="18" fillId="0" borderId="20" xfId="0" applyFont="1" applyBorder="1">
      <alignment horizontal="left" vertical="top" wrapText="1"/>
    </xf>
    <xf numFmtId="176" fontId="18" fillId="2" borderId="11" xfId="0" applyNumberFormat="1" applyFont="1" applyFill="1" applyBorder="1" applyAlignment="1"/>
    <xf numFmtId="176" fontId="18" fillId="2" borderId="12" xfId="0" applyNumberFormat="1" applyFont="1" applyFill="1" applyBorder="1" applyAlignment="1"/>
    <xf numFmtId="0" fontId="18" fillId="0" borderId="10" xfId="0" applyFont="1" applyBorder="1" applyAlignment="1">
      <alignment horizontal="right"/>
    </xf>
    <xf numFmtId="0" fontId="23" fillId="0" borderId="0" xfId="0" applyFont="1" applyAlignment="1"/>
    <xf numFmtId="0" fontId="20" fillId="0" borderId="0" xfId="0" applyFont="1" applyAlignment="1">
      <alignment horizontal="left"/>
    </xf>
    <xf numFmtId="0" fontId="32" fillId="0" borderId="0" xfId="0" applyFont="1">
      <alignment horizontal="left" vertical="top" wrapText="1"/>
    </xf>
    <xf numFmtId="3" fontId="18" fillId="0" borderId="20" xfId="0" applyNumberFormat="1" applyFont="1" applyBorder="1" applyAlignment="1">
      <alignment horizontal="center"/>
    </xf>
    <xf numFmtId="3" fontId="18" fillId="0" borderId="0" xfId="0" applyNumberFormat="1" applyFont="1" applyAlignment="1">
      <alignment horizontal="center"/>
    </xf>
    <xf numFmtId="3" fontId="18" fillId="0" borderId="21" xfId="0" applyNumberFormat="1" applyFont="1" applyBorder="1" applyAlignment="1">
      <alignment horizontal="center"/>
    </xf>
    <xf numFmtId="3" fontId="15" fillId="0" borderId="0" xfId="0" applyNumberFormat="1" applyFont="1" applyAlignment="1">
      <alignment horizontal="center"/>
    </xf>
    <xf numFmtId="3" fontId="15" fillId="0" borderId="15" xfId="0" applyNumberFormat="1" applyFont="1" applyBorder="1" applyAlignment="1">
      <alignment horizontal="center"/>
    </xf>
    <xf numFmtId="3" fontId="18" fillId="0" borderId="15" xfId="0" applyNumberFormat="1" applyFont="1" applyBorder="1" applyAlignment="1">
      <alignment horizontal="center"/>
    </xf>
    <xf numFmtId="0" fontId="15" fillId="0" borderId="0" xfId="0" applyFont="1" applyAlignment="1">
      <alignment horizontal="left" vertical="top"/>
    </xf>
    <xf numFmtId="3" fontId="18" fillId="0" borderId="18" xfId="0" applyNumberFormat="1" applyFont="1" applyBorder="1" applyAlignment="1">
      <alignment horizontal="center"/>
    </xf>
    <xf numFmtId="3" fontId="18" fillId="0" borderId="11" xfId="0" applyNumberFormat="1" applyFont="1" applyBorder="1" applyAlignment="1">
      <alignment horizontal="center"/>
    </xf>
    <xf numFmtId="3" fontId="18" fillId="0" borderId="12" xfId="0" applyNumberFormat="1" applyFont="1" applyBorder="1" applyAlignment="1">
      <alignment horizontal="center"/>
    </xf>
    <xf numFmtId="0" fontId="18" fillId="0" borderId="0" xfId="0" applyFont="1" applyAlignment="1">
      <alignment horizontal="center" vertical="top" wrapText="1"/>
    </xf>
    <xf numFmtId="178" fontId="18" fillId="0" borderId="22" xfId="0" applyNumberFormat="1" applyFont="1" applyBorder="1" applyAlignment="1">
      <alignment horizontal="center"/>
    </xf>
    <xf numFmtId="178" fontId="18" fillId="0" borderId="20" xfId="0" applyNumberFormat="1" applyFont="1" applyBorder="1" applyAlignment="1">
      <alignment horizontal="center"/>
    </xf>
    <xf numFmtId="178" fontId="18" fillId="0" borderId="21" xfId="0" applyNumberFormat="1" applyFont="1" applyBorder="1" applyAlignment="1">
      <alignment horizontal="center"/>
    </xf>
    <xf numFmtId="178" fontId="15" fillId="0" borderId="14" xfId="0" applyNumberFormat="1" applyFont="1" applyBorder="1" applyAlignment="1">
      <alignment horizontal="center"/>
    </xf>
    <xf numFmtId="178" fontId="15" fillId="0" borderId="0" xfId="0" applyNumberFormat="1" applyFont="1" applyAlignment="1">
      <alignment horizontal="center"/>
    </xf>
    <xf numFmtId="178" fontId="15" fillId="0" borderId="15" xfId="0" applyNumberFormat="1" applyFont="1" applyBorder="1" applyAlignment="1">
      <alignment horizontal="center"/>
    </xf>
    <xf numFmtId="178" fontId="18" fillId="0" borderId="14" xfId="0" applyNumberFormat="1" applyFont="1" applyBorder="1" applyAlignment="1">
      <alignment horizontal="center"/>
    </xf>
    <xf numFmtId="178" fontId="18" fillId="0" borderId="0" xfId="0" applyNumberFormat="1" applyFont="1" applyAlignment="1">
      <alignment horizontal="center"/>
    </xf>
    <xf numFmtId="179" fontId="18" fillId="0" borderId="0" xfId="0" applyNumberFormat="1" applyFont="1" applyAlignment="1">
      <alignment horizontal="center"/>
    </xf>
    <xf numFmtId="178" fontId="18" fillId="0" borderId="15" xfId="0" applyNumberFormat="1" applyFont="1" applyBorder="1" applyAlignment="1">
      <alignment horizontal="center"/>
    </xf>
    <xf numFmtId="179" fontId="15" fillId="0" borderId="0" xfId="0" applyNumberFormat="1" applyFont="1" applyAlignment="1">
      <alignment horizontal="center"/>
    </xf>
    <xf numFmtId="180" fontId="15" fillId="0" borderId="0" xfId="0" applyNumberFormat="1" applyFont="1" applyAlignment="1">
      <alignment horizontal="right"/>
    </xf>
    <xf numFmtId="179" fontId="18" fillId="0" borderId="14" xfId="0" applyNumberFormat="1" applyFont="1" applyBorder="1" applyAlignment="1">
      <alignment horizontal="center"/>
    </xf>
    <xf numFmtId="178" fontId="18" fillId="0" borderId="17" xfId="0" applyNumberFormat="1" applyFont="1" applyBorder="1" applyAlignment="1">
      <alignment horizontal="center"/>
    </xf>
    <xf numFmtId="178" fontId="18" fillId="0" borderId="18" xfId="0" applyNumberFormat="1" applyFont="1" applyBorder="1" applyAlignment="1">
      <alignment horizontal="center"/>
    </xf>
    <xf numFmtId="0" fontId="29" fillId="0" borderId="0" xfId="0" applyFont="1">
      <alignment horizontal="left" vertical="top" wrapText="1"/>
    </xf>
    <xf numFmtId="178" fontId="18" fillId="0" borderId="11" xfId="0" applyNumberFormat="1" applyFont="1" applyBorder="1" applyAlignment="1">
      <alignment horizontal="center"/>
    </xf>
    <xf numFmtId="178" fontId="18" fillId="0" borderId="12" xfId="0" applyNumberFormat="1" applyFont="1" applyBorder="1" applyAlignment="1">
      <alignment horizontal="center"/>
    </xf>
    <xf numFmtId="0" fontId="18" fillId="0" borderId="0" xfId="0" quotePrefix="1" applyFont="1" applyAlignment="1">
      <alignment wrapText="1"/>
    </xf>
    <xf numFmtId="178" fontId="18" fillId="3" borderId="10" xfId="0" applyNumberFormat="1" applyFont="1" applyFill="1" applyBorder="1" applyAlignment="1">
      <alignment horizontal="center"/>
    </xf>
    <xf numFmtId="178" fontId="18" fillId="3" borderId="11" xfId="0" applyNumberFormat="1" applyFont="1" applyFill="1" applyBorder="1" applyAlignment="1">
      <alignment horizontal="center"/>
    </xf>
    <xf numFmtId="178" fontId="18" fillId="3" borderId="12" xfId="0" applyNumberFormat="1" applyFont="1" applyFill="1" applyBorder="1" applyAlignment="1">
      <alignment horizontal="center"/>
    </xf>
    <xf numFmtId="0" fontId="15" fillId="0" borderId="0" xfId="0" applyFont="1" applyAlignment="1">
      <alignment horizontal="center" vertical="top" wrapText="1"/>
    </xf>
    <xf numFmtId="0" fontId="20" fillId="0" borderId="0" xfId="0" applyFont="1" applyAlignment="1">
      <alignment horizontal="center" vertical="top" wrapText="1"/>
    </xf>
    <xf numFmtId="181" fontId="15" fillId="0" borderId="0" xfId="0" applyNumberFormat="1" applyFont="1" applyAlignment="1">
      <alignment horizontal="center"/>
    </xf>
    <xf numFmtId="178" fontId="18" fillId="0" borderId="10" xfId="0" applyNumberFormat="1" applyFont="1" applyBorder="1" applyAlignment="1">
      <alignment horizontal="center"/>
    </xf>
    <xf numFmtId="179" fontId="18" fillId="0" borderId="11" xfId="0" applyNumberFormat="1" applyFont="1" applyBorder="1" applyAlignment="1">
      <alignment horizontal="center"/>
    </xf>
    <xf numFmtId="0" fontId="18" fillId="0" borderId="16" xfId="0" applyFont="1" applyBorder="1" applyAlignment="1">
      <alignment horizontal="left"/>
    </xf>
    <xf numFmtId="182" fontId="18" fillId="3" borderId="11" xfId="0" applyNumberFormat="1" applyFont="1" applyFill="1" applyBorder="1" applyAlignment="1">
      <alignment horizontal="center"/>
    </xf>
    <xf numFmtId="168" fontId="18" fillId="3" borderId="11" xfId="0" applyNumberFormat="1" applyFont="1" applyFill="1" applyBorder="1" applyAlignment="1">
      <alignment horizontal="center"/>
    </xf>
    <xf numFmtId="182" fontId="18" fillId="3" borderId="12" xfId="0" applyNumberFormat="1" applyFont="1" applyFill="1" applyBorder="1" applyAlignment="1">
      <alignment horizontal="center"/>
    </xf>
    <xf numFmtId="178" fontId="18" fillId="0" borderId="14" xfId="0" applyNumberFormat="1" applyFont="1" applyBorder="1" applyAlignment="1">
      <alignment horizontal="center" wrapText="1"/>
    </xf>
    <xf numFmtId="178" fontId="18" fillId="0" borderId="0" xfId="0" applyNumberFormat="1" applyFont="1" applyAlignment="1">
      <alignment horizontal="center" wrapText="1"/>
    </xf>
    <xf numFmtId="179" fontId="18" fillId="0" borderId="0" xfId="0" applyNumberFormat="1" applyFont="1" applyAlignment="1">
      <alignment horizontal="center" wrapText="1"/>
    </xf>
    <xf numFmtId="179" fontId="18" fillId="0" borderId="20" xfId="0" applyNumberFormat="1" applyFont="1" applyBorder="1" applyAlignment="1">
      <alignment horizontal="center" wrapText="1"/>
    </xf>
    <xf numFmtId="178" fontId="18" fillId="0" borderId="20" xfId="0" applyNumberFormat="1" applyFont="1" applyBorder="1" applyAlignment="1">
      <alignment horizontal="center" wrapText="1"/>
    </xf>
    <xf numFmtId="178" fontId="18" fillId="0" borderId="15" xfId="0" applyNumberFormat="1" applyFont="1" applyBorder="1" applyAlignment="1">
      <alignment horizontal="center" wrapText="1"/>
    </xf>
    <xf numFmtId="178" fontId="15" fillId="0" borderId="14" xfId="0" applyNumberFormat="1" applyFont="1" applyBorder="1" applyAlignment="1">
      <alignment horizontal="center" wrapText="1"/>
    </xf>
    <xf numFmtId="178" fontId="15" fillId="0" borderId="0" xfId="0" applyNumberFormat="1" applyFont="1" applyAlignment="1">
      <alignment horizontal="center" wrapText="1"/>
    </xf>
    <xf numFmtId="179" fontId="15" fillId="0" borderId="0" xfId="0" applyNumberFormat="1" applyFont="1" applyAlignment="1">
      <alignment horizontal="center" wrapText="1"/>
    </xf>
    <xf numFmtId="179" fontId="15" fillId="0" borderId="15" xfId="0" applyNumberFormat="1" applyFont="1" applyBorder="1" applyAlignment="1">
      <alignment horizontal="center" wrapText="1"/>
    </xf>
    <xf numFmtId="178" fontId="15" fillId="0" borderId="15" xfId="0" applyNumberFormat="1" applyFont="1" applyBorder="1" applyAlignment="1">
      <alignment horizontal="center" wrapText="1"/>
    </xf>
    <xf numFmtId="179" fontId="18" fillId="0" borderId="15" xfId="0" applyNumberFormat="1" applyFont="1" applyBorder="1" applyAlignment="1">
      <alignment horizontal="center" wrapText="1"/>
    </xf>
    <xf numFmtId="179" fontId="18" fillId="0" borderId="14" xfId="0" applyNumberFormat="1" applyFont="1" applyBorder="1" applyAlignment="1">
      <alignment horizontal="center" wrapText="1"/>
    </xf>
    <xf numFmtId="183" fontId="18" fillId="0" borderId="18" xfId="0" applyNumberFormat="1" applyFont="1" applyBorder="1" applyAlignment="1">
      <alignment horizontal="center" wrapText="1"/>
    </xf>
    <xf numFmtId="179" fontId="18" fillId="0" borderId="18" xfId="0" applyNumberFormat="1" applyFont="1" applyBorder="1" applyAlignment="1">
      <alignment horizontal="center" wrapText="1"/>
    </xf>
    <xf numFmtId="178" fontId="18" fillId="0" borderId="10" xfId="0" applyNumberFormat="1" applyFont="1" applyBorder="1" applyAlignment="1">
      <alignment horizontal="center" wrapText="1"/>
    </xf>
    <xf numFmtId="178" fontId="18" fillId="0" borderId="11" xfId="0" applyNumberFormat="1" applyFont="1" applyBorder="1" applyAlignment="1">
      <alignment horizontal="center" wrapText="1"/>
    </xf>
    <xf numFmtId="178" fontId="18" fillId="0" borderId="12" xfId="0" applyNumberFormat="1" applyFont="1" applyBorder="1" applyAlignment="1">
      <alignment horizontal="center" wrapText="1"/>
    </xf>
    <xf numFmtId="178" fontId="18" fillId="0" borderId="0" xfId="0" applyNumberFormat="1" applyFont="1" applyAlignment="1">
      <alignment horizontal="center" vertical="top" wrapText="1"/>
    </xf>
    <xf numFmtId="178" fontId="18" fillId="0" borderId="18" xfId="0" applyNumberFormat="1" applyFont="1" applyBorder="1" applyAlignment="1">
      <alignment horizontal="center" vertical="top" wrapText="1"/>
    </xf>
    <xf numFmtId="0" fontId="18" fillId="4" borderId="23" xfId="0" applyFont="1" applyFill="1" applyBorder="1" applyAlignment="1">
      <alignment horizontal="left" wrapText="1"/>
    </xf>
    <xf numFmtId="178" fontId="18" fillId="4" borderId="11" xfId="0" applyNumberFormat="1" applyFont="1" applyFill="1" applyBorder="1" applyAlignment="1">
      <alignment horizontal="center" wrapText="1"/>
    </xf>
    <xf numFmtId="183" fontId="18" fillId="4" borderId="11" xfId="0" applyNumberFormat="1" applyFont="1" applyFill="1" applyBorder="1" applyAlignment="1">
      <alignment horizontal="center" wrapText="1"/>
    </xf>
    <xf numFmtId="184" fontId="18" fillId="4" borderId="11" xfId="0" applyNumberFormat="1" applyFont="1" applyFill="1" applyBorder="1" applyAlignment="1">
      <alignment horizontal="center" wrapText="1"/>
    </xf>
    <xf numFmtId="168" fontId="18" fillId="4" borderId="11" xfId="0" applyNumberFormat="1" applyFont="1" applyFill="1" applyBorder="1" applyAlignment="1">
      <alignment horizontal="center" wrapText="1"/>
    </xf>
    <xf numFmtId="0" fontId="18" fillId="4" borderId="11" xfId="0" applyFont="1" applyFill="1" applyBorder="1" applyAlignment="1">
      <alignment horizontal="center" wrapText="1"/>
    </xf>
    <xf numFmtId="178" fontId="18" fillId="0" borderId="0" xfId="0" applyNumberFormat="1" applyFont="1" applyAlignment="1">
      <alignment horizontal="right" wrapText="1" indent="1"/>
    </xf>
    <xf numFmtId="0" fontId="18" fillId="0" borderId="0" xfId="0" applyFont="1" applyAlignment="1">
      <alignment horizontal="right" vertical="top"/>
    </xf>
    <xf numFmtId="0" fontId="18" fillId="0" borderId="9" xfId="0" quotePrefix="1" applyFont="1" applyBorder="1" applyAlignment="1">
      <alignment horizontal="left"/>
    </xf>
    <xf numFmtId="0" fontId="18" fillId="0" borderId="20" xfId="0" applyFont="1" applyBorder="1" applyAlignment="1">
      <alignment horizontal="center"/>
    </xf>
    <xf numFmtId="167" fontId="18" fillId="0" borderId="0" xfId="0" applyNumberFormat="1" applyFont="1">
      <alignment horizontal="left" vertical="top" wrapText="1"/>
    </xf>
    <xf numFmtId="167" fontId="29" fillId="0" borderId="0" xfId="0" applyNumberFormat="1" applyFont="1">
      <alignment horizontal="left" vertical="top" wrapText="1"/>
    </xf>
    <xf numFmtId="175" fontId="22" fillId="0" borderId="0" xfId="0" applyNumberFormat="1" applyFont="1">
      <alignment horizontal="left" vertical="top" wrapText="1"/>
    </xf>
    <xf numFmtId="0" fontId="18" fillId="0" borderId="18" xfId="0" applyFont="1" applyBorder="1" applyAlignment="1">
      <alignment horizontal="right" vertical="top"/>
    </xf>
    <xf numFmtId="185" fontId="18" fillId="0" borderId="0" xfId="0" applyNumberFormat="1" applyFont="1" applyAlignment="1">
      <alignment horizontal="center" wrapText="1"/>
    </xf>
    <xf numFmtId="185" fontId="18" fillId="0" borderId="20" xfId="0" applyNumberFormat="1" applyFont="1" applyBorder="1" applyAlignment="1">
      <alignment horizontal="center" wrapText="1"/>
    </xf>
    <xf numFmtId="185" fontId="18" fillId="0" borderId="21" xfId="0" applyNumberFormat="1" applyFont="1" applyBorder="1" applyAlignment="1">
      <alignment horizontal="center" wrapText="1"/>
    </xf>
    <xf numFmtId="185" fontId="15" fillId="0" borderId="0" xfId="0" applyNumberFormat="1" applyFont="1" applyAlignment="1">
      <alignment horizontal="center" wrapText="1"/>
    </xf>
    <xf numFmtId="185" fontId="15" fillId="0" borderId="15" xfId="0" applyNumberFormat="1" applyFont="1" applyBorder="1" applyAlignment="1">
      <alignment horizontal="center" wrapText="1"/>
    </xf>
    <xf numFmtId="186" fontId="22" fillId="0" borderId="0" xfId="0" applyNumberFormat="1" applyFont="1" applyAlignment="1"/>
    <xf numFmtId="186" fontId="22" fillId="0" borderId="15" xfId="0" applyNumberFormat="1" applyFont="1" applyBorder="1" applyAlignment="1"/>
    <xf numFmtId="185" fontId="18" fillId="0" borderId="15" xfId="0" applyNumberFormat="1" applyFont="1" applyBorder="1" applyAlignment="1">
      <alignment horizontal="center" wrapText="1"/>
    </xf>
    <xf numFmtId="0" fontId="22" fillId="0" borderId="13" xfId="0" applyFont="1" applyBorder="1" applyAlignment="1">
      <alignment horizontal="left" indent="4"/>
    </xf>
    <xf numFmtId="185" fontId="22" fillId="0" borderId="0" xfId="0" applyNumberFormat="1" applyFont="1" applyAlignment="1">
      <alignment horizontal="center" wrapText="1"/>
    </xf>
    <xf numFmtId="185" fontId="22" fillId="0" borderId="15" xfId="0" applyNumberFormat="1" applyFont="1" applyBorder="1" applyAlignment="1">
      <alignment horizontal="center" wrapText="1"/>
    </xf>
    <xf numFmtId="0" fontId="18" fillId="0" borderId="23" xfId="0" applyFont="1" applyBorder="1" applyAlignment="1">
      <alignment horizontal="left" wrapText="1"/>
    </xf>
    <xf numFmtId="185" fontId="18" fillId="0" borderId="10" xfId="0" applyNumberFormat="1" applyFont="1" applyBorder="1" applyAlignment="1">
      <alignment horizontal="center" wrapText="1"/>
    </xf>
    <xf numFmtId="185" fontId="18" fillId="0" borderId="11" xfId="0" applyNumberFormat="1" applyFont="1" applyBorder="1" applyAlignment="1">
      <alignment horizontal="center" wrapText="1"/>
    </xf>
    <xf numFmtId="0" fontId="18" fillId="0" borderId="0" xfId="0" applyFont="1" applyAlignment="1">
      <alignment horizontal="center" wrapText="1"/>
    </xf>
    <xf numFmtId="168" fontId="18" fillId="0" borderId="0" xfId="0" applyNumberFormat="1" applyFont="1">
      <alignment horizontal="left" vertical="top" wrapText="1"/>
    </xf>
    <xf numFmtId="188" fontId="18" fillId="0" borderId="0" xfId="0" applyNumberFormat="1" applyFont="1" applyAlignment="1">
      <alignment horizontal="center" wrapText="1"/>
    </xf>
    <xf numFmtId="188" fontId="15" fillId="0" borderId="0" xfId="0" applyNumberFormat="1" applyFont="1" applyAlignment="1">
      <alignment horizontal="center" wrapText="1"/>
    </xf>
    <xf numFmtId="0" fontId="15" fillId="0" borderId="0" xfId="0" applyFont="1" applyAlignment="1">
      <alignment horizontal="center" wrapText="1"/>
    </xf>
    <xf numFmtId="180" fontId="15" fillId="0" borderId="0" xfId="0" applyNumberFormat="1" applyFont="1" applyAlignment="1">
      <alignment horizontal="center" wrapText="1"/>
    </xf>
    <xf numFmtId="180" fontId="22" fillId="0" borderId="0" xfId="0" applyNumberFormat="1" applyFont="1" applyAlignment="1">
      <alignment horizontal="center" wrapText="1"/>
    </xf>
    <xf numFmtId="188" fontId="22" fillId="0" borderId="0" xfId="0" applyNumberFormat="1" applyFont="1" applyAlignment="1">
      <alignment horizontal="center" wrapText="1"/>
    </xf>
    <xf numFmtId="168" fontId="22" fillId="0" borderId="0" xfId="0" applyNumberFormat="1" applyFont="1" applyAlignment="1">
      <alignment horizontal="center" wrapText="1"/>
    </xf>
    <xf numFmtId="178" fontId="22" fillId="0" borderId="0" xfId="0" applyNumberFormat="1" applyFont="1" applyAlignment="1">
      <alignment horizontal="center"/>
    </xf>
    <xf numFmtId="178" fontId="22" fillId="0" borderId="15" xfId="0" applyNumberFormat="1" applyFont="1" applyBorder="1" applyAlignment="1">
      <alignment horizontal="center"/>
    </xf>
    <xf numFmtId="0" fontId="22" fillId="0" borderId="0" xfId="0" applyFont="1" applyAlignment="1">
      <alignment horizontal="center" wrapText="1"/>
    </xf>
    <xf numFmtId="180" fontId="18" fillId="0" borderId="0" xfId="0" applyNumberFormat="1" applyFont="1" applyAlignment="1">
      <alignment horizontal="center" wrapText="1"/>
    </xf>
    <xf numFmtId="189" fontId="15" fillId="0" borderId="0" xfId="0" applyNumberFormat="1" applyFont="1" applyAlignment="1">
      <alignment horizontal="center" wrapText="1"/>
    </xf>
    <xf numFmtId="168" fontId="15" fillId="0" borderId="0" xfId="0" applyNumberFormat="1" applyFont="1" applyAlignment="1">
      <alignment horizontal="center" wrapText="1"/>
    </xf>
    <xf numFmtId="168" fontId="18" fillId="0" borderId="0" xfId="0" applyNumberFormat="1" applyFont="1" applyAlignment="1">
      <alignment horizontal="center" wrapText="1"/>
    </xf>
    <xf numFmtId="171" fontId="15" fillId="0" borderId="0" xfId="0" applyNumberFormat="1" applyFont="1" applyAlignment="1">
      <alignment horizontal="center" wrapText="1"/>
    </xf>
    <xf numFmtId="0" fontId="18" fillId="0" borderId="16" xfId="0" applyFont="1" applyBorder="1" applyAlignment="1">
      <alignment horizontal="left" wrapText="1"/>
    </xf>
    <xf numFmtId="178" fontId="18" fillId="0" borderId="18" xfId="0" applyNumberFormat="1" applyFont="1" applyBorder="1" applyAlignment="1">
      <alignment horizontal="center" wrapText="1"/>
    </xf>
    <xf numFmtId="0" fontId="18" fillId="0" borderId="18" xfId="0" applyFont="1" applyBorder="1">
      <alignment horizontal="left" vertical="top" wrapText="1"/>
    </xf>
    <xf numFmtId="0" fontId="18" fillId="0" borderId="18" xfId="0" applyFont="1" applyBorder="1" applyAlignment="1">
      <alignment horizontal="center" vertical="top" wrapText="1"/>
    </xf>
    <xf numFmtId="0" fontId="18" fillId="0" borderId="19" xfId="0" applyFont="1" applyBorder="1">
      <alignment horizontal="left" vertical="top" wrapText="1"/>
    </xf>
    <xf numFmtId="185" fontId="15" fillId="0" borderId="0" xfId="0" applyNumberFormat="1" applyFont="1">
      <alignment horizontal="left" vertical="top" wrapText="1"/>
    </xf>
    <xf numFmtId="169" fontId="18" fillId="0" borderId="0" xfId="0" applyNumberFormat="1" applyFont="1" applyAlignment="1">
      <alignment horizontal="center" wrapText="1"/>
    </xf>
    <xf numFmtId="169" fontId="18" fillId="0" borderId="20" xfId="0" applyNumberFormat="1" applyFont="1" applyBorder="1" applyAlignment="1">
      <alignment horizontal="center" wrapText="1"/>
    </xf>
    <xf numFmtId="169" fontId="18" fillId="0" borderId="21" xfId="0" applyNumberFormat="1" applyFont="1" applyBorder="1" applyAlignment="1">
      <alignment horizontal="center" wrapText="1"/>
    </xf>
    <xf numFmtId="169" fontId="15" fillId="0" borderId="0" xfId="0" applyNumberFormat="1" applyFont="1" applyAlignment="1">
      <alignment horizontal="center" wrapText="1"/>
    </xf>
    <xf numFmtId="169" fontId="15" fillId="0" borderId="15" xfId="0" applyNumberFormat="1" applyFont="1" applyBorder="1" applyAlignment="1">
      <alignment horizontal="center" wrapText="1"/>
    </xf>
    <xf numFmtId="169" fontId="22" fillId="0" borderId="0" xfId="0" applyNumberFormat="1" applyFont="1" applyAlignment="1">
      <alignment horizontal="center" wrapText="1"/>
    </xf>
    <xf numFmtId="169" fontId="22" fillId="0" borderId="15" xfId="0" applyNumberFormat="1" applyFont="1" applyBorder="1" applyAlignment="1">
      <alignment horizontal="center" wrapText="1"/>
    </xf>
    <xf numFmtId="169" fontId="18" fillId="0" borderId="15" xfId="0" applyNumberFormat="1" applyFont="1" applyBorder="1" applyAlignment="1">
      <alignment horizontal="center" wrapText="1"/>
    </xf>
    <xf numFmtId="188" fontId="18" fillId="0" borderId="15" xfId="0" applyNumberFormat="1" applyFont="1" applyBorder="1" applyAlignment="1">
      <alignment horizontal="center" wrapText="1"/>
    </xf>
    <xf numFmtId="177" fontId="15" fillId="0" borderId="0" xfId="0" applyNumberFormat="1" applyFont="1" applyAlignment="1">
      <alignment horizontal="center" wrapText="1"/>
    </xf>
    <xf numFmtId="168" fontId="18" fillId="0" borderId="18" xfId="0" applyNumberFormat="1" applyFont="1" applyBorder="1">
      <alignment horizontal="left" vertical="top" wrapText="1"/>
    </xf>
    <xf numFmtId="0" fontId="23" fillId="0" borderId="0" xfId="0" applyFont="1" applyAlignment="1">
      <alignment horizontal="center" vertical="top" wrapText="1"/>
    </xf>
    <xf numFmtId="0" fontId="23" fillId="0" borderId="0" xfId="0" applyFont="1" applyAlignment="1">
      <alignment horizontal="center" wrapText="1"/>
    </xf>
    <xf numFmtId="0" fontId="20" fillId="0" borderId="0" xfId="0" applyFont="1" applyAlignment="1">
      <alignment horizontal="center" wrapText="1"/>
    </xf>
    <xf numFmtId="0" fontId="15" fillId="0" borderId="0" xfId="0" applyFont="1" applyAlignment="1">
      <alignment horizontal="center" vertical="top"/>
    </xf>
    <xf numFmtId="0" fontId="18" fillId="0" borderId="0" xfId="0" applyFont="1" applyAlignment="1">
      <alignment horizontal="center" vertical="top"/>
    </xf>
    <xf numFmtId="0" fontId="23" fillId="0" borderId="0" xfId="0" applyFont="1" applyAlignment="1">
      <alignment horizontal="center" vertical="center" wrapText="1"/>
    </xf>
    <xf numFmtId="0" fontId="20" fillId="0" borderId="0" xfId="0" applyFont="1" applyAlignment="1">
      <alignment horizontal="center" vertical="center" wrapText="1"/>
    </xf>
    <xf numFmtId="0" fontId="15"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185" fontId="18" fillId="0" borderId="20" xfId="0" applyNumberFormat="1" applyFont="1" applyBorder="1" applyAlignment="1">
      <alignment horizontal="center" vertical="center"/>
    </xf>
    <xf numFmtId="185" fontId="18" fillId="0" borderId="21" xfId="0" applyNumberFormat="1" applyFont="1" applyBorder="1" applyAlignment="1">
      <alignment horizontal="center" vertical="center"/>
    </xf>
    <xf numFmtId="185" fontId="15" fillId="0" borderId="0" xfId="0" applyNumberFormat="1" applyFont="1" applyAlignment="1">
      <alignment horizontal="center" vertical="center"/>
    </xf>
    <xf numFmtId="185" fontId="15" fillId="0" borderId="15" xfId="0" applyNumberFormat="1" applyFont="1" applyBorder="1" applyAlignment="1">
      <alignment horizontal="center" vertical="center"/>
    </xf>
    <xf numFmtId="185" fontId="22" fillId="0" borderId="0" xfId="0" applyNumberFormat="1" applyFont="1" applyAlignment="1">
      <alignment horizontal="center" vertical="center"/>
    </xf>
    <xf numFmtId="185" fontId="22" fillId="0" borderId="15" xfId="0" applyNumberFormat="1" applyFont="1" applyBorder="1" applyAlignment="1">
      <alignment horizontal="center" vertical="center"/>
    </xf>
    <xf numFmtId="185" fontId="18" fillId="0" borderId="0" xfId="0" applyNumberFormat="1" applyFont="1" applyAlignment="1">
      <alignment horizontal="center" vertical="center"/>
    </xf>
    <xf numFmtId="185" fontId="18" fillId="0" borderId="15" xfId="0" applyNumberFormat="1" applyFont="1" applyBorder="1" applyAlignment="1">
      <alignment horizontal="center" vertical="center"/>
    </xf>
    <xf numFmtId="187" fontId="22" fillId="0" borderId="18" xfId="0" applyNumberFormat="1" applyFont="1" applyBorder="1" applyAlignment="1">
      <alignment horizontal="center" vertical="center"/>
    </xf>
    <xf numFmtId="187" fontId="22" fillId="0" borderId="0" xfId="0" applyNumberFormat="1" applyFont="1" applyAlignment="1">
      <alignment horizontal="center" vertical="center"/>
    </xf>
    <xf numFmtId="187" fontId="22" fillId="0" borderId="15" xfId="0" applyNumberFormat="1" applyFont="1" applyBorder="1" applyAlignment="1">
      <alignment horizontal="center" vertical="center"/>
    </xf>
    <xf numFmtId="185" fontId="18" fillId="0" borderId="11" xfId="0" applyNumberFormat="1" applyFont="1" applyBorder="1" applyAlignment="1">
      <alignment horizontal="center" vertical="center"/>
    </xf>
    <xf numFmtId="185" fontId="18" fillId="0" borderId="12" xfId="0" applyNumberFormat="1" applyFont="1" applyBorder="1" applyAlignment="1">
      <alignment horizontal="center" vertical="center"/>
    </xf>
    <xf numFmtId="0" fontId="15" fillId="0" borderId="0" xfId="0" applyFont="1" applyAlignment="1">
      <alignment horizontal="center" vertical="center" wrapText="1"/>
    </xf>
    <xf numFmtId="0" fontId="18" fillId="0" borderId="9" xfId="0" applyFont="1" applyBorder="1" applyAlignment="1">
      <alignment horizontal="center" vertical="center"/>
    </xf>
    <xf numFmtId="164" fontId="18" fillId="0" borderId="22" xfId="0" applyNumberFormat="1" applyFont="1" applyBorder="1" applyAlignment="1">
      <alignment horizontal="center"/>
    </xf>
    <xf numFmtId="164" fontId="18" fillId="0" borderId="20" xfId="0" applyNumberFormat="1" applyFont="1" applyBorder="1" applyAlignment="1">
      <alignment horizontal="center"/>
    </xf>
    <xf numFmtId="164" fontId="18" fillId="0" borderId="0" xfId="0" applyNumberFormat="1" applyFont="1" applyAlignment="1">
      <alignment horizontal="center"/>
    </xf>
    <xf numFmtId="164" fontId="18" fillId="0" borderId="21" xfId="0" applyNumberFormat="1" applyFont="1" applyBorder="1" applyAlignment="1">
      <alignment horizontal="center"/>
    </xf>
    <xf numFmtId="164" fontId="15" fillId="0" borderId="14" xfId="0" applyNumberFormat="1" applyFont="1" applyBorder="1" applyAlignment="1">
      <alignment horizontal="center"/>
    </xf>
    <xf numFmtId="164" fontId="15" fillId="0" borderId="0" xfId="0" applyNumberFormat="1" applyFont="1" applyAlignment="1">
      <alignment horizontal="center"/>
    </xf>
    <xf numFmtId="164" fontId="15" fillId="0" borderId="15" xfId="0" applyNumberFormat="1" applyFont="1" applyBorder="1" applyAlignment="1">
      <alignment horizontal="center"/>
    </xf>
    <xf numFmtId="164" fontId="18" fillId="0" borderId="14" xfId="0" applyNumberFormat="1" applyFont="1" applyBorder="1" applyAlignment="1">
      <alignment horizontal="center"/>
    </xf>
    <xf numFmtId="164" fontId="18" fillId="0" borderId="15" xfId="0" applyNumberFormat="1" applyFont="1" applyBorder="1" applyAlignment="1">
      <alignment horizontal="center"/>
    </xf>
    <xf numFmtId="164" fontId="18" fillId="0" borderId="18" xfId="0" applyNumberFormat="1" applyFont="1" applyBorder="1" applyAlignment="1">
      <alignment horizontal="center"/>
    </xf>
    <xf numFmtId="164" fontId="18" fillId="0" borderId="19" xfId="0" applyNumberFormat="1" applyFont="1" applyBorder="1" applyAlignment="1">
      <alignment horizontal="center"/>
    </xf>
    <xf numFmtId="0" fontId="18" fillId="0" borderId="23" xfId="0" applyFont="1" applyBorder="1" applyAlignment="1"/>
    <xf numFmtId="164" fontId="18" fillId="0" borderId="11" xfId="0" applyNumberFormat="1" applyFont="1" applyBorder="1" applyAlignment="1">
      <alignment horizontal="center"/>
    </xf>
    <xf numFmtId="164" fontId="18" fillId="0" borderId="12" xfId="0" applyNumberFormat="1" applyFont="1" applyBorder="1" applyAlignment="1">
      <alignment horizontal="center"/>
    </xf>
    <xf numFmtId="165" fontId="18" fillId="0" borderId="22" xfId="0" applyNumberFormat="1" applyFont="1" applyBorder="1" applyAlignment="1">
      <alignment horizontal="center"/>
    </xf>
    <xf numFmtId="165" fontId="18" fillId="0" borderId="20" xfId="0" applyNumberFormat="1" applyFont="1" applyBorder="1" applyAlignment="1">
      <alignment horizontal="center"/>
    </xf>
    <xf numFmtId="165" fontId="18" fillId="0" borderId="20" xfId="0" applyNumberFormat="1" applyFont="1" applyBorder="1" applyAlignment="1"/>
    <xf numFmtId="165" fontId="18" fillId="0" borderId="0" xfId="0" applyNumberFormat="1" applyFont="1" applyAlignment="1"/>
    <xf numFmtId="165" fontId="18" fillId="0" borderId="15" xfId="0" applyNumberFormat="1" applyFont="1" applyBorder="1" applyAlignment="1"/>
    <xf numFmtId="0" fontId="15" fillId="0" borderId="13" xfId="0" applyFont="1" applyBorder="1" applyAlignment="1">
      <alignment horizontal="left" indent="4"/>
    </xf>
    <xf numFmtId="190" fontId="15" fillId="0" borderId="14" xfId="0" applyNumberFormat="1" applyFont="1" applyBorder="1" applyAlignment="1">
      <alignment horizontal="center"/>
    </xf>
    <xf numFmtId="190" fontId="15" fillId="0" borderId="0" xfId="0" applyNumberFormat="1" applyFont="1" applyAlignment="1">
      <alignment horizontal="center"/>
    </xf>
    <xf numFmtId="190" fontId="15" fillId="0" borderId="15" xfId="0" applyNumberFormat="1" applyFont="1" applyBorder="1" applyAlignment="1">
      <alignment horizontal="center"/>
    </xf>
    <xf numFmtId="165" fontId="15" fillId="0" borderId="14" xfId="0" applyNumberFormat="1" applyFont="1" applyBorder="1" applyAlignment="1">
      <alignment horizontal="center"/>
    </xf>
    <xf numFmtId="165" fontId="15" fillId="0" borderId="0" xfId="0" applyNumberFormat="1" applyFont="1" applyAlignment="1">
      <alignment horizontal="center"/>
    </xf>
    <xf numFmtId="164" fontId="15" fillId="0" borderId="0" xfId="0" applyNumberFormat="1" applyFont="1" applyBorder="1" applyAlignment="1">
      <alignment horizontal="center"/>
    </xf>
    <xf numFmtId="164" fontId="18" fillId="0" borderId="0" xfId="0" applyNumberFormat="1" applyFont="1" applyAlignment="1">
      <alignment horizontal="left"/>
    </xf>
    <xf numFmtId="190" fontId="15" fillId="0" borderId="0" xfId="0" applyNumberFormat="1" applyFont="1" applyAlignment="1">
      <alignment horizontal="left"/>
    </xf>
    <xf numFmtId="0" fontId="15" fillId="0" borderId="0" xfId="0" applyFont="1" applyBorder="1">
      <alignment horizontal="left" vertical="top" wrapText="1"/>
    </xf>
    <xf numFmtId="164" fontId="15" fillId="0" borderId="0" xfId="0" applyNumberFormat="1" applyFont="1" applyAlignment="1">
      <alignment horizontal="left"/>
    </xf>
    <xf numFmtId="190" fontId="15" fillId="0" borderId="18" xfId="0" applyNumberFormat="1" applyFont="1" applyBorder="1" applyAlignment="1">
      <alignment horizontal="left"/>
    </xf>
    <xf numFmtId="190" fontId="15" fillId="0" borderId="18" xfId="0" applyNumberFormat="1" applyFont="1" applyBorder="1" applyAlignment="1">
      <alignment horizontal="center"/>
    </xf>
    <xf numFmtId="164" fontId="15" fillId="0" borderId="18" xfId="0" applyNumberFormat="1" applyFont="1" applyBorder="1" applyAlignment="1">
      <alignment horizontal="center"/>
    </xf>
    <xf numFmtId="164" fontId="15" fillId="0" borderId="19" xfId="0" applyNumberFormat="1" applyFont="1" applyBorder="1" applyAlignment="1">
      <alignment horizontal="center"/>
    </xf>
    <xf numFmtId="164" fontId="15" fillId="0" borderId="22" xfId="0" applyNumberFormat="1" applyFont="1" applyBorder="1" applyAlignment="1">
      <alignment horizontal="center"/>
    </xf>
    <xf numFmtId="164" fontId="15" fillId="0" borderId="20" xfId="0" applyNumberFormat="1" applyFont="1" applyBorder="1" applyAlignment="1">
      <alignment horizontal="center"/>
    </xf>
    <xf numFmtId="164" fontId="15" fillId="0" borderId="20" xfId="0" applyNumberFormat="1" applyFont="1" applyBorder="1" applyAlignment="1">
      <alignment horizontal="left"/>
    </xf>
    <xf numFmtId="164" fontId="15" fillId="0" borderId="20" xfId="0" applyNumberFormat="1" applyFont="1" applyBorder="1" applyAlignment="1"/>
    <xf numFmtId="191" fontId="15" fillId="0" borderId="14" xfId="0" applyNumberFormat="1" applyFont="1" applyBorder="1" applyAlignment="1">
      <alignment horizontal="center"/>
    </xf>
    <xf numFmtId="191" fontId="15" fillId="0" borderId="0" xfId="0" applyNumberFormat="1" applyFont="1" applyAlignment="1">
      <alignment horizontal="center"/>
    </xf>
    <xf numFmtId="192" fontId="18" fillId="0" borderId="14" xfId="0" applyNumberFormat="1" applyFont="1" applyBorder="1" applyAlignment="1">
      <alignment horizontal="center"/>
    </xf>
    <xf numFmtId="192" fontId="18" fillId="0" borderId="0" xfId="0" applyNumberFormat="1" applyFont="1" applyAlignment="1">
      <alignment horizontal="center"/>
    </xf>
    <xf numFmtId="192" fontId="18" fillId="0" borderId="15" xfId="0" applyNumberFormat="1" applyFont="1" applyBorder="1" applyAlignment="1">
      <alignment horizontal="center"/>
    </xf>
    <xf numFmtId="3" fontId="18" fillId="0" borderId="23" xfId="0" quotePrefix="1" applyNumberFormat="1" applyFont="1" applyBorder="1" applyAlignment="1">
      <alignment horizontal="left"/>
    </xf>
    <xf numFmtId="164" fontId="18" fillId="0" borderId="20" xfId="0" applyNumberFormat="1" applyFont="1" applyBorder="1" applyAlignment="1"/>
    <xf numFmtId="164" fontId="18" fillId="0" borderId="11" xfId="0" applyNumberFormat="1" applyFont="1" applyBorder="1" applyAlignment="1"/>
    <xf numFmtId="164" fontId="18" fillId="0" borderId="12" xfId="0" applyNumberFormat="1" applyFont="1" applyBorder="1" applyAlignment="1"/>
    <xf numFmtId="164" fontId="18" fillId="0" borderId="21" xfId="0" applyNumberFormat="1" applyFont="1" applyBorder="1" applyAlignment="1"/>
    <xf numFmtId="0" fontId="18" fillId="0" borderId="9" xfId="0" applyFont="1" applyBorder="1" applyAlignment="1">
      <alignment horizontal="left"/>
    </xf>
    <xf numFmtId="191" fontId="18" fillId="0" borderId="22" xfId="0" applyNumberFormat="1" applyFont="1" applyBorder="1" applyAlignment="1"/>
    <xf numFmtId="191" fontId="18" fillId="0" borderId="20" xfId="0" applyNumberFormat="1" applyFont="1" applyBorder="1" applyAlignment="1"/>
    <xf numFmtId="191" fontId="18" fillId="0" borderId="21" xfId="0" applyNumberFormat="1" applyFont="1" applyBorder="1" applyAlignment="1"/>
    <xf numFmtId="192" fontId="18" fillId="0" borderId="14" xfId="0" applyNumberFormat="1" applyFont="1" applyBorder="1" applyAlignment="1"/>
    <xf numFmtId="192" fontId="18" fillId="0" borderId="0" xfId="0" applyNumberFormat="1" applyFont="1" applyAlignment="1"/>
    <xf numFmtId="192" fontId="18" fillId="0" borderId="15" xfId="0" applyNumberFormat="1" applyFont="1" applyBorder="1" applyAlignment="1"/>
    <xf numFmtId="191" fontId="15" fillId="0" borderId="14" xfId="0" applyNumberFormat="1" applyFont="1" applyBorder="1" applyAlignment="1"/>
    <xf numFmtId="191" fontId="15" fillId="0" borderId="0" xfId="0" applyNumberFormat="1" applyFont="1" applyAlignment="1"/>
    <xf numFmtId="191" fontId="15" fillId="0" borderId="15" xfId="0" applyNumberFormat="1" applyFont="1" applyBorder="1" applyAlignment="1"/>
    <xf numFmtId="0" fontId="15" fillId="0" borderId="16" xfId="0" applyFont="1" applyBorder="1" applyAlignment="1">
      <alignment horizontal="center"/>
    </xf>
    <xf numFmtId="192" fontId="15" fillId="0" borderId="17" xfId="0" applyNumberFormat="1" applyFont="1" applyBorder="1" applyAlignment="1"/>
    <xf numFmtId="192" fontId="15" fillId="0" borderId="18" xfId="0" applyNumberFormat="1" applyFont="1" applyBorder="1" applyAlignment="1"/>
    <xf numFmtId="191" fontId="15" fillId="0" borderId="18" xfId="0" applyNumberFormat="1" applyFont="1" applyBorder="1" applyAlignment="1"/>
    <xf numFmtId="191" fontId="15" fillId="0" borderId="19" xfId="0" applyNumberFormat="1" applyFont="1" applyBorder="1" applyAlignment="1"/>
    <xf numFmtId="0" fontId="18" fillId="0" borderId="13" xfId="0" applyFont="1" applyBorder="1" applyAlignment="1"/>
    <xf numFmtId="164" fontId="15" fillId="0" borderId="17" xfId="0" applyNumberFormat="1" applyFont="1" applyBorder="1" applyAlignment="1">
      <alignment horizontal="center"/>
    </xf>
    <xf numFmtId="0" fontId="18" fillId="0" borderId="18" xfId="0" applyFont="1" applyBorder="1" applyAlignment="1">
      <alignment horizontal="center" vertical="top"/>
    </xf>
    <xf numFmtId="164" fontId="18" fillId="0" borderId="0" xfId="0" applyNumberFormat="1" applyFont="1" applyAlignment="1">
      <alignment horizontal="center" vertical="top" wrapText="1"/>
    </xf>
    <xf numFmtId="167" fontId="15" fillId="0" borderId="0" xfId="0" applyNumberFormat="1" applyFont="1">
      <alignment horizontal="left" vertical="top" wrapText="1"/>
    </xf>
    <xf numFmtId="0" fontId="15" fillId="0" borderId="9" xfId="0" applyFont="1" applyBorder="1" applyAlignment="1">
      <alignment horizontal="left" vertical="center" wrapText="1"/>
    </xf>
    <xf numFmtId="0" fontId="18" fillId="0" borderId="13" xfId="0" quotePrefix="1" applyFont="1" applyBorder="1" applyAlignment="1">
      <alignment horizontal="left" vertical="center"/>
    </xf>
    <xf numFmtId="193" fontId="18" fillId="0" borderId="20" xfId="0" applyNumberFormat="1" applyFont="1" applyBorder="1" applyAlignment="1">
      <alignment horizontal="center" vertical="center"/>
    </xf>
    <xf numFmtId="0" fontId="15" fillId="0" borderId="20" xfId="0" applyFont="1" applyBorder="1" applyAlignment="1">
      <alignment horizontal="left" vertical="center" wrapText="1"/>
    </xf>
    <xf numFmtId="0" fontId="18" fillId="0" borderId="13" xfId="0" applyFont="1" applyBorder="1" applyAlignment="1">
      <alignment horizontal="left" vertical="center"/>
    </xf>
    <xf numFmtId="167" fontId="15" fillId="0" borderId="0" xfId="0" applyNumberFormat="1" applyFont="1" applyAlignment="1">
      <alignment vertical="center"/>
    </xf>
    <xf numFmtId="167" fontId="15" fillId="0" borderId="18" xfId="0" applyNumberFormat="1" applyFont="1" applyBorder="1" applyAlignment="1">
      <alignment vertical="center"/>
    </xf>
    <xf numFmtId="167" fontId="18" fillId="0" borderId="11" xfId="0" applyNumberFormat="1" applyFont="1" applyBorder="1" applyAlignment="1">
      <alignment vertical="center"/>
    </xf>
    <xf numFmtId="0" fontId="18" fillId="0" borderId="23" xfId="0" quotePrefix="1" applyFont="1" applyBorder="1" applyAlignment="1">
      <alignment horizontal="left" vertical="center"/>
    </xf>
    <xf numFmtId="167" fontId="15" fillId="0" borderId="20" xfId="0" applyNumberFormat="1" applyFont="1" applyBorder="1" applyAlignment="1">
      <alignment vertical="center"/>
    </xf>
    <xf numFmtId="0" fontId="22" fillId="0" borderId="13" xfId="0" quotePrefix="1" applyFont="1" applyBorder="1" applyAlignment="1">
      <alignment horizontal="left" vertical="center"/>
    </xf>
    <xf numFmtId="167" fontId="22" fillId="0" borderId="0" xfId="0" applyNumberFormat="1" applyFont="1" applyAlignment="1">
      <alignment vertical="center"/>
    </xf>
    <xf numFmtId="0" fontId="22" fillId="0" borderId="13" xfId="0" applyFont="1" applyBorder="1" applyAlignment="1">
      <alignment horizontal="left" vertical="center"/>
    </xf>
    <xf numFmtId="0" fontId="15" fillId="0" borderId="13" xfId="0" applyFont="1" applyBorder="1" applyAlignment="1">
      <alignment horizontal="left" vertical="center" wrapText="1"/>
    </xf>
    <xf numFmtId="0" fontId="18" fillId="0" borderId="23" xfId="0" applyFont="1" applyBorder="1" applyAlignment="1">
      <alignment horizontal="left" vertical="top"/>
    </xf>
    <xf numFmtId="0" fontId="18" fillId="0" borderId="23" xfId="0" quotePrefix="1" applyFont="1" applyBorder="1" applyAlignment="1">
      <alignment horizontal="left" vertical="top"/>
    </xf>
    <xf numFmtId="167" fontId="23" fillId="0" borderId="0" xfId="0" applyNumberFormat="1" applyFont="1">
      <alignment horizontal="left" vertical="top" wrapText="1"/>
    </xf>
    <xf numFmtId="167" fontId="23" fillId="0" borderId="0" xfId="0" applyNumberFormat="1" applyFont="1" applyAlignment="1">
      <alignment horizontal="center" vertical="top" wrapText="1"/>
    </xf>
    <xf numFmtId="0" fontId="15" fillId="0" borderId="18" xfId="0" applyFont="1" applyBorder="1" applyAlignment="1">
      <alignment horizontal="center"/>
    </xf>
    <xf numFmtId="0" fontId="18" fillId="0" borderId="18" xfId="0" applyFont="1" applyBorder="1" applyAlignment="1">
      <alignment horizontal="center"/>
    </xf>
    <xf numFmtId="0" fontId="15" fillId="0" borderId="20" xfId="0" applyFont="1" applyBorder="1" applyAlignment="1">
      <alignment horizontal="center" vertical="center" wrapText="1"/>
    </xf>
    <xf numFmtId="167" fontId="18" fillId="0" borderId="0" xfId="0" applyNumberFormat="1" applyFont="1" applyAlignment="1">
      <alignment horizontal="center" vertical="center"/>
    </xf>
    <xf numFmtId="167" fontId="15" fillId="0" borderId="18" xfId="0" applyNumberFormat="1" applyFont="1" applyBorder="1" applyAlignment="1">
      <alignment horizontal="center" vertical="center"/>
    </xf>
    <xf numFmtId="167" fontId="18" fillId="0" borderId="11" xfId="0" applyNumberFormat="1" applyFont="1" applyBorder="1" applyAlignment="1">
      <alignment horizontal="center" vertical="center"/>
    </xf>
    <xf numFmtId="167" fontId="18" fillId="0" borderId="18" xfId="0" applyNumberFormat="1" applyFont="1" applyBorder="1" applyAlignment="1">
      <alignment horizontal="center" vertical="center"/>
    </xf>
    <xf numFmtId="167" fontId="22" fillId="0" borderId="0" xfId="0" applyNumberFormat="1" applyFont="1" applyAlignment="1">
      <alignment horizontal="center" vertical="center"/>
    </xf>
    <xf numFmtId="167" fontId="22" fillId="0" borderId="15" xfId="0" applyNumberFormat="1" applyFont="1" applyBorder="1" applyAlignment="1">
      <alignment horizontal="center" vertical="center"/>
    </xf>
    <xf numFmtId="167" fontId="18" fillId="0" borderId="12" xfId="0" applyNumberFormat="1" applyFont="1" applyBorder="1" applyAlignment="1">
      <alignment horizontal="center" vertical="center"/>
    </xf>
    <xf numFmtId="167" fontId="15" fillId="0" borderId="0" xfId="0" applyNumberFormat="1" applyFont="1" applyAlignment="1">
      <alignment horizontal="center" vertical="top" wrapText="1"/>
    </xf>
    <xf numFmtId="0" fontId="15" fillId="0" borderId="18" xfId="0" applyFont="1" applyBorder="1" applyAlignment="1">
      <alignment horizontal="center" vertical="top" wrapText="1"/>
    </xf>
    <xf numFmtId="0" fontId="15" fillId="0" borderId="20" xfId="0" applyFont="1" applyBorder="1" applyAlignment="1">
      <alignment horizontal="center" vertical="top" wrapText="1"/>
    </xf>
    <xf numFmtId="0" fontId="15" fillId="0" borderId="15" xfId="0" applyFont="1" applyBorder="1" applyAlignment="1">
      <alignment horizontal="center" vertical="top" wrapText="1"/>
    </xf>
    <xf numFmtId="195" fontId="18" fillId="0" borderId="0" xfId="0" applyNumberFormat="1" applyFont="1" applyAlignment="1">
      <alignment horizontal="center"/>
    </xf>
    <xf numFmtId="195" fontId="18" fillId="0" borderId="15" xfId="0" applyNumberFormat="1" applyFont="1" applyBorder="1" applyAlignment="1">
      <alignment horizontal="center"/>
    </xf>
    <xf numFmtId="195" fontId="15" fillId="0" borderId="0" xfId="0" applyNumberFormat="1" applyFont="1" applyAlignment="1">
      <alignment horizontal="center"/>
    </xf>
    <xf numFmtId="195" fontId="15" fillId="0" borderId="15" xfId="0" applyNumberFormat="1" applyFont="1" applyBorder="1" applyAlignment="1">
      <alignment horizontal="center"/>
    </xf>
    <xf numFmtId="195" fontId="22" fillId="0" borderId="0" xfId="0" applyNumberFormat="1" applyFont="1" applyAlignment="1">
      <alignment horizontal="center"/>
    </xf>
    <xf numFmtId="195" fontId="22" fillId="0" borderId="15" xfId="0" applyNumberFormat="1" applyFont="1" applyBorder="1" applyAlignment="1">
      <alignment horizontal="center"/>
    </xf>
    <xf numFmtId="196" fontId="15" fillId="0" borderId="0" xfId="0" applyNumberFormat="1" applyFont="1" applyAlignment="1">
      <alignment horizontal="center"/>
    </xf>
    <xf numFmtId="195" fontId="27" fillId="0" borderId="18" xfId="0" applyNumberFormat="1" applyFont="1" applyBorder="1" applyAlignment="1">
      <alignment horizontal="center"/>
    </xf>
    <xf numFmtId="195" fontId="27" fillId="0" borderId="19" xfId="0" applyNumberFormat="1" applyFont="1" applyBorder="1" applyAlignment="1">
      <alignment horizontal="center"/>
    </xf>
    <xf numFmtId="195" fontId="18" fillId="0" borderId="11" xfId="0" applyNumberFormat="1" applyFont="1" applyBorder="1" applyAlignment="1">
      <alignment horizontal="center" vertical="center"/>
    </xf>
    <xf numFmtId="195" fontId="18" fillId="0" borderId="12" xfId="0" applyNumberFormat="1" applyFont="1" applyBorder="1" applyAlignment="1">
      <alignment horizontal="center" vertical="center"/>
    </xf>
    <xf numFmtId="195" fontId="28" fillId="0" borderId="0" xfId="0" applyNumberFormat="1" applyFont="1" applyAlignment="1">
      <alignment horizontal="center"/>
    </xf>
    <xf numFmtId="195" fontId="28" fillId="0" borderId="15" xfId="0" applyNumberFormat="1" applyFont="1" applyBorder="1" applyAlignment="1">
      <alignment horizontal="center"/>
    </xf>
    <xf numFmtId="195" fontId="15" fillId="0" borderId="18" xfId="0" applyNumberFormat="1" applyFont="1" applyBorder="1" applyAlignment="1">
      <alignment horizontal="center"/>
    </xf>
    <xf numFmtId="195" fontId="15" fillId="0" borderId="19" xfId="0" applyNumberFormat="1" applyFont="1" applyBorder="1" applyAlignment="1">
      <alignment horizontal="center"/>
    </xf>
    <xf numFmtId="0" fontId="18" fillId="0" borderId="21" xfId="0" applyFont="1" applyBorder="1">
      <alignment horizontal="left" vertical="top" wrapText="1"/>
    </xf>
    <xf numFmtId="0" fontId="15" fillId="0" borderId="15" xfId="0" applyFont="1" applyBorder="1" applyAlignment="1">
      <alignment horizontal="left" wrapText="1"/>
    </xf>
    <xf numFmtId="0" fontId="18" fillId="0" borderId="12" xfId="0" applyFont="1" applyBorder="1" applyAlignment="1">
      <alignment horizontal="left" wrapText="1"/>
    </xf>
    <xf numFmtId="197" fontId="15" fillId="0" borderId="20" xfId="1" applyNumberFormat="1" applyFont="1" applyBorder="1" applyAlignment="1">
      <alignment horizontal="center" vertical="top" wrapText="1"/>
    </xf>
    <xf numFmtId="197" fontId="15" fillId="0" borderId="0" xfId="1" applyNumberFormat="1" applyFont="1" applyAlignment="1">
      <alignment horizontal="center" vertical="top" wrapText="1"/>
    </xf>
    <xf numFmtId="0" fontId="18" fillId="0" borderId="0" xfId="0" quotePrefix="1" applyFont="1" applyAlignment="1">
      <alignment horizontal="left" vertical="top"/>
    </xf>
    <xf numFmtId="0" fontId="20" fillId="0" borderId="0" xfId="0" applyFont="1" applyAlignment="1">
      <alignment wrapText="1"/>
    </xf>
    <xf numFmtId="195" fontId="18" fillId="0" borderId="11" xfId="0" applyNumberFormat="1" applyFont="1" applyBorder="1" applyAlignment="1">
      <alignment horizontal="center"/>
    </xf>
    <xf numFmtId="0" fontId="18" fillId="0" borderId="0" xfId="0" quotePrefix="1" applyFont="1" applyAlignment="1">
      <alignment horizontal="center" vertical="top"/>
    </xf>
    <xf numFmtId="0" fontId="33" fillId="0" borderId="20" xfId="0" applyFont="1" applyBorder="1" applyAlignment="1">
      <alignment horizontal="center" vertical="top" wrapText="1"/>
    </xf>
    <xf numFmtId="168" fontId="15" fillId="0" borderId="0" xfId="0" applyNumberFormat="1" applyFont="1" applyAlignment="1">
      <alignment horizontal="center" vertical="top" wrapText="1"/>
    </xf>
    <xf numFmtId="195" fontId="18" fillId="0" borderId="12" xfId="0" applyNumberFormat="1" applyFont="1" applyBorder="1" applyAlignment="1">
      <alignment horizontal="center"/>
    </xf>
    <xf numFmtId="0" fontId="15" fillId="0" borderId="18" xfId="0" applyFont="1" applyBorder="1" applyAlignment="1">
      <alignment vertical="center"/>
    </xf>
    <xf numFmtId="0" fontId="18" fillId="0" borderId="18" xfId="0" applyFont="1" applyBorder="1" applyAlignment="1">
      <alignment vertical="center"/>
    </xf>
    <xf numFmtId="0" fontId="18" fillId="0" borderId="0" xfId="0" applyFont="1" applyAlignment="1">
      <alignment horizontal="right" vertical="center"/>
    </xf>
    <xf numFmtId="0" fontId="22" fillId="0" borderId="13" xfId="0" quotePrefix="1" applyFont="1" applyBorder="1" applyAlignment="1">
      <alignment horizontal="left" vertical="center" wrapText="1"/>
    </xf>
    <xf numFmtId="0" fontId="22" fillId="0" borderId="0" xfId="0" applyFont="1" applyAlignment="1">
      <alignment horizontal="left" vertical="center" wrapText="1"/>
    </xf>
    <xf numFmtId="0" fontId="18" fillId="0" borderId="0" xfId="0" applyFont="1" applyAlignment="1">
      <alignment horizontal="left" vertical="center"/>
    </xf>
    <xf numFmtId="0" fontId="23" fillId="0" borderId="0" xfId="0" quotePrefix="1" applyFont="1" applyAlignment="1">
      <alignment horizontal="left"/>
    </xf>
    <xf numFmtId="0" fontId="15" fillId="0" borderId="22" xfId="0" applyFont="1" applyBorder="1" applyAlignment="1">
      <alignment horizontal="center"/>
    </xf>
    <xf numFmtId="0" fontId="15" fillId="0" borderId="20" xfId="0" applyFont="1" applyBorder="1" applyAlignment="1">
      <alignment horizontal="center"/>
    </xf>
    <xf numFmtId="169" fontId="18" fillId="0" borderId="14" xfId="0" applyNumberFormat="1" applyFont="1" applyBorder="1" applyAlignment="1">
      <alignment horizontal="center"/>
    </xf>
    <xf numFmtId="169" fontId="18" fillId="0" borderId="0" xfId="0" applyNumberFormat="1" applyFont="1" applyAlignment="1">
      <alignment horizontal="center"/>
    </xf>
    <xf numFmtId="198" fontId="18" fillId="0" borderId="0" xfId="0" applyNumberFormat="1" applyFont="1" applyAlignment="1">
      <alignment horizontal="center"/>
    </xf>
    <xf numFmtId="169" fontId="18" fillId="0" borderId="15" xfId="0" applyNumberFormat="1" applyFont="1" applyBorder="1" applyAlignment="1">
      <alignment horizontal="center"/>
    </xf>
    <xf numFmtId="198" fontId="15" fillId="0" borderId="0" xfId="0" applyNumberFormat="1" applyFont="1" applyAlignment="1">
      <alignment horizontal="center"/>
    </xf>
    <xf numFmtId="170" fontId="18" fillId="0" borderId="0" xfId="0" applyNumberFormat="1" applyFont="1" applyAlignment="1">
      <alignment horizontal="center"/>
    </xf>
    <xf numFmtId="170" fontId="18" fillId="0" borderId="15" xfId="0" applyNumberFormat="1" applyFont="1" applyBorder="1" applyAlignment="1">
      <alignment horizontal="center"/>
    </xf>
    <xf numFmtId="169" fontId="18" fillId="0" borderId="10" xfId="0" applyNumberFormat="1" applyFont="1" applyBorder="1" applyAlignment="1">
      <alignment horizontal="center" vertical="center"/>
    </xf>
    <xf numFmtId="169" fontId="18" fillId="0" borderId="11" xfId="0" applyNumberFormat="1" applyFont="1" applyBorder="1" applyAlignment="1">
      <alignment horizontal="center" vertical="center"/>
    </xf>
    <xf numFmtId="169" fontId="18" fillId="0" borderId="12" xfId="0" applyNumberFormat="1" applyFont="1" applyBorder="1" applyAlignment="1">
      <alignment horizontal="center" vertical="center"/>
    </xf>
    <xf numFmtId="0" fontId="18" fillId="0" borderId="23" xfId="0" applyFont="1" applyBorder="1" applyAlignment="1">
      <alignment horizontal="center" vertical="center"/>
    </xf>
    <xf numFmtId="0" fontId="15" fillId="0" borderId="18" xfId="0" applyFont="1" applyBorder="1" applyAlignment="1">
      <alignment vertical="top"/>
    </xf>
    <xf numFmtId="0" fontId="13" fillId="0" borderId="13" xfId="0" applyFont="1" applyBorder="1" applyAlignment="1">
      <alignment horizontal="left" wrapText="1"/>
    </xf>
    <xf numFmtId="0" fontId="15" fillId="0" borderId="23" xfId="0" applyFont="1" applyBorder="1">
      <alignment horizontal="left" vertical="top" wrapText="1"/>
    </xf>
    <xf numFmtId="167" fontId="18" fillId="0" borderId="20" xfId="0" applyNumberFormat="1" applyFont="1" applyBorder="1" applyAlignment="1">
      <alignment horizontal="center"/>
    </xf>
    <xf numFmtId="167" fontId="18" fillId="0" borderId="0" xfId="0" applyNumberFormat="1" applyFont="1" applyAlignment="1">
      <alignment horizontal="center"/>
    </xf>
    <xf numFmtId="167" fontId="18" fillId="0" borderId="21" xfId="0" applyNumberFormat="1" applyFont="1" applyBorder="1" applyAlignment="1">
      <alignment horizontal="center"/>
    </xf>
    <xf numFmtId="0" fontId="15" fillId="0" borderId="13" xfId="0" applyFont="1" applyBorder="1" applyAlignment="1">
      <alignment horizontal="left" wrapText="1"/>
    </xf>
    <xf numFmtId="167" fontId="15" fillId="0" borderId="0" xfId="0" applyNumberFormat="1" applyFont="1" applyAlignment="1">
      <alignment horizontal="center"/>
    </xf>
    <xf numFmtId="172" fontId="15" fillId="0" borderId="0" xfId="0" applyNumberFormat="1" applyFont="1" applyAlignment="1">
      <alignment horizontal="center"/>
    </xf>
    <xf numFmtId="3" fontId="15" fillId="0" borderId="0" xfId="1" applyNumberFormat="1" applyFont="1" applyAlignment="1">
      <alignment horizontal="center" wrapText="1"/>
    </xf>
    <xf numFmtId="167" fontId="15" fillId="0" borderId="15" xfId="0" applyNumberFormat="1" applyFont="1" applyBorder="1" applyAlignment="1">
      <alignment horizontal="center"/>
    </xf>
    <xf numFmtId="0" fontId="15" fillId="0" borderId="16" xfId="0" applyFont="1" applyBorder="1" applyAlignment="1">
      <alignment horizontal="left" wrapText="1"/>
    </xf>
    <xf numFmtId="167" fontId="15" fillId="0" borderId="18" xfId="0" applyNumberFormat="1" applyFont="1" applyBorder="1" applyAlignment="1">
      <alignment horizontal="right"/>
    </xf>
    <xf numFmtId="0" fontId="15" fillId="0" borderId="0" xfId="0" applyFont="1" applyAlignment="1">
      <alignment horizontal="right" vertical="top" wrapText="1"/>
    </xf>
    <xf numFmtId="0" fontId="15" fillId="0" borderId="18" xfId="0" applyFont="1" applyBorder="1" applyAlignment="1">
      <alignment horizontal="right" vertical="top" wrapText="1"/>
    </xf>
    <xf numFmtId="0" fontId="15" fillId="0" borderId="19" xfId="0" applyFont="1" applyBorder="1" applyAlignment="1">
      <alignment horizontal="left" wrapText="1"/>
    </xf>
    <xf numFmtId="0" fontId="18" fillId="0" borderId="9" xfId="0" applyFont="1" applyBorder="1" applyAlignment="1">
      <alignment horizontal="left" wrapText="1"/>
    </xf>
    <xf numFmtId="167" fontId="15" fillId="0" borderId="18" xfId="0" applyNumberFormat="1" applyFont="1" applyBorder="1" applyAlignment="1">
      <alignment horizontal="center" vertical="top"/>
    </xf>
    <xf numFmtId="167" fontId="15" fillId="0" borderId="0" xfId="0" applyNumberFormat="1" applyFont="1" applyAlignment="1">
      <alignment horizontal="center" vertical="top"/>
    </xf>
    <xf numFmtId="0" fontId="18" fillId="0" borderId="23" xfId="0" applyFont="1" applyBorder="1" applyAlignment="1">
      <alignment horizontal="center" wrapText="1"/>
    </xf>
    <xf numFmtId="167" fontId="18" fillId="0" borderId="11" xfId="0" applyNumberFormat="1" applyFont="1" applyBorder="1" applyAlignment="1">
      <alignment horizontal="center"/>
    </xf>
    <xf numFmtId="167" fontId="18" fillId="0" borderId="12" xfId="0" applyNumberFormat="1" applyFont="1" applyBorder="1" applyAlignment="1">
      <alignment horizontal="center"/>
    </xf>
    <xf numFmtId="0" fontId="15" fillId="0" borderId="9" xfId="0" applyFont="1" applyBorder="1" applyAlignment="1">
      <alignment horizontal="left" wrapText="1"/>
    </xf>
    <xf numFmtId="3" fontId="15" fillId="0" borderId="20" xfId="0" applyNumberFormat="1" applyFont="1" applyBorder="1" applyAlignment="1">
      <alignment horizontal="center" wrapText="1"/>
    </xf>
    <xf numFmtId="3" fontId="15" fillId="0" borderId="0" xfId="0" applyNumberFormat="1" applyFont="1" applyAlignment="1">
      <alignment horizontal="center" wrapText="1"/>
    </xf>
    <xf numFmtId="1" fontId="15" fillId="0" borderId="0" xfId="0" applyNumberFormat="1" applyFont="1" applyAlignment="1">
      <alignment horizontal="center" wrapText="1"/>
    </xf>
    <xf numFmtId="1" fontId="15" fillId="0" borderId="15" xfId="0" applyNumberFormat="1" applyFont="1" applyBorder="1" applyAlignment="1">
      <alignment horizontal="center" wrapText="1"/>
    </xf>
    <xf numFmtId="167" fontId="33" fillId="0" borderId="18" xfId="0" applyNumberFormat="1" applyFont="1" applyBorder="1" applyAlignment="1"/>
    <xf numFmtId="167" fontId="33" fillId="0" borderId="0" xfId="0" applyNumberFormat="1" applyFont="1" applyAlignment="1"/>
    <xf numFmtId="167" fontId="33" fillId="0" borderId="0" xfId="0" applyNumberFormat="1" applyFont="1" applyAlignment="1">
      <alignment horizontal="center"/>
    </xf>
    <xf numFmtId="173" fontId="23" fillId="0" borderId="0" xfId="0" applyNumberFormat="1" applyFont="1" applyAlignment="1">
      <alignment horizontal="right" vertical="top" wrapText="1"/>
    </xf>
    <xf numFmtId="0" fontId="13" fillId="0" borderId="16" xfId="0" applyFont="1" applyBorder="1" applyAlignment="1">
      <alignment horizontal="left" vertical="center"/>
    </xf>
    <xf numFmtId="0" fontId="11" fillId="0" borderId="10" xfId="0" applyFont="1" applyBorder="1" applyAlignment="1">
      <alignment horizontal="center"/>
    </xf>
    <xf numFmtId="199" fontId="13" fillId="0" borderId="0" xfId="0" applyNumberFormat="1" applyFont="1" applyAlignment="1">
      <alignment horizontal="center"/>
    </xf>
    <xf numFmtId="199" fontId="13" fillId="0" borderId="14" xfId="0" applyNumberFormat="1" applyFont="1" applyBorder="1" applyAlignment="1">
      <alignment horizontal="center"/>
    </xf>
    <xf numFmtId="199" fontId="14" fillId="0" borderId="0" xfId="0" applyNumberFormat="1" applyFont="1" applyAlignment="1">
      <alignment horizontal="center"/>
    </xf>
    <xf numFmtId="199" fontId="13" fillId="0" borderId="15" xfId="0" applyNumberFormat="1" applyFont="1" applyBorder="1" applyAlignment="1">
      <alignment horizontal="center"/>
    </xf>
    <xf numFmtId="0" fontId="13" fillId="0" borderId="13" xfId="0" quotePrefix="1" applyFont="1" applyBorder="1" applyAlignment="1">
      <alignment horizontal="left" wrapText="1"/>
    </xf>
    <xf numFmtId="0" fontId="15" fillId="0" borderId="0" xfId="0" applyFont="1" applyBorder="1" applyAlignment="1">
      <alignment horizontal="left"/>
    </xf>
    <xf numFmtId="3" fontId="11" fillId="0" borderId="10" xfId="0" applyNumberFormat="1" applyFont="1" applyBorder="1" applyAlignment="1">
      <alignment horizontal="center" vertical="center" wrapText="1"/>
    </xf>
    <xf numFmtId="3" fontId="11" fillId="0" borderId="12" xfId="0" applyNumberFormat="1" applyFont="1" applyBorder="1" applyAlignment="1">
      <alignment horizontal="center" vertical="center" wrapText="1"/>
    </xf>
    <xf numFmtId="166" fontId="13" fillId="0" borderId="22" xfId="0" applyNumberFormat="1" applyFont="1" applyBorder="1" applyAlignment="1">
      <alignment horizontal="center"/>
    </xf>
    <xf numFmtId="166" fontId="13" fillId="0" borderId="20" xfId="0" applyNumberFormat="1" applyFont="1" applyBorder="1" applyAlignment="1">
      <alignment horizontal="center"/>
    </xf>
    <xf numFmtId="166" fontId="13" fillId="0" borderId="21" xfId="0" applyNumberFormat="1" applyFont="1" applyBorder="1" applyAlignment="1">
      <alignment horizontal="center"/>
    </xf>
    <xf numFmtId="166" fontId="13" fillId="0" borderId="15" xfId="0" applyNumberFormat="1" applyFont="1" applyBorder="1" applyAlignment="1">
      <alignment horizontal="center"/>
    </xf>
    <xf numFmtId="166" fontId="13" fillId="0" borderId="0" xfId="0" applyNumberFormat="1" applyFont="1" applyAlignment="1">
      <alignment horizontal="center"/>
    </xf>
    <xf numFmtId="166" fontId="13" fillId="0" borderId="14" xfId="0" applyNumberFormat="1" applyFont="1" applyBorder="1" applyAlignment="1">
      <alignment horizontal="center"/>
    </xf>
    <xf numFmtId="166" fontId="14" fillId="0" borderId="14" xfId="0" applyNumberFormat="1" applyFont="1" applyBorder="1" applyAlignment="1">
      <alignment horizontal="center"/>
    </xf>
    <xf numFmtId="166" fontId="14" fillId="0" borderId="0" xfId="0" applyNumberFormat="1" applyFont="1" applyAlignment="1">
      <alignment horizontal="center"/>
    </xf>
    <xf numFmtId="166" fontId="14" fillId="0" borderId="15" xfId="0" applyNumberFormat="1" applyFont="1" applyBorder="1" applyAlignment="1">
      <alignment horizontal="center"/>
    </xf>
    <xf numFmtId="166" fontId="13" fillId="0" borderId="14" xfId="0" applyNumberFormat="1" applyFont="1" applyBorder="1" applyAlignment="1">
      <alignment horizontal="center" vertical="center"/>
    </xf>
    <xf numFmtId="166" fontId="13" fillId="0" borderId="0" xfId="0" applyNumberFormat="1" applyFont="1" applyAlignment="1">
      <alignment horizontal="center" vertical="center"/>
    </xf>
    <xf numFmtId="166" fontId="13" fillId="0" borderId="15" xfId="0" applyNumberFormat="1" applyFont="1" applyBorder="1" applyAlignment="1">
      <alignment horizontal="center" vertical="center"/>
    </xf>
    <xf numFmtId="166" fontId="13" fillId="0" borderId="19" xfId="0" applyNumberFormat="1" applyFont="1" applyBorder="1" applyAlignment="1">
      <alignment horizontal="center" vertical="center"/>
    </xf>
    <xf numFmtId="166" fontId="13" fillId="0" borderId="11" xfId="0" applyNumberFormat="1" applyFont="1" applyBorder="1" applyAlignment="1">
      <alignment horizontal="center"/>
    </xf>
    <xf numFmtId="166" fontId="13" fillId="0" borderId="12" xfId="0" applyNumberFormat="1" applyFont="1" applyBorder="1" applyAlignment="1">
      <alignment horizontal="center"/>
    </xf>
    <xf numFmtId="166" fontId="15" fillId="0" borderId="0" xfId="0" applyNumberFormat="1" applyFont="1" applyBorder="1" applyAlignment="1">
      <alignment horizontal="center"/>
    </xf>
    <xf numFmtId="166" fontId="15" fillId="0" borderId="0" xfId="0" applyNumberFormat="1" applyFont="1" applyAlignment="1">
      <alignment horizontal="center" vertical="top" wrapText="1"/>
    </xf>
    <xf numFmtId="166" fontId="12" fillId="0" borderId="0" xfId="0" applyNumberFormat="1" applyFont="1" applyAlignment="1">
      <alignment horizontal="center" vertical="top" wrapText="1"/>
    </xf>
    <xf numFmtId="166" fontId="13" fillId="0" borderId="14" xfId="1" applyNumberFormat="1" applyFont="1" applyBorder="1" applyAlignment="1">
      <alignment horizontal="center"/>
    </xf>
    <xf numFmtId="166" fontId="13" fillId="0" borderId="0" xfId="1" applyNumberFormat="1" applyFont="1" applyAlignment="1">
      <alignment horizontal="center"/>
    </xf>
    <xf numFmtId="166" fontId="13" fillId="0" borderId="15" xfId="1" applyNumberFormat="1" applyFont="1" applyBorder="1" applyAlignment="1">
      <alignment horizontal="center"/>
    </xf>
    <xf numFmtId="166" fontId="13" fillId="0" borderId="10" xfId="0" applyNumberFormat="1" applyFont="1" applyBorder="1" applyAlignment="1">
      <alignment horizontal="center"/>
    </xf>
    <xf numFmtId="166" fontId="13" fillId="0" borderId="18" xfId="0" applyNumberFormat="1" applyFont="1" applyBorder="1" applyAlignment="1">
      <alignment horizontal="center" vertical="center"/>
    </xf>
    <xf numFmtId="166" fontId="13" fillId="0" borderId="17" xfId="0" applyNumberFormat="1" applyFont="1" applyBorder="1" applyAlignment="1">
      <alignment horizontal="center" vertical="center"/>
    </xf>
    <xf numFmtId="171" fontId="15" fillId="0" borderId="0" xfId="0" applyNumberFormat="1" applyFont="1" applyAlignment="1">
      <alignment horizontal="left" wrapText="1"/>
    </xf>
    <xf numFmtId="168" fontId="31" fillId="0" borderId="0" xfId="0" applyNumberFormat="1" applyFont="1" applyAlignment="1">
      <alignment horizontal="left"/>
    </xf>
    <xf numFmtId="0" fontId="22" fillId="0" borderId="0" xfId="0" applyFont="1" applyAlignment="1">
      <alignment horizontal="left" wrapText="1"/>
    </xf>
    <xf numFmtId="0" fontId="31" fillId="0" borderId="0" xfId="0" applyFont="1" applyAlignment="1">
      <alignment horizontal="left"/>
    </xf>
    <xf numFmtId="0" fontId="15" fillId="0" borderId="13" xfId="0" quotePrefix="1" applyFont="1" applyBorder="1" applyAlignment="1">
      <alignment horizontal="left" wrapText="1"/>
    </xf>
    <xf numFmtId="0" fontId="18" fillId="0" borderId="10" xfId="0" applyFont="1" applyBorder="1" applyAlignment="1">
      <alignment horizontal="center"/>
    </xf>
    <xf numFmtId="200" fontId="15" fillId="0" borderId="20" xfId="0" applyNumberFormat="1" applyFont="1" applyBorder="1" applyAlignment="1">
      <alignment horizontal="center"/>
    </xf>
    <xf numFmtId="201" fontId="15" fillId="0" borderId="0" xfId="0" applyNumberFormat="1" applyFont="1" applyAlignment="1">
      <alignment horizontal="center"/>
    </xf>
    <xf numFmtId="200" fontId="15" fillId="0" borderId="0" xfId="0" applyNumberFormat="1" applyFont="1" applyAlignment="1">
      <alignment horizontal="center"/>
    </xf>
    <xf numFmtId="200" fontId="22" fillId="0" borderId="0" xfId="0" applyNumberFormat="1" applyFont="1" applyAlignment="1">
      <alignment horizontal="center"/>
    </xf>
    <xf numFmtId="200" fontId="15" fillId="0" borderId="18" xfId="0" applyNumberFormat="1" applyFont="1" applyBorder="1" applyAlignment="1">
      <alignment horizontal="center"/>
    </xf>
    <xf numFmtId="200" fontId="18" fillId="0" borderId="11" xfId="0" applyNumberFormat="1" applyFont="1" applyBorder="1" applyAlignment="1">
      <alignment horizontal="center"/>
    </xf>
    <xf numFmtId="200" fontId="18" fillId="0" borderId="18" xfId="0" applyNumberFormat="1" applyFont="1" applyBorder="1" applyAlignment="1">
      <alignment horizontal="center"/>
    </xf>
    <xf numFmtId="200" fontId="18" fillId="0" borderId="0" xfId="0" applyNumberFormat="1" applyFont="1" applyAlignment="1">
      <alignment horizontal="center"/>
    </xf>
    <xf numFmtId="200" fontId="15" fillId="0" borderId="21" xfId="0" applyNumberFormat="1" applyFont="1" applyBorder="1" applyAlignment="1">
      <alignment horizontal="center"/>
    </xf>
    <xf numFmtId="201" fontId="15" fillId="0" borderId="15" xfId="0" applyNumberFormat="1" applyFont="1" applyBorder="1" applyAlignment="1">
      <alignment horizontal="center"/>
    </xf>
    <xf numFmtId="200" fontId="15" fillId="0" borderId="15" xfId="0" applyNumberFormat="1" applyFont="1" applyBorder="1" applyAlignment="1">
      <alignment horizontal="center"/>
    </xf>
    <xf numFmtId="200" fontId="22" fillId="0" borderId="15" xfId="0" applyNumberFormat="1" applyFont="1" applyBorder="1" applyAlignment="1">
      <alignment horizontal="center"/>
    </xf>
    <xf numFmtId="200" fontId="18" fillId="0" borderId="12" xfId="0" applyNumberFormat="1" applyFont="1" applyBorder="1" applyAlignment="1">
      <alignment horizontal="center"/>
    </xf>
    <xf numFmtId="0" fontId="15" fillId="0" borderId="0" xfId="0" applyFont="1" applyBorder="1" applyAlignment="1">
      <alignment horizontal="center" wrapText="1"/>
    </xf>
    <xf numFmtId="0" fontId="15" fillId="0" borderId="18" xfId="0" applyFont="1" applyBorder="1" applyAlignment="1">
      <alignment horizontal="center" wrapText="1"/>
    </xf>
    <xf numFmtId="0" fontId="31" fillId="0" borderId="0" xfId="0" applyFont="1" applyAlignment="1">
      <alignment horizontal="center"/>
    </xf>
    <xf numFmtId="0" fontId="15" fillId="0" borderId="18" xfId="0" quotePrefix="1" applyFont="1" applyBorder="1" applyAlignment="1"/>
    <xf numFmtId="166" fontId="18" fillId="0" borderId="0" xfId="0" applyNumberFormat="1" applyFont="1" applyAlignment="1">
      <alignment horizontal="center"/>
    </xf>
    <xf numFmtId="166" fontId="15" fillId="0" borderId="18" xfId="0" applyNumberFormat="1" applyFont="1" applyBorder="1" applyAlignment="1"/>
    <xf numFmtId="1" fontId="15" fillId="0" borderId="15" xfId="0" applyNumberFormat="1" applyFont="1" applyBorder="1">
      <alignment horizontal="left" vertical="top" wrapText="1"/>
    </xf>
    <xf numFmtId="1" fontId="15" fillId="0" borderId="0" xfId="0" applyNumberFormat="1" applyFont="1" applyAlignment="1"/>
    <xf numFmtId="166" fontId="15" fillId="0" borderId="0" xfId="0" quotePrefix="1" applyNumberFormat="1" applyFont="1" applyAlignment="1">
      <alignment horizontal="left"/>
    </xf>
    <xf numFmtId="0" fontId="18" fillId="0" borderId="18" xfId="0" quotePrefix="1" applyFont="1" applyBorder="1" applyAlignment="1">
      <alignment horizontal="right"/>
    </xf>
    <xf numFmtId="166" fontId="15" fillId="0" borderId="20" xfId="0" applyNumberFormat="1" applyFont="1" applyBorder="1" applyAlignment="1"/>
    <xf numFmtId="166" fontId="15" fillId="0" borderId="21" xfId="0" applyNumberFormat="1" applyFont="1" applyBorder="1" applyAlignment="1"/>
    <xf numFmtId="166" fontId="15" fillId="0" borderId="0" xfId="0" applyNumberFormat="1" applyFont="1" applyAlignment="1"/>
    <xf numFmtId="166" fontId="15" fillId="0" borderId="15" xfId="0" applyNumberFormat="1" applyFont="1" applyBorder="1" applyAlignment="1"/>
    <xf numFmtId="0" fontId="15" fillId="0" borderId="13" xfId="0" applyFont="1" applyBorder="1">
      <alignment horizontal="left" vertical="top" wrapText="1"/>
    </xf>
    <xf numFmtId="166" fontId="15" fillId="0" borderId="19" xfId="0" applyNumberFormat="1" applyFont="1" applyBorder="1" applyAlignment="1"/>
    <xf numFmtId="166" fontId="18" fillId="0" borderId="11" xfId="0" applyNumberFormat="1" applyFont="1" applyBorder="1" applyAlignment="1">
      <alignment vertical="center"/>
    </xf>
    <xf numFmtId="166" fontId="18" fillId="0" borderId="12" xfId="0" applyNumberFormat="1" applyFont="1" applyBorder="1" applyAlignment="1">
      <alignment vertical="center"/>
    </xf>
    <xf numFmtId="0" fontId="18" fillId="0" borderId="0" xfId="0" quotePrefix="1" applyFont="1" applyAlignment="1">
      <alignment horizontal="center"/>
    </xf>
    <xf numFmtId="0" fontId="15" fillId="0" borderId="9" xfId="0" applyFont="1" applyBorder="1" applyAlignment="1">
      <alignment horizontal="left"/>
    </xf>
    <xf numFmtId="0" fontId="18" fillId="0" borderId="0" xfId="0" quotePrefix="1" applyFont="1" applyAlignment="1"/>
    <xf numFmtId="166" fontId="18" fillId="0" borderId="18" xfId="0" quotePrefix="1" applyNumberFormat="1" applyFont="1" applyBorder="1" applyAlignment="1">
      <alignment horizontal="right"/>
    </xf>
    <xf numFmtId="0" fontId="15" fillId="0" borderId="0" xfId="0" applyFont="1" applyAlignment="1">
      <alignment horizontal="centerContinuous"/>
    </xf>
    <xf numFmtId="202" fontId="15" fillId="0" borderId="0" xfId="0" applyNumberFormat="1" applyFont="1" applyAlignment="1"/>
    <xf numFmtId="202" fontId="15" fillId="0" borderId="18" xfId="0" applyNumberFormat="1" applyFont="1" applyBorder="1" applyAlignment="1"/>
    <xf numFmtId="0" fontId="23" fillId="0" borderId="0" xfId="0" applyFont="1" applyAlignment="1">
      <alignment horizontal="left" vertical="top"/>
    </xf>
    <xf numFmtId="164" fontId="15" fillId="0" borderId="0" xfId="0" applyNumberFormat="1" applyFont="1">
      <alignment horizontal="left" vertical="top" wrapText="1"/>
    </xf>
    <xf numFmtId="0" fontId="15" fillId="0" borderId="13" xfId="0" applyFont="1" applyBorder="1" applyAlignment="1">
      <alignment horizontal="center" vertical="top"/>
    </xf>
    <xf numFmtId="0" fontId="15" fillId="0" borderId="18" xfId="0" applyFont="1" applyBorder="1" applyAlignment="1">
      <alignment horizontal="center" vertical="top"/>
    </xf>
    <xf numFmtId="0" fontId="15" fillId="0" borderId="16" xfId="0" applyFont="1" applyBorder="1" applyAlignment="1">
      <alignment horizontal="center" vertical="top"/>
    </xf>
    <xf numFmtId="164" fontId="18" fillId="0" borderId="22" xfId="0" applyNumberFormat="1" applyFont="1" applyBorder="1" applyAlignment="1"/>
    <xf numFmtId="164" fontId="18" fillId="0" borderId="17" xfId="0" applyNumberFormat="1" applyFont="1" applyBorder="1" applyAlignment="1"/>
    <xf numFmtId="164" fontId="18" fillId="0" borderId="19" xfId="0" applyNumberFormat="1" applyFont="1" applyBorder="1" applyAlignment="1"/>
    <xf numFmtId="164" fontId="18" fillId="0" borderId="18" xfId="0" applyNumberFormat="1" applyFont="1" applyBorder="1" applyAlignment="1"/>
    <xf numFmtId="164" fontId="18" fillId="0" borderId="10" xfId="0" applyNumberFormat="1" applyFont="1" applyBorder="1" applyAlignment="1"/>
    <xf numFmtId="0" fontId="24" fillId="0" borderId="0" xfId="0" applyFont="1" applyAlignment="1">
      <alignment horizontal="right" vertical="top" wrapText="1"/>
    </xf>
    <xf numFmtId="3" fontId="20" fillId="0" borderId="0" xfId="0" quotePrefix="1" applyNumberFormat="1" applyFont="1" applyAlignment="1">
      <alignment horizontal="left"/>
    </xf>
    <xf numFmtId="3" fontId="15" fillId="0" borderId="0" xfId="0" applyNumberFormat="1" applyFont="1">
      <alignment horizontal="left" vertical="top" wrapText="1"/>
    </xf>
    <xf numFmtId="0" fontId="21" fillId="0" borderId="0" xfId="0" applyFont="1">
      <alignment horizontal="left" vertical="top" wrapText="1"/>
    </xf>
    <xf numFmtId="3" fontId="18" fillId="0" borderId="9" xfId="0" applyNumberFormat="1" applyFont="1" applyBorder="1" applyAlignment="1">
      <alignment horizontal="left" wrapText="1"/>
    </xf>
    <xf numFmtId="3" fontId="15" fillId="0" borderId="13" xfId="0" applyNumberFormat="1" applyFont="1" applyBorder="1" applyAlignment="1">
      <alignment horizontal="left" wrapText="1"/>
    </xf>
    <xf numFmtId="3" fontId="18" fillId="0" borderId="13" xfId="0" applyNumberFormat="1" applyFont="1" applyBorder="1" applyAlignment="1">
      <alignment horizontal="left" wrapText="1"/>
    </xf>
    <xf numFmtId="3" fontId="18" fillId="0" borderId="23" xfId="0" applyNumberFormat="1" applyFont="1" applyBorder="1" applyAlignment="1">
      <alignment horizontal="left"/>
    </xf>
    <xf numFmtId="164" fontId="18" fillId="0" borderId="10" xfId="0" applyNumberFormat="1" applyFont="1" applyBorder="1" applyAlignment="1">
      <alignment horizontal="center"/>
    </xf>
    <xf numFmtId="3" fontId="18" fillId="0" borderId="0" xfId="0" applyNumberFormat="1" applyFont="1" applyAlignment="1">
      <alignment horizontal="left"/>
    </xf>
    <xf numFmtId="3" fontId="23" fillId="0" borderId="0" xfId="0" applyNumberFormat="1" applyFont="1">
      <alignment horizontal="left" vertical="top" wrapText="1"/>
    </xf>
    <xf numFmtId="0" fontId="18" fillId="0" borderId="14" xfId="0" applyFont="1" applyBorder="1" applyAlignment="1">
      <alignment horizontal="left"/>
    </xf>
    <xf numFmtId="0" fontId="18" fillId="0" borderId="15" xfId="0" applyFont="1" applyBorder="1" applyAlignment="1">
      <alignment horizontal="center"/>
    </xf>
    <xf numFmtId="0" fontId="18" fillId="0" borderId="14" xfId="0" applyFont="1" applyBorder="1" applyAlignment="1">
      <alignment horizontal="center"/>
    </xf>
    <xf numFmtId="0" fontId="18" fillId="0" borderId="13" xfId="0" applyFont="1" applyBorder="1" applyAlignment="1">
      <alignment horizontal="center"/>
    </xf>
    <xf numFmtId="0" fontId="18" fillId="0" borderId="17" xfId="0" applyFont="1" applyBorder="1" applyAlignment="1">
      <alignment horizontal="left"/>
    </xf>
    <xf numFmtId="0" fontId="18" fillId="0" borderId="16" xfId="0" applyFont="1" applyBorder="1" applyAlignment="1">
      <alignment horizontal="center"/>
    </xf>
    <xf numFmtId="0" fontId="18" fillId="0" borderId="19" xfId="0" applyFont="1" applyBorder="1" applyAlignment="1">
      <alignment horizontal="center"/>
    </xf>
    <xf numFmtId="0" fontId="18" fillId="0" borderId="14" xfId="0" quotePrefix="1" applyFont="1" applyBorder="1" applyAlignment="1">
      <alignment horizontal="left"/>
    </xf>
    <xf numFmtId="164" fontId="18" fillId="0" borderId="9" xfId="0" applyNumberFormat="1" applyFont="1" applyBorder="1" applyAlignment="1"/>
    <xf numFmtId="0" fontId="15" fillId="0" borderId="14" xfId="0" quotePrefix="1" applyFont="1" applyBorder="1" applyAlignment="1">
      <alignment horizontal="left"/>
    </xf>
    <xf numFmtId="164" fontId="15" fillId="0" borderId="13" xfId="0" applyNumberFormat="1" applyFont="1" applyBorder="1" applyAlignment="1">
      <alignment vertical="top"/>
    </xf>
    <xf numFmtId="164" fontId="15" fillId="0" borderId="15" xfId="0" applyNumberFormat="1" applyFont="1" applyBorder="1" applyAlignment="1">
      <alignment vertical="top"/>
    </xf>
    <xf numFmtId="0" fontId="15" fillId="0" borderId="14" xfId="0" applyFont="1" applyBorder="1" applyAlignment="1">
      <alignment horizontal="left"/>
    </xf>
    <xf numFmtId="0" fontId="15" fillId="0" borderId="16" xfId="0" applyFont="1" applyBorder="1">
      <alignment horizontal="left" vertical="top" wrapText="1"/>
    </xf>
    <xf numFmtId="164" fontId="18" fillId="0" borderId="9" xfId="0" applyNumberFormat="1" applyFont="1" applyBorder="1" applyAlignment="1">
      <alignment horizontal="center"/>
    </xf>
    <xf numFmtId="3" fontId="15" fillId="0" borderId="14" xfId="0" applyNumberFormat="1" applyFont="1" applyBorder="1" applyAlignment="1">
      <alignment horizontal="center"/>
    </xf>
    <xf numFmtId="0" fontId="15" fillId="0" borderId="14" xfId="0" applyFont="1" applyBorder="1" applyAlignment="1">
      <alignment horizontal="center"/>
    </xf>
    <xf numFmtId="3" fontId="22" fillId="0" borderId="14" xfId="0" applyNumberFormat="1" applyFont="1" applyBorder="1" applyAlignment="1"/>
    <xf numFmtId="3" fontId="15" fillId="0" borderId="14" xfId="0" applyNumberFormat="1" applyFont="1" applyBorder="1" applyAlignment="1">
      <alignment wrapText="1"/>
    </xf>
    <xf numFmtId="164" fontId="18" fillId="0" borderId="23" xfId="0" applyNumberFormat="1" applyFont="1" applyBorder="1" applyAlignment="1">
      <alignment horizontal="center" vertical="top"/>
    </xf>
    <xf numFmtId="0" fontId="15" fillId="0" borderId="9" xfId="0" applyFont="1" applyBorder="1">
      <alignment horizontal="left" vertical="top" wrapText="1"/>
    </xf>
    <xf numFmtId="1" fontId="18" fillId="0" borderId="12"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12" xfId="0" applyFont="1" applyBorder="1" applyAlignment="1">
      <alignment horizontal="center" vertical="center"/>
    </xf>
    <xf numFmtId="1" fontId="15" fillId="0" borderId="23" xfId="0" applyNumberFormat="1" applyFont="1" applyBorder="1" applyAlignment="1">
      <alignment horizontal="center" vertical="center"/>
    </xf>
    <xf numFmtId="0" fontId="15" fillId="0" borderId="9" xfId="0" applyFont="1" applyBorder="1" applyAlignment="1">
      <alignment horizontal="center"/>
    </xf>
    <xf numFmtId="167" fontId="15" fillId="0" borderId="20" xfId="0" applyNumberFormat="1" applyFont="1" applyBorder="1" applyAlignment="1">
      <alignment horizontal="center" wrapText="1"/>
    </xf>
    <xf numFmtId="185" fontId="15" fillId="0" borderId="20" xfId="0" applyNumberFormat="1" applyFont="1" applyBorder="1" applyAlignment="1">
      <alignment horizontal="center" wrapText="1"/>
    </xf>
    <xf numFmtId="203" fontId="15" fillId="0" borderId="21" xfId="0" applyNumberFormat="1" applyFont="1" applyBorder="1" applyAlignment="1">
      <alignment horizontal="center"/>
    </xf>
    <xf numFmtId="3" fontId="15" fillId="0" borderId="21" xfId="0" applyNumberFormat="1" applyFont="1" applyBorder="1" applyAlignment="1">
      <alignment horizontal="center" wrapText="1"/>
    </xf>
    <xf numFmtId="1" fontId="15" fillId="0" borderId="15" xfId="0" applyNumberFormat="1" applyFont="1" applyBorder="1" applyAlignment="1">
      <alignment horizontal="center"/>
    </xf>
    <xf numFmtId="203" fontId="15" fillId="0" borderId="15" xfId="0" applyNumberFormat="1" applyFont="1" applyBorder="1" applyAlignment="1">
      <alignment horizontal="center"/>
    </xf>
    <xf numFmtId="3" fontId="15" fillId="0" borderId="15" xfId="0" applyNumberFormat="1" applyFont="1" applyBorder="1" applyAlignment="1">
      <alignment horizontal="center" wrapText="1"/>
    </xf>
    <xf numFmtId="3" fontId="15" fillId="0" borderId="18" xfId="0" applyNumberFormat="1" applyFont="1" applyBorder="1" applyAlignment="1">
      <alignment horizontal="center" wrapText="1"/>
    </xf>
    <xf numFmtId="167" fontId="15" fillId="0" borderId="18" xfId="0" applyNumberFormat="1" applyFont="1" applyBorder="1" applyAlignment="1">
      <alignment horizontal="center" wrapText="1"/>
    </xf>
    <xf numFmtId="3" fontId="15" fillId="0" borderId="18" xfId="0" applyNumberFormat="1" applyFont="1" applyBorder="1" applyAlignment="1">
      <alignment horizontal="left" wrapText="1"/>
    </xf>
    <xf numFmtId="3" fontId="15" fillId="0" borderId="19" xfId="0" applyNumberFormat="1" applyFont="1" applyBorder="1" applyAlignment="1">
      <alignment horizontal="left" wrapText="1"/>
    </xf>
    <xf numFmtId="3" fontId="15" fillId="0" borderId="18" xfId="0" applyNumberFormat="1" applyFont="1" applyBorder="1" applyAlignment="1">
      <alignment horizontal="center" vertical="top" wrapText="1"/>
    </xf>
    <xf numFmtId="0" fontId="15" fillId="0" borderId="19" xfId="0" applyFont="1" applyBorder="1">
      <alignment horizontal="left" vertical="top" wrapText="1"/>
    </xf>
    <xf numFmtId="3" fontId="18" fillId="0" borderId="11" xfId="0" applyNumberFormat="1" applyFont="1" applyBorder="1" applyAlignment="1">
      <alignment horizontal="center" vertical="center"/>
    </xf>
    <xf numFmtId="203" fontId="18" fillId="0" borderId="12" xfId="0" applyNumberFormat="1" applyFont="1" applyBorder="1" applyAlignment="1">
      <alignment horizontal="center" vertical="center"/>
    </xf>
    <xf numFmtId="0" fontId="29" fillId="0" borderId="0" xfId="0" applyFont="1" applyAlignment="1">
      <alignment horizontal="left" wrapText="1"/>
    </xf>
    <xf numFmtId="0" fontId="15" fillId="0" borderId="0" xfId="2" applyFont="1" applyAlignment="1">
      <alignment vertical="center"/>
    </xf>
    <xf numFmtId="0" fontId="15" fillId="0" borderId="0" xfId="2" applyFont="1" applyAlignment="1">
      <alignment horizontal="center" vertical="center"/>
    </xf>
    <xf numFmtId="0" fontId="18" fillId="0" borderId="0" xfId="2" applyFont="1" applyAlignment="1">
      <alignment horizontal="center" vertical="center"/>
    </xf>
    <xf numFmtId="0" fontId="18" fillId="0" borderId="0" xfId="2" applyFont="1" applyAlignment="1">
      <alignment horizontal="right" vertical="center"/>
    </xf>
    <xf numFmtId="0" fontId="15" fillId="0" borderId="9" xfId="2" applyFont="1" applyBorder="1" applyAlignment="1">
      <alignment horizontal="center" vertical="center"/>
    </xf>
    <xf numFmtId="0" fontId="15" fillId="0" borderId="13" xfId="2" applyFont="1" applyBorder="1" applyAlignment="1">
      <alignment horizontal="center" vertical="center"/>
    </xf>
    <xf numFmtId="0" fontId="15" fillId="0" borderId="16" xfId="2" applyFont="1" applyBorder="1" applyAlignment="1">
      <alignment horizontal="center" vertical="center"/>
    </xf>
    <xf numFmtId="0" fontId="15" fillId="0" borderId="13" xfId="3" applyFont="1" applyBorder="1" applyAlignment="1">
      <alignment horizontal="center" vertical="center"/>
    </xf>
    <xf numFmtId="0" fontId="15" fillId="0" borderId="0" xfId="3" applyFont="1" applyAlignment="1">
      <alignment vertical="center" wrapText="1"/>
    </xf>
    <xf numFmtId="204" fontId="34" fillId="5" borderId="13" xfId="4" applyNumberFormat="1" applyFont="1" applyFill="1" applyBorder="1" applyAlignment="1">
      <alignment vertical="center"/>
    </xf>
    <xf numFmtId="204" fontId="35" fillId="0" borderId="13" xfId="4" applyNumberFormat="1" applyFont="1" applyBorder="1" applyAlignment="1">
      <alignment vertical="center"/>
    </xf>
    <xf numFmtId="204" fontId="34" fillId="0" borderId="13" xfId="4" applyNumberFormat="1" applyFont="1" applyBorder="1" applyAlignment="1">
      <alignment vertical="center"/>
    </xf>
    <xf numFmtId="204" fontId="34" fillId="0" borderId="13" xfId="4" applyNumberFormat="1" applyFont="1" applyFill="1" applyBorder="1" applyAlignment="1">
      <alignment vertical="center"/>
    </xf>
    <xf numFmtId="0" fontId="15" fillId="0" borderId="13" xfId="3" applyFont="1" applyBorder="1" applyAlignment="1">
      <alignment horizontal="center" vertical="center" wrapText="1"/>
    </xf>
    <xf numFmtId="204" fontId="36" fillId="0" borderId="13" xfId="4" applyNumberFormat="1" applyFont="1" applyFill="1" applyBorder="1" applyAlignment="1">
      <alignment vertical="center"/>
    </xf>
    <xf numFmtId="0" fontId="15" fillId="0" borderId="14" xfId="3" applyFont="1" applyBorder="1" applyAlignment="1">
      <alignment vertical="center" wrapText="1"/>
    </xf>
    <xf numFmtId="0" fontId="35" fillId="0" borderId="13" xfId="3" applyFont="1" applyBorder="1" applyAlignment="1">
      <alignment vertical="center"/>
    </xf>
    <xf numFmtId="0" fontId="15" fillId="0" borderId="13" xfId="2" applyFont="1" applyBorder="1" applyAlignment="1">
      <alignment vertical="center"/>
    </xf>
    <xf numFmtId="204" fontId="35" fillId="0" borderId="16" xfId="4" applyNumberFormat="1" applyFont="1" applyBorder="1" applyAlignment="1">
      <alignment vertical="center"/>
    </xf>
    <xf numFmtId="3" fontId="36" fillId="5" borderId="23" xfId="4" applyNumberFormat="1" applyFont="1" applyFill="1" applyBorder="1" applyAlignment="1">
      <alignment vertical="center"/>
    </xf>
    <xf numFmtId="204" fontId="28" fillId="0" borderId="23" xfId="4" applyNumberFormat="1" applyFont="1" applyBorder="1" applyAlignment="1">
      <alignment vertical="center"/>
    </xf>
    <xf numFmtId="3" fontId="28" fillId="0" borderId="23" xfId="4" applyNumberFormat="1" applyFont="1" applyBorder="1" applyAlignment="1">
      <alignment vertical="center"/>
    </xf>
    <xf numFmtId="3" fontId="36" fillId="0" borderId="23" xfId="4" applyNumberFormat="1" applyFont="1" applyBorder="1" applyAlignment="1">
      <alignment vertical="center"/>
    </xf>
    <xf numFmtId="3" fontId="36" fillId="0" borderId="23" xfId="4" applyNumberFormat="1" applyFont="1" applyFill="1" applyBorder="1" applyAlignment="1">
      <alignment vertical="center"/>
    </xf>
    <xf numFmtId="0" fontId="15" fillId="0" borderId="0" xfId="2" quotePrefix="1" applyFont="1" applyAlignment="1">
      <alignment horizontal="left" vertical="center"/>
    </xf>
    <xf numFmtId="171" fontId="15" fillId="0" borderId="0" xfId="2" applyNumberFormat="1" applyFont="1" applyAlignment="1">
      <alignment vertical="center"/>
    </xf>
    <xf numFmtId="0" fontId="22" fillId="0" borderId="0" xfId="3" quotePrefix="1" applyFont="1" applyAlignment="1">
      <alignment horizontal="left" vertical="center"/>
    </xf>
    <xf numFmtId="3" fontId="15" fillId="0" borderId="0" xfId="2" applyNumberFormat="1" applyFont="1" applyAlignment="1">
      <alignment vertical="center"/>
    </xf>
    <xf numFmtId="0" fontId="23" fillId="0" borderId="0" xfId="2" applyFont="1" applyAlignment="1">
      <alignment vertical="center"/>
    </xf>
    <xf numFmtId="0" fontId="20" fillId="0" borderId="0" xfId="2" quotePrefix="1" applyFont="1" applyAlignment="1">
      <alignment vertical="center"/>
    </xf>
    <xf numFmtId="0" fontId="20" fillId="0" borderId="0" xfId="2" applyFont="1" applyAlignment="1">
      <alignment vertical="center"/>
    </xf>
    <xf numFmtId="0" fontId="9" fillId="0" borderId="13" xfId="0" applyFont="1" applyFill="1" applyBorder="1">
      <alignment horizontal="left" vertical="top" wrapText="1"/>
    </xf>
    <xf numFmtId="0" fontId="10" fillId="0" borderId="0" xfId="0" applyFont="1" applyFill="1">
      <alignment horizontal="left" vertical="top" wrapText="1"/>
    </xf>
    <xf numFmtId="0" fontId="9" fillId="0" borderId="0" xfId="0" applyFont="1" applyFill="1" applyAlignment="1">
      <alignment horizontal="center"/>
    </xf>
    <xf numFmtId="0" fontId="10" fillId="0" borderId="0" xfId="0" applyFont="1" applyFill="1" applyAlignment="1">
      <alignment horizontal="left" wrapText="1"/>
    </xf>
    <xf numFmtId="0" fontId="10" fillId="0" borderId="0" xfId="0" applyFont="1" applyFill="1" applyAlignment="1">
      <alignment horizontal="left"/>
    </xf>
    <xf numFmtId="0" fontId="23" fillId="0" borderId="0" xfId="0" applyFont="1" applyFill="1">
      <alignment horizontal="left" vertical="top" wrapText="1"/>
    </xf>
    <xf numFmtId="0" fontId="23" fillId="0" borderId="0" xfId="0" applyFont="1" applyFill="1" applyAlignment="1">
      <alignment horizontal="center"/>
    </xf>
    <xf numFmtId="0" fontId="37" fillId="0" borderId="13" xfId="5" quotePrefix="1" applyFont="1" applyFill="1" applyBorder="1" applyAlignment="1">
      <alignment horizontal="left"/>
    </xf>
    <xf numFmtId="0" fontId="37" fillId="0" borderId="13" xfId="5" applyFont="1" applyFill="1" applyBorder="1" applyAlignment="1">
      <alignment horizontal="left"/>
    </xf>
    <xf numFmtId="0" fontId="37" fillId="0" borderId="13" xfId="5" applyFont="1" applyFill="1" applyBorder="1" applyAlignment="1">
      <alignment horizontal="left" wrapText="1"/>
    </xf>
    <xf numFmtId="0" fontId="10" fillId="0" borderId="16" xfId="0" applyFont="1" applyFill="1" applyBorder="1">
      <alignment horizontal="left" vertical="top" wrapText="1"/>
    </xf>
    <xf numFmtId="0" fontId="10" fillId="0" borderId="14" xfId="0" applyFont="1" applyFill="1" applyBorder="1">
      <alignment horizontal="left" vertical="top" wrapText="1"/>
    </xf>
    <xf numFmtId="0" fontId="10" fillId="0" borderId="0" xfId="0" applyFont="1" applyFill="1" applyBorder="1">
      <alignment horizontal="left" vertical="top" wrapText="1"/>
    </xf>
    <xf numFmtId="0" fontId="38" fillId="0" borderId="23" xfId="0" applyFont="1" applyFill="1" applyBorder="1" applyAlignment="1">
      <alignment horizontal="center" vertical="center" wrapText="1"/>
    </xf>
    <xf numFmtId="0" fontId="18" fillId="0" borderId="11" xfId="0" applyFont="1" applyBorder="1" applyAlignment="1">
      <alignment horizontal="center" vertical="center"/>
    </xf>
    <xf numFmtId="0" fontId="18" fillId="0" borderId="23" xfId="0" applyFont="1" applyBorder="1" applyAlignment="1">
      <alignment horizontal="center" vertical="center" wrapText="1"/>
    </xf>
    <xf numFmtId="166" fontId="15" fillId="0" borderId="0" xfId="0" applyNumberFormat="1" applyFont="1" applyFill="1" applyAlignment="1">
      <alignment horizontal="center" vertical="top" wrapText="1"/>
    </xf>
    <xf numFmtId="0" fontId="15" fillId="0" borderId="0" xfId="0" applyFont="1" applyFill="1" applyAlignment="1">
      <alignment horizontal="center" vertical="top" wrapText="1"/>
    </xf>
    <xf numFmtId="166" fontId="12" fillId="0" borderId="0" xfId="0" applyNumberFormat="1" applyFont="1" applyFill="1" applyAlignment="1">
      <alignment horizontal="center" vertical="top" wrapText="1"/>
    </xf>
    <xf numFmtId="0" fontId="27" fillId="0" borderId="0" xfId="0" applyFont="1" applyFill="1" applyAlignment="1">
      <alignment horizontal="center" vertical="top"/>
    </xf>
    <xf numFmtId="0" fontId="18" fillId="0" borderId="11" xfId="0" applyFont="1" applyBorder="1" applyAlignment="1">
      <alignment horizontal="center" vertical="center"/>
    </xf>
    <xf numFmtId="0" fontId="11" fillId="0" borderId="11" xfId="0" quotePrefix="1" applyFont="1" applyBorder="1" applyAlignment="1">
      <alignment horizontal="center" vertical="center"/>
    </xf>
    <xf numFmtId="0" fontId="18" fillId="0" borderId="11" xfId="0" applyFont="1" applyBorder="1" applyAlignment="1">
      <alignment horizontal="center" vertical="center"/>
    </xf>
    <xf numFmtId="0" fontId="22" fillId="0" borderId="0" xfId="0" applyFont="1" applyAlignment="1">
      <alignment horizontal="center"/>
    </xf>
    <xf numFmtId="168" fontId="22" fillId="0" borderId="0" xfId="0" applyNumberFormat="1" applyFont="1" applyBorder="1" applyAlignment="1">
      <alignment horizontal="center"/>
    </xf>
    <xf numFmtId="168" fontId="15" fillId="0" borderId="15" xfId="0" applyNumberFormat="1" applyFont="1" applyBorder="1" applyAlignment="1">
      <alignment horizontal="center" wrapText="1"/>
    </xf>
    <xf numFmtId="0" fontId="17" fillId="0" borderId="0" xfId="0" applyFont="1">
      <alignment horizontal="left" vertical="top" wrapText="1"/>
    </xf>
    <xf numFmtId="0" fontId="39" fillId="0" borderId="0" xfId="0" applyFont="1">
      <alignment horizontal="left" vertical="top" wrapText="1"/>
    </xf>
    <xf numFmtId="202" fontId="15" fillId="0" borderId="0" xfId="0" applyNumberFormat="1" applyFont="1" applyBorder="1" applyAlignment="1"/>
    <xf numFmtId="0" fontId="23" fillId="0" borderId="0" xfId="0" applyFont="1" applyBorder="1">
      <alignment horizontal="left" vertical="top" wrapText="1"/>
    </xf>
    <xf numFmtId="2" fontId="15" fillId="0" borderId="15" xfId="0" applyNumberFormat="1" applyFont="1" applyBorder="1" applyAlignment="1">
      <alignment wrapText="1"/>
    </xf>
    <xf numFmtId="2" fontId="15" fillId="0" borderId="19" xfId="0" applyNumberFormat="1" applyFont="1" applyBorder="1" applyAlignment="1">
      <alignment wrapText="1"/>
    </xf>
    <xf numFmtId="0" fontId="40" fillId="0" borderId="0" xfId="0" applyFont="1">
      <alignment horizontal="left" vertical="top" wrapText="1"/>
    </xf>
    <xf numFmtId="0" fontId="17" fillId="0" borderId="0" xfId="0" applyFont="1" applyAlignment="1"/>
    <xf numFmtId="0" fontId="41" fillId="0" borderId="0" xfId="0" applyFont="1" applyAlignment="1">
      <alignment horizontal="left"/>
    </xf>
    <xf numFmtId="0" fontId="41" fillId="0" borderId="0" xfId="0" applyFont="1">
      <alignment horizontal="left" vertical="top" wrapText="1"/>
    </xf>
    <xf numFmtId="0" fontId="42" fillId="0" borderId="0" xfId="0" applyFont="1">
      <alignment horizontal="left" vertical="top" wrapText="1"/>
    </xf>
    <xf numFmtId="0" fontId="41" fillId="0" borderId="0" xfId="0" applyFont="1" applyAlignment="1"/>
    <xf numFmtId="195" fontId="15" fillId="0" borderId="15" xfId="0" applyNumberFormat="1" applyFont="1" applyBorder="1" applyAlignment="1">
      <alignment horizontal="right"/>
    </xf>
    <xf numFmtId="195" fontId="18" fillId="0" borderId="12" xfId="0" applyNumberFormat="1" applyFont="1" applyBorder="1" applyAlignment="1">
      <alignment horizontal="right"/>
    </xf>
    <xf numFmtId="0" fontId="23" fillId="0" borderId="0" xfId="0" applyFont="1" applyBorder="1" applyAlignment="1">
      <alignment horizontal="center" wrapText="1"/>
    </xf>
    <xf numFmtId="0" fontId="18" fillId="0" borderId="12" xfId="0" applyFont="1" applyBorder="1" applyAlignment="1">
      <alignment horizontal="center" vertical="center"/>
    </xf>
    <xf numFmtId="0" fontId="18" fillId="0" borderId="11" xfId="0" applyFont="1" applyBorder="1" applyAlignment="1">
      <alignment horizontal="center" vertical="center"/>
    </xf>
    <xf numFmtId="164" fontId="18" fillId="0" borderId="0" xfId="0" applyNumberFormat="1" applyFont="1" applyBorder="1" applyAlignment="1"/>
    <xf numFmtId="164" fontId="15" fillId="0" borderId="0" xfId="0" applyNumberFormat="1" applyFont="1" applyBorder="1" applyAlignment="1"/>
    <xf numFmtId="167" fontId="15" fillId="0" borderId="0" xfId="0" applyNumberFormat="1" applyFont="1" applyBorder="1" applyAlignment="1">
      <alignment horizontal="center" wrapText="1"/>
    </xf>
    <xf numFmtId="167" fontId="18" fillId="0" borderId="0" xfId="0" applyNumberFormat="1" applyFont="1" applyBorder="1" applyAlignment="1">
      <alignment horizontal="center" wrapText="1"/>
    </xf>
    <xf numFmtId="167" fontId="15" fillId="0" borderId="0" xfId="0" applyNumberFormat="1" applyFont="1" applyBorder="1" applyAlignment="1">
      <alignment horizontal="center" vertical="center"/>
    </xf>
    <xf numFmtId="175" fontId="15" fillId="0" borderId="0" xfId="0" applyNumberFormat="1" applyFont="1">
      <alignment horizontal="left" vertical="top" wrapText="1"/>
    </xf>
    <xf numFmtId="205" fontId="15" fillId="0" borderId="0" xfId="0" applyNumberFormat="1" applyFont="1">
      <alignment horizontal="left" vertical="top" wrapText="1"/>
    </xf>
    <xf numFmtId="3" fontId="18" fillId="0" borderId="0" xfId="0" applyNumberFormat="1" applyFont="1">
      <alignment horizontal="left" vertical="top" wrapText="1"/>
    </xf>
    <xf numFmtId="174" fontId="15" fillId="0" borderId="0" xfId="0" applyNumberFormat="1" applyFont="1" applyBorder="1" applyAlignment="1">
      <alignment horizontal="center" vertical="center"/>
    </xf>
    <xf numFmtId="173" fontId="15" fillId="0" borderId="0" xfId="0" applyNumberFormat="1" applyFont="1" applyBorder="1" applyAlignment="1">
      <alignment horizontal="center" vertical="center"/>
    </xf>
    <xf numFmtId="176" fontId="15" fillId="0" borderId="0" xfId="0" applyNumberFormat="1" applyFont="1" applyBorder="1" applyAlignment="1"/>
    <xf numFmtId="176" fontId="18" fillId="0" borderId="0" xfId="0" applyNumberFormat="1" applyFont="1" applyBorder="1" applyAlignment="1"/>
    <xf numFmtId="0" fontId="18" fillId="0" borderId="0" xfId="0" applyFont="1" applyBorder="1">
      <alignment horizontal="left" vertical="top" wrapText="1"/>
    </xf>
    <xf numFmtId="169" fontId="15" fillId="0" borderId="0" xfId="0" applyNumberFormat="1" applyFont="1" applyBorder="1" applyAlignment="1">
      <alignment horizontal="center"/>
    </xf>
    <xf numFmtId="177" fontId="15" fillId="0" borderId="0" xfId="0" applyNumberFormat="1" applyFont="1" applyBorder="1" applyAlignment="1">
      <alignment horizontal="center"/>
    </xf>
    <xf numFmtId="3" fontId="15" fillId="0" borderId="0" xfId="0" applyNumberFormat="1" applyFont="1" applyBorder="1" applyAlignment="1">
      <alignment horizontal="center"/>
    </xf>
    <xf numFmtId="3" fontId="18" fillId="0" borderId="0" xfId="0" applyNumberFormat="1" applyFont="1" applyBorder="1" applyAlignment="1">
      <alignment horizontal="center"/>
    </xf>
    <xf numFmtId="178" fontId="15" fillId="0" borderId="0" xfId="0" applyNumberFormat="1" applyFont="1" applyBorder="1" applyAlignment="1">
      <alignment horizontal="center"/>
    </xf>
    <xf numFmtId="178" fontId="18" fillId="0" borderId="0" xfId="0" applyNumberFormat="1" applyFont="1" applyBorder="1" applyAlignment="1">
      <alignment horizontal="center"/>
    </xf>
    <xf numFmtId="178" fontId="18" fillId="0" borderId="0" xfId="0" applyNumberFormat="1" applyFont="1" applyBorder="1" applyAlignment="1">
      <alignment horizontal="center" wrapText="1"/>
    </xf>
    <xf numFmtId="179" fontId="15" fillId="0" borderId="0" xfId="0" applyNumberFormat="1" applyFont="1" applyBorder="1" applyAlignment="1">
      <alignment horizontal="center" wrapText="1"/>
    </xf>
    <xf numFmtId="178" fontId="15" fillId="0" borderId="0" xfId="0" applyNumberFormat="1" applyFont="1" applyBorder="1" applyAlignment="1">
      <alignment horizontal="center" wrapText="1"/>
    </xf>
    <xf numFmtId="179" fontId="18" fillId="0" borderId="0" xfId="0" applyNumberFormat="1" applyFont="1" applyBorder="1" applyAlignment="1">
      <alignment horizontal="center" wrapText="1"/>
    </xf>
    <xf numFmtId="185" fontId="15" fillId="0" borderId="0" xfId="0" applyNumberFormat="1" applyFont="1" applyBorder="1" applyAlignment="1">
      <alignment horizontal="center" wrapText="1"/>
    </xf>
    <xf numFmtId="186" fontId="22" fillId="0" borderId="0" xfId="0" applyNumberFormat="1" applyFont="1" applyBorder="1" applyAlignment="1"/>
    <xf numFmtId="185" fontId="18" fillId="0" borderId="0" xfId="0" applyNumberFormat="1" applyFont="1" applyBorder="1" applyAlignment="1">
      <alignment horizontal="center" wrapText="1"/>
    </xf>
    <xf numFmtId="185" fontId="22" fillId="0" borderId="0" xfId="0" applyNumberFormat="1" applyFont="1" applyBorder="1" applyAlignment="1">
      <alignment horizontal="center" wrapText="1"/>
    </xf>
    <xf numFmtId="185" fontId="18" fillId="0" borderId="12" xfId="0" applyNumberFormat="1" applyFont="1" applyBorder="1" applyAlignment="1">
      <alignment horizontal="center" wrapText="1"/>
    </xf>
    <xf numFmtId="178" fontId="22" fillId="0" borderId="0" xfId="0" applyNumberFormat="1" applyFont="1" applyBorder="1" applyAlignment="1">
      <alignment horizontal="center"/>
    </xf>
    <xf numFmtId="169" fontId="15" fillId="0" borderId="0" xfId="0" applyNumberFormat="1" applyFont="1" applyBorder="1" applyAlignment="1">
      <alignment horizontal="center" wrapText="1"/>
    </xf>
    <xf numFmtId="169" fontId="22" fillId="0" borderId="0" xfId="0" applyNumberFormat="1" applyFont="1" applyBorder="1" applyAlignment="1">
      <alignment horizontal="center" wrapText="1"/>
    </xf>
    <xf numFmtId="169" fontId="18" fillId="0" borderId="0" xfId="0" applyNumberFormat="1" applyFont="1" applyBorder="1" applyAlignment="1">
      <alignment horizontal="center" wrapText="1"/>
    </xf>
    <xf numFmtId="168" fontId="15"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8" fillId="0" borderId="0" xfId="0" applyNumberFormat="1" applyFont="1" applyBorder="1" applyAlignment="1"/>
    <xf numFmtId="190" fontId="15" fillId="0" borderId="0" xfId="0" applyNumberFormat="1" applyFont="1" applyBorder="1" applyAlignment="1">
      <alignment horizontal="center"/>
    </xf>
    <xf numFmtId="192" fontId="18" fillId="0" borderId="0" xfId="0" applyNumberFormat="1" applyFont="1" applyBorder="1" applyAlignment="1">
      <alignment horizontal="center"/>
    </xf>
    <xf numFmtId="192" fontId="18" fillId="0" borderId="0" xfId="0" applyNumberFormat="1" applyFont="1" applyBorder="1" applyAlignment="1"/>
    <xf numFmtId="191" fontId="15" fillId="0" borderId="0" xfId="0" applyNumberFormat="1" applyFont="1" applyBorder="1" applyAlignment="1"/>
    <xf numFmtId="0" fontId="15" fillId="0" borderId="0" xfId="0" applyFont="1" applyBorder="1" applyAlignment="1">
      <alignment horizontal="center" vertical="center" wrapText="1"/>
    </xf>
    <xf numFmtId="167" fontId="18" fillId="0" borderId="0" xfId="0" applyNumberFormat="1" applyFont="1" applyBorder="1" applyAlignment="1">
      <alignment horizontal="center" vertical="center"/>
    </xf>
    <xf numFmtId="167" fontId="22" fillId="0" borderId="0" xfId="0" applyNumberFormat="1" applyFont="1" applyBorder="1" applyAlignment="1">
      <alignment horizontal="center" vertical="center"/>
    </xf>
    <xf numFmtId="0" fontId="15" fillId="0" borderId="0" xfId="0" applyFont="1" applyBorder="1" applyAlignment="1">
      <alignment horizontal="center" vertical="top" wrapText="1"/>
    </xf>
    <xf numFmtId="195" fontId="18" fillId="0" borderId="0" xfId="0" applyNumberFormat="1" applyFont="1" applyBorder="1" applyAlignment="1">
      <alignment horizontal="center"/>
    </xf>
    <xf numFmtId="195" fontId="15" fillId="0" borderId="0" xfId="0" applyNumberFormat="1" applyFont="1" applyBorder="1" applyAlignment="1">
      <alignment horizontal="center"/>
    </xf>
    <xf numFmtId="195" fontId="22" fillId="0" borderId="0" xfId="0" applyNumberFormat="1" applyFont="1" applyBorder="1" applyAlignment="1">
      <alignment horizontal="center"/>
    </xf>
    <xf numFmtId="195" fontId="28" fillId="0" borderId="0" xfId="0" applyNumberFormat="1" applyFont="1" applyBorder="1" applyAlignment="1">
      <alignment horizontal="center"/>
    </xf>
    <xf numFmtId="197" fontId="15" fillId="0" borderId="0" xfId="1" applyNumberFormat="1" applyFont="1" applyBorder="1" applyAlignment="1">
      <alignment horizontal="center" vertical="top" wrapText="1"/>
    </xf>
    <xf numFmtId="195" fontId="15" fillId="0" borderId="0" xfId="0" applyNumberFormat="1" applyFont="1" applyBorder="1" applyAlignment="1">
      <alignment horizontal="right"/>
    </xf>
    <xf numFmtId="195" fontId="18" fillId="0" borderId="11" xfId="0" applyNumberFormat="1" applyFont="1" applyBorder="1" applyAlignment="1">
      <alignment horizontal="right"/>
    </xf>
    <xf numFmtId="169" fontId="18" fillId="0" borderId="0" xfId="0" applyNumberFormat="1" applyFont="1" applyBorder="1" applyAlignment="1">
      <alignment horizontal="center"/>
    </xf>
    <xf numFmtId="170" fontId="18" fillId="0" borderId="0" xfId="0" applyNumberFormat="1" applyFont="1" applyBorder="1" applyAlignment="1">
      <alignment horizontal="center"/>
    </xf>
    <xf numFmtId="167" fontId="15" fillId="0" borderId="0" xfId="0" applyNumberFormat="1" applyFont="1" applyBorder="1" applyAlignment="1">
      <alignment horizontal="center"/>
    </xf>
    <xf numFmtId="0" fontId="15" fillId="0" borderId="18" xfId="0" applyFont="1" applyBorder="1" applyAlignment="1">
      <alignment horizontal="left" wrapText="1"/>
    </xf>
    <xf numFmtId="1" fontId="15" fillId="0" borderId="0" xfId="0" applyNumberFormat="1" applyFont="1" applyBorder="1" applyAlignment="1">
      <alignment horizontal="center" wrapText="1"/>
    </xf>
    <xf numFmtId="201" fontId="15" fillId="0" borderId="0" xfId="0" applyNumberFormat="1" applyFont="1" applyBorder="1" applyAlignment="1">
      <alignment horizontal="center"/>
    </xf>
    <xf numFmtId="200" fontId="15" fillId="0" borderId="0" xfId="0" applyNumberFormat="1" applyFont="1" applyBorder="1" applyAlignment="1">
      <alignment horizontal="center"/>
    </xf>
    <xf numFmtId="200" fontId="22" fillId="0" borderId="0" xfId="0" applyNumberFormat="1" applyFont="1" applyBorder="1" applyAlignment="1">
      <alignment horizontal="center"/>
    </xf>
    <xf numFmtId="0" fontId="18" fillId="0" borderId="18" xfId="0" applyFont="1" applyBorder="1" applyAlignment="1">
      <alignment horizontal="center" wrapText="1"/>
    </xf>
    <xf numFmtId="166" fontId="15" fillId="0" borderId="0" xfId="0" applyNumberFormat="1" applyFont="1" applyBorder="1" applyAlignment="1"/>
    <xf numFmtId="1" fontId="15" fillId="0" borderId="0" xfId="0" applyNumberFormat="1" applyFont="1" applyBorder="1">
      <alignment horizontal="left" vertical="top" wrapText="1"/>
    </xf>
    <xf numFmtId="177" fontId="15" fillId="0" borderId="15" xfId="0" applyNumberFormat="1" applyFont="1" applyBorder="1" applyAlignment="1">
      <alignment horizontal="center" wrapText="1"/>
    </xf>
    <xf numFmtId="169" fontId="18" fillId="4" borderId="12" xfId="0" applyNumberFormat="1" applyFont="1" applyFill="1" applyBorder="1" applyAlignment="1">
      <alignment horizontal="center" wrapText="1"/>
    </xf>
    <xf numFmtId="0" fontId="18" fillId="0" borderId="12" xfId="0" applyFont="1" applyBorder="1" applyAlignment="1">
      <alignment horizontal="center" vertical="center"/>
    </xf>
    <xf numFmtId="0" fontId="15" fillId="0" borderId="23" xfId="0" applyFont="1" applyBorder="1" applyAlignment="1">
      <alignment horizontal="center" vertical="center"/>
    </xf>
    <xf numFmtId="0" fontId="15" fillId="0" borderId="12" xfId="0" applyFont="1" applyBorder="1" applyAlignment="1">
      <alignment horizontal="center" vertical="center"/>
    </xf>
    <xf numFmtId="0" fontId="18" fillId="0" borderId="11" xfId="0" applyFont="1" applyBorder="1" applyAlignment="1">
      <alignment horizontal="right" vertical="top" indent="1"/>
    </xf>
    <xf numFmtId="0" fontId="18" fillId="0" borderId="12" xfId="0" applyFont="1" applyBorder="1" applyAlignment="1">
      <alignment horizontal="right" vertical="top" indent="1"/>
    </xf>
    <xf numFmtId="0" fontId="15" fillId="0" borderId="21" xfId="0" applyFont="1" applyBorder="1" applyAlignment="1">
      <alignment horizontal="center" vertical="center" wrapText="1"/>
    </xf>
    <xf numFmtId="167" fontId="18" fillId="0" borderId="15" xfId="0" applyNumberFormat="1" applyFont="1" applyBorder="1" applyAlignment="1">
      <alignment horizontal="center" vertical="center"/>
    </xf>
    <xf numFmtId="167" fontId="18" fillId="0" borderId="19" xfId="0" applyNumberFormat="1" applyFont="1" applyBorder="1" applyAlignment="1">
      <alignment horizontal="center" vertical="center"/>
    </xf>
    <xf numFmtId="195" fontId="18" fillId="0" borderId="11" xfId="0" applyNumberFormat="1" applyFont="1" applyFill="1" applyBorder="1" applyAlignment="1">
      <alignment horizontal="center" vertical="center"/>
    </xf>
    <xf numFmtId="195" fontId="18" fillId="0" borderId="12" xfId="0" applyNumberFormat="1" applyFont="1" applyFill="1" applyBorder="1" applyAlignment="1">
      <alignment horizontal="center" vertical="center"/>
    </xf>
    <xf numFmtId="0" fontId="15" fillId="0" borderId="0" xfId="0" applyFont="1" applyFill="1">
      <alignment horizontal="left" vertical="top" wrapText="1"/>
    </xf>
    <xf numFmtId="0" fontId="18" fillId="0" borderId="18" xfId="0" applyFont="1" applyFill="1" applyBorder="1" applyAlignment="1">
      <alignment horizontal="right" vertical="center"/>
    </xf>
    <xf numFmtId="0" fontId="18" fillId="0" borderId="11" xfId="0" applyFont="1" applyFill="1" applyBorder="1" applyAlignment="1">
      <alignment horizontal="right" indent="1"/>
    </xf>
    <xf numFmtId="0" fontId="18" fillId="0" borderId="12" xfId="0" applyFont="1" applyFill="1" applyBorder="1" applyAlignment="1">
      <alignment horizontal="right" indent="1"/>
    </xf>
    <xf numFmtId="0" fontId="15" fillId="0" borderId="0" xfId="0" applyFont="1" applyFill="1" applyAlignment="1">
      <alignment horizontal="left" vertical="center" wrapText="1"/>
    </xf>
    <xf numFmtId="0" fontId="15" fillId="0" borderId="0" xfId="0" applyFont="1" applyFill="1" applyBorder="1" applyAlignment="1">
      <alignment horizontal="left" vertical="center" wrapText="1"/>
    </xf>
    <xf numFmtId="0" fontId="15" fillId="0" borderId="15" xfId="0" applyFont="1" applyFill="1" applyBorder="1" applyAlignment="1">
      <alignment horizontal="left" vertical="center" wrapText="1"/>
    </xf>
    <xf numFmtId="167" fontId="18" fillId="0" borderId="0" xfId="0" applyNumberFormat="1" applyFont="1" applyFill="1" applyAlignment="1">
      <alignment vertical="center"/>
    </xf>
    <xf numFmtId="167" fontId="18" fillId="0" borderId="0" xfId="0" applyNumberFormat="1" applyFont="1" applyFill="1" applyBorder="1" applyAlignment="1">
      <alignment vertical="center"/>
    </xf>
    <xf numFmtId="167" fontId="18" fillId="0" borderId="15" xfId="0" applyNumberFormat="1" applyFont="1" applyFill="1" applyBorder="1" applyAlignment="1">
      <alignment vertical="center"/>
    </xf>
    <xf numFmtId="167" fontId="15" fillId="0" borderId="0" xfId="0" applyNumberFormat="1" applyFont="1" applyFill="1" applyAlignment="1">
      <alignment vertical="center"/>
    </xf>
    <xf numFmtId="167" fontId="15" fillId="0" borderId="0" xfId="0" applyNumberFormat="1" applyFont="1" applyFill="1" applyBorder="1" applyAlignment="1">
      <alignment vertical="center"/>
    </xf>
    <xf numFmtId="167" fontId="15" fillId="0" borderId="15" xfId="0" applyNumberFormat="1" applyFont="1" applyFill="1" applyBorder="1" applyAlignment="1">
      <alignment vertical="center"/>
    </xf>
    <xf numFmtId="167" fontId="22" fillId="0" borderId="0" xfId="0" applyNumberFormat="1" applyFont="1" applyFill="1" applyAlignment="1">
      <alignment vertical="center"/>
    </xf>
    <xf numFmtId="167" fontId="22" fillId="0" borderId="0" xfId="0" applyNumberFormat="1" applyFont="1" applyFill="1" applyBorder="1" applyAlignment="1">
      <alignment vertical="center"/>
    </xf>
    <xf numFmtId="167" fontId="22" fillId="0" borderId="15" xfId="0" applyNumberFormat="1" applyFont="1" applyFill="1" applyBorder="1" applyAlignment="1">
      <alignment vertical="center"/>
    </xf>
    <xf numFmtId="167" fontId="15" fillId="0" borderId="18" xfId="0" applyNumberFormat="1" applyFont="1" applyFill="1" applyBorder="1" applyAlignment="1">
      <alignment vertical="center"/>
    </xf>
    <xf numFmtId="167" fontId="15" fillId="0" borderId="19" xfId="0" applyNumberFormat="1" applyFont="1" applyFill="1" applyBorder="1" applyAlignment="1">
      <alignment vertical="center"/>
    </xf>
    <xf numFmtId="167" fontId="18" fillId="0" borderId="11" xfId="0" applyNumberFormat="1" applyFont="1" applyFill="1" applyBorder="1" applyAlignment="1">
      <alignment vertical="center"/>
    </xf>
    <xf numFmtId="167" fontId="18" fillId="0" borderId="12" xfId="0" applyNumberFormat="1" applyFont="1" applyFill="1" applyBorder="1" applyAlignment="1">
      <alignment vertical="center"/>
    </xf>
    <xf numFmtId="167" fontId="15" fillId="0" borderId="20" xfId="0" applyNumberFormat="1" applyFont="1" applyFill="1" applyBorder="1" applyAlignment="1">
      <alignment vertical="center"/>
    </xf>
    <xf numFmtId="167" fontId="15" fillId="0" borderId="21" xfId="0" applyNumberFormat="1" applyFont="1" applyFill="1" applyBorder="1" applyAlignment="1">
      <alignment vertical="center"/>
    </xf>
    <xf numFmtId="0" fontId="18" fillId="0" borderId="14" xfId="0" applyFont="1" applyBorder="1" applyAlignment="1">
      <alignment horizontal="center" vertical="top" wrapText="1"/>
    </xf>
    <xf numFmtId="0" fontId="18" fillId="0" borderId="15" xfId="0" applyFont="1" applyBorder="1" applyAlignment="1">
      <alignment horizontal="center" vertical="top" wrapText="1"/>
    </xf>
    <xf numFmtId="3" fontId="18" fillId="0" borderId="9" xfId="0" applyNumberFormat="1" applyFont="1" applyBorder="1" applyAlignment="1">
      <alignment horizontal="center" vertical="top" wrapText="1"/>
    </xf>
    <xf numFmtId="3" fontId="18" fillId="0" borderId="21" xfId="0" applyNumberFormat="1" applyFont="1" applyBorder="1" applyAlignment="1">
      <alignment horizontal="center" vertical="top" wrapText="1"/>
    </xf>
    <xf numFmtId="3" fontId="15" fillId="0" borderId="13" xfId="0" applyNumberFormat="1" applyFont="1" applyBorder="1" applyAlignment="1">
      <alignment horizontal="center" vertical="top" wrapText="1"/>
    </xf>
    <xf numFmtId="3" fontId="15" fillId="0" borderId="15" xfId="0" applyNumberFormat="1" applyFont="1" applyBorder="1" applyAlignment="1">
      <alignment horizontal="center" vertical="top" wrapText="1"/>
    </xf>
    <xf numFmtId="0" fontId="18" fillId="0" borderId="13" xfId="0" applyFont="1" applyBorder="1" applyAlignment="1">
      <alignment horizontal="center" vertical="top" wrapText="1"/>
    </xf>
    <xf numFmtId="0" fontId="15" fillId="0" borderId="13" xfId="0" applyFont="1" applyBorder="1" applyAlignment="1">
      <alignment horizontal="center" vertical="top" wrapText="1"/>
    </xf>
    <xf numFmtId="0" fontId="15" fillId="0" borderId="13" xfId="0" applyFont="1" applyBorder="1" applyAlignment="1">
      <alignment horizontal="center" wrapText="1"/>
    </xf>
    <xf numFmtId="0" fontId="15" fillId="0" borderId="16" xfId="0" applyFont="1" applyBorder="1" applyAlignment="1">
      <alignment horizontal="center" vertical="top" wrapText="1"/>
    </xf>
    <xf numFmtId="0" fontId="18" fillId="0" borderId="23" xfId="0" applyFont="1" applyBorder="1" applyAlignment="1">
      <alignment horizontal="center" vertical="top" wrapText="1"/>
    </xf>
    <xf numFmtId="3" fontId="18" fillId="0" borderId="23" xfId="0" applyNumberFormat="1" applyFont="1" applyBorder="1" applyAlignment="1">
      <alignment horizontal="center" vertical="top" wrapText="1"/>
    </xf>
    <xf numFmtId="0" fontId="15" fillId="0" borderId="9" xfId="0" applyFont="1" applyBorder="1" applyAlignment="1">
      <alignment horizontal="center" vertical="center"/>
    </xf>
    <xf numFmtId="164" fontId="18" fillId="0" borderId="15" xfId="0" applyNumberFormat="1" applyFont="1" applyFill="1" applyBorder="1" applyAlignment="1">
      <alignment horizontal="center"/>
    </xf>
    <xf numFmtId="0" fontId="18" fillId="0" borderId="15" xfId="0" applyFont="1" applyFill="1" applyBorder="1" applyAlignment="1">
      <alignment horizontal="center" vertical="top" wrapText="1"/>
    </xf>
    <xf numFmtId="164" fontId="15" fillId="0" borderId="15" xfId="0" applyNumberFormat="1" applyFont="1" applyFill="1" applyBorder="1" applyAlignment="1">
      <alignment horizontal="center"/>
    </xf>
    <xf numFmtId="192" fontId="18" fillId="0" borderId="15" xfId="0" applyNumberFormat="1" applyFont="1" applyFill="1" applyBorder="1" applyAlignment="1">
      <alignment horizontal="center"/>
    </xf>
    <xf numFmtId="164" fontId="15" fillId="0" borderId="19" xfId="0" applyNumberFormat="1" applyFont="1" applyFill="1" applyBorder="1" applyAlignment="1">
      <alignment horizontal="center"/>
    </xf>
    <xf numFmtId="0" fontId="3" fillId="0" borderId="4" xfId="0" applyFont="1" applyBorder="1" applyAlignment="1">
      <alignment horizontal="center" vertical="top" wrapText="1"/>
    </xf>
    <xf numFmtId="0" fontId="3" fillId="0" borderId="0" xfId="0" applyFont="1" applyAlignment="1">
      <alignment horizontal="center" vertical="top" wrapText="1"/>
    </xf>
    <xf numFmtId="0" fontId="3" fillId="0" borderId="5" xfId="0" applyFont="1" applyBorder="1" applyAlignment="1">
      <alignment horizontal="center" vertical="top" wrapText="1"/>
    </xf>
    <xf numFmtId="0" fontId="4" fillId="0" borderId="4" xfId="0" quotePrefix="1" applyFont="1" applyBorder="1" applyAlignment="1">
      <alignment horizontal="center"/>
    </xf>
    <xf numFmtId="0" fontId="4" fillId="0" borderId="0" xfId="0" quotePrefix="1" applyFont="1" applyAlignment="1">
      <alignment horizontal="center"/>
    </xf>
    <xf numFmtId="0" fontId="4" fillId="0" borderId="5" xfId="0" quotePrefix="1" applyFont="1" applyBorder="1" applyAlignment="1">
      <alignment horizontal="center"/>
    </xf>
    <xf numFmtId="0" fontId="5" fillId="0" borderId="0" xfId="0" applyFont="1" applyAlignment="1">
      <alignment horizontal="center" wrapText="1"/>
    </xf>
    <xf numFmtId="0" fontId="0" fillId="0" borderId="4" xfId="0" applyBorder="1" applyAlignment="1">
      <alignment horizontal="justify" vertical="top" wrapText="1"/>
    </xf>
    <xf numFmtId="0" fontId="0" fillId="0" borderId="0" xfId="0" applyAlignment="1">
      <alignment horizontal="justify" vertical="top" wrapText="1"/>
    </xf>
    <xf numFmtId="0" fontId="0" fillId="0" borderId="5" xfId="0" applyBorder="1" applyAlignment="1">
      <alignment horizontal="justify" vertical="top" wrapText="1"/>
    </xf>
    <xf numFmtId="0" fontId="29" fillId="0" borderId="0" xfId="0" applyFont="1" applyAlignment="1">
      <alignment horizontal="justify" vertical="top" wrapText="1"/>
    </xf>
    <xf numFmtId="0" fontId="18" fillId="0" borderId="22" xfId="0" applyFont="1" applyBorder="1" applyAlignment="1">
      <alignment horizontal="center" vertical="center"/>
    </xf>
    <xf numFmtId="0" fontId="18" fillId="0" borderId="17" xfId="0" applyFont="1" applyBorder="1" applyAlignment="1">
      <alignment horizontal="center" vertic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30" fillId="0" borderId="0" xfId="5" applyFont="1" applyAlignment="1">
      <alignment horizontal="left" vertical="top" wrapText="1"/>
    </xf>
    <xf numFmtId="0" fontId="20" fillId="0" borderId="0" xfId="0" quotePrefix="1" applyFont="1" applyAlignment="1"/>
    <xf numFmtId="1" fontId="11" fillId="0" borderId="10" xfId="0" quotePrefix="1" applyNumberFormat="1" applyFont="1" applyBorder="1" applyAlignment="1">
      <alignment horizontal="center" vertical="center"/>
    </xf>
    <xf numFmtId="1" fontId="11" fillId="0" borderId="11" xfId="0" quotePrefix="1" applyNumberFormat="1" applyFont="1" applyBorder="1" applyAlignment="1">
      <alignment horizontal="center" vertical="center"/>
    </xf>
    <xf numFmtId="1" fontId="11" fillId="0" borderId="12" xfId="0" quotePrefix="1" applyNumberFormat="1" applyFont="1" applyBorder="1" applyAlignment="1">
      <alignment horizontal="center" vertical="center"/>
    </xf>
    <xf numFmtId="0" fontId="11" fillId="0" borderId="10" xfId="0" quotePrefix="1" applyFont="1" applyBorder="1" applyAlignment="1">
      <alignment horizontal="center" vertical="center"/>
    </xf>
    <xf numFmtId="0" fontId="11" fillId="0" borderId="11" xfId="0" quotePrefix="1" applyFont="1" applyBorder="1" applyAlignment="1">
      <alignment horizontal="center" vertical="center"/>
    </xf>
    <xf numFmtId="0" fontId="11" fillId="0" borderId="12" xfId="0" quotePrefix="1" applyFont="1" applyBorder="1" applyAlignment="1">
      <alignment horizontal="center" vertical="center"/>
    </xf>
    <xf numFmtId="0" fontId="20" fillId="0" borderId="0" xfId="0" applyFont="1" applyAlignment="1">
      <alignment horizontal="left"/>
    </xf>
    <xf numFmtId="0" fontId="18" fillId="0" borderId="10" xfId="0" applyFont="1" applyBorder="1" applyAlignment="1">
      <alignment horizontal="center" vertical="center"/>
    </xf>
    <xf numFmtId="0" fontId="18" fillId="0" borderId="12" xfId="0" applyFont="1" applyBorder="1" applyAlignment="1">
      <alignment horizontal="center" vertical="center"/>
    </xf>
    <xf numFmtId="0" fontId="15" fillId="0" borderId="23" xfId="0" applyFont="1" applyBorder="1" applyAlignment="1">
      <alignment horizontal="center" vertical="center"/>
    </xf>
    <xf numFmtId="0" fontId="18" fillId="0" borderId="12" xfId="0" quotePrefix="1" applyFont="1" applyBorder="1" applyAlignment="1">
      <alignment horizontal="center" vertical="center"/>
    </xf>
    <xf numFmtId="0" fontId="18" fillId="0" borderId="9" xfId="0" applyFont="1" applyBorder="1" applyAlignment="1">
      <alignment horizontal="center" vertical="top" wrapText="1"/>
    </xf>
    <xf numFmtId="0" fontId="18" fillId="0" borderId="10" xfId="0" quotePrefix="1" applyFont="1" applyBorder="1" applyAlignment="1">
      <alignment horizontal="center" vertical="center"/>
    </xf>
    <xf numFmtId="0" fontId="18" fillId="0" borderId="11" xfId="0" quotePrefix="1"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23" xfId="3" applyFont="1" applyBorder="1" applyAlignment="1">
      <alignment horizontal="center" vertical="center"/>
    </xf>
    <xf numFmtId="0" fontId="15" fillId="0" borderId="9"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16" xfId="2" applyFont="1" applyBorder="1" applyAlignment="1">
      <alignment horizontal="center" vertical="center" wrapText="1"/>
    </xf>
    <xf numFmtId="0" fontId="15" fillId="5" borderId="9" xfId="2" applyFont="1" applyFill="1" applyBorder="1" applyAlignment="1">
      <alignment horizontal="center" vertical="center"/>
    </xf>
    <xf numFmtId="0" fontId="15" fillId="5" borderId="13" xfId="2" applyFont="1" applyFill="1" applyBorder="1" applyAlignment="1">
      <alignment horizontal="center" vertical="center"/>
    </xf>
    <xf numFmtId="0" fontId="15" fillId="5" borderId="16" xfId="2" applyFont="1" applyFill="1" applyBorder="1" applyAlignment="1">
      <alignment horizontal="center" vertical="center"/>
    </xf>
    <xf numFmtId="0" fontId="18" fillId="0" borderId="10" xfId="2" applyFont="1" applyBorder="1" applyAlignment="1">
      <alignment horizontal="center" vertical="center"/>
    </xf>
    <xf numFmtId="0" fontId="18" fillId="0" borderId="11" xfId="2" applyFont="1" applyBorder="1" applyAlignment="1">
      <alignment horizontal="center" vertical="center"/>
    </xf>
    <xf numFmtId="0" fontId="18" fillId="0" borderId="12" xfId="2" applyFont="1" applyBorder="1" applyAlignment="1">
      <alignment horizontal="center" vertical="center"/>
    </xf>
    <xf numFmtId="0" fontId="15" fillId="0" borderId="9" xfId="2" applyFont="1" applyBorder="1" applyAlignment="1">
      <alignment horizontal="center" vertical="center"/>
    </xf>
    <xf numFmtId="0" fontId="15" fillId="0" borderId="13" xfId="2" applyFont="1" applyBorder="1" applyAlignment="1">
      <alignment horizontal="center" vertical="center"/>
    </xf>
    <xf numFmtId="0" fontId="15" fillId="0" borderId="16" xfId="2" applyFont="1" applyBorder="1" applyAlignment="1">
      <alignment horizontal="center" vertical="center"/>
    </xf>
    <xf numFmtId="192" fontId="18" fillId="0" borderId="0" xfId="0" applyNumberFormat="1" applyFont="1" applyBorder="1" applyAlignment="1">
      <alignment horizontal="center" wrapText="1"/>
    </xf>
  </cellXfs>
  <cellStyles count="6">
    <cellStyle name="Comma 2 3 2" xfId="4" xr:uid="{91585755-D6FA-425A-ACE7-C3D4E9C37C5A}"/>
    <cellStyle name="Hyperlink" xfId="5" builtinId="8"/>
    <cellStyle name="Normal" xfId="0" builtinId="0"/>
    <cellStyle name="Normal 2 3 3" xfId="3" xr:uid="{E65007BF-1ADD-4669-B747-EFDD8169A8FF}"/>
    <cellStyle name="Normal_GDFCF tables for series" xfId="1" xr:uid="{7D6C141D-65DB-4C5D-8EA9-0226D272E76C}"/>
    <cellStyle name="Normal_Tab 5.3c - Imp Div (2004)" xfId="2" xr:uid="{04A324D0-D597-4FAC-9939-8B12478C27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38100</xdr:rowOff>
    </xdr:from>
    <xdr:to>
      <xdr:col>1</xdr:col>
      <xdr:colOff>0</xdr:colOff>
      <xdr:row>2</xdr:row>
      <xdr:rowOff>238125</xdr:rowOff>
    </xdr:to>
    <xdr:sp macro="" textlink="">
      <xdr:nvSpPr>
        <xdr:cNvPr id="2" name="Text 4">
          <a:extLst>
            <a:ext uri="{FF2B5EF4-FFF2-40B4-BE49-F238E27FC236}">
              <a16:creationId xmlns:a16="http://schemas.microsoft.com/office/drawing/2014/main" id="{1E73B468-EDFA-4DA8-BFE0-271F635758B5}"/>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3" name="Text 2">
          <a:extLst>
            <a:ext uri="{FF2B5EF4-FFF2-40B4-BE49-F238E27FC236}">
              <a16:creationId xmlns:a16="http://schemas.microsoft.com/office/drawing/2014/main" id="{804588F9-8A1A-4C65-A17D-FCBAD64FD005}"/>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4" name="Text 3">
          <a:extLst>
            <a:ext uri="{FF2B5EF4-FFF2-40B4-BE49-F238E27FC236}">
              <a16:creationId xmlns:a16="http://schemas.microsoft.com/office/drawing/2014/main" id="{D7AAD1F6-4827-474F-8818-A1EC16CEF708}"/>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5" name="Text 4">
          <a:extLst>
            <a:ext uri="{FF2B5EF4-FFF2-40B4-BE49-F238E27FC236}">
              <a16:creationId xmlns:a16="http://schemas.microsoft.com/office/drawing/2014/main" id="{5327A390-E12A-46C3-ADBB-624D2ED846A9}"/>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6" name="Text 5">
          <a:extLst>
            <a:ext uri="{FF2B5EF4-FFF2-40B4-BE49-F238E27FC236}">
              <a16:creationId xmlns:a16="http://schemas.microsoft.com/office/drawing/2014/main" id="{4E9A160A-2F65-45FA-B8A4-B5895DA85C5C}"/>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7" name="Text 6">
          <a:extLst>
            <a:ext uri="{FF2B5EF4-FFF2-40B4-BE49-F238E27FC236}">
              <a16:creationId xmlns:a16="http://schemas.microsoft.com/office/drawing/2014/main" id="{A9E3C763-157B-442A-9574-1DFF18ABBB2A}"/>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8" name="Text 7">
          <a:extLst>
            <a:ext uri="{FF2B5EF4-FFF2-40B4-BE49-F238E27FC236}">
              <a16:creationId xmlns:a16="http://schemas.microsoft.com/office/drawing/2014/main" id="{6525D2D2-1493-4C04-B092-59B1BFB6B3E0}"/>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9" name="Text 8">
          <a:extLst>
            <a:ext uri="{FF2B5EF4-FFF2-40B4-BE49-F238E27FC236}">
              <a16:creationId xmlns:a16="http://schemas.microsoft.com/office/drawing/2014/main" id="{EE0F9DAE-5149-4CD4-9BBD-6B7E5322849F}"/>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10" name="Text 9">
          <a:extLst>
            <a:ext uri="{FF2B5EF4-FFF2-40B4-BE49-F238E27FC236}">
              <a16:creationId xmlns:a16="http://schemas.microsoft.com/office/drawing/2014/main" id="{FC9B06F4-7D2E-41CF-8B4F-8E44AAAB425B}"/>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11" name="Text 10">
          <a:extLst>
            <a:ext uri="{FF2B5EF4-FFF2-40B4-BE49-F238E27FC236}">
              <a16:creationId xmlns:a16="http://schemas.microsoft.com/office/drawing/2014/main" id="{637FE360-2C66-4547-A9F7-36E627FB5A95}"/>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12" name="Text 4">
          <a:extLst>
            <a:ext uri="{FF2B5EF4-FFF2-40B4-BE49-F238E27FC236}">
              <a16:creationId xmlns:a16="http://schemas.microsoft.com/office/drawing/2014/main" id="{E9DDBAD3-3CCC-47D4-ACCE-E0FF9CCF7B5F}"/>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13" name="Text 2">
          <a:extLst>
            <a:ext uri="{FF2B5EF4-FFF2-40B4-BE49-F238E27FC236}">
              <a16:creationId xmlns:a16="http://schemas.microsoft.com/office/drawing/2014/main" id="{7A82EB06-7441-41D8-BC81-5F394F436979}"/>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14" name="Text 3">
          <a:extLst>
            <a:ext uri="{FF2B5EF4-FFF2-40B4-BE49-F238E27FC236}">
              <a16:creationId xmlns:a16="http://schemas.microsoft.com/office/drawing/2014/main" id="{11F96098-9266-440A-BA07-22EC0A777955}"/>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15" name="Text 4">
          <a:extLst>
            <a:ext uri="{FF2B5EF4-FFF2-40B4-BE49-F238E27FC236}">
              <a16:creationId xmlns:a16="http://schemas.microsoft.com/office/drawing/2014/main" id="{A450011F-1668-48C8-87CE-D5BDD6F0984B}"/>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16" name="Text 5">
          <a:extLst>
            <a:ext uri="{FF2B5EF4-FFF2-40B4-BE49-F238E27FC236}">
              <a16:creationId xmlns:a16="http://schemas.microsoft.com/office/drawing/2014/main" id="{527C95AC-CF44-49A2-9B17-7FCF35386673}"/>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17" name="Text 6">
          <a:extLst>
            <a:ext uri="{FF2B5EF4-FFF2-40B4-BE49-F238E27FC236}">
              <a16:creationId xmlns:a16="http://schemas.microsoft.com/office/drawing/2014/main" id="{C261C881-0268-4246-B53B-A49FAB206A83}"/>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2</xdr:row>
      <xdr:rowOff>38100</xdr:rowOff>
    </xdr:from>
    <xdr:to>
      <xdr:col>1</xdr:col>
      <xdr:colOff>0</xdr:colOff>
      <xdr:row>2</xdr:row>
      <xdr:rowOff>238125</xdr:rowOff>
    </xdr:to>
    <xdr:sp macro="" textlink="">
      <xdr:nvSpPr>
        <xdr:cNvPr id="18" name="Text 7">
          <a:extLst>
            <a:ext uri="{FF2B5EF4-FFF2-40B4-BE49-F238E27FC236}">
              <a16:creationId xmlns:a16="http://schemas.microsoft.com/office/drawing/2014/main" id="{13369DFA-BEB0-463C-AC56-C6F6F6856C89}"/>
            </a:ext>
          </a:extLst>
        </xdr:cNvPr>
        <xdr:cNvSpPr txBox="1">
          <a:spLocks noChangeArrowheads="1"/>
        </xdr:cNvSpPr>
      </xdr:nvSpPr>
      <xdr:spPr bwMode="auto">
        <a:xfrm>
          <a:off x="3352800" y="457200"/>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19" name="Text 8">
          <a:extLst>
            <a:ext uri="{FF2B5EF4-FFF2-40B4-BE49-F238E27FC236}">
              <a16:creationId xmlns:a16="http://schemas.microsoft.com/office/drawing/2014/main" id="{C21E0F05-2F09-48EF-8287-695F0AC19424}"/>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20" name="Text 9">
          <a:extLst>
            <a:ext uri="{FF2B5EF4-FFF2-40B4-BE49-F238E27FC236}">
              <a16:creationId xmlns:a16="http://schemas.microsoft.com/office/drawing/2014/main" id="{67346BEF-6BC7-46C7-8C67-5B49E4A2D1D7}"/>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39</xdr:row>
      <xdr:rowOff>0</xdr:rowOff>
    </xdr:from>
    <xdr:to>
      <xdr:col>1</xdr:col>
      <xdr:colOff>0</xdr:colOff>
      <xdr:row>39</xdr:row>
      <xdr:rowOff>0</xdr:rowOff>
    </xdr:to>
    <xdr:sp macro="" textlink="">
      <xdr:nvSpPr>
        <xdr:cNvPr id="21" name="Text 10">
          <a:extLst>
            <a:ext uri="{FF2B5EF4-FFF2-40B4-BE49-F238E27FC236}">
              <a16:creationId xmlns:a16="http://schemas.microsoft.com/office/drawing/2014/main" id="{61DD4F20-BBD9-409D-AEF8-5C72D60FC735}"/>
            </a:ext>
          </a:extLst>
        </xdr:cNvPr>
        <xdr:cNvSpPr txBox="1">
          <a:spLocks noChangeArrowheads="1"/>
        </xdr:cNvSpPr>
      </xdr:nvSpPr>
      <xdr:spPr bwMode="auto">
        <a:xfrm>
          <a:off x="3352800" y="6981825"/>
          <a:ext cx="0" cy="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38100</xdr:rowOff>
    </xdr:from>
    <xdr:to>
      <xdr:col>1</xdr:col>
      <xdr:colOff>0</xdr:colOff>
      <xdr:row>3</xdr:row>
      <xdr:rowOff>238125</xdr:rowOff>
    </xdr:to>
    <xdr:sp macro="" textlink="">
      <xdr:nvSpPr>
        <xdr:cNvPr id="2" name="Text 4">
          <a:extLst>
            <a:ext uri="{FF2B5EF4-FFF2-40B4-BE49-F238E27FC236}">
              <a16:creationId xmlns:a16="http://schemas.microsoft.com/office/drawing/2014/main" id="{47ADD4C3-EC3B-4AE4-8475-501EFB18DBC0}"/>
            </a:ext>
          </a:extLst>
        </xdr:cNvPr>
        <xdr:cNvSpPr txBox="1">
          <a:spLocks noChangeArrowheads="1"/>
        </xdr:cNvSpPr>
      </xdr:nvSpPr>
      <xdr:spPr bwMode="auto">
        <a:xfrm>
          <a:off x="3343275"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238125</xdr:rowOff>
    </xdr:to>
    <xdr:sp macro="" textlink="">
      <xdr:nvSpPr>
        <xdr:cNvPr id="3" name="Text 4">
          <a:extLst>
            <a:ext uri="{FF2B5EF4-FFF2-40B4-BE49-F238E27FC236}">
              <a16:creationId xmlns:a16="http://schemas.microsoft.com/office/drawing/2014/main" id="{8ADEEFEF-2989-41EF-8BEF-7A51F20F81C7}"/>
            </a:ext>
          </a:extLst>
        </xdr:cNvPr>
        <xdr:cNvSpPr txBox="1">
          <a:spLocks noChangeArrowheads="1"/>
        </xdr:cNvSpPr>
      </xdr:nvSpPr>
      <xdr:spPr bwMode="auto">
        <a:xfrm>
          <a:off x="3343275" y="561975"/>
          <a:ext cx="0" cy="171450"/>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38100</xdr:rowOff>
    </xdr:from>
    <xdr:to>
      <xdr:col>1</xdr:col>
      <xdr:colOff>0</xdr:colOff>
      <xdr:row>3</xdr:row>
      <xdr:rowOff>219075</xdr:rowOff>
    </xdr:to>
    <xdr:sp macro="" textlink="">
      <xdr:nvSpPr>
        <xdr:cNvPr id="2" name="Text 7">
          <a:extLst>
            <a:ext uri="{FF2B5EF4-FFF2-40B4-BE49-F238E27FC236}">
              <a16:creationId xmlns:a16="http://schemas.microsoft.com/office/drawing/2014/main" id="{CE8D6B6F-CCD0-41D6-B857-620713B0323C}"/>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219075</xdr:rowOff>
    </xdr:to>
    <xdr:sp macro="" textlink="">
      <xdr:nvSpPr>
        <xdr:cNvPr id="3" name="Text 11">
          <a:extLst>
            <a:ext uri="{FF2B5EF4-FFF2-40B4-BE49-F238E27FC236}">
              <a16:creationId xmlns:a16="http://schemas.microsoft.com/office/drawing/2014/main" id="{6B37F12C-85C4-4D1D-B104-6E72400FB461}"/>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219075</xdr:rowOff>
    </xdr:to>
    <xdr:sp macro="" textlink="">
      <xdr:nvSpPr>
        <xdr:cNvPr id="4" name="Text 7">
          <a:extLst>
            <a:ext uri="{FF2B5EF4-FFF2-40B4-BE49-F238E27FC236}">
              <a16:creationId xmlns:a16="http://schemas.microsoft.com/office/drawing/2014/main" id="{147AF37F-BD15-43E4-846E-4A0812C66E01}"/>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219075</xdr:rowOff>
    </xdr:to>
    <xdr:sp macro="" textlink="">
      <xdr:nvSpPr>
        <xdr:cNvPr id="5" name="Text 11">
          <a:extLst>
            <a:ext uri="{FF2B5EF4-FFF2-40B4-BE49-F238E27FC236}">
              <a16:creationId xmlns:a16="http://schemas.microsoft.com/office/drawing/2014/main" id="{887B7FA0-0E26-4A97-A639-45E74A106A30}"/>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219075</xdr:rowOff>
    </xdr:to>
    <xdr:sp macro="" textlink="">
      <xdr:nvSpPr>
        <xdr:cNvPr id="6" name="Text 7">
          <a:extLst>
            <a:ext uri="{FF2B5EF4-FFF2-40B4-BE49-F238E27FC236}">
              <a16:creationId xmlns:a16="http://schemas.microsoft.com/office/drawing/2014/main" id="{2A608232-4D45-472B-BCCB-036798893B7E}"/>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219075</xdr:rowOff>
    </xdr:to>
    <xdr:sp macro="" textlink="">
      <xdr:nvSpPr>
        <xdr:cNvPr id="7" name="Text 11">
          <a:extLst>
            <a:ext uri="{FF2B5EF4-FFF2-40B4-BE49-F238E27FC236}">
              <a16:creationId xmlns:a16="http://schemas.microsoft.com/office/drawing/2014/main" id="{B209E2A7-8826-4F25-A2F7-03A619B19EEB}"/>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219075</xdr:rowOff>
    </xdr:to>
    <xdr:sp macro="" textlink="">
      <xdr:nvSpPr>
        <xdr:cNvPr id="8" name="Text 7">
          <a:extLst>
            <a:ext uri="{FF2B5EF4-FFF2-40B4-BE49-F238E27FC236}">
              <a16:creationId xmlns:a16="http://schemas.microsoft.com/office/drawing/2014/main" id="{0CD99F2C-3A36-4886-B9DB-D9942E982419}"/>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twoCellAnchor>
    <xdr:from>
      <xdr:col>1</xdr:col>
      <xdr:colOff>0</xdr:colOff>
      <xdr:row>3</xdr:row>
      <xdr:rowOff>38100</xdr:rowOff>
    </xdr:from>
    <xdr:to>
      <xdr:col>1</xdr:col>
      <xdr:colOff>0</xdr:colOff>
      <xdr:row>3</xdr:row>
      <xdr:rowOff>219075</xdr:rowOff>
    </xdr:to>
    <xdr:sp macro="" textlink="">
      <xdr:nvSpPr>
        <xdr:cNvPr id="9" name="Text 11">
          <a:extLst>
            <a:ext uri="{FF2B5EF4-FFF2-40B4-BE49-F238E27FC236}">
              <a16:creationId xmlns:a16="http://schemas.microsoft.com/office/drawing/2014/main" id="{F75A8413-6E18-4682-9C12-6032C9FF10AD}"/>
            </a:ext>
          </a:extLst>
        </xdr:cNvPr>
        <xdr:cNvSpPr txBox="1">
          <a:spLocks noChangeArrowheads="1"/>
        </xdr:cNvSpPr>
      </xdr:nvSpPr>
      <xdr:spPr bwMode="auto">
        <a:xfrm>
          <a:off x="2562225" y="409575"/>
          <a:ext cx="0" cy="180975"/>
        </a:xfrm>
        <a:prstGeom prst="rect">
          <a:avLst/>
        </a:prstGeom>
        <a:noFill/>
        <a:ln w="1">
          <a:noFill/>
          <a:miter lim="800000"/>
          <a:headEnd/>
          <a:tailEnd/>
        </a:ln>
      </xdr:spPr>
      <xdr:txBody>
        <a:bodyPr vertOverflow="clip" wrap="square" lIns="27432" tIns="18288" rIns="0" bIns="0" anchor="t" upright="1"/>
        <a:lstStyle/>
        <a:p>
          <a:pPr algn="l" rtl="1">
            <a:defRPr sz="1000"/>
          </a:pPr>
          <a:r>
            <a:rPr lang="en-US" sz="1000" b="0" i="0" strike="noStrike">
              <a:solidFill>
                <a:srgbClr val="000000"/>
              </a:solidFill>
              <a:latin typeface="Helv"/>
            </a:rPr>
            <a:t>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46</xdr:row>
      <xdr:rowOff>57150</xdr:rowOff>
    </xdr:from>
    <xdr:to>
      <xdr:col>2</xdr:col>
      <xdr:colOff>123825</xdr:colOff>
      <xdr:row>47</xdr:row>
      <xdr:rowOff>0</xdr:rowOff>
    </xdr:to>
    <xdr:sp macro="" textlink="">
      <xdr:nvSpPr>
        <xdr:cNvPr id="2" name="Text 1">
          <a:extLst>
            <a:ext uri="{FF2B5EF4-FFF2-40B4-BE49-F238E27FC236}">
              <a16:creationId xmlns:a16="http://schemas.microsoft.com/office/drawing/2014/main" id="{581C29BC-1B95-494C-BB6E-6CE449ACE6FF}"/>
            </a:ext>
          </a:extLst>
        </xdr:cNvPr>
        <xdr:cNvSpPr txBox="1">
          <a:spLocks noChangeArrowheads="1"/>
        </xdr:cNvSpPr>
      </xdr:nvSpPr>
      <xdr:spPr bwMode="auto">
        <a:xfrm flipH="1">
          <a:off x="2705100" y="111061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3</xdr:col>
      <xdr:colOff>19050</xdr:colOff>
      <xdr:row>46</xdr:row>
      <xdr:rowOff>57150</xdr:rowOff>
    </xdr:from>
    <xdr:to>
      <xdr:col>3</xdr:col>
      <xdr:colOff>123825</xdr:colOff>
      <xdr:row>47</xdr:row>
      <xdr:rowOff>0</xdr:rowOff>
    </xdr:to>
    <xdr:sp macro="" textlink="">
      <xdr:nvSpPr>
        <xdr:cNvPr id="3" name="Text 1">
          <a:extLst>
            <a:ext uri="{FF2B5EF4-FFF2-40B4-BE49-F238E27FC236}">
              <a16:creationId xmlns:a16="http://schemas.microsoft.com/office/drawing/2014/main" id="{37FB9FD9-CC2C-4EE5-980E-8DA0CBC3679C}"/>
            </a:ext>
          </a:extLst>
        </xdr:cNvPr>
        <xdr:cNvSpPr txBox="1">
          <a:spLocks noChangeArrowheads="1"/>
        </xdr:cNvSpPr>
      </xdr:nvSpPr>
      <xdr:spPr bwMode="auto">
        <a:xfrm flipH="1">
          <a:off x="3314700" y="111061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2</xdr:col>
      <xdr:colOff>19050</xdr:colOff>
      <xdr:row>46</xdr:row>
      <xdr:rowOff>57150</xdr:rowOff>
    </xdr:from>
    <xdr:to>
      <xdr:col>2</xdr:col>
      <xdr:colOff>123825</xdr:colOff>
      <xdr:row>47</xdr:row>
      <xdr:rowOff>0</xdr:rowOff>
    </xdr:to>
    <xdr:sp macro="" textlink="">
      <xdr:nvSpPr>
        <xdr:cNvPr id="4" name="Text 1">
          <a:extLst>
            <a:ext uri="{FF2B5EF4-FFF2-40B4-BE49-F238E27FC236}">
              <a16:creationId xmlns:a16="http://schemas.microsoft.com/office/drawing/2014/main" id="{520A7429-1F54-41FF-863C-674F37B9D878}"/>
            </a:ext>
          </a:extLst>
        </xdr:cNvPr>
        <xdr:cNvSpPr txBox="1">
          <a:spLocks noChangeArrowheads="1"/>
        </xdr:cNvSpPr>
      </xdr:nvSpPr>
      <xdr:spPr bwMode="auto">
        <a:xfrm flipH="1">
          <a:off x="2705100" y="111061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19050</xdr:colOff>
      <xdr:row>46</xdr:row>
      <xdr:rowOff>57150</xdr:rowOff>
    </xdr:from>
    <xdr:to>
      <xdr:col>4</xdr:col>
      <xdr:colOff>123825</xdr:colOff>
      <xdr:row>47</xdr:row>
      <xdr:rowOff>0</xdr:rowOff>
    </xdr:to>
    <xdr:sp macro="" textlink="">
      <xdr:nvSpPr>
        <xdr:cNvPr id="5" name="Text 1">
          <a:extLst>
            <a:ext uri="{FF2B5EF4-FFF2-40B4-BE49-F238E27FC236}">
              <a16:creationId xmlns:a16="http://schemas.microsoft.com/office/drawing/2014/main" id="{9108736C-3842-4C8E-9767-12A3087BCE90}"/>
            </a:ext>
          </a:extLst>
        </xdr:cNvPr>
        <xdr:cNvSpPr txBox="1">
          <a:spLocks noChangeArrowheads="1"/>
        </xdr:cNvSpPr>
      </xdr:nvSpPr>
      <xdr:spPr bwMode="auto">
        <a:xfrm flipH="1">
          <a:off x="3924300" y="111061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19050</xdr:colOff>
      <xdr:row>46</xdr:row>
      <xdr:rowOff>57150</xdr:rowOff>
    </xdr:from>
    <xdr:to>
      <xdr:col>4</xdr:col>
      <xdr:colOff>123825</xdr:colOff>
      <xdr:row>47</xdr:row>
      <xdr:rowOff>0</xdr:rowOff>
    </xdr:to>
    <xdr:sp macro="" textlink="">
      <xdr:nvSpPr>
        <xdr:cNvPr id="6" name="Text 1">
          <a:extLst>
            <a:ext uri="{FF2B5EF4-FFF2-40B4-BE49-F238E27FC236}">
              <a16:creationId xmlns:a16="http://schemas.microsoft.com/office/drawing/2014/main" id="{B5B03441-FBB8-4C78-9195-6948A041DD7D}"/>
            </a:ext>
          </a:extLst>
        </xdr:cNvPr>
        <xdr:cNvSpPr txBox="1">
          <a:spLocks noChangeArrowheads="1"/>
        </xdr:cNvSpPr>
      </xdr:nvSpPr>
      <xdr:spPr bwMode="auto">
        <a:xfrm flipH="1">
          <a:off x="3924300" y="11106150"/>
          <a:ext cx="104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1047750</xdr:colOff>
      <xdr:row>1</xdr:row>
      <xdr:rowOff>19050</xdr:rowOff>
    </xdr:from>
    <xdr:to>
      <xdr:col>0</xdr:col>
      <xdr:colOff>1295400</xdr:colOff>
      <xdr:row>1</xdr:row>
      <xdr:rowOff>123825</xdr:rowOff>
    </xdr:to>
    <xdr:sp macro="" textlink="">
      <xdr:nvSpPr>
        <xdr:cNvPr id="2" name="Text 1">
          <a:extLst>
            <a:ext uri="{FF2B5EF4-FFF2-40B4-BE49-F238E27FC236}">
              <a16:creationId xmlns:a16="http://schemas.microsoft.com/office/drawing/2014/main" id="{F61969A1-4DF8-4BA4-96D6-89E6F7C29ED5}"/>
            </a:ext>
          </a:extLst>
        </xdr:cNvPr>
        <xdr:cNvSpPr txBox="1">
          <a:spLocks noChangeArrowheads="1"/>
        </xdr:cNvSpPr>
      </xdr:nvSpPr>
      <xdr:spPr bwMode="auto">
        <a:xfrm>
          <a:off x="1047750" y="190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1047750</xdr:colOff>
      <xdr:row>1</xdr:row>
      <xdr:rowOff>19050</xdr:rowOff>
    </xdr:from>
    <xdr:to>
      <xdr:col>0</xdr:col>
      <xdr:colOff>1295400</xdr:colOff>
      <xdr:row>1</xdr:row>
      <xdr:rowOff>123825</xdr:rowOff>
    </xdr:to>
    <xdr:sp macro="" textlink="">
      <xdr:nvSpPr>
        <xdr:cNvPr id="3" name="Text 1">
          <a:extLst>
            <a:ext uri="{FF2B5EF4-FFF2-40B4-BE49-F238E27FC236}">
              <a16:creationId xmlns:a16="http://schemas.microsoft.com/office/drawing/2014/main" id="{D90ED39D-F374-409D-A41C-31F795403FE6}"/>
            </a:ext>
          </a:extLst>
        </xdr:cNvPr>
        <xdr:cNvSpPr txBox="1">
          <a:spLocks noChangeArrowheads="1"/>
        </xdr:cNvSpPr>
      </xdr:nvSpPr>
      <xdr:spPr bwMode="auto">
        <a:xfrm>
          <a:off x="1047750" y="190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1047750</xdr:colOff>
      <xdr:row>1</xdr:row>
      <xdr:rowOff>19050</xdr:rowOff>
    </xdr:from>
    <xdr:to>
      <xdr:col>0</xdr:col>
      <xdr:colOff>1295400</xdr:colOff>
      <xdr:row>1</xdr:row>
      <xdr:rowOff>123825</xdr:rowOff>
    </xdr:to>
    <xdr:sp macro="" textlink="">
      <xdr:nvSpPr>
        <xdr:cNvPr id="4" name="Text 1">
          <a:extLst>
            <a:ext uri="{FF2B5EF4-FFF2-40B4-BE49-F238E27FC236}">
              <a16:creationId xmlns:a16="http://schemas.microsoft.com/office/drawing/2014/main" id="{99C158EB-F700-4DCB-A1D8-F07654F1DF3A}"/>
            </a:ext>
          </a:extLst>
        </xdr:cNvPr>
        <xdr:cNvSpPr txBox="1">
          <a:spLocks noChangeArrowheads="1"/>
        </xdr:cNvSpPr>
      </xdr:nvSpPr>
      <xdr:spPr bwMode="auto">
        <a:xfrm>
          <a:off x="1047750" y="190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0</xdr:col>
      <xdr:colOff>1047750</xdr:colOff>
      <xdr:row>1</xdr:row>
      <xdr:rowOff>19050</xdr:rowOff>
    </xdr:from>
    <xdr:to>
      <xdr:col>0</xdr:col>
      <xdr:colOff>1295400</xdr:colOff>
      <xdr:row>1</xdr:row>
      <xdr:rowOff>123825</xdr:rowOff>
    </xdr:to>
    <xdr:sp macro="" textlink="">
      <xdr:nvSpPr>
        <xdr:cNvPr id="5" name="Text 1">
          <a:extLst>
            <a:ext uri="{FF2B5EF4-FFF2-40B4-BE49-F238E27FC236}">
              <a16:creationId xmlns:a16="http://schemas.microsoft.com/office/drawing/2014/main" id="{016D4BD1-D1BF-4F4C-9FEC-0AFE55035200}"/>
            </a:ext>
          </a:extLst>
        </xdr:cNvPr>
        <xdr:cNvSpPr txBox="1">
          <a:spLocks noChangeArrowheads="1"/>
        </xdr:cNvSpPr>
      </xdr:nvSpPr>
      <xdr:spPr bwMode="auto">
        <a:xfrm>
          <a:off x="1047750" y="19050"/>
          <a:ext cx="24765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jenchu\LOCALS~1\Temp\TD_80\f63edd01\Attach\BUG10183\Format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New%20Headquarters%20Building\Statistics\Balance%20of%20Payments\Managemernt%20meeting16-05-08\Meeting6-05-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s\Mauritius\Monthly\2005\Alm07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bom.mu/DOCUME~1/jenchu/LOCALS~1/Temp/TD_80/f63edd01/Attach/BUG10183/Format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bom.mu/Statistics/Balance%20of%20Payments/BOPs/Capital%20&amp;%20Fin%20Account/Compilation%20of%20Capital%20and%20Financial/2017/Q12017/684BOPBPM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Trade%20Indicator\2009\indicator%20qr109\BOM1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 val="table-1"/>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unstats.un.org/unsd/cr/registry/regcs.asp?Cl=27&amp;Lg=1&amp;Co=88" TargetMode="External"/><Relationship Id="rId1" Type="http://schemas.openxmlformats.org/officeDocument/2006/relationships/hyperlink" Target="http://unstats.un.org/unsd/cr/registry/regcs.asp?Cl=27&amp;Lg=1&amp;Co=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16A99-E782-486C-81FA-3BDDBB832A0B}">
  <dimension ref="B1:N33"/>
  <sheetViews>
    <sheetView showGridLines="0" tabSelected="1" workbookViewId="0"/>
  </sheetViews>
  <sheetFormatPr defaultRowHeight="12.75" x14ac:dyDescent="0.2"/>
  <cols>
    <col min="1" max="1" width="9.140625" style="1"/>
    <col min="2" max="13" width="8.42578125" style="1" customWidth="1"/>
    <col min="14" max="14" width="23.7109375" style="1" customWidth="1"/>
    <col min="15" max="257" width="9.140625" style="1"/>
    <col min="258" max="269" width="8.42578125" style="1" customWidth="1"/>
    <col min="270" max="270" width="23.7109375" style="1" customWidth="1"/>
    <col min="271" max="513" width="9.140625" style="1"/>
    <col min="514" max="525" width="8.42578125" style="1" customWidth="1"/>
    <col min="526" max="526" width="23.7109375" style="1" customWidth="1"/>
    <col min="527" max="769" width="9.140625" style="1"/>
    <col min="770" max="781" width="8.42578125" style="1" customWidth="1"/>
    <col min="782" max="782" width="23.7109375" style="1" customWidth="1"/>
    <col min="783" max="1025" width="9.140625" style="1"/>
    <col min="1026" max="1037" width="8.42578125" style="1" customWidth="1"/>
    <col min="1038" max="1038" width="23.7109375" style="1" customWidth="1"/>
    <col min="1039" max="1281" width="9.140625" style="1"/>
    <col min="1282" max="1293" width="8.42578125" style="1" customWidth="1"/>
    <col min="1294" max="1294" width="23.7109375" style="1" customWidth="1"/>
    <col min="1295" max="1537" width="9.140625" style="1"/>
    <col min="1538" max="1549" width="8.42578125" style="1" customWidth="1"/>
    <col min="1550" max="1550" width="23.7109375" style="1" customWidth="1"/>
    <col min="1551" max="1793" width="9.140625" style="1"/>
    <col min="1794" max="1805" width="8.42578125" style="1" customWidth="1"/>
    <col min="1806" max="1806" width="23.7109375" style="1" customWidth="1"/>
    <col min="1807" max="2049" width="9.140625" style="1"/>
    <col min="2050" max="2061" width="8.42578125" style="1" customWidth="1"/>
    <col min="2062" max="2062" width="23.7109375" style="1" customWidth="1"/>
    <col min="2063" max="2305" width="9.140625" style="1"/>
    <col min="2306" max="2317" width="8.42578125" style="1" customWidth="1"/>
    <col min="2318" max="2318" width="23.7109375" style="1" customWidth="1"/>
    <col min="2319" max="2561" width="9.140625" style="1"/>
    <col min="2562" max="2573" width="8.42578125" style="1" customWidth="1"/>
    <col min="2574" max="2574" width="23.7109375" style="1" customWidth="1"/>
    <col min="2575" max="2817" width="9.140625" style="1"/>
    <col min="2818" max="2829" width="8.42578125" style="1" customWidth="1"/>
    <col min="2830" max="2830" width="23.7109375" style="1" customWidth="1"/>
    <col min="2831" max="3073" width="9.140625" style="1"/>
    <col min="3074" max="3085" width="8.42578125" style="1" customWidth="1"/>
    <col min="3086" max="3086" width="23.7109375" style="1" customWidth="1"/>
    <col min="3087" max="3329" width="9.140625" style="1"/>
    <col min="3330" max="3341" width="8.42578125" style="1" customWidth="1"/>
    <col min="3342" max="3342" width="23.7109375" style="1" customWidth="1"/>
    <col min="3343" max="3585" width="9.140625" style="1"/>
    <col min="3586" max="3597" width="8.42578125" style="1" customWidth="1"/>
    <col min="3598" max="3598" width="23.7109375" style="1" customWidth="1"/>
    <col min="3599" max="3841" width="9.140625" style="1"/>
    <col min="3842" max="3853" width="8.42578125" style="1" customWidth="1"/>
    <col min="3854" max="3854" width="23.7109375" style="1" customWidth="1"/>
    <col min="3855" max="4097" width="9.140625" style="1"/>
    <col min="4098" max="4109" width="8.42578125" style="1" customWidth="1"/>
    <col min="4110" max="4110" width="23.7109375" style="1" customWidth="1"/>
    <col min="4111" max="4353" width="9.140625" style="1"/>
    <col min="4354" max="4365" width="8.42578125" style="1" customWidth="1"/>
    <col min="4366" max="4366" width="23.7109375" style="1" customWidth="1"/>
    <col min="4367" max="4609" width="9.140625" style="1"/>
    <col min="4610" max="4621" width="8.42578125" style="1" customWidth="1"/>
    <col min="4622" max="4622" width="23.7109375" style="1" customWidth="1"/>
    <col min="4623" max="4865" width="9.140625" style="1"/>
    <col min="4866" max="4877" width="8.42578125" style="1" customWidth="1"/>
    <col min="4878" max="4878" width="23.7109375" style="1" customWidth="1"/>
    <col min="4879" max="5121" width="9.140625" style="1"/>
    <col min="5122" max="5133" width="8.42578125" style="1" customWidth="1"/>
    <col min="5134" max="5134" width="23.7109375" style="1" customWidth="1"/>
    <col min="5135" max="5377" width="9.140625" style="1"/>
    <col min="5378" max="5389" width="8.42578125" style="1" customWidth="1"/>
    <col min="5390" max="5390" width="23.7109375" style="1" customWidth="1"/>
    <col min="5391" max="5633" width="9.140625" style="1"/>
    <col min="5634" max="5645" width="8.42578125" style="1" customWidth="1"/>
    <col min="5646" max="5646" width="23.7109375" style="1" customWidth="1"/>
    <col min="5647" max="5889" width="9.140625" style="1"/>
    <col min="5890" max="5901" width="8.42578125" style="1" customWidth="1"/>
    <col min="5902" max="5902" width="23.7109375" style="1" customWidth="1"/>
    <col min="5903" max="6145" width="9.140625" style="1"/>
    <col min="6146" max="6157" width="8.42578125" style="1" customWidth="1"/>
    <col min="6158" max="6158" width="23.7109375" style="1" customWidth="1"/>
    <col min="6159" max="6401" width="9.140625" style="1"/>
    <col min="6402" max="6413" width="8.42578125" style="1" customWidth="1"/>
    <col min="6414" max="6414" width="23.7109375" style="1" customWidth="1"/>
    <col min="6415" max="6657" width="9.140625" style="1"/>
    <col min="6658" max="6669" width="8.42578125" style="1" customWidth="1"/>
    <col min="6670" max="6670" width="23.7109375" style="1" customWidth="1"/>
    <col min="6671" max="6913" width="9.140625" style="1"/>
    <col min="6914" max="6925" width="8.42578125" style="1" customWidth="1"/>
    <col min="6926" max="6926" width="23.7109375" style="1" customWidth="1"/>
    <col min="6927" max="7169" width="9.140625" style="1"/>
    <col min="7170" max="7181" width="8.42578125" style="1" customWidth="1"/>
    <col min="7182" max="7182" width="23.7109375" style="1" customWidth="1"/>
    <col min="7183" max="7425" width="9.140625" style="1"/>
    <col min="7426" max="7437" width="8.42578125" style="1" customWidth="1"/>
    <col min="7438" max="7438" width="23.7109375" style="1" customWidth="1"/>
    <col min="7439" max="7681" width="9.140625" style="1"/>
    <col min="7682" max="7693" width="8.42578125" style="1" customWidth="1"/>
    <col min="7694" max="7694" width="23.7109375" style="1" customWidth="1"/>
    <col min="7695" max="7937" width="9.140625" style="1"/>
    <col min="7938" max="7949" width="8.42578125" style="1" customWidth="1"/>
    <col min="7950" max="7950" width="23.7109375" style="1" customWidth="1"/>
    <col min="7951" max="8193" width="9.140625" style="1"/>
    <col min="8194" max="8205" width="8.42578125" style="1" customWidth="1"/>
    <col min="8206" max="8206" width="23.7109375" style="1" customWidth="1"/>
    <col min="8207" max="8449" width="9.140625" style="1"/>
    <col min="8450" max="8461" width="8.42578125" style="1" customWidth="1"/>
    <col min="8462" max="8462" width="23.7109375" style="1" customWidth="1"/>
    <col min="8463" max="8705" width="9.140625" style="1"/>
    <col min="8706" max="8717" width="8.42578125" style="1" customWidth="1"/>
    <col min="8718" max="8718" width="23.7109375" style="1" customWidth="1"/>
    <col min="8719" max="8961" width="9.140625" style="1"/>
    <col min="8962" max="8973" width="8.42578125" style="1" customWidth="1"/>
    <col min="8974" max="8974" width="23.7109375" style="1" customWidth="1"/>
    <col min="8975" max="9217" width="9.140625" style="1"/>
    <col min="9218" max="9229" width="8.42578125" style="1" customWidth="1"/>
    <col min="9230" max="9230" width="23.7109375" style="1" customWidth="1"/>
    <col min="9231" max="9473" width="9.140625" style="1"/>
    <col min="9474" max="9485" width="8.42578125" style="1" customWidth="1"/>
    <col min="9486" max="9486" width="23.7109375" style="1" customWidth="1"/>
    <col min="9487" max="9729" width="9.140625" style="1"/>
    <col min="9730" max="9741" width="8.42578125" style="1" customWidth="1"/>
    <col min="9742" max="9742" width="23.7109375" style="1" customWidth="1"/>
    <col min="9743" max="9985" width="9.140625" style="1"/>
    <col min="9986" max="9997" width="8.42578125" style="1" customWidth="1"/>
    <col min="9998" max="9998" width="23.7109375" style="1" customWidth="1"/>
    <col min="9999" max="10241" width="9.140625" style="1"/>
    <col min="10242" max="10253" width="8.42578125" style="1" customWidth="1"/>
    <col min="10254" max="10254" width="23.7109375" style="1" customWidth="1"/>
    <col min="10255" max="10497" width="9.140625" style="1"/>
    <col min="10498" max="10509" width="8.42578125" style="1" customWidth="1"/>
    <col min="10510" max="10510" width="23.7109375" style="1" customWidth="1"/>
    <col min="10511" max="10753" width="9.140625" style="1"/>
    <col min="10754" max="10765" width="8.42578125" style="1" customWidth="1"/>
    <col min="10766" max="10766" width="23.7109375" style="1" customWidth="1"/>
    <col min="10767" max="11009" width="9.140625" style="1"/>
    <col min="11010" max="11021" width="8.42578125" style="1" customWidth="1"/>
    <col min="11022" max="11022" width="23.7109375" style="1" customWidth="1"/>
    <col min="11023" max="11265" width="9.140625" style="1"/>
    <col min="11266" max="11277" width="8.42578125" style="1" customWidth="1"/>
    <col min="11278" max="11278" width="23.7109375" style="1" customWidth="1"/>
    <col min="11279" max="11521" width="9.140625" style="1"/>
    <col min="11522" max="11533" width="8.42578125" style="1" customWidth="1"/>
    <col min="11534" max="11534" width="23.7109375" style="1" customWidth="1"/>
    <col min="11535" max="11777" width="9.140625" style="1"/>
    <col min="11778" max="11789" width="8.42578125" style="1" customWidth="1"/>
    <col min="11790" max="11790" width="23.7109375" style="1" customWidth="1"/>
    <col min="11791" max="12033" width="9.140625" style="1"/>
    <col min="12034" max="12045" width="8.42578125" style="1" customWidth="1"/>
    <col min="12046" max="12046" width="23.7109375" style="1" customWidth="1"/>
    <col min="12047" max="12289" width="9.140625" style="1"/>
    <col min="12290" max="12301" width="8.42578125" style="1" customWidth="1"/>
    <col min="12302" max="12302" width="23.7109375" style="1" customWidth="1"/>
    <col min="12303" max="12545" width="9.140625" style="1"/>
    <col min="12546" max="12557" width="8.42578125" style="1" customWidth="1"/>
    <col min="12558" max="12558" width="23.7109375" style="1" customWidth="1"/>
    <col min="12559" max="12801" width="9.140625" style="1"/>
    <col min="12802" max="12813" width="8.42578125" style="1" customWidth="1"/>
    <col min="12814" max="12814" width="23.7109375" style="1" customWidth="1"/>
    <col min="12815" max="13057" width="9.140625" style="1"/>
    <col min="13058" max="13069" width="8.42578125" style="1" customWidth="1"/>
    <col min="13070" max="13070" width="23.7109375" style="1" customWidth="1"/>
    <col min="13071" max="13313" width="9.140625" style="1"/>
    <col min="13314" max="13325" width="8.42578125" style="1" customWidth="1"/>
    <col min="13326" max="13326" width="23.7109375" style="1" customWidth="1"/>
    <col min="13327" max="13569" width="9.140625" style="1"/>
    <col min="13570" max="13581" width="8.42578125" style="1" customWidth="1"/>
    <col min="13582" max="13582" width="23.7109375" style="1" customWidth="1"/>
    <col min="13583" max="13825" width="9.140625" style="1"/>
    <col min="13826" max="13837" width="8.42578125" style="1" customWidth="1"/>
    <col min="13838" max="13838" width="23.7109375" style="1" customWidth="1"/>
    <col min="13839" max="14081" width="9.140625" style="1"/>
    <col min="14082" max="14093" width="8.42578125" style="1" customWidth="1"/>
    <col min="14094" max="14094" width="23.7109375" style="1" customWidth="1"/>
    <col min="14095" max="14337" width="9.140625" style="1"/>
    <col min="14338" max="14349" width="8.42578125" style="1" customWidth="1"/>
    <col min="14350" max="14350" width="23.7109375" style="1" customWidth="1"/>
    <col min="14351" max="14593" width="9.140625" style="1"/>
    <col min="14594" max="14605" width="8.42578125" style="1" customWidth="1"/>
    <col min="14606" max="14606" width="23.7109375" style="1" customWidth="1"/>
    <col min="14607" max="14849" width="9.140625" style="1"/>
    <col min="14850" max="14861" width="8.42578125" style="1" customWidth="1"/>
    <col min="14862" max="14862" width="23.7109375" style="1" customWidth="1"/>
    <col min="14863" max="15105" width="9.140625" style="1"/>
    <col min="15106" max="15117" width="8.42578125" style="1" customWidth="1"/>
    <col min="15118" max="15118" width="23.7109375" style="1" customWidth="1"/>
    <col min="15119" max="15361" width="9.140625" style="1"/>
    <col min="15362" max="15373" width="8.42578125" style="1" customWidth="1"/>
    <col min="15374" max="15374" width="23.7109375" style="1" customWidth="1"/>
    <col min="15375" max="15617" width="9.140625" style="1"/>
    <col min="15618" max="15629" width="8.42578125" style="1" customWidth="1"/>
    <col min="15630" max="15630" width="23.7109375" style="1" customWidth="1"/>
    <col min="15631" max="15873" width="9.140625" style="1"/>
    <col min="15874" max="15885" width="8.42578125" style="1" customWidth="1"/>
    <col min="15886" max="15886" width="23.7109375" style="1" customWidth="1"/>
    <col min="15887" max="16129" width="9.140625" style="1"/>
    <col min="16130" max="16141" width="8.42578125" style="1" customWidth="1"/>
    <col min="16142" max="16142" width="23.7109375" style="1" customWidth="1"/>
    <col min="16143" max="16384" width="9.140625" style="1"/>
  </cols>
  <sheetData>
    <row r="1" spans="2:14" ht="13.5" thickBot="1" x14ac:dyDescent="0.25"/>
    <row r="2" spans="2:14" ht="20.25" customHeight="1" x14ac:dyDescent="0.2">
      <c r="B2" s="2"/>
      <c r="C2" s="3"/>
      <c r="D2" s="3"/>
      <c r="E2" s="3"/>
      <c r="F2" s="3"/>
      <c r="G2" s="3"/>
      <c r="H2" s="3"/>
      <c r="I2" s="3"/>
      <c r="J2" s="3"/>
      <c r="K2" s="3"/>
      <c r="L2" s="3"/>
      <c r="M2" s="3"/>
      <c r="N2" s="4"/>
    </row>
    <row r="3" spans="2:14" ht="20.25" customHeight="1" x14ac:dyDescent="0.2">
      <c r="B3" s="5"/>
      <c r="N3" s="6"/>
    </row>
    <row r="4" spans="2:14" x14ac:dyDescent="0.2">
      <c r="B4" s="5"/>
      <c r="N4" s="6"/>
    </row>
    <row r="5" spans="2:14" ht="32.25" customHeight="1" x14ac:dyDescent="0.2">
      <c r="B5" s="894" t="s">
        <v>0</v>
      </c>
      <c r="C5" s="895"/>
      <c r="D5" s="895"/>
      <c r="E5" s="895"/>
      <c r="F5" s="895"/>
      <c r="G5" s="895"/>
      <c r="H5" s="895"/>
      <c r="I5" s="895"/>
      <c r="J5" s="895"/>
      <c r="K5" s="895"/>
      <c r="L5" s="895"/>
      <c r="M5" s="895"/>
      <c r="N5" s="896"/>
    </row>
    <row r="6" spans="2:14" x14ac:dyDescent="0.2">
      <c r="B6" s="5"/>
      <c r="N6" s="6"/>
    </row>
    <row r="7" spans="2:14" x14ac:dyDescent="0.2">
      <c r="B7" s="5"/>
      <c r="N7" s="6"/>
    </row>
    <row r="8" spans="2:14" x14ac:dyDescent="0.2">
      <c r="B8" s="5"/>
      <c r="N8" s="6"/>
    </row>
    <row r="9" spans="2:14" x14ac:dyDescent="0.2">
      <c r="B9" s="5"/>
      <c r="N9" s="6"/>
    </row>
    <row r="10" spans="2:14" x14ac:dyDescent="0.2">
      <c r="B10" s="5"/>
      <c r="N10" s="6"/>
    </row>
    <row r="11" spans="2:14" ht="27" customHeight="1" x14ac:dyDescent="0.4">
      <c r="B11" s="897" t="s">
        <v>559</v>
      </c>
      <c r="C11" s="898"/>
      <c r="D11" s="898"/>
      <c r="E11" s="898"/>
      <c r="F11" s="898"/>
      <c r="G11" s="898"/>
      <c r="H11" s="898"/>
      <c r="I11" s="898"/>
      <c r="J11" s="898"/>
      <c r="K11" s="898"/>
      <c r="L11" s="898"/>
      <c r="M11" s="898"/>
      <c r="N11" s="899"/>
    </row>
    <row r="12" spans="2:14" x14ac:dyDescent="0.2">
      <c r="B12" s="5"/>
      <c r="N12" s="6"/>
    </row>
    <row r="13" spans="2:14" x14ac:dyDescent="0.2">
      <c r="B13" s="5"/>
      <c r="N13" s="6"/>
    </row>
    <row r="14" spans="2:14" x14ac:dyDescent="0.2">
      <c r="B14" s="5"/>
      <c r="N14" s="6"/>
    </row>
    <row r="15" spans="2:14" x14ac:dyDescent="0.2">
      <c r="B15" s="5"/>
      <c r="N15" s="6"/>
    </row>
    <row r="16" spans="2:14" ht="57" customHeight="1" x14ac:dyDescent="0.2">
      <c r="B16" s="5"/>
      <c r="E16" s="900" t="s">
        <v>1</v>
      </c>
      <c r="F16" s="900"/>
      <c r="G16" s="900"/>
      <c r="H16" s="900"/>
      <c r="I16" s="900"/>
      <c r="J16" s="900"/>
      <c r="K16" s="900"/>
      <c r="L16" s="900"/>
      <c r="M16" s="900"/>
      <c r="N16" s="6"/>
    </row>
    <row r="17" spans="2:14" ht="12.75" customHeight="1" x14ac:dyDescent="0.35">
      <c r="B17" s="5"/>
      <c r="D17" s="7"/>
      <c r="E17" s="900"/>
      <c r="F17" s="900"/>
      <c r="G17" s="900"/>
      <c r="H17" s="900"/>
      <c r="I17" s="900"/>
      <c r="J17" s="900"/>
      <c r="K17" s="900"/>
      <c r="L17" s="900"/>
      <c r="M17" s="900"/>
      <c r="N17" s="6"/>
    </row>
    <row r="18" spans="2:14" x14ac:dyDescent="0.2">
      <c r="B18" s="5"/>
      <c r="N18" s="6"/>
    </row>
    <row r="19" spans="2:14" ht="23.25" x14ac:dyDescent="0.2">
      <c r="B19" s="8" t="s">
        <v>2</v>
      </c>
      <c r="H19" s="9"/>
      <c r="I19" s="1" t="s">
        <v>3</v>
      </c>
      <c r="N19" s="6"/>
    </row>
    <row r="20" spans="2:14" x14ac:dyDescent="0.2">
      <c r="B20" s="901" t="s">
        <v>4</v>
      </c>
      <c r="C20" s="902"/>
      <c r="D20" s="902"/>
      <c r="E20" s="902"/>
      <c r="F20" s="902"/>
      <c r="G20" s="902"/>
      <c r="H20" s="902"/>
      <c r="I20" s="902"/>
      <c r="J20" s="902"/>
      <c r="K20" s="902"/>
      <c r="L20" s="902"/>
      <c r="M20" s="902"/>
      <c r="N20" s="903"/>
    </row>
    <row r="21" spans="2:14" x14ac:dyDescent="0.2">
      <c r="B21" s="901"/>
      <c r="C21" s="902"/>
      <c r="D21" s="902"/>
      <c r="E21" s="902"/>
      <c r="F21" s="902"/>
      <c r="G21" s="902"/>
      <c r="H21" s="902"/>
      <c r="I21" s="902"/>
      <c r="J21" s="902"/>
      <c r="K21" s="902"/>
      <c r="L21" s="902"/>
      <c r="M21" s="902"/>
      <c r="N21" s="903"/>
    </row>
    <row r="22" spans="2:14" x14ac:dyDescent="0.2">
      <c r="B22" s="10"/>
      <c r="C22"/>
      <c r="D22"/>
      <c r="E22"/>
      <c r="F22"/>
      <c r="G22"/>
      <c r="H22"/>
      <c r="I22"/>
      <c r="J22"/>
      <c r="K22"/>
      <c r="L22"/>
      <c r="M22"/>
      <c r="N22" s="11"/>
    </row>
    <row r="23" spans="2:14" x14ac:dyDescent="0.2">
      <c r="B23" s="901" t="s">
        <v>5</v>
      </c>
      <c r="C23" s="902"/>
      <c r="D23" s="902"/>
      <c r="E23" s="902"/>
      <c r="F23" s="902"/>
      <c r="G23" s="902"/>
      <c r="H23" s="902"/>
      <c r="I23" s="902"/>
      <c r="J23" s="902"/>
      <c r="K23" s="902"/>
      <c r="L23" s="902"/>
      <c r="M23" s="902"/>
      <c r="N23" s="903"/>
    </row>
    <row r="24" spans="2:14" x14ac:dyDescent="0.2">
      <c r="B24" s="901"/>
      <c r="C24" s="902"/>
      <c r="D24" s="902"/>
      <c r="E24" s="902"/>
      <c r="F24" s="902"/>
      <c r="G24" s="902"/>
      <c r="H24" s="902"/>
      <c r="I24" s="902"/>
      <c r="J24" s="902"/>
      <c r="K24" s="902"/>
      <c r="L24" s="902"/>
      <c r="M24" s="902"/>
      <c r="N24" s="903"/>
    </row>
    <row r="25" spans="2:14" x14ac:dyDescent="0.2">
      <c r="B25" s="10"/>
      <c r="C25"/>
      <c r="D25"/>
      <c r="E25"/>
      <c r="F25"/>
      <c r="G25"/>
      <c r="H25"/>
      <c r="I25"/>
      <c r="J25"/>
      <c r="K25"/>
      <c r="L25"/>
      <c r="M25"/>
      <c r="N25" s="11"/>
    </row>
    <row r="26" spans="2:14" x14ac:dyDescent="0.2">
      <c r="B26" s="12" t="s">
        <v>6</v>
      </c>
      <c r="C26"/>
      <c r="D26"/>
      <c r="E26"/>
      <c r="F26"/>
      <c r="G26"/>
      <c r="H26"/>
      <c r="I26"/>
      <c r="J26"/>
      <c r="K26"/>
      <c r="L26"/>
      <c r="M26"/>
      <c r="N26" s="11"/>
    </row>
    <row r="27" spans="2:14" x14ac:dyDescent="0.2">
      <c r="B27" s="5"/>
      <c r="N27" s="6"/>
    </row>
    <row r="28" spans="2:14" x14ac:dyDescent="0.2">
      <c r="B28" s="5"/>
      <c r="N28" s="6"/>
    </row>
    <row r="29" spans="2:14" x14ac:dyDescent="0.2">
      <c r="B29" s="5"/>
      <c r="N29" s="6"/>
    </row>
    <row r="30" spans="2:14" ht="19.5" x14ac:dyDescent="0.3">
      <c r="B30" s="5"/>
      <c r="L30" s="13" t="s">
        <v>544</v>
      </c>
      <c r="M30" s="14"/>
      <c r="N30" s="6"/>
    </row>
    <row r="31" spans="2:14" x14ac:dyDescent="0.2">
      <c r="B31" s="5"/>
      <c r="M31" s="15" t="s">
        <v>3</v>
      </c>
      <c r="N31" s="6"/>
    </row>
    <row r="32" spans="2:14" x14ac:dyDescent="0.2">
      <c r="B32" s="5"/>
      <c r="N32" s="6"/>
    </row>
    <row r="33" spans="2:14" ht="13.5" thickBot="1" x14ac:dyDescent="0.25">
      <c r="B33" s="16"/>
      <c r="C33" s="17"/>
      <c r="D33" s="17"/>
      <c r="E33" s="17"/>
      <c r="F33" s="17"/>
      <c r="G33" s="17"/>
      <c r="H33" s="17"/>
      <c r="I33" s="17"/>
      <c r="J33" s="17"/>
      <c r="K33" s="17"/>
      <c r="L33" s="17"/>
      <c r="M33" s="17"/>
      <c r="N33" s="18"/>
    </row>
  </sheetData>
  <mergeCells count="5">
    <mergeCell ref="B5:N5"/>
    <mergeCell ref="B11:N11"/>
    <mergeCell ref="E16:M17"/>
    <mergeCell ref="B20:N21"/>
    <mergeCell ref="B23:N24"/>
  </mergeCells>
  <pageMargins left="1" right="1" top="1" bottom="0.5" header="0.5" footer="0.5"/>
  <pageSetup paperSize="9" orientation="landscape" horizontalDpi="1200" verticalDpi="1200" r:id="rId1"/>
  <headerFooter alignWithMargins="0">
    <oddHeader xml:space="preserve">&amp;C </oddHeader>
    <oddFooter xml:space="preserve">&amp;C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9D287-01DA-4E9E-8D57-167225C9D4E9}">
  <sheetPr>
    <pageSetUpPr fitToPage="1"/>
  </sheetPr>
  <dimension ref="A1:BB16"/>
  <sheetViews>
    <sheetView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22.5" customHeight="1" x14ac:dyDescent="0.2"/>
  <cols>
    <col min="1" max="1" width="14.85546875" style="21" customWidth="1"/>
    <col min="2" max="54" width="7" style="29" customWidth="1"/>
    <col min="55" max="258" width="9.140625" style="29"/>
    <col min="259" max="259" width="14.85546875" style="29" customWidth="1"/>
    <col min="260" max="269" width="4.42578125" style="29" customWidth="1"/>
    <col min="270" max="270" width="4.7109375" style="29" customWidth="1"/>
    <col min="271" max="271" width="6" style="29" customWidth="1"/>
    <col min="272" max="272" width="5" style="29" customWidth="1"/>
    <col min="273" max="289" width="5.7109375" style="29" customWidth="1"/>
    <col min="290" max="293" width="6.5703125" style="29" customWidth="1"/>
    <col min="294" max="305" width="5.85546875" style="29" customWidth="1"/>
    <col min="306" max="309" width="5.5703125" style="29" customWidth="1"/>
    <col min="310" max="514" width="9.140625" style="29"/>
    <col min="515" max="515" width="14.85546875" style="29" customWidth="1"/>
    <col min="516" max="525" width="4.42578125" style="29" customWidth="1"/>
    <col min="526" max="526" width="4.7109375" style="29" customWidth="1"/>
    <col min="527" max="527" width="6" style="29" customWidth="1"/>
    <col min="528" max="528" width="5" style="29" customWidth="1"/>
    <col min="529" max="545" width="5.7109375" style="29" customWidth="1"/>
    <col min="546" max="549" width="6.5703125" style="29" customWidth="1"/>
    <col min="550" max="561" width="5.85546875" style="29" customWidth="1"/>
    <col min="562" max="565" width="5.5703125" style="29" customWidth="1"/>
    <col min="566" max="770" width="9.140625" style="29"/>
    <col min="771" max="771" width="14.85546875" style="29" customWidth="1"/>
    <col min="772" max="781" width="4.42578125" style="29" customWidth="1"/>
    <col min="782" max="782" width="4.7109375" style="29" customWidth="1"/>
    <col min="783" max="783" width="6" style="29" customWidth="1"/>
    <col min="784" max="784" width="5" style="29" customWidth="1"/>
    <col min="785" max="801" width="5.7109375" style="29" customWidth="1"/>
    <col min="802" max="805" width="6.5703125" style="29" customWidth="1"/>
    <col min="806" max="817" width="5.85546875" style="29" customWidth="1"/>
    <col min="818" max="821" width="5.5703125" style="29" customWidth="1"/>
    <col min="822" max="1026" width="9.140625" style="29"/>
    <col min="1027" max="1027" width="14.85546875" style="29" customWidth="1"/>
    <col min="1028" max="1037" width="4.42578125" style="29" customWidth="1"/>
    <col min="1038" max="1038" width="4.7109375" style="29" customWidth="1"/>
    <col min="1039" max="1039" width="6" style="29" customWidth="1"/>
    <col min="1040" max="1040" width="5" style="29" customWidth="1"/>
    <col min="1041" max="1057" width="5.7109375" style="29" customWidth="1"/>
    <col min="1058" max="1061" width="6.5703125" style="29" customWidth="1"/>
    <col min="1062" max="1073" width="5.85546875" style="29" customWidth="1"/>
    <col min="1074" max="1077" width="5.5703125" style="29" customWidth="1"/>
    <col min="1078" max="1282" width="9.140625" style="29"/>
    <col min="1283" max="1283" width="14.85546875" style="29" customWidth="1"/>
    <col min="1284" max="1293" width="4.42578125" style="29" customWidth="1"/>
    <col min="1294" max="1294" width="4.7109375" style="29" customWidth="1"/>
    <col min="1295" max="1295" width="6" style="29" customWidth="1"/>
    <col min="1296" max="1296" width="5" style="29" customWidth="1"/>
    <col min="1297" max="1313" width="5.7109375" style="29" customWidth="1"/>
    <col min="1314" max="1317" width="6.5703125" style="29" customWidth="1"/>
    <col min="1318" max="1329" width="5.85546875" style="29" customWidth="1"/>
    <col min="1330" max="1333" width="5.5703125" style="29" customWidth="1"/>
    <col min="1334" max="1538" width="9.140625" style="29"/>
    <col min="1539" max="1539" width="14.85546875" style="29" customWidth="1"/>
    <col min="1540" max="1549" width="4.42578125" style="29" customWidth="1"/>
    <col min="1550" max="1550" width="4.7109375" style="29" customWidth="1"/>
    <col min="1551" max="1551" width="6" style="29" customWidth="1"/>
    <col min="1552" max="1552" width="5" style="29" customWidth="1"/>
    <col min="1553" max="1569" width="5.7109375" style="29" customWidth="1"/>
    <col min="1570" max="1573" width="6.5703125" style="29" customWidth="1"/>
    <col min="1574" max="1585" width="5.85546875" style="29" customWidth="1"/>
    <col min="1586" max="1589" width="5.5703125" style="29" customWidth="1"/>
    <col min="1590" max="1794" width="9.140625" style="29"/>
    <col min="1795" max="1795" width="14.85546875" style="29" customWidth="1"/>
    <col min="1796" max="1805" width="4.42578125" style="29" customWidth="1"/>
    <col min="1806" max="1806" width="4.7109375" style="29" customWidth="1"/>
    <col min="1807" max="1807" width="6" style="29" customWidth="1"/>
    <col min="1808" max="1808" width="5" style="29" customWidth="1"/>
    <col min="1809" max="1825" width="5.7109375" style="29" customWidth="1"/>
    <col min="1826" max="1829" width="6.5703125" style="29" customWidth="1"/>
    <col min="1830" max="1841" width="5.85546875" style="29" customWidth="1"/>
    <col min="1842" max="1845" width="5.5703125" style="29" customWidth="1"/>
    <col min="1846" max="2050" width="9.140625" style="29"/>
    <col min="2051" max="2051" width="14.85546875" style="29" customWidth="1"/>
    <col min="2052" max="2061" width="4.42578125" style="29" customWidth="1"/>
    <col min="2062" max="2062" width="4.7109375" style="29" customWidth="1"/>
    <col min="2063" max="2063" width="6" style="29" customWidth="1"/>
    <col min="2064" max="2064" width="5" style="29" customWidth="1"/>
    <col min="2065" max="2081" width="5.7109375" style="29" customWidth="1"/>
    <col min="2082" max="2085" width="6.5703125" style="29" customWidth="1"/>
    <col min="2086" max="2097" width="5.85546875" style="29" customWidth="1"/>
    <col min="2098" max="2101" width="5.5703125" style="29" customWidth="1"/>
    <col min="2102" max="2306" width="9.140625" style="29"/>
    <col min="2307" max="2307" width="14.85546875" style="29" customWidth="1"/>
    <col min="2308" max="2317" width="4.42578125" style="29" customWidth="1"/>
    <col min="2318" max="2318" width="4.7109375" style="29" customWidth="1"/>
    <col min="2319" max="2319" width="6" style="29" customWidth="1"/>
    <col min="2320" max="2320" width="5" style="29" customWidth="1"/>
    <col min="2321" max="2337" width="5.7109375" style="29" customWidth="1"/>
    <col min="2338" max="2341" width="6.5703125" style="29" customWidth="1"/>
    <col min="2342" max="2353" width="5.85546875" style="29" customWidth="1"/>
    <col min="2354" max="2357" width="5.5703125" style="29" customWidth="1"/>
    <col min="2358" max="2562" width="9.140625" style="29"/>
    <col min="2563" max="2563" width="14.85546875" style="29" customWidth="1"/>
    <col min="2564" max="2573" width="4.42578125" style="29" customWidth="1"/>
    <col min="2574" max="2574" width="4.7109375" style="29" customWidth="1"/>
    <col min="2575" max="2575" width="6" style="29" customWidth="1"/>
    <col min="2576" max="2576" width="5" style="29" customWidth="1"/>
    <col min="2577" max="2593" width="5.7109375" style="29" customWidth="1"/>
    <col min="2594" max="2597" width="6.5703125" style="29" customWidth="1"/>
    <col min="2598" max="2609" width="5.85546875" style="29" customWidth="1"/>
    <col min="2610" max="2613" width="5.5703125" style="29" customWidth="1"/>
    <col min="2614" max="2818" width="9.140625" style="29"/>
    <col min="2819" max="2819" width="14.85546875" style="29" customWidth="1"/>
    <col min="2820" max="2829" width="4.42578125" style="29" customWidth="1"/>
    <col min="2830" max="2830" width="4.7109375" style="29" customWidth="1"/>
    <col min="2831" max="2831" width="6" style="29" customWidth="1"/>
    <col min="2832" max="2832" width="5" style="29" customWidth="1"/>
    <col min="2833" max="2849" width="5.7109375" style="29" customWidth="1"/>
    <col min="2850" max="2853" width="6.5703125" style="29" customWidth="1"/>
    <col min="2854" max="2865" width="5.85546875" style="29" customWidth="1"/>
    <col min="2866" max="2869" width="5.5703125" style="29" customWidth="1"/>
    <col min="2870" max="3074" width="9.140625" style="29"/>
    <col min="3075" max="3075" width="14.85546875" style="29" customWidth="1"/>
    <col min="3076" max="3085" width="4.42578125" style="29" customWidth="1"/>
    <col min="3086" max="3086" width="4.7109375" style="29" customWidth="1"/>
    <col min="3087" max="3087" width="6" style="29" customWidth="1"/>
    <col min="3088" max="3088" width="5" style="29" customWidth="1"/>
    <col min="3089" max="3105" width="5.7109375" style="29" customWidth="1"/>
    <col min="3106" max="3109" width="6.5703125" style="29" customWidth="1"/>
    <col min="3110" max="3121" width="5.85546875" style="29" customWidth="1"/>
    <col min="3122" max="3125" width="5.5703125" style="29" customWidth="1"/>
    <col min="3126" max="3330" width="9.140625" style="29"/>
    <col min="3331" max="3331" width="14.85546875" style="29" customWidth="1"/>
    <col min="3332" max="3341" width="4.42578125" style="29" customWidth="1"/>
    <col min="3342" max="3342" width="4.7109375" style="29" customWidth="1"/>
    <col min="3343" max="3343" width="6" style="29" customWidth="1"/>
    <col min="3344" max="3344" width="5" style="29" customWidth="1"/>
    <col min="3345" max="3361" width="5.7109375" style="29" customWidth="1"/>
    <col min="3362" max="3365" width="6.5703125" style="29" customWidth="1"/>
    <col min="3366" max="3377" width="5.85546875" style="29" customWidth="1"/>
    <col min="3378" max="3381" width="5.5703125" style="29" customWidth="1"/>
    <col min="3382" max="3586" width="9.140625" style="29"/>
    <col min="3587" max="3587" width="14.85546875" style="29" customWidth="1"/>
    <col min="3588" max="3597" width="4.42578125" style="29" customWidth="1"/>
    <col min="3598" max="3598" width="4.7109375" style="29" customWidth="1"/>
    <col min="3599" max="3599" width="6" style="29" customWidth="1"/>
    <col min="3600" max="3600" width="5" style="29" customWidth="1"/>
    <col min="3601" max="3617" width="5.7109375" style="29" customWidth="1"/>
    <col min="3618" max="3621" width="6.5703125" style="29" customWidth="1"/>
    <col min="3622" max="3633" width="5.85546875" style="29" customWidth="1"/>
    <col min="3634" max="3637" width="5.5703125" style="29" customWidth="1"/>
    <col min="3638" max="3842" width="9.140625" style="29"/>
    <col min="3843" max="3843" width="14.85546875" style="29" customWidth="1"/>
    <col min="3844" max="3853" width="4.42578125" style="29" customWidth="1"/>
    <col min="3854" max="3854" width="4.7109375" style="29" customWidth="1"/>
    <col min="3855" max="3855" width="6" style="29" customWidth="1"/>
    <col min="3856" max="3856" width="5" style="29" customWidth="1"/>
    <col min="3857" max="3873" width="5.7109375" style="29" customWidth="1"/>
    <col min="3874" max="3877" width="6.5703125" style="29" customWidth="1"/>
    <col min="3878" max="3889" width="5.85546875" style="29" customWidth="1"/>
    <col min="3890" max="3893" width="5.5703125" style="29" customWidth="1"/>
    <col min="3894" max="4098" width="9.140625" style="29"/>
    <col min="4099" max="4099" width="14.85546875" style="29" customWidth="1"/>
    <col min="4100" max="4109" width="4.42578125" style="29" customWidth="1"/>
    <col min="4110" max="4110" width="4.7109375" style="29" customWidth="1"/>
    <col min="4111" max="4111" width="6" style="29" customWidth="1"/>
    <col min="4112" max="4112" width="5" style="29" customWidth="1"/>
    <col min="4113" max="4129" width="5.7109375" style="29" customWidth="1"/>
    <col min="4130" max="4133" width="6.5703125" style="29" customWidth="1"/>
    <col min="4134" max="4145" width="5.85546875" style="29" customWidth="1"/>
    <col min="4146" max="4149" width="5.5703125" style="29" customWidth="1"/>
    <col min="4150" max="4354" width="9.140625" style="29"/>
    <col min="4355" max="4355" width="14.85546875" style="29" customWidth="1"/>
    <col min="4356" max="4365" width="4.42578125" style="29" customWidth="1"/>
    <col min="4366" max="4366" width="4.7109375" style="29" customWidth="1"/>
    <col min="4367" max="4367" width="6" style="29" customWidth="1"/>
    <col min="4368" max="4368" width="5" style="29" customWidth="1"/>
    <col min="4369" max="4385" width="5.7109375" style="29" customWidth="1"/>
    <col min="4386" max="4389" width="6.5703125" style="29" customWidth="1"/>
    <col min="4390" max="4401" width="5.85546875" style="29" customWidth="1"/>
    <col min="4402" max="4405" width="5.5703125" style="29" customWidth="1"/>
    <col min="4406" max="4610" width="9.140625" style="29"/>
    <col min="4611" max="4611" width="14.85546875" style="29" customWidth="1"/>
    <col min="4612" max="4621" width="4.42578125" style="29" customWidth="1"/>
    <col min="4622" max="4622" width="4.7109375" style="29" customWidth="1"/>
    <col min="4623" max="4623" width="6" style="29" customWidth="1"/>
    <col min="4624" max="4624" width="5" style="29" customWidth="1"/>
    <col min="4625" max="4641" width="5.7109375" style="29" customWidth="1"/>
    <col min="4642" max="4645" width="6.5703125" style="29" customWidth="1"/>
    <col min="4646" max="4657" width="5.85546875" style="29" customWidth="1"/>
    <col min="4658" max="4661" width="5.5703125" style="29" customWidth="1"/>
    <col min="4662" max="4866" width="9.140625" style="29"/>
    <col min="4867" max="4867" width="14.85546875" style="29" customWidth="1"/>
    <col min="4868" max="4877" width="4.42578125" style="29" customWidth="1"/>
    <col min="4878" max="4878" width="4.7109375" style="29" customWidth="1"/>
    <col min="4879" max="4879" width="6" style="29" customWidth="1"/>
    <col min="4880" max="4880" width="5" style="29" customWidth="1"/>
    <col min="4881" max="4897" width="5.7109375" style="29" customWidth="1"/>
    <col min="4898" max="4901" width="6.5703125" style="29" customWidth="1"/>
    <col min="4902" max="4913" width="5.85546875" style="29" customWidth="1"/>
    <col min="4914" max="4917" width="5.5703125" style="29" customWidth="1"/>
    <col min="4918" max="5122" width="9.140625" style="29"/>
    <col min="5123" max="5123" width="14.85546875" style="29" customWidth="1"/>
    <col min="5124" max="5133" width="4.42578125" style="29" customWidth="1"/>
    <col min="5134" max="5134" width="4.7109375" style="29" customWidth="1"/>
    <col min="5135" max="5135" width="6" style="29" customWidth="1"/>
    <col min="5136" max="5136" width="5" style="29" customWidth="1"/>
    <col min="5137" max="5153" width="5.7109375" style="29" customWidth="1"/>
    <col min="5154" max="5157" width="6.5703125" style="29" customWidth="1"/>
    <col min="5158" max="5169" width="5.85546875" style="29" customWidth="1"/>
    <col min="5170" max="5173" width="5.5703125" style="29" customWidth="1"/>
    <col min="5174" max="5378" width="9.140625" style="29"/>
    <col min="5379" max="5379" width="14.85546875" style="29" customWidth="1"/>
    <col min="5380" max="5389" width="4.42578125" style="29" customWidth="1"/>
    <col min="5390" max="5390" width="4.7109375" style="29" customWidth="1"/>
    <col min="5391" max="5391" width="6" style="29" customWidth="1"/>
    <col min="5392" max="5392" width="5" style="29" customWidth="1"/>
    <col min="5393" max="5409" width="5.7109375" style="29" customWidth="1"/>
    <col min="5410" max="5413" width="6.5703125" style="29" customWidth="1"/>
    <col min="5414" max="5425" width="5.85546875" style="29" customWidth="1"/>
    <col min="5426" max="5429" width="5.5703125" style="29" customWidth="1"/>
    <col min="5430" max="5634" width="9.140625" style="29"/>
    <col min="5635" max="5635" width="14.85546875" style="29" customWidth="1"/>
    <col min="5636" max="5645" width="4.42578125" style="29" customWidth="1"/>
    <col min="5646" max="5646" width="4.7109375" style="29" customWidth="1"/>
    <col min="5647" max="5647" width="6" style="29" customWidth="1"/>
    <col min="5648" max="5648" width="5" style="29" customWidth="1"/>
    <col min="5649" max="5665" width="5.7109375" style="29" customWidth="1"/>
    <col min="5666" max="5669" width="6.5703125" style="29" customWidth="1"/>
    <col min="5670" max="5681" width="5.85546875" style="29" customWidth="1"/>
    <col min="5682" max="5685" width="5.5703125" style="29" customWidth="1"/>
    <col min="5686" max="5890" width="9.140625" style="29"/>
    <col min="5891" max="5891" width="14.85546875" style="29" customWidth="1"/>
    <col min="5892" max="5901" width="4.42578125" style="29" customWidth="1"/>
    <col min="5902" max="5902" width="4.7109375" style="29" customWidth="1"/>
    <col min="5903" max="5903" width="6" style="29" customWidth="1"/>
    <col min="5904" max="5904" width="5" style="29" customWidth="1"/>
    <col min="5905" max="5921" width="5.7109375" style="29" customWidth="1"/>
    <col min="5922" max="5925" width="6.5703125" style="29" customWidth="1"/>
    <col min="5926" max="5937" width="5.85546875" style="29" customWidth="1"/>
    <col min="5938" max="5941" width="5.5703125" style="29" customWidth="1"/>
    <col min="5942" max="6146" width="9.140625" style="29"/>
    <col min="6147" max="6147" width="14.85546875" style="29" customWidth="1"/>
    <col min="6148" max="6157" width="4.42578125" style="29" customWidth="1"/>
    <col min="6158" max="6158" width="4.7109375" style="29" customWidth="1"/>
    <col min="6159" max="6159" width="6" style="29" customWidth="1"/>
    <col min="6160" max="6160" width="5" style="29" customWidth="1"/>
    <col min="6161" max="6177" width="5.7109375" style="29" customWidth="1"/>
    <col min="6178" max="6181" width="6.5703125" style="29" customWidth="1"/>
    <col min="6182" max="6193" width="5.85546875" style="29" customWidth="1"/>
    <col min="6194" max="6197" width="5.5703125" style="29" customWidth="1"/>
    <col min="6198" max="6402" width="9.140625" style="29"/>
    <col min="6403" max="6403" width="14.85546875" style="29" customWidth="1"/>
    <col min="6404" max="6413" width="4.42578125" style="29" customWidth="1"/>
    <col min="6414" max="6414" width="4.7109375" style="29" customWidth="1"/>
    <col min="6415" max="6415" width="6" style="29" customWidth="1"/>
    <col min="6416" max="6416" width="5" style="29" customWidth="1"/>
    <col min="6417" max="6433" width="5.7109375" style="29" customWidth="1"/>
    <col min="6434" max="6437" width="6.5703125" style="29" customWidth="1"/>
    <col min="6438" max="6449" width="5.85546875" style="29" customWidth="1"/>
    <col min="6450" max="6453" width="5.5703125" style="29" customWidth="1"/>
    <col min="6454" max="6658" width="9.140625" style="29"/>
    <col min="6659" max="6659" width="14.85546875" style="29" customWidth="1"/>
    <col min="6660" max="6669" width="4.42578125" style="29" customWidth="1"/>
    <col min="6670" max="6670" width="4.7109375" style="29" customWidth="1"/>
    <col min="6671" max="6671" width="6" style="29" customWidth="1"/>
    <col min="6672" max="6672" width="5" style="29" customWidth="1"/>
    <col min="6673" max="6689" width="5.7109375" style="29" customWidth="1"/>
    <col min="6690" max="6693" width="6.5703125" style="29" customWidth="1"/>
    <col min="6694" max="6705" width="5.85546875" style="29" customWidth="1"/>
    <col min="6706" max="6709" width="5.5703125" style="29" customWidth="1"/>
    <col min="6710" max="6914" width="9.140625" style="29"/>
    <col min="6915" max="6915" width="14.85546875" style="29" customWidth="1"/>
    <col min="6916" max="6925" width="4.42578125" style="29" customWidth="1"/>
    <col min="6926" max="6926" width="4.7109375" style="29" customWidth="1"/>
    <col min="6927" max="6927" width="6" style="29" customWidth="1"/>
    <col min="6928" max="6928" width="5" style="29" customWidth="1"/>
    <col min="6929" max="6945" width="5.7109375" style="29" customWidth="1"/>
    <col min="6946" max="6949" width="6.5703125" style="29" customWidth="1"/>
    <col min="6950" max="6961" width="5.85546875" style="29" customWidth="1"/>
    <col min="6962" max="6965" width="5.5703125" style="29" customWidth="1"/>
    <col min="6966" max="7170" width="9.140625" style="29"/>
    <col min="7171" max="7171" width="14.85546875" style="29" customWidth="1"/>
    <col min="7172" max="7181" width="4.42578125" style="29" customWidth="1"/>
    <col min="7182" max="7182" width="4.7109375" style="29" customWidth="1"/>
    <col min="7183" max="7183" width="6" style="29" customWidth="1"/>
    <col min="7184" max="7184" width="5" style="29" customWidth="1"/>
    <col min="7185" max="7201" width="5.7109375" style="29" customWidth="1"/>
    <col min="7202" max="7205" width="6.5703125" style="29" customWidth="1"/>
    <col min="7206" max="7217" width="5.85546875" style="29" customWidth="1"/>
    <col min="7218" max="7221" width="5.5703125" style="29" customWidth="1"/>
    <col min="7222" max="7426" width="9.140625" style="29"/>
    <col min="7427" max="7427" width="14.85546875" style="29" customWidth="1"/>
    <col min="7428" max="7437" width="4.42578125" style="29" customWidth="1"/>
    <col min="7438" max="7438" width="4.7109375" style="29" customWidth="1"/>
    <col min="7439" max="7439" width="6" style="29" customWidth="1"/>
    <col min="7440" max="7440" width="5" style="29" customWidth="1"/>
    <col min="7441" max="7457" width="5.7109375" style="29" customWidth="1"/>
    <col min="7458" max="7461" width="6.5703125" style="29" customWidth="1"/>
    <col min="7462" max="7473" width="5.85546875" style="29" customWidth="1"/>
    <col min="7474" max="7477" width="5.5703125" style="29" customWidth="1"/>
    <col min="7478" max="7682" width="9.140625" style="29"/>
    <col min="7683" max="7683" width="14.85546875" style="29" customWidth="1"/>
    <col min="7684" max="7693" width="4.42578125" style="29" customWidth="1"/>
    <col min="7694" max="7694" width="4.7109375" style="29" customWidth="1"/>
    <col min="7695" max="7695" width="6" style="29" customWidth="1"/>
    <col min="7696" max="7696" width="5" style="29" customWidth="1"/>
    <col min="7697" max="7713" width="5.7109375" style="29" customWidth="1"/>
    <col min="7714" max="7717" width="6.5703125" style="29" customWidth="1"/>
    <col min="7718" max="7729" width="5.85546875" style="29" customWidth="1"/>
    <col min="7730" max="7733" width="5.5703125" style="29" customWidth="1"/>
    <col min="7734" max="7938" width="9.140625" style="29"/>
    <col min="7939" max="7939" width="14.85546875" style="29" customWidth="1"/>
    <col min="7940" max="7949" width="4.42578125" style="29" customWidth="1"/>
    <col min="7950" max="7950" width="4.7109375" style="29" customWidth="1"/>
    <col min="7951" max="7951" width="6" style="29" customWidth="1"/>
    <col min="7952" max="7952" width="5" style="29" customWidth="1"/>
    <col min="7953" max="7969" width="5.7109375" style="29" customWidth="1"/>
    <col min="7970" max="7973" width="6.5703125" style="29" customWidth="1"/>
    <col min="7974" max="7985" width="5.85546875" style="29" customWidth="1"/>
    <col min="7986" max="7989" width="5.5703125" style="29" customWidth="1"/>
    <col min="7990" max="8194" width="9.140625" style="29"/>
    <col min="8195" max="8195" width="14.85546875" style="29" customWidth="1"/>
    <col min="8196" max="8205" width="4.42578125" style="29" customWidth="1"/>
    <col min="8206" max="8206" width="4.7109375" style="29" customWidth="1"/>
    <col min="8207" max="8207" width="6" style="29" customWidth="1"/>
    <col min="8208" max="8208" width="5" style="29" customWidth="1"/>
    <col min="8209" max="8225" width="5.7109375" style="29" customWidth="1"/>
    <col min="8226" max="8229" width="6.5703125" style="29" customWidth="1"/>
    <col min="8230" max="8241" width="5.85546875" style="29" customWidth="1"/>
    <col min="8242" max="8245" width="5.5703125" style="29" customWidth="1"/>
    <col min="8246" max="8450" width="9.140625" style="29"/>
    <col min="8451" max="8451" width="14.85546875" style="29" customWidth="1"/>
    <col min="8452" max="8461" width="4.42578125" style="29" customWidth="1"/>
    <col min="8462" max="8462" width="4.7109375" style="29" customWidth="1"/>
    <col min="8463" max="8463" width="6" style="29" customWidth="1"/>
    <col min="8464" max="8464" width="5" style="29" customWidth="1"/>
    <col min="8465" max="8481" width="5.7109375" style="29" customWidth="1"/>
    <col min="8482" max="8485" width="6.5703125" style="29" customWidth="1"/>
    <col min="8486" max="8497" width="5.85546875" style="29" customWidth="1"/>
    <col min="8498" max="8501" width="5.5703125" style="29" customWidth="1"/>
    <col min="8502" max="8706" width="9.140625" style="29"/>
    <col min="8707" max="8707" width="14.85546875" style="29" customWidth="1"/>
    <col min="8708" max="8717" width="4.42578125" style="29" customWidth="1"/>
    <col min="8718" max="8718" width="4.7109375" style="29" customWidth="1"/>
    <col min="8719" max="8719" width="6" style="29" customWidth="1"/>
    <col min="8720" max="8720" width="5" style="29" customWidth="1"/>
    <col min="8721" max="8737" width="5.7109375" style="29" customWidth="1"/>
    <col min="8738" max="8741" width="6.5703125" style="29" customWidth="1"/>
    <col min="8742" max="8753" width="5.85546875" style="29" customWidth="1"/>
    <col min="8754" max="8757" width="5.5703125" style="29" customWidth="1"/>
    <col min="8758" max="8962" width="9.140625" style="29"/>
    <col min="8963" max="8963" width="14.85546875" style="29" customWidth="1"/>
    <col min="8964" max="8973" width="4.42578125" style="29" customWidth="1"/>
    <col min="8974" max="8974" width="4.7109375" style="29" customWidth="1"/>
    <col min="8975" max="8975" width="6" style="29" customWidth="1"/>
    <col min="8976" max="8976" width="5" style="29" customWidth="1"/>
    <col min="8977" max="8993" width="5.7109375" style="29" customWidth="1"/>
    <col min="8994" max="8997" width="6.5703125" style="29" customWidth="1"/>
    <col min="8998" max="9009" width="5.85546875" style="29" customWidth="1"/>
    <col min="9010" max="9013" width="5.5703125" style="29" customWidth="1"/>
    <col min="9014" max="9218" width="9.140625" style="29"/>
    <col min="9219" max="9219" width="14.85546875" style="29" customWidth="1"/>
    <col min="9220" max="9229" width="4.42578125" style="29" customWidth="1"/>
    <col min="9230" max="9230" width="4.7109375" style="29" customWidth="1"/>
    <col min="9231" max="9231" width="6" style="29" customWidth="1"/>
    <col min="9232" max="9232" width="5" style="29" customWidth="1"/>
    <col min="9233" max="9249" width="5.7109375" style="29" customWidth="1"/>
    <col min="9250" max="9253" width="6.5703125" style="29" customWidth="1"/>
    <col min="9254" max="9265" width="5.85546875" style="29" customWidth="1"/>
    <col min="9266" max="9269" width="5.5703125" style="29" customWidth="1"/>
    <col min="9270" max="9474" width="9.140625" style="29"/>
    <col min="9475" max="9475" width="14.85546875" style="29" customWidth="1"/>
    <col min="9476" max="9485" width="4.42578125" style="29" customWidth="1"/>
    <col min="9486" max="9486" width="4.7109375" style="29" customWidth="1"/>
    <col min="9487" max="9487" width="6" style="29" customWidth="1"/>
    <col min="9488" max="9488" width="5" style="29" customWidth="1"/>
    <col min="9489" max="9505" width="5.7109375" style="29" customWidth="1"/>
    <col min="9506" max="9509" width="6.5703125" style="29" customWidth="1"/>
    <col min="9510" max="9521" width="5.85546875" style="29" customWidth="1"/>
    <col min="9522" max="9525" width="5.5703125" style="29" customWidth="1"/>
    <col min="9526" max="9730" width="9.140625" style="29"/>
    <col min="9731" max="9731" width="14.85546875" style="29" customWidth="1"/>
    <col min="9732" max="9741" width="4.42578125" style="29" customWidth="1"/>
    <col min="9742" max="9742" width="4.7109375" style="29" customWidth="1"/>
    <col min="9743" max="9743" width="6" style="29" customWidth="1"/>
    <col min="9744" max="9744" width="5" style="29" customWidth="1"/>
    <col min="9745" max="9761" width="5.7109375" style="29" customWidth="1"/>
    <col min="9762" max="9765" width="6.5703125" style="29" customWidth="1"/>
    <col min="9766" max="9777" width="5.85546875" style="29" customWidth="1"/>
    <col min="9778" max="9781" width="5.5703125" style="29" customWidth="1"/>
    <col min="9782" max="9986" width="9.140625" style="29"/>
    <col min="9987" max="9987" width="14.85546875" style="29" customWidth="1"/>
    <col min="9988" max="9997" width="4.42578125" style="29" customWidth="1"/>
    <col min="9998" max="9998" width="4.7109375" style="29" customWidth="1"/>
    <col min="9999" max="9999" width="6" style="29" customWidth="1"/>
    <col min="10000" max="10000" width="5" style="29" customWidth="1"/>
    <col min="10001" max="10017" width="5.7109375" style="29" customWidth="1"/>
    <col min="10018" max="10021" width="6.5703125" style="29" customWidth="1"/>
    <col min="10022" max="10033" width="5.85546875" style="29" customWidth="1"/>
    <col min="10034" max="10037" width="5.5703125" style="29" customWidth="1"/>
    <col min="10038" max="10242" width="9.140625" style="29"/>
    <col min="10243" max="10243" width="14.85546875" style="29" customWidth="1"/>
    <col min="10244" max="10253" width="4.42578125" style="29" customWidth="1"/>
    <col min="10254" max="10254" width="4.7109375" style="29" customWidth="1"/>
    <col min="10255" max="10255" width="6" style="29" customWidth="1"/>
    <col min="10256" max="10256" width="5" style="29" customWidth="1"/>
    <col min="10257" max="10273" width="5.7109375" style="29" customWidth="1"/>
    <col min="10274" max="10277" width="6.5703125" style="29" customWidth="1"/>
    <col min="10278" max="10289" width="5.85546875" style="29" customWidth="1"/>
    <col min="10290" max="10293" width="5.5703125" style="29" customWidth="1"/>
    <col min="10294" max="10498" width="9.140625" style="29"/>
    <col min="10499" max="10499" width="14.85546875" style="29" customWidth="1"/>
    <col min="10500" max="10509" width="4.42578125" style="29" customWidth="1"/>
    <col min="10510" max="10510" width="4.7109375" style="29" customWidth="1"/>
    <col min="10511" max="10511" width="6" style="29" customWidth="1"/>
    <col min="10512" max="10512" width="5" style="29" customWidth="1"/>
    <col min="10513" max="10529" width="5.7109375" style="29" customWidth="1"/>
    <col min="10530" max="10533" width="6.5703125" style="29" customWidth="1"/>
    <col min="10534" max="10545" width="5.85546875" style="29" customWidth="1"/>
    <col min="10546" max="10549" width="5.5703125" style="29" customWidth="1"/>
    <col min="10550" max="10754" width="9.140625" style="29"/>
    <col min="10755" max="10755" width="14.85546875" style="29" customWidth="1"/>
    <col min="10756" max="10765" width="4.42578125" style="29" customWidth="1"/>
    <col min="10766" max="10766" width="4.7109375" style="29" customWidth="1"/>
    <col min="10767" max="10767" width="6" style="29" customWidth="1"/>
    <col min="10768" max="10768" width="5" style="29" customWidth="1"/>
    <col min="10769" max="10785" width="5.7109375" style="29" customWidth="1"/>
    <col min="10786" max="10789" width="6.5703125" style="29" customWidth="1"/>
    <col min="10790" max="10801" width="5.85546875" style="29" customWidth="1"/>
    <col min="10802" max="10805" width="5.5703125" style="29" customWidth="1"/>
    <col min="10806" max="11010" width="9.140625" style="29"/>
    <col min="11011" max="11011" width="14.85546875" style="29" customWidth="1"/>
    <col min="11012" max="11021" width="4.42578125" style="29" customWidth="1"/>
    <col min="11022" max="11022" width="4.7109375" style="29" customWidth="1"/>
    <col min="11023" max="11023" width="6" style="29" customWidth="1"/>
    <col min="11024" max="11024" width="5" style="29" customWidth="1"/>
    <col min="11025" max="11041" width="5.7109375" style="29" customWidth="1"/>
    <col min="11042" max="11045" width="6.5703125" style="29" customWidth="1"/>
    <col min="11046" max="11057" width="5.85546875" style="29" customWidth="1"/>
    <col min="11058" max="11061" width="5.5703125" style="29" customWidth="1"/>
    <col min="11062" max="11266" width="9.140625" style="29"/>
    <col min="11267" max="11267" width="14.85546875" style="29" customWidth="1"/>
    <col min="11268" max="11277" width="4.42578125" style="29" customWidth="1"/>
    <col min="11278" max="11278" width="4.7109375" style="29" customWidth="1"/>
    <col min="11279" max="11279" width="6" style="29" customWidth="1"/>
    <col min="11280" max="11280" width="5" style="29" customWidth="1"/>
    <col min="11281" max="11297" width="5.7109375" style="29" customWidth="1"/>
    <col min="11298" max="11301" width="6.5703125" style="29" customWidth="1"/>
    <col min="11302" max="11313" width="5.85546875" style="29" customWidth="1"/>
    <col min="11314" max="11317" width="5.5703125" style="29" customWidth="1"/>
    <col min="11318" max="11522" width="9.140625" style="29"/>
    <col min="11523" max="11523" width="14.85546875" style="29" customWidth="1"/>
    <col min="11524" max="11533" width="4.42578125" style="29" customWidth="1"/>
    <col min="11534" max="11534" width="4.7109375" style="29" customWidth="1"/>
    <col min="11535" max="11535" width="6" style="29" customWidth="1"/>
    <col min="11536" max="11536" width="5" style="29" customWidth="1"/>
    <col min="11537" max="11553" width="5.7109375" style="29" customWidth="1"/>
    <col min="11554" max="11557" width="6.5703125" style="29" customWidth="1"/>
    <col min="11558" max="11569" width="5.85546875" style="29" customWidth="1"/>
    <col min="11570" max="11573" width="5.5703125" style="29" customWidth="1"/>
    <col min="11574" max="11778" width="9.140625" style="29"/>
    <col min="11779" max="11779" width="14.85546875" style="29" customWidth="1"/>
    <col min="11780" max="11789" width="4.42578125" style="29" customWidth="1"/>
    <col min="11790" max="11790" width="4.7109375" style="29" customWidth="1"/>
    <col min="11791" max="11791" width="6" style="29" customWidth="1"/>
    <col min="11792" max="11792" width="5" style="29" customWidth="1"/>
    <col min="11793" max="11809" width="5.7109375" style="29" customWidth="1"/>
    <col min="11810" max="11813" width="6.5703125" style="29" customWidth="1"/>
    <col min="11814" max="11825" width="5.85546875" style="29" customWidth="1"/>
    <col min="11826" max="11829" width="5.5703125" style="29" customWidth="1"/>
    <col min="11830" max="12034" width="9.140625" style="29"/>
    <col min="12035" max="12035" width="14.85546875" style="29" customWidth="1"/>
    <col min="12036" max="12045" width="4.42578125" style="29" customWidth="1"/>
    <col min="12046" max="12046" width="4.7109375" style="29" customWidth="1"/>
    <col min="12047" max="12047" width="6" style="29" customWidth="1"/>
    <col min="12048" max="12048" width="5" style="29" customWidth="1"/>
    <col min="12049" max="12065" width="5.7109375" style="29" customWidth="1"/>
    <col min="12066" max="12069" width="6.5703125" style="29" customWidth="1"/>
    <col min="12070" max="12081" width="5.85546875" style="29" customWidth="1"/>
    <col min="12082" max="12085" width="5.5703125" style="29" customWidth="1"/>
    <col min="12086" max="12290" width="9.140625" style="29"/>
    <col min="12291" max="12291" width="14.85546875" style="29" customWidth="1"/>
    <col min="12292" max="12301" width="4.42578125" style="29" customWidth="1"/>
    <col min="12302" max="12302" width="4.7109375" style="29" customWidth="1"/>
    <col min="12303" max="12303" width="6" style="29" customWidth="1"/>
    <col min="12304" max="12304" width="5" style="29" customWidth="1"/>
    <col min="12305" max="12321" width="5.7109375" style="29" customWidth="1"/>
    <col min="12322" max="12325" width="6.5703125" style="29" customWidth="1"/>
    <col min="12326" max="12337" width="5.85546875" style="29" customWidth="1"/>
    <col min="12338" max="12341" width="5.5703125" style="29" customWidth="1"/>
    <col min="12342" max="12546" width="9.140625" style="29"/>
    <col min="12547" max="12547" width="14.85546875" style="29" customWidth="1"/>
    <col min="12548" max="12557" width="4.42578125" style="29" customWidth="1"/>
    <col min="12558" max="12558" width="4.7109375" style="29" customWidth="1"/>
    <col min="12559" max="12559" width="6" style="29" customWidth="1"/>
    <col min="12560" max="12560" width="5" style="29" customWidth="1"/>
    <col min="12561" max="12577" width="5.7109375" style="29" customWidth="1"/>
    <col min="12578" max="12581" width="6.5703125" style="29" customWidth="1"/>
    <col min="12582" max="12593" width="5.85546875" style="29" customWidth="1"/>
    <col min="12594" max="12597" width="5.5703125" style="29" customWidth="1"/>
    <col min="12598" max="12802" width="9.140625" style="29"/>
    <col min="12803" max="12803" width="14.85546875" style="29" customWidth="1"/>
    <col min="12804" max="12813" width="4.42578125" style="29" customWidth="1"/>
    <col min="12814" max="12814" width="4.7109375" style="29" customWidth="1"/>
    <col min="12815" max="12815" width="6" style="29" customWidth="1"/>
    <col min="12816" max="12816" width="5" style="29" customWidth="1"/>
    <col min="12817" max="12833" width="5.7109375" style="29" customWidth="1"/>
    <col min="12834" max="12837" width="6.5703125" style="29" customWidth="1"/>
    <col min="12838" max="12849" width="5.85546875" style="29" customWidth="1"/>
    <col min="12850" max="12853" width="5.5703125" style="29" customWidth="1"/>
    <col min="12854" max="13058" width="9.140625" style="29"/>
    <col min="13059" max="13059" width="14.85546875" style="29" customWidth="1"/>
    <col min="13060" max="13069" width="4.42578125" style="29" customWidth="1"/>
    <col min="13070" max="13070" width="4.7109375" style="29" customWidth="1"/>
    <col min="13071" max="13071" width="6" style="29" customWidth="1"/>
    <col min="13072" max="13072" width="5" style="29" customWidth="1"/>
    <col min="13073" max="13089" width="5.7109375" style="29" customWidth="1"/>
    <col min="13090" max="13093" width="6.5703125" style="29" customWidth="1"/>
    <col min="13094" max="13105" width="5.85546875" style="29" customWidth="1"/>
    <col min="13106" max="13109" width="5.5703125" style="29" customWidth="1"/>
    <col min="13110" max="13314" width="9.140625" style="29"/>
    <col min="13315" max="13315" width="14.85546875" style="29" customWidth="1"/>
    <col min="13316" max="13325" width="4.42578125" style="29" customWidth="1"/>
    <col min="13326" max="13326" width="4.7109375" style="29" customWidth="1"/>
    <col min="13327" max="13327" width="6" style="29" customWidth="1"/>
    <col min="13328" max="13328" width="5" style="29" customWidth="1"/>
    <col min="13329" max="13345" width="5.7109375" style="29" customWidth="1"/>
    <col min="13346" max="13349" width="6.5703125" style="29" customWidth="1"/>
    <col min="13350" max="13361" width="5.85546875" style="29" customWidth="1"/>
    <col min="13362" max="13365" width="5.5703125" style="29" customWidth="1"/>
    <col min="13366" max="13570" width="9.140625" style="29"/>
    <col min="13571" max="13571" width="14.85546875" style="29" customWidth="1"/>
    <col min="13572" max="13581" width="4.42578125" style="29" customWidth="1"/>
    <col min="13582" max="13582" width="4.7109375" style="29" customWidth="1"/>
    <col min="13583" max="13583" width="6" style="29" customWidth="1"/>
    <col min="13584" max="13584" width="5" style="29" customWidth="1"/>
    <col min="13585" max="13601" width="5.7109375" style="29" customWidth="1"/>
    <col min="13602" max="13605" width="6.5703125" style="29" customWidth="1"/>
    <col min="13606" max="13617" width="5.85546875" style="29" customWidth="1"/>
    <col min="13618" max="13621" width="5.5703125" style="29" customWidth="1"/>
    <col min="13622" max="13826" width="9.140625" style="29"/>
    <col min="13827" max="13827" width="14.85546875" style="29" customWidth="1"/>
    <col min="13828" max="13837" width="4.42578125" style="29" customWidth="1"/>
    <col min="13838" max="13838" width="4.7109375" style="29" customWidth="1"/>
    <col min="13839" max="13839" width="6" style="29" customWidth="1"/>
    <col min="13840" max="13840" width="5" style="29" customWidth="1"/>
    <col min="13841" max="13857" width="5.7109375" style="29" customWidth="1"/>
    <col min="13858" max="13861" width="6.5703125" style="29" customWidth="1"/>
    <col min="13862" max="13873" width="5.85546875" style="29" customWidth="1"/>
    <col min="13874" max="13877" width="5.5703125" style="29" customWidth="1"/>
    <col min="13878" max="14082" width="9.140625" style="29"/>
    <col min="14083" max="14083" width="14.85546875" style="29" customWidth="1"/>
    <col min="14084" max="14093" width="4.42578125" style="29" customWidth="1"/>
    <col min="14094" max="14094" width="4.7109375" style="29" customWidth="1"/>
    <col min="14095" max="14095" width="6" style="29" customWidth="1"/>
    <col min="14096" max="14096" width="5" style="29" customWidth="1"/>
    <col min="14097" max="14113" width="5.7109375" style="29" customWidth="1"/>
    <col min="14114" max="14117" width="6.5703125" style="29" customWidth="1"/>
    <col min="14118" max="14129" width="5.85546875" style="29" customWidth="1"/>
    <col min="14130" max="14133" width="5.5703125" style="29" customWidth="1"/>
    <col min="14134" max="14338" width="9.140625" style="29"/>
    <col min="14339" max="14339" width="14.85546875" style="29" customWidth="1"/>
    <col min="14340" max="14349" width="4.42578125" style="29" customWidth="1"/>
    <col min="14350" max="14350" width="4.7109375" style="29" customWidth="1"/>
    <col min="14351" max="14351" width="6" style="29" customWidth="1"/>
    <col min="14352" max="14352" width="5" style="29" customWidth="1"/>
    <col min="14353" max="14369" width="5.7109375" style="29" customWidth="1"/>
    <col min="14370" max="14373" width="6.5703125" style="29" customWidth="1"/>
    <col min="14374" max="14385" width="5.85546875" style="29" customWidth="1"/>
    <col min="14386" max="14389" width="5.5703125" style="29" customWidth="1"/>
    <col min="14390" max="14594" width="9.140625" style="29"/>
    <col min="14595" max="14595" width="14.85546875" style="29" customWidth="1"/>
    <col min="14596" max="14605" width="4.42578125" style="29" customWidth="1"/>
    <col min="14606" max="14606" width="4.7109375" style="29" customWidth="1"/>
    <col min="14607" max="14607" width="6" style="29" customWidth="1"/>
    <col min="14608" max="14608" width="5" style="29" customWidth="1"/>
    <col min="14609" max="14625" width="5.7109375" style="29" customWidth="1"/>
    <col min="14626" max="14629" width="6.5703125" style="29" customWidth="1"/>
    <col min="14630" max="14641" width="5.85546875" style="29" customWidth="1"/>
    <col min="14642" max="14645" width="5.5703125" style="29" customWidth="1"/>
    <col min="14646" max="14850" width="9.140625" style="29"/>
    <col min="14851" max="14851" width="14.85546875" style="29" customWidth="1"/>
    <col min="14852" max="14861" width="4.42578125" style="29" customWidth="1"/>
    <col min="14862" max="14862" width="4.7109375" style="29" customWidth="1"/>
    <col min="14863" max="14863" width="6" style="29" customWidth="1"/>
    <col min="14864" max="14864" width="5" style="29" customWidth="1"/>
    <col min="14865" max="14881" width="5.7109375" style="29" customWidth="1"/>
    <col min="14882" max="14885" width="6.5703125" style="29" customWidth="1"/>
    <col min="14886" max="14897" width="5.85546875" style="29" customWidth="1"/>
    <col min="14898" max="14901" width="5.5703125" style="29" customWidth="1"/>
    <col min="14902" max="15106" width="9.140625" style="29"/>
    <col min="15107" max="15107" width="14.85546875" style="29" customWidth="1"/>
    <col min="15108" max="15117" width="4.42578125" style="29" customWidth="1"/>
    <col min="15118" max="15118" width="4.7109375" style="29" customWidth="1"/>
    <col min="15119" max="15119" width="6" style="29" customWidth="1"/>
    <col min="15120" max="15120" width="5" style="29" customWidth="1"/>
    <col min="15121" max="15137" width="5.7109375" style="29" customWidth="1"/>
    <col min="15138" max="15141" width="6.5703125" style="29" customWidth="1"/>
    <col min="15142" max="15153" width="5.85546875" style="29" customWidth="1"/>
    <col min="15154" max="15157" width="5.5703125" style="29" customWidth="1"/>
    <col min="15158" max="15362" width="9.140625" style="29"/>
    <col min="15363" max="15363" width="14.85546875" style="29" customWidth="1"/>
    <col min="15364" max="15373" width="4.42578125" style="29" customWidth="1"/>
    <col min="15374" max="15374" width="4.7109375" style="29" customWidth="1"/>
    <col min="15375" max="15375" width="6" style="29" customWidth="1"/>
    <col min="15376" max="15376" width="5" style="29" customWidth="1"/>
    <col min="15377" max="15393" width="5.7109375" style="29" customWidth="1"/>
    <col min="15394" max="15397" width="6.5703125" style="29" customWidth="1"/>
    <col min="15398" max="15409" width="5.85546875" style="29" customWidth="1"/>
    <col min="15410" max="15413" width="5.5703125" style="29" customWidth="1"/>
    <col min="15414" max="15618" width="9.140625" style="29"/>
    <col min="15619" max="15619" width="14.85546875" style="29" customWidth="1"/>
    <col min="15620" max="15629" width="4.42578125" style="29" customWidth="1"/>
    <col min="15630" max="15630" width="4.7109375" style="29" customWidth="1"/>
    <col min="15631" max="15631" width="6" style="29" customWidth="1"/>
    <col min="15632" max="15632" width="5" style="29" customWidth="1"/>
    <col min="15633" max="15649" width="5.7109375" style="29" customWidth="1"/>
    <col min="15650" max="15653" width="6.5703125" style="29" customWidth="1"/>
    <col min="15654" max="15665" width="5.85546875" style="29" customWidth="1"/>
    <col min="15666" max="15669" width="5.5703125" style="29" customWidth="1"/>
    <col min="15670" max="15874" width="9.140625" style="29"/>
    <col min="15875" max="15875" width="14.85546875" style="29" customWidth="1"/>
    <col min="15876" max="15885" width="4.42578125" style="29" customWidth="1"/>
    <col min="15886" max="15886" width="4.7109375" style="29" customWidth="1"/>
    <col min="15887" max="15887" width="6" style="29" customWidth="1"/>
    <col min="15888" max="15888" width="5" style="29" customWidth="1"/>
    <col min="15889" max="15905" width="5.7109375" style="29" customWidth="1"/>
    <col min="15906" max="15909" width="6.5703125" style="29" customWidth="1"/>
    <col min="15910" max="15921" width="5.85546875" style="29" customWidth="1"/>
    <col min="15922" max="15925" width="5.5703125" style="29" customWidth="1"/>
    <col min="15926" max="16130" width="9.140625" style="29"/>
    <col min="16131" max="16131" width="14.85546875" style="29" customWidth="1"/>
    <col min="16132" max="16141" width="4.42578125" style="29" customWidth="1"/>
    <col min="16142" max="16142" width="4.7109375" style="29" customWidth="1"/>
    <col min="16143" max="16143" width="6" style="29" customWidth="1"/>
    <col min="16144" max="16144" width="5" style="29" customWidth="1"/>
    <col min="16145" max="16161" width="5.7109375" style="29" customWidth="1"/>
    <col min="16162" max="16165" width="6.5703125" style="29" customWidth="1"/>
    <col min="16166" max="16177" width="5.85546875" style="29" customWidth="1"/>
    <col min="16178" max="16181" width="5.5703125" style="29" customWidth="1"/>
    <col min="16182" max="16384" width="9.140625" style="29"/>
  </cols>
  <sheetData>
    <row r="1" spans="1:54" s="236" customFormat="1" ht="18" customHeight="1" x14ac:dyDescent="0.25">
      <c r="A1" s="910" t="s">
        <v>431</v>
      </c>
      <c r="B1" s="910"/>
      <c r="C1" s="910"/>
      <c r="D1" s="910"/>
    </row>
    <row r="2" spans="1:54" s="236" customFormat="1" ht="22.5" customHeight="1" x14ac:dyDescent="0.25">
      <c r="A2" s="237" t="s">
        <v>467</v>
      </c>
    </row>
    <row r="3" spans="1:54" s="68" customFormat="1" ht="38.25" customHeight="1" x14ac:dyDescent="0.2">
      <c r="A3" s="905" t="s">
        <v>107</v>
      </c>
      <c r="B3" s="907" t="s">
        <v>108</v>
      </c>
      <c r="C3" s="908"/>
      <c r="D3" s="908"/>
      <c r="E3" s="908"/>
      <c r="F3" s="908"/>
      <c r="G3" s="908"/>
      <c r="H3" s="908"/>
      <c r="I3" s="908"/>
      <c r="J3" s="908"/>
      <c r="K3" s="908"/>
      <c r="L3" s="908"/>
      <c r="M3" s="908"/>
      <c r="N3" s="908"/>
      <c r="O3" s="908"/>
      <c r="P3" s="908"/>
      <c r="Q3" s="908"/>
      <c r="R3" s="908"/>
      <c r="S3" s="909"/>
      <c r="T3" s="907" t="s">
        <v>109</v>
      </c>
      <c r="U3" s="908"/>
      <c r="V3" s="908"/>
      <c r="W3" s="908"/>
      <c r="X3" s="908"/>
      <c r="Y3" s="908"/>
      <c r="Z3" s="908"/>
      <c r="AA3" s="908"/>
      <c r="AB3" s="908"/>
      <c r="AC3" s="908"/>
      <c r="AD3" s="908"/>
      <c r="AE3" s="908"/>
      <c r="AF3" s="908"/>
      <c r="AG3" s="908"/>
      <c r="AH3" s="908"/>
      <c r="AI3" s="908"/>
      <c r="AJ3" s="908"/>
      <c r="AK3" s="909"/>
      <c r="AL3" s="907" t="s">
        <v>110</v>
      </c>
      <c r="AM3" s="908"/>
      <c r="AN3" s="908"/>
      <c r="AO3" s="908"/>
      <c r="AP3" s="908"/>
      <c r="AQ3" s="908"/>
      <c r="AR3" s="908"/>
      <c r="AS3" s="908"/>
      <c r="AT3" s="908"/>
      <c r="AU3" s="908"/>
      <c r="AV3" s="908"/>
      <c r="AW3" s="908"/>
      <c r="AX3" s="908"/>
      <c r="AY3" s="908"/>
      <c r="AZ3" s="908"/>
      <c r="BA3" s="908"/>
      <c r="BB3" s="909"/>
    </row>
    <row r="4" spans="1:54" s="69" customFormat="1" ht="38.25" customHeight="1" x14ac:dyDescent="0.2">
      <c r="A4" s="906"/>
      <c r="B4" s="235">
        <v>2007</v>
      </c>
      <c r="C4" s="101">
        <v>2008</v>
      </c>
      <c r="D4" s="101">
        <v>2009</v>
      </c>
      <c r="E4" s="101">
        <v>2010</v>
      </c>
      <c r="F4" s="101">
        <v>2011</v>
      </c>
      <c r="G4" s="101">
        <v>2012</v>
      </c>
      <c r="H4" s="101">
        <v>2013</v>
      </c>
      <c r="I4" s="101">
        <v>2014</v>
      </c>
      <c r="J4" s="101">
        <v>2015</v>
      </c>
      <c r="K4" s="101">
        <v>2016</v>
      </c>
      <c r="L4" s="101">
        <v>2017</v>
      </c>
      <c r="M4" s="100">
        <v>2018</v>
      </c>
      <c r="N4" s="100">
        <v>2019</v>
      </c>
      <c r="O4" s="100">
        <v>2020</v>
      </c>
      <c r="P4" s="100">
        <v>2021</v>
      </c>
      <c r="Q4" s="100">
        <v>2022</v>
      </c>
      <c r="R4" s="100" t="s">
        <v>449</v>
      </c>
      <c r="S4" s="100" t="s">
        <v>508</v>
      </c>
      <c r="T4" s="235">
        <v>2007</v>
      </c>
      <c r="U4" s="101">
        <v>2008</v>
      </c>
      <c r="V4" s="101">
        <v>2009</v>
      </c>
      <c r="W4" s="101">
        <v>2010</v>
      </c>
      <c r="X4" s="101">
        <v>2011</v>
      </c>
      <c r="Y4" s="101">
        <v>2012</v>
      </c>
      <c r="Z4" s="101">
        <v>2013</v>
      </c>
      <c r="AA4" s="101">
        <v>2014</v>
      </c>
      <c r="AB4" s="101">
        <v>2015</v>
      </c>
      <c r="AC4" s="101">
        <v>2016</v>
      </c>
      <c r="AD4" s="101">
        <v>2017</v>
      </c>
      <c r="AE4" s="100">
        <v>2018</v>
      </c>
      <c r="AF4" s="100">
        <v>2019</v>
      </c>
      <c r="AG4" s="100">
        <v>2020</v>
      </c>
      <c r="AH4" s="100">
        <v>2021</v>
      </c>
      <c r="AI4" s="100">
        <v>2022</v>
      </c>
      <c r="AJ4" s="100" t="s">
        <v>449</v>
      </c>
      <c r="AK4" s="100" t="s">
        <v>508</v>
      </c>
      <c r="AL4" s="235">
        <v>2008</v>
      </c>
      <c r="AM4" s="101">
        <v>2009</v>
      </c>
      <c r="AN4" s="101">
        <v>2010</v>
      </c>
      <c r="AO4" s="101">
        <v>2011</v>
      </c>
      <c r="AP4" s="101">
        <v>2012</v>
      </c>
      <c r="AQ4" s="101">
        <v>2013</v>
      </c>
      <c r="AR4" s="101">
        <v>2014</v>
      </c>
      <c r="AS4" s="101">
        <v>2015</v>
      </c>
      <c r="AT4" s="101">
        <v>2016</v>
      </c>
      <c r="AU4" s="101">
        <v>2017</v>
      </c>
      <c r="AV4" s="100">
        <v>2018</v>
      </c>
      <c r="AW4" s="100">
        <v>2019</v>
      </c>
      <c r="AX4" s="100">
        <v>2020</v>
      </c>
      <c r="AY4" s="100">
        <v>2021</v>
      </c>
      <c r="AZ4" s="52">
        <v>2022</v>
      </c>
      <c r="BA4" s="52" t="s">
        <v>449</v>
      </c>
      <c r="BB4" s="53" t="s">
        <v>508</v>
      </c>
    </row>
    <row r="5" spans="1:54" ht="71.25" customHeight="1" x14ac:dyDescent="0.2">
      <c r="A5" s="70" t="s">
        <v>525</v>
      </c>
      <c r="B5" s="71">
        <v>1.1673772784285699</v>
      </c>
      <c r="C5" s="72">
        <v>1.1025366550912934</v>
      </c>
      <c r="D5" s="72">
        <v>0.99035747694314769</v>
      </c>
      <c r="E5" s="72">
        <v>1.0500007184284714</v>
      </c>
      <c r="F5" s="72">
        <v>0.99994141288519012</v>
      </c>
      <c r="G5" s="72">
        <v>1.0532812370577895</v>
      </c>
      <c r="H5" s="72">
        <v>0.96565701704360385</v>
      </c>
      <c r="I5" s="72">
        <v>1.2393106550093633</v>
      </c>
      <c r="J5" s="72">
        <v>1.2006750982944847</v>
      </c>
      <c r="K5" s="72">
        <v>1.1810269550860129</v>
      </c>
      <c r="L5" s="72">
        <v>1.2008387723365392</v>
      </c>
      <c r="M5" s="73">
        <v>1.4204190059067039</v>
      </c>
      <c r="N5" s="73">
        <v>1.26061209993377</v>
      </c>
      <c r="O5" s="73">
        <v>1.4440297303663121</v>
      </c>
      <c r="P5" s="73">
        <v>1.4347729124023423</v>
      </c>
      <c r="Q5" s="73">
        <v>1.4834715182479508</v>
      </c>
      <c r="R5" s="73">
        <v>1.3621841044104299</v>
      </c>
      <c r="S5" s="73">
        <v>1.3418399356537098</v>
      </c>
      <c r="T5" s="74">
        <v>2646</v>
      </c>
      <c r="U5" s="30">
        <v>2790</v>
      </c>
      <c r="V5" s="30">
        <v>2585</v>
      </c>
      <c r="W5" s="30">
        <v>2877</v>
      </c>
      <c r="X5" s="30">
        <v>2926</v>
      </c>
      <c r="Y5" s="30">
        <v>3258</v>
      </c>
      <c r="Z5" s="30">
        <v>3190.2948487923686</v>
      </c>
      <c r="AA5" s="30">
        <v>4358.9989149415596</v>
      </c>
      <c r="AB5" s="30">
        <v>4437.3016337056524</v>
      </c>
      <c r="AC5" s="30">
        <v>4645.4551955054285</v>
      </c>
      <c r="AD5" s="30">
        <v>4960.0678771035109</v>
      </c>
      <c r="AE5" s="75">
        <v>6184.1653011294084</v>
      </c>
      <c r="AF5" s="75">
        <v>5618.7932226948233</v>
      </c>
      <c r="AG5" s="75">
        <v>5693.061436411368</v>
      </c>
      <c r="AH5" s="75">
        <v>6076.0066832897101</v>
      </c>
      <c r="AI5" s="75">
        <v>7420.9104025567713</v>
      </c>
      <c r="AJ5" s="75">
        <v>7732.1950919743249</v>
      </c>
      <c r="AK5" s="75">
        <v>8268.913507478057</v>
      </c>
      <c r="AL5" s="76">
        <v>6.8</v>
      </c>
      <c r="AM5" s="77">
        <v>12</v>
      </c>
      <c r="AN5" s="77">
        <v>11.3</v>
      </c>
      <c r="AO5" s="78">
        <v>-1.6</v>
      </c>
      <c r="AP5" s="77">
        <v>6.4</v>
      </c>
      <c r="AQ5" s="79">
        <v>-2.8</v>
      </c>
      <c r="AR5" s="77">
        <v>9.8151551943481898</v>
      </c>
      <c r="AS5" s="77">
        <v>7.0205547800435308</v>
      </c>
      <c r="AT5" s="77">
        <v>4.2780755069126597</v>
      </c>
      <c r="AU5" s="80">
        <v>5.1968321396387296</v>
      </c>
      <c r="AV5" s="80">
        <v>8.8344171531848037</v>
      </c>
      <c r="AW5" s="80">
        <v>3.4099126900830168</v>
      </c>
      <c r="AX5" s="79">
        <v>-9.6940463411228084</v>
      </c>
      <c r="AY5" s="77">
        <v>3</v>
      </c>
      <c r="AZ5" s="77">
        <v>16</v>
      </c>
      <c r="BA5" s="79">
        <v>-3.5289860940967421</v>
      </c>
      <c r="BB5" s="81">
        <v>4.5377747595190421</v>
      </c>
    </row>
    <row r="6" spans="1:54" ht="71.25" customHeight="1" x14ac:dyDescent="0.2">
      <c r="A6" s="56" t="s">
        <v>526</v>
      </c>
      <c r="B6" s="71">
        <v>0.72707398142489932</v>
      </c>
      <c r="C6" s="72">
        <v>0.58169675852845304</v>
      </c>
      <c r="D6" s="72">
        <v>0.54172745547296364</v>
      </c>
      <c r="E6" s="72">
        <v>0.54744563004612701</v>
      </c>
      <c r="F6" s="72">
        <v>0.57071160612380978</v>
      </c>
      <c r="G6" s="72">
        <v>0.59679470951770397</v>
      </c>
      <c r="H6" s="72">
        <v>0.60665430438043888</v>
      </c>
      <c r="I6" s="72">
        <v>0.62452893940461696</v>
      </c>
      <c r="J6" s="72">
        <v>0.65244308161548892</v>
      </c>
      <c r="K6" s="72">
        <v>0.63705172468480387</v>
      </c>
      <c r="L6" s="72">
        <v>0.623209567494586</v>
      </c>
      <c r="M6" s="72">
        <v>0.62892196272602252</v>
      </c>
      <c r="N6" s="72">
        <v>0.50009311801147049</v>
      </c>
      <c r="O6" s="72">
        <v>0.47381354201351594</v>
      </c>
      <c r="P6" s="72">
        <v>0.55208720892074581</v>
      </c>
      <c r="Q6" s="72">
        <v>0.56192406397804795</v>
      </c>
      <c r="R6" s="72">
        <v>0.54681037657135523</v>
      </c>
      <c r="S6" s="72">
        <v>0.54208722273122989</v>
      </c>
      <c r="T6" s="74">
        <v>1648</v>
      </c>
      <c r="U6" s="30">
        <v>1472</v>
      </c>
      <c r="V6" s="30">
        <v>1414</v>
      </c>
      <c r="W6" s="30">
        <v>1500</v>
      </c>
      <c r="X6" s="30">
        <v>1670</v>
      </c>
      <c r="Y6" s="30">
        <v>1846</v>
      </c>
      <c r="Z6" s="30">
        <v>2004.2376000000002</v>
      </c>
      <c r="AA6" s="30">
        <v>2196.641300718713</v>
      </c>
      <c r="AB6" s="30">
        <v>2411.2157869058206</v>
      </c>
      <c r="AC6" s="30">
        <v>2505.7812876313114</v>
      </c>
      <c r="AD6" s="30">
        <v>2574.1688456801089</v>
      </c>
      <c r="AE6" s="30">
        <v>2738.1761035545678</v>
      </c>
      <c r="AF6" s="30">
        <v>2229.0122570985959</v>
      </c>
      <c r="AG6" s="30">
        <v>1868.0014319389072</v>
      </c>
      <c r="AH6" s="30">
        <v>2337.9905922147359</v>
      </c>
      <c r="AI6" s="30">
        <v>2810.966089019777</v>
      </c>
      <c r="AJ6" s="30">
        <v>3103.8715664617262</v>
      </c>
      <c r="AK6" s="30">
        <v>3340.5417734044327</v>
      </c>
      <c r="AL6" s="82">
        <v>-15</v>
      </c>
      <c r="AM6" s="78">
        <v>-9</v>
      </c>
      <c r="AN6" s="80">
        <v>4.7</v>
      </c>
      <c r="AO6" s="80">
        <v>4.9000000000000004</v>
      </c>
      <c r="AP6" s="80">
        <v>4.3</v>
      </c>
      <c r="AQ6" s="80">
        <v>5.4</v>
      </c>
      <c r="AR6" s="80">
        <v>5.7935562130956964</v>
      </c>
      <c r="AS6" s="80">
        <v>4.6925262337900175</v>
      </c>
      <c r="AT6" s="80">
        <v>2.9227964355297953</v>
      </c>
      <c r="AU6" s="80">
        <v>3.499999999999992</v>
      </c>
      <c r="AV6" s="80">
        <v>2.4000000000000021</v>
      </c>
      <c r="AW6" s="78">
        <v>-18.999999999999993</v>
      </c>
      <c r="AX6" s="78">
        <v>-18.000000000000004</v>
      </c>
      <c r="AY6" s="80">
        <v>20</v>
      </c>
      <c r="AZ6" s="80">
        <v>10</v>
      </c>
      <c r="BA6" s="794">
        <v>3.0999999999999917</v>
      </c>
      <c r="BB6" s="83">
        <v>2.4999999999999911</v>
      </c>
    </row>
    <row r="7" spans="1:54" ht="71.25" customHeight="1" x14ac:dyDescent="0.2">
      <c r="A7" s="56" t="s">
        <v>527</v>
      </c>
      <c r="B7" s="71">
        <v>11.184939063764592</v>
      </c>
      <c r="C7" s="72">
        <v>9.9030711744042339</v>
      </c>
      <c r="D7" s="72">
        <v>8.1753339266885217</v>
      </c>
      <c r="E7" s="72">
        <v>8.6346774408408784</v>
      </c>
      <c r="F7" s="72">
        <v>8.7206100389625014</v>
      </c>
      <c r="G7" s="72">
        <v>8.487028555936492</v>
      </c>
      <c r="H7" s="72">
        <v>7.2311609500770953</v>
      </c>
      <c r="I7" s="72">
        <v>7.4388778667531321</v>
      </c>
      <c r="J7" s="72">
        <v>7.7935092036508324</v>
      </c>
      <c r="K7" s="72">
        <v>8.1011388592189668</v>
      </c>
      <c r="L7" s="72">
        <v>8.3160570626603132</v>
      </c>
      <c r="M7" s="72">
        <v>8.4109743867874407</v>
      </c>
      <c r="N7" s="72">
        <v>8.0400152771780373</v>
      </c>
      <c r="O7" s="72">
        <v>2.3079234305507694</v>
      </c>
      <c r="P7" s="72">
        <v>1.9624779998246584</v>
      </c>
      <c r="Q7" s="72">
        <v>7.4864485247361836</v>
      </c>
      <c r="R7" s="72">
        <v>9.0010330533619918</v>
      </c>
      <c r="S7" s="72">
        <v>8.8488423322771617</v>
      </c>
      <c r="T7" s="74">
        <v>25352</v>
      </c>
      <c r="U7" s="30">
        <v>25060</v>
      </c>
      <c r="V7" s="30">
        <v>21339</v>
      </c>
      <c r="W7" s="30">
        <v>23659</v>
      </c>
      <c r="X7" s="30">
        <v>25518</v>
      </c>
      <c r="Y7" s="30">
        <v>26252</v>
      </c>
      <c r="Z7" s="30">
        <v>23889.989015404</v>
      </c>
      <c r="AA7" s="30">
        <v>26164.594340000007</v>
      </c>
      <c r="AB7" s="30">
        <v>28802.255639999999</v>
      </c>
      <c r="AC7" s="30">
        <v>31865.045451336773</v>
      </c>
      <c r="AD7" s="30">
        <v>34349.496744181779</v>
      </c>
      <c r="AE7" s="30">
        <v>36619.374800787155</v>
      </c>
      <c r="AF7" s="30">
        <v>35835.911262587608</v>
      </c>
      <c r="AG7" s="30">
        <v>9098.9469291091118</v>
      </c>
      <c r="AH7" s="30">
        <v>8310.7433515582597</v>
      </c>
      <c r="AI7" s="30">
        <v>37450.172148256061</v>
      </c>
      <c r="AJ7" s="30">
        <v>51092.758587156633</v>
      </c>
      <c r="AK7" s="30">
        <v>54529.836191873037</v>
      </c>
      <c r="AL7" s="76">
        <v>1.6</v>
      </c>
      <c r="AM7" s="78">
        <v>-4.2</v>
      </c>
      <c r="AN7" s="80">
        <v>6.8</v>
      </c>
      <c r="AO7" s="80">
        <v>3.3</v>
      </c>
      <c r="AP7" s="80">
        <v>0.8</v>
      </c>
      <c r="AQ7" s="80">
        <v>2</v>
      </c>
      <c r="AR7" s="80">
        <v>6.1623134177938521</v>
      </c>
      <c r="AS7" s="80">
        <v>6.9474189725490909</v>
      </c>
      <c r="AT7" s="80">
        <v>11.109612019764326</v>
      </c>
      <c r="AU7" s="80">
        <v>5.1888575128913983</v>
      </c>
      <c r="AV7" s="80">
        <v>4.3403795780874832</v>
      </c>
      <c r="AW7" s="80">
        <v>0.19237508647960144</v>
      </c>
      <c r="AX7" s="78">
        <v>-78.585200509565766</v>
      </c>
      <c r="AY7" s="78">
        <v>-21.8</v>
      </c>
      <c r="AZ7" s="80">
        <v>255.3</v>
      </c>
      <c r="BA7" s="794">
        <v>29.54066414324188</v>
      </c>
      <c r="BB7" s="83">
        <v>8.8822708285112739</v>
      </c>
    </row>
    <row r="8" spans="1:54" ht="71.25" customHeight="1" x14ac:dyDescent="0.2">
      <c r="A8" s="56" t="s">
        <v>528</v>
      </c>
      <c r="B8" s="71">
        <v>5.2209911991397195</v>
      </c>
      <c r="C8" s="72">
        <v>5.1708573949353314</v>
      </c>
      <c r="D8" s="72">
        <v>5.5011771804358451</v>
      </c>
      <c r="E8" s="72">
        <v>5.7905149108745668</v>
      </c>
      <c r="F8" s="72">
        <v>5.6924210917391012</v>
      </c>
      <c r="G8" s="72">
        <v>5.6084477902021277</v>
      </c>
      <c r="H8" s="72">
        <v>5.5145766594148782</v>
      </c>
      <c r="I8" s="72">
        <v>5.5050613644691682</v>
      </c>
      <c r="J8" s="72">
        <v>5.6900401946867847</v>
      </c>
      <c r="K8" s="72">
        <v>5.5506857794826185</v>
      </c>
      <c r="L8" s="72">
        <v>5.5022907663644958</v>
      </c>
      <c r="M8" s="72">
        <v>5.5250182412160997</v>
      </c>
      <c r="N8" s="72">
        <v>5.6695842757634667</v>
      </c>
      <c r="O8" s="72">
        <v>6.6957164966118006</v>
      </c>
      <c r="P8" s="72">
        <v>6.6535306651474206</v>
      </c>
      <c r="Q8" s="72">
        <v>5.9078489707971071</v>
      </c>
      <c r="R8" s="72">
        <v>5.6420757003012616</v>
      </c>
      <c r="S8" s="72">
        <v>5.5795391658634843</v>
      </c>
      <c r="T8" s="74">
        <v>11834</v>
      </c>
      <c r="U8" s="30">
        <v>13085</v>
      </c>
      <c r="V8" s="30">
        <v>14359</v>
      </c>
      <c r="W8" s="30">
        <v>15866</v>
      </c>
      <c r="X8" s="30">
        <v>16657</v>
      </c>
      <c r="Y8" s="30">
        <v>17348</v>
      </c>
      <c r="Z8" s="30">
        <v>18218.813925946448</v>
      </c>
      <c r="AA8" s="30">
        <v>19362.825952808824</v>
      </c>
      <c r="AB8" s="30">
        <v>21028.523609425203</v>
      </c>
      <c r="AC8" s="30">
        <v>21833.085165306584</v>
      </c>
      <c r="AD8" s="30">
        <v>22727.227259347012</v>
      </c>
      <c r="AE8" s="30">
        <v>24054.610613735924</v>
      </c>
      <c r="AF8" s="30">
        <v>25270.439420524814</v>
      </c>
      <c r="AG8" s="30">
        <v>26397.742771081492</v>
      </c>
      <c r="AH8" s="30">
        <v>28176.512421898973</v>
      </c>
      <c r="AI8" s="30">
        <v>29553.393742201108</v>
      </c>
      <c r="AJ8" s="30">
        <v>32026.23631942815</v>
      </c>
      <c r="AK8" s="30">
        <v>34383.182038500585</v>
      </c>
      <c r="AL8" s="76">
        <v>12.4</v>
      </c>
      <c r="AM8" s="80">
        <v>11.7</v>
      </c>
      <c r="AN8" s="80">
        <v>11.2</v>
      </c>
      <c r="AO8" s="80">
        <v>9.4</v>
      </c>
      <c r="AP8" s="80">
        <v>8.9</v>
      </c>
      <c r="AQ8" s="80">
        <v>6.9</v>
      </c>
      <c r="AR8" s="80">
        <v>6.6268113688580765</v>
      </c>
      <c r="AS8" s="80">
        <v>7.135441421570099</v>
      </c>
      <c r="AT8" s="80">
        <v>5.4443357285980376</v>
      </c>
      <c r="AU8" s="80">
        <v>4.3970617423408465</v>
      </c>
      <c r="AV8" s="80">
        <v>5.2743868064348831</v>
      </c>
      <c r="AW8" s="80">
        <v>3.7451010181509536</v>
      </c>
      <c r="AX8" s="84">
        <v>1.4552925781989634</v>
      </c>
      <c r="AY8" s="84">
        <v>6.9</v>
      </c>
      <c r="AZ8" s="84">
        <v>1.8</v>
      </c>
      <c r="BA8" s="795">
        <v>5.2115256424973833</v>
      </c>
      <c r="BB8" s="85">
        <v>4.9747537767160566</v>
      </c>
    </row>
    <row r="9" spans="1:54" ht="71.25" customHeight="1" x14ac:dyDescent="0.2">
      <c r="A9" s="86" t="s">
        <v>529</v>
      </c>
      <c r="B9" s="87">
        <v>4.1947933345800621</v>
      </c>
      <c r="C9" s="88">
        <v>4.2848763265788152</v>
      </c>
      <c r="D9" s="88">
        <v>4.3123650910917108</v>
      </c>
      <c r="E9" s="88">
        <v>4.2532875817050426</v>
      </c>
      <c r="F9" s="88">
        <v>4.5414290621432984</v>
      </c>
      <c r="G9" s="88">
        <v>5.258647207483734</v>
      </c>
      <c r="H9" s="88">
        <v>6.4509336106346478</v>
      </c>
      <c r="I9" s="88">
        <v>6.2856172370374441</v>
      </c>
      <c r="J9" s="88">
        <v>6.1002304682697011</v>
      </c>
      <c r="K9" s="88">
        <v>5.8751604457064834</v>
      </c>
      <c r="L9" s="88">
        <v>6.2119166473339185</v>
      </c>
      <c r="M9" s="88">
        <v>6.7945293875376418</v>
      </c>
      <c r="N9" s="88">
        <v>7.2052033663504993</v>
      </c>
      <c r="O9" s="88">
        <v>8.2179535096222107</v>
      </c>
      <c r="P9" s="88">
        <v>8.6028245538672596</v>
      </c>
      <c r="Q9" s="88">
        <v>8.4452317290740861</v>
      </c>
      <c r="R9" s="88">
        <v>8.256837552942855</v>
      </c>
      <c r="S9" s="88">
        <v>8.1794844862036147</v>
      </c>
      <c r="T9" s="89">
        <v>9508</v>
      </c>
      <c r="U9" s="90">
        <v>10843</v>
      </c>
      <c r="V9" s="90">
        <v>11256</v>
      </c>
      <c r="W9" s="90">
        <v>11654</v>
      </c>
      <c r="X9" s="90">
        <v>13289</v>
      </c>
      <c r="Y9" s="90">
        <v>16266</v>
      </c>
      <c r="Z9" s="90">
        <v>21312.308516036988</v>
      </c>
      <c r="AA9" s="90">
        <v>22108.257203499292</v>
      </c>
      <c r="AB9" s="90">
        <v>22544.452417880617</v>
      </c>
      <c r="AC9" s="90">
        <v>23109.374853300847</v>
      </c>
      <c r="AD9" s="90">
        <v>25658.338927326433</v>
      </c>
      <c r="AE9" s="90">
        <v>29581.75911557339</v>
      </c>
      <c r="AF9" s="90">
        <v>32114.992268529779</v>
      </c>
      <c r="AG9" s="90">
        <v>32399.135023337418</v>
      </c>
      <c r="AH9" s="90">
        <v>36431.423420829393</v>
      </c>
      <c r="AI9" s="90">
        <v>42246.3843891699</v>
      </c>
      <c r="AJ9" s="90">
        <v>46868.465573327383</v>
      </c>
      <c r="AK9" s="90">
        <v>50405.005809598326</v>
      </c>
      <c r="AL9" s="91">
        <v>4.2362361902865908</v>
      </c>
      <c r="AM9" s="92">
        <v>3.5918586742607062</v>
      </c>
      <c r="AN9" s="92">
        <v>4.7079569809057586</v>
      </c>
      <c r="AO9" s="92">
        <v>5.9321410370442251</v>
      </c>
      <c r="AP9" s="92">
        <v>7.4431990966982831</v>
      </c>
      <c r="AQ9" s="92">
        <v>5.9372803946467823</v>
      </c>
      <c r="AR9" s="92">
        <v>4.7978012374559009</v>
      </c>
      <c r="AS9" s="92">
        <v>4.2895054924916076</v>
      </c>
      <c r="AT9" s="92">
        <v>4.3083708450516234</v>
      </c>
      <c r="AU9" s="92">
        <v>4.6972898256739226</v>
      </c>
      <c r="AV9" s="92">
        <v>7.5445665466961298</v>
      </c>
      <c r="AW9" s="92">
        <v>5.6944780261219519</v>
      </c>
      <c r="AX9" s="93">
        <v>-3.6197859495789131</v>
      </c>
      <c r="AY9" s="94">
        <v>6.8</v>
      </c>
      <c r="AZ9" s="94">
        <v>3.3</v>
      </c>
      <c r="BA9" s="94">
        <v>3.9399419465338203</v>
      </c>
      <c r="BB9" s="95">
        <v>3.6670401980171352</v>
      </c>
    </row>
    <row r="10" spans="1:54" ht="12" customHeight="1" x14ac:dyDescent="0.2"/>
    <row r="11" spans="1:54" s="32" customFormat="1" ht="12" customHeight="1" x14ac:dyDescent="0.2">
      <c r="A11" s="31" t="s">
        <v>513</v>
      </c>
      <c r="B11" s="31"/>
    </row>
    <row r="12" spans="1:54" s="32" customFormat="1" ht="12.75" x14ac:dyDescent="0.2">
      <c r="A12" s="31" t="s">
        <v>530</v>
      </c>
      <c r="AN12" s="33"/>
    </row>
    <row r="13" spans="1:54" s="32" customFormat="1" ht="12.75" x14ac:dyDescent="0.2">
      <c r="A13" s="31" t="s">
        <v>531</v>
      </c>
    </row>
    <row r="14" spans="1:54" s="32" customFormat="1" ht="12.75" x14ac:dyDescent="0.2">
      <c r="A14" s="31" t="s">
        <v>532</v>
      </c>
    </row>
    <row r="15" spans="1:54" s="32" customFormat="1" ht="12.75" x14ac:dyDescent="0.2">
      <c r="A15" s="32" t="s">
        <v>533</v>
      </c>
    </row>
    <row r="16" spans="1:54" s="32" customFormat="1" ht="12.75" customHeight="1" x14ac:dyDescent="0.2">
      <c r="A16" s="32" t="s">
        <v>534</v>
      </c>
    </row>
  </sheetData>
  <mergeCells count="5">
    <mergeCell ref="A3:A4"/>
    <mergeCell ref="B3:S3"/>
    <mergeCell ref="T3:AK3"/>
    <mergeCell ref="A1:D1"/>
    <mergeCell ref="AL3:BB3"/>
  </mergeCells>
  <hyperlinks>
    <hyperlink ref="A1:D1" location="'Contents(NA)'!A1" display="Back to table of contents" xr:uid="{64D084B8-167F-4B95-97AE-769C13EB78B7}"/>
  </hyperlinks>
  <pageMargins left="0.25" right="0.25" top="0.75" bottom="0.75" header="0.3" footer="0.3"/>
  <pageSetup paperSize="9" scale="72" orientation="landscape" r:id="rId1"/>
  <headerFooter>
    <oddHeader>&amp;C- 7 -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1950-9D0C-471A-8799-4A3E4F898A4E}">
  <dimension ref="A1:T30"/>
  <sheetViews>
    <sheetView workbookViewId="0">
      <pane xSplit="1" ySplit="4" topLeftCell="B5" activePane="bottomRight" state="frozen"/>
      <selection pane="topRight" activeCell="B1" sqref="B1"/>
      <selection pane="bottomLeft" activeCell="A5" sqref="A5"/>
      <selection pane="bottomRight" sqref="A1:D1"/>
    </sheetView>
  </sheetViews>
  <sheetFormatPr defaultRowHeight="12.75" x14ac:dyDescent="0.2"/>
  <cols>
    <col min="1" max="1" width="52" style="27" customWidth="1"/>
    <col min="2" max="13" width="7.42578125" style="27" customWidth="1"/>
    <col min="14" max="14" width="8.28515625" style="27" customWidth="1"/>
    <col min="15" max="15" width="9.140625" style="27" customWidth="1"/>
    <col min="16" max="20" width="8.85546875" style="27" customWidth="1"/>
    <col min="21" max="256" width="9.140625" style="27"/>
    <col min="257" max="257" width="52" style="27" customWidth="1"/>
    <col min="258" max="269" width="7.42578125" style="27" customWidth="1"/>
    <col min="270" max="270" width="8.28515625" style="27" customWidth="1"/>
    <col min="271" max="271" width="9.140625" style="27"/>
    <col min="272" max="275" width="8.85546875" style="27" customWidth="1"/>
    <col min="276" max="512" width="9.140625" style="27"/>
    <col min="513" max="513" width="52" style="27" customWidth="1"/>
    <col min="514" max="525" width="7.42578125" style="27" customWidth="1"/>
    <col min="526" max="526" width="8.28515625" style="27" customWidth="1"/>
    <col min="527" max="527" width="9.140625" style="27"/>
    <col min="528" max="531" width="8.85546875" style="27" customWidth="1"/>
    <col min="532" max="768" width="9.140625" style="27"/>
    <col min="769" max="769" width="52" style="27" customWidth="1"/>
    <col min="770" max="781" width="7.42578125" style="27" customWidth="1"/>
    <col min="782" max="782" width="8.28515625" style="27" customWidth="1"/>
    <col min="783" max="783" width="9.140625" style="27"/>
    <col min="784" max="787" width="8.85546875" style="27" customWidth="1"/>
    <col min="788" max="1024" width="9.140625" style="27"/>
    <col min="1025" max="1025" width="52" style="27" customWidth="1"/>
    <col min="1026" max="1037" width="7.42578125" style="27" customWidth="1"/>
    <col min="1038" max="1038" width="8.28515625" style="27" customWidth="1"/>
    <col min="1039" max="1039" width="9.140625" style="27"/>
    <col min="1040" max="1043" width="8.85546875" style="27" customWidth="1"/>
    <col min="1044" max="1280" width="9.140625" style="27"/>
    <col min="1281" max="1281" width="52" style="27" customWidth="1"/>
    <col min="1282" max="1293" width="7.42578125" style="27" customWidth="1"/>
    <col min="1294" max="1294" width="8.28515625" style="27" customWidth="1"/>
    <col min="1295" max="1295" width="9.140625" style="27"/>
    <col min="1296" max="1299" width="8.85546875" style="27" customWidth="1"/>
    <col min="1300" max="1536" width="9.140625" style="27"/>
    <col min="1537" max="1537" width="52" style="27" customWidth="1"/>
    <col min="1538" max="1549" width="7.42578125" style="27" customWidth="1"/>
    <col min="1550" max="1550" width="8.28515625" style="27" customWidth="1"/>
    <col min="1551" max="1551" width="9.140625" style="27"/>
    <col min="1552" max="1555" width="8.85546875" style="27" customWidth="1"/>
    <col min="1556" max="1792" width="9.140625" style="27"/>
    <col min="1793" max="1793" width="52" style="27" customWidth="1"/>
    <col min="1794" max="1805" width="7.42578125" style="27" customWidth="1"/>
    <col min="1806" max="1806" width="8.28515625" style="27" customWidth="1"/>
    <col min="1807" max="1807" width="9.140625" style="27"/>
    <col min="1808" max="1811" width="8.85546875" style="27" customWidth="1"/>
    <col min="1812" max="2048" width="9.140625" style="27"/>
    <col min="2049" max="2049" width="52" style="27" customWidth="1"/>
    <col min="2050" max="2061" width="7.42578125" style="27" customWidth="1"/>
    <col min="2062" max="2062" width="8.28515625" style="27" customWidth="1"/>
    <col min="2063" max="2063" width="9.140625" style="27"/>
    <col min="2064" max="2067" width="8.85546875" style="27" customWidth="1"/>
    <col min="2068" max="2304" width="9.140625" style="27"/>
    <col min="2305" max="2305" width="52" style="27" customWidth="1"/>
    <col min="2306" max="2317" width="7.42578125" style="27" customWidth="1"/>
    <col min="2318" max="2318" width="8.28515625" style="27" customWidth="1"/>
    <col min="2319" max="2319" width="9.140625" style="27"/>
    <col min="2320" max="2323" width="8.85546875" style="27" customWidth="1"/>
    <col min="2324" max="2560" width="9.140625" style="27"/>
    <col min="2561" max="2561" width="52" style="27" customWidth="1"/>
    <col min="2562" max="2573" width="7.42578125" style="27" customWidth="1"/>
    <col min="2574" max="2574" width="8.28515625" style="27" customWidth="1"/>
    <col min="2575" max="2575" width="9.140625" style="27"/>
    <col min="2576" max="2579" width="8.85546875" style="27" customWidth="1"/>
    <col min="2580" max="2816" width="9.140625" style="27"/>
    <col min="2817" max="2817" width="52" style="27" customWidth="1"/>
    <col min="2818" max="2829" width="7.42578125" style="27" customWidth="1"/>
    <col min="2830" max="2830" width="8.28515625" style="27" customWidth="1"/>
    <col min="2831" max="2831" width="9.140625" style="27"/>
    <col min="2832" max="2835" width="8.85546875" style="27" customWidth="1"/>
    <col min="2836" max="3072" width="9.140625" style="27"/>
    <col min="3073" max="3073" width="52" style="27" customWidth="1"/>
    <col min="3074" max="3085" width="7.42578125" style="27" customWidth="1"/>
    <col min="3086" max="3086" width="8.28515625" style="27" customWidth="1"/>
    <col min="3087" max="3087" width="9.140625" style="27"/>
    <col min="3088" max="3091" width="8.85546875" style="27" customWidth="1"/>
    <col min="3092" max="3328" width="9.140625" style="27"/>
    <col min="3329" max="3329" width="52" style="27" customWidth="1"/>
    <col min="3330" max="3341" width="7.42578125" style="27" customWidth="1"/>
    <col min="3342" max="3342" width="8.28515625" style="27" customWidth="1"/>
    <col min="3343" max="3343" width="9.140625" style="27"/>
    <col min="3344" max="3347" width="8.85546875" style="27" customWidth="1"/>
    <col min="3348" max="3584" width="9.140625" style="27"/>
    <col min="3585" max="3585" width="52" style="27" customWidth="1"/>
    <col min="3586" max="3597" width="7.42578125" style="27" customWidth="1"/>
    <col min="3598" max="3598" width="8.28515625" style="27" customWidth="1"/>
    <col min="3599" max="3599" width="9.140625" style="27"/>
    <col min="3600" max="3603" width="8.85546875" style="27" customWidth="1"/>
    <col min="3604" max="3840" width="9.140625" style="27"/>
    <col min="3841" max="3841" width="52" style="27" customWidth="1"/>
    <col min="3842" max="3853" width="7.42578125" style="27" customWidth="1"/>
    <col min="3854" max="3854" width="8.28515625" style="27" customWidth="1"/>
    <col min="3855" max="3855" width="9.140625" style="27"/>
    <col min="3856" max="3859" width="8.85546875" style="27" customWidth="1"/>
    <col min="3860" max="4096" width="9.140625" style="27"/>
    <col min="4097" max="4097" width="52" style="27" customWidth="1"/>
    <col min="4098" max="4109" width="7.42578125" style="27" customWidth="1"/>
    <col min="4110" max="4110" width="8.28515625" style="27" customWidth="1"/>
    <col min="4111" max="4111" width="9.140625" style="27"/>
    <col min="4112" max="4115" width="8.85546875" style="27" customWidth="1"/>
    <col min="4116" max="4352" width="9.140625" style="27"/>
    <col min="4353" max="4353" width="52" style="27" customWidth="1"/>
    <col min="4354" max="4365" width="7.42578125" style="27" customWidth="1"/>
    <col min="4366" max="4366" width="8.28515625" style="27" customWidth="1"/>
    <col min="4367" max="4367" width="9.140625" style="27"/>
    <col min="4368" max="4371" width="8.85546875" style="27" customWidth="1"/>
    <col min="4372" max="4608" width="9.140625" style="27"/>
    <col min="4609" max="4609" width="52" style="27" customWidth="1"/>
    <col min="4610" max="4621" width="7.42578125" style="27" customWidth="1"/>
    <col min="4622" max="4622" width="8.28515625" style="27" customWidth="1"/>
    <col min="4623" max="4623" width="9.140625" style="27"/>
    <col min="4624" max="4627" width="8.85546875" style="27" customWidth="1"/>
    <col min="4628" max="4864" width="9.140625" style="27"/>
    <col min="4865" max="4865" width="52" style="27" customWidth="1"/>
    <col min="4866" max="4877" width="7.42578125" style="27" customWidth="1"/>
    <col min="4878" max="4878" width="8.28515625" style="27" customWidth="1"/>
    <col min="4879" max="4879" width="9.140625" style="27"/>
    <col min="4880" max="4883" width="8.85546875" style="27" customWidth="1"/>
    <col min="4884" max="5120" width="9.140625" style="27"/>
    <col min="5121" max="5121" width="52" style="27" customWidth="1"/>
    <col min="5122" max="5133" width="7.42578125" style="27" customWidth="1"/>
    <col min="5134" max="5134" width="8.28515625" style="27" customWidth="1"/>
    <col min="5135" max="5135" width="9.140625" style="27"/>
    <col min="5136" max="5139" width="8.85546875" style="27" customWidth="1"/>
    <col min="5140" max="5376" width="9.140625" style="27"/>
    <col min="5377" max="5377" width="52" style="27" customWidth="1"/>
    <col min="5378" max="5389" width="7.42578125" style="27" customWidth="1"/>
    <col min="5390" max="5390" width="8.28515625" style="27" customWidth="1"/>
    <col min="5391" max="5391" width="9.140625" style="27"/>
    <col min="5392" max="5395" width="8.85546875" style="27" customWidth="1"/>
    <col min="5396" max="5632" width="9.140625" style="27"/>
    <col min="5633" max="5633" width="52" style="27" customWidth="1"/>
    <col min="5634" max="5645" width="7.42578125" style="27" customWidth="1"/>
    <col min="5646" max="5646" width="8.28515625" style="27" customWidth="1"/>
    <col min="5647" max="5647" width="9.140625" style="27"/>
    <col min="5648" max="5651" width="8.85546875" style="27" customWidth="1"/>
    <col min="5652" max="5888" width="9.140625" style="27"/>
    <col min="5889" max="5889" width="52" style="27" customWidth="1"/>
    <col min="5890" max="5901" width="7.42578125" style="27" customWidth="1"/>
    <col min="5902" max="5902" width="8.28515625" style="27" customWidth="1"/>
    <col min="5903" max="5903" width="9.140625" style="27"/>
    <col min="5904" max="5907" width="8.85546875" style="27" customWidth="1"/>
    <col min="5908" max="6144" width="9.140625" style="27"/>
    <col min="6145" max="6145" width="52" style="27" customWidth="1"/>
    <col min="6146" max="6157" width="7.42578125" style="27" customWidth="1"/>
    <col min="6158" max="6158" width="8.28515625" style="27" customWidth="1"/>
    <col min="6159" max="6159" width="9.140625" style="27"/>
    <col min="6160" max="6163" width="8.85546875" style="27" customWidth="1"/>
    <col min="6164" max="6400" width="9.140625" style="27"/>
    <col min="6401" max="6401" width="52" style="27" customWidth="1"/>
    <col min="6402" max="6413" width="7.42578125" style="27" customWidth="1"/>
    <col min="6414" max="6414" width="8.28515625" style="27" customWidth="1"/>
    <col min="6415" max="6415" width="9.140625" style="27"/>
    <col min="6416" max="6419" width="8.85546875" style="27" customWidth="1"/>
    <col min="6420" max="6656" width="9.140625" style="27"/>
    <col min="6657" max="6657" width="52" style="27" customWidth="1"/>
    <col min="6658" max="6669" width="7.42578125" style="27" customWidth="1"/>
    <col min="6670" max="6670" width="8.28515625" style="27" customWidth="1"/>
    <col min="6671" max="6671" width="9.140625" style="27"/>
    <col min="6672" max="6675" width="8.85546875" style="27" customWidth="1"/>
    <col min="6676" max="6912" width="9.140625" style="27"/>
    <col min="6913" max="6913" width="52" style="27" customWidth="1"/>
    <col min="6914" max="6925" width="7.42578125" style="27" customWidth="1"/>
    <col min="6926" max="6926" width="8.28515625" style="27" customWidth="1"/>
    <col min="6927" max="6927" width="9.140625" style="27"/>
    <col min="6928" max="6931" width="8.85546875" style="27" customWidth="1"/>
    <col min="6932" max="7168" width="9.140625" style="27"/>
    <col min="7169" max="7169" width="52" style="27" customWidth="1"/>
    <col min="7170" max="7181" width="7.42578125" style="27" customWidth="1"/>
    <col min="7182" max="7182" width="8.28515625" style="27" customWidth="1"/>
    <col min="7183" max="7183" width="9.140625" style="27"/>
    <col min="7184" max="7187" width="8.85546875" style="27" customWidth="1"/>
    <col min="7188" max="7424" width="9.140625" style="27"/>
    <col min="7425" max="7425" width="52" style="27" customWidth="1"/>
    <col min="7426" max="7437" width="7.42578125" style="27" customWidth="1"/>
    <col min="7438" max="7438" width="8.28515625" style="27" customWidth="1"/>
    <col min="7439" max="7439" width="9.140625" style="27"/>
    <col min="7440" max="7443" width="8.85546875" style="27" customWidth="1"/>
    <col min="7444" max="7680" width="9.140625" style="27"/>
    <col min="7681" max="7681" width="52" style="27" customWidth="1"/>
    <col min="7682" max="7693" width="7.42578125" style="27" customWidth="1"/>
    <col min="7694" max="7694" width="8.28515625" style="27" customWidth="1"/>
    <col min="7695" max="7695" width="9.140625" style="27"/>
    <col min="7696" max="7699" width="8.85546875" style="27" customWidth="1"/>
    <col min="7700" max="7936" width="9.140625" style="27"/>
    <col min="7937" max="7937" width="52" style="27" customWidth="1"/>
    <col min="7938" max="7949" width="7.42578125" style="27" customWidth="1"/>
    <col min="7950" max="7950" width="8.28515625" style="27" customWidth="1"/>
    <col min="7951" max="7951" width="9.140625" style="27"/>
    <col min="7952" max="7955" width="8.85546875" style="27" customWidth="1"/>
    <col min="7956" max="8192" width="9.140625" style="27"/>
    <col min="8193" max="8193" width="52" style="27" customWidth="1"/>
    <col min="8194" max="8205" width="7.42578125" style="27" customWidth="1"/>
    <col min="8206" max="8206" width="8.28515625" style="27" customWidth="1"/>
    <col min="8207" max="8207" width="9.140625" style="27"/>
    <col min="8208" max="8211" width="8.85546875" style="27" customWidth="1"/>
    <col min="8212" max="8448" width="9.140625" style="27"/>
    <col min="8449" max="8449" width="52" style="27" customWidth="1"/>
    <col min="8450" max="8461" width="7.42578125" style="27" customWidth="1"/>
    <col min="8462" max="8462" width="8.28515625" style="27" customWidth="1"/>
    <col min="8463" max="8463" width="9.140625" style="27"/>
    <col min="8464" max="8467" width="8.85546875" style="27" customWidth="1"/>
    <col min="8468" max="8704" width="9.140625" style="27"/>
    <col min="8705" max="8705" width="52" style="27" customWidth="1"/>
    <col min="8706" max="8717" width="7.42578125" style="27" customWidth="1"/>
    <col min="8718" max="8718" width="8.28515625" style="27" customWidth="1"/>
    <col min="8719" max="8719" width="9.140625" style="27"/>
    <col min="8720" max="8723" width="8.85546875" style="27" customWidth="1"/>
    <col min="8724" max="8960" width="9.140625" style="27"/>
    <col min="8961" max="8961" width="52" style="27" customWidth="1"/>
    <col min="8962" max="8973" width="7.42578125" style="27" customWidth="1"/>
    <col min="8974" max="8974" width="8.28515625" style="27" customWidth="1"/>
    <col min="8975" max="8975" width="9.140625" style="27"/>
    <col min="8976" max="8979" width="8.85546875" style="27" customWidth="1"/>
    <col min="8980" max="9216" width="9.140625" style="27"/>
    <col min="9217" max="9217" width="52" style="27" customWidth="1"/>
    <col min="9218" max="9229" width="7.42578125" style="27" customWidth="1"/>
    <col min="9230" max="9230" width="8.28515625" style="27" customWidth="1"/>
    <col min="9231" max="9231" width="9.140625" style="27"/>
    <col min="9232" max="9235" width="8.85546875" style="27" customWidth="1"/>
    <col min="9236" max="9472" width="9.140625" style="27"/>
    <col min="9473" max="9473" width="52" style="27" customWidth="1"/>
    <col min="9474" max="9485" width="7.42578125" style="27" customWidth="1"/>
    <col min="9486" max="9486" width="8.28515625" style="27" customWidth="1"/>
    <col min="9487" max="9487" width="9.140625" style="27"/>
    <col min="9488" max="9491" width="8.85546875" style="27" customWidth="1"/>
    <col min="9492" max="9728" width="9.140625" style="27"/>
    <col min="9729" max="9729" width="52" style="27" customWidth="1"/>
    <col min="9730" max="9741" width="7.42578125" style="27" customWidth="1"/>
    <col min="9742" max="9742" width="8.28515625" style="27" customWidth="1"/>
    <col min="9743" max="9743" width="9.140625" style="27"/>
    <col min="9744" max="9747" width="8.85546875" style="27" customWidth="1"/>
    <col min="9748" max="9984" width="9.140625" style="27"/>
    <col min="9985" max="9985" width="52" style="27" customWidth="1"/>
    <col min="9986" max="9997" width="7.42578125" style="27" customWidth="1"/>
    <col min="9998" max="9998" width="8.28515625" style="27" customWidth="1"/>
    <col min="9999" max="9999" width="9.140625" style="27"/>
    <col min="10000" max="10003" width="8.85546875" style="27" customWidth="1"/>
    <col min="10004" max="10240" width="9.140625" style="27"/>
    <col min="10241" max="10241" width="52" style="27" customWidth="1"/>
    <col min="10242" max="10253" width="7.42578125" style="27" customWidth="1"/>
    <col min="10254" max="10254" width="8.28515625" style="27" customWidth="1"/>
    <col min="10255" max="10255" width="9.140625" style="27"/>
    <col min="10256" max="10259" width="8.85546875" style="27" customWidth="1"/>
    <col min="10260" max="10496" width="9.140625" style="27"/>
    <col min="10497" max="10497" width="52" style="27" customWidth="1"/>
    <col min="10498" max="10509" width="7.42578125" style="27" customWidth="1"/>
    <col min="10510" max="10510" width="8.28515625" style="27" customWidth="1"/>
    <col min="10511" max="10511" width="9.140625" style="27"/>
    <col min="10512" max="10515" width="8.85546875" style="27" customWidth="1"/>
    <col min="10516" max="10752" width="9.140625" style="27"/>
    <col min="10753" max="10753" width="52" style="27" customWidth="1"/>
    <col min="10754" max="10765" width="7.42578125" style="27" customWidth="1"/>
    <col min="10766" max="10766" width="8.28515625" style="27" customWidth="1"/>
    <col min="10767" max="10767" width="9.140625" style="27"/>
    <col min="10768" max="10771" width="8.85546875" style="27" customWidth="1"/>
    <col min="10772" max="11008" width="9.140625" style="27"/>
    <col min="11009" max="11009" width="52" style="27" customWidth="1"/>
    <col min="11010" max="11021" width="7.42578125" style="27" customWidth="1"/>
    <col min="11022" max="11022" width="8.28515625" style="27" customWidth="1"/>
    <col min="11023" max="11023" width="9.140625" style="27"/>
    <col min="11024" max="11027" width="8.85546875" style="27" customWidth="1"/>
    <col min="11028" max="11264" width="9.140625" style="27"/>
    <col min="11265" max="11265" width="52" style="27" customWidth="1"/>
    <col min="11266" max="11277" width="7.42578125" style="27" customWidth="1"/>
    <col min="11278" max="11278" width="8.28515625" style="27" customWidth="1"/>
    <col min="11279" max="11279" width="9.140625" style="27"/>
    <col min="11280" max="11283" width="8.85546875" style="27" customWidth="1"/>
    <col min="11284" max="11520" width="9.140625" style="27"/>
    <col min="11521" max="11521" width="52" style="27" customWidth="1"/>
    <col min="11522" max="11533" width="7.42578125" style="27" customWidth="1"/>
    <col min="11534" max="11534" width="8.28515625" style="27" customWidth="1"/>
    <col min="11535" max="11535" width="9.140625" style="27"/>
    <col min="11536" max="11539" width="8.85546875" style="27" customWidth="1"/>
    <col min="11540" max="11776" width="9.140625" style="27"/>
    <col min="11777" max="11777" width="52" style="27" customWidth="1"/>
    <col min="11778" max="11789" width="7.42578125" style="27" customWidth="1"/>
    <col min="11790" max="11790" width="8.28515625" style="27" customWidth="1"/>
    <col min="11791" max="11791" width="9.140625" style="27"/>
    <col min="11792" max="11795" width="8.85546875" style="27" customWidth="1"/>
    <col min="11796" max="12032" width="9.140625" style="27"/>
    <col min="12033" max="12033" width="52" style="27" customWidth="1"/>
    <col min="12034" max="12045" width="7.42578125" style="27" customWidth="1"/>
    <col min="12046" max="12046" width="8.28515625" style="27" customWidth="1"/>
    <col min="12047" max="12047" width="9.140625" style="27"/>
    <col min="12048" max="12051" width="8.85546875" style="27" customWidth="1"/>
    <col min="12052" max="12288" width="9.140625" style="27"/>
    <col min="12289" max="12289" width="52" style="27" customWidth="1"/>
    <col min="12290" max="12301" width="7.42578125" style="27" customWidth="1"/>
    <col min="12302" max="12302" width="8.28515625" style="27" customWidth="1"/>
    <col min="12303" max="12303" width="9.140625" style="27"/>
    <col min="12304" max="12307" width="8.85546875" style="27" customWidth="1"/>
    <col min="12308" max="12544" width="9.140625" style="27"/>
    <col min="12545" max="12545" width="52" style="27" customWidth="1"/>
    <col min="12546" max="12557" width="7.42578125" style="27" customWidth="1"/>
    <col min="12558" max="12558" width="8.28515625" style="27" customWidth="1"/>
    <col min="12559" max="12559" width="9.140625" style="27"/>
    <col min="12560" max="12563" width="8.85546875" style="27" customWidth="1"/>
    <col min="12564" max="12800" width="9.140625" style="27"/>
    <col min="12801" max="12801" width="52" style="27" customWidth="1"/>
    <col min="12802" max="12813" width="7.42578125" style="27" customWidth="1"/>
    <col min="12814" max="12814" width="8.28515625" style="27" customWidth="1"/>
    <col min="12815" max="12815" width="9.140625" style="27"/>
    <col min="12816" max="12819" width="8.85546875" style="27" customWidth="1"/>
    <col min="12820" max="13056" width="9.140625" style="27"/>
    <col min="13057" max="13057" width="52" style="27" customWidth="1"/>
    <col min="13058" max="13069" width="7.42578125" style="27" customWidth="1"/>
    <col min="13070" max="13070" width="8.28515625" style="27" customWidth="1"/>
    <col min="13071" max="13071" width="9.140625" style="27"/>
    <col min="13072" max="13075" width="8.85546875" style="27" customWidth="1"/>
    <col min="13076" max="13312" width="9.140625" style="27"/>
    <col min="13313" max="13313" width="52" style="27" customWidth="1"/>
    <col min="13314" max="13325" width="7.42578125" style="27" customWidth="1"/>
    <col min="13326" max="13326" width="8.28515625" style="27" customWidth="1"/>
    <col min="13327" max="13327" width="9.140625" style="27"/>
    <col min="13328" max="13331" width="8.85546875" style="27" customWidth="1"/>
    <col min="13332" max="13568" width="9.140625" style="27"/>
    <col min="13569" max="13569" width="52" style="27" customWidth="1"/>
    <col min="13570" max="13581" width="7.42578125" style="27" customWidth="1"/>
    <col min="13582" max="13582" width="8.28515625" style="27" customWidth="1"/>
    <col min="13583" max="13583" width="9.140625" style="27"/>
    <col min="13584" max="13587" width="8.85546875" style="27" customWidth="1"/>
    <col min="13588" max="13824" width="9.140625" style="27"/>
    <col min="13825" max="13825" width="52" style="27" customWidth="1"/>
    <col min="13826" max="13837" width="7.42578125" style="27" customWidth="1"/>
    <col min="13838" max="13838" width="8.28515625" style="27" customWidth="1"/>
    <col min="13839" max="13839" width="9.140625" style="27"/>
    <col min="13840" max="13843" width="8.85546875" style="27" customWidth="1"/>
    <col min="13844" max="14080" width="9.140625" style="27"/>
    <col min="14081" max="14081" width="52" style="27" customWidth="1"/>
    <col min="14082" max="14093" width="7.42578125" style="27" customWidth="1"/>
    <col min="14094" max="14094" width="8.28515625" style="27" customWidth="1"/>
    <col min="14095" max="14095" width="9.140625" style="27"/>
    <col min="14096" max="14099" width="8.85546875" style="27" customWidth="1"/>
    <col min="14100" max="14336" width="9.140625" style="27"/>
    <col min="14337" max="14337" width="52" style="27" customWidth="1"/>
    <col min="14338" max="14349" width="7.42578125" style="27" customWidth="1"/>
    <col min="14350" max="14350" width="8.28515625" style="27" customWidth="1"/>
    <col min="14351" max="14351" width="9.140625" style="27"/>
    <col min="14352" max="14355" width="8.85546875" style="27" customWidth="1"/>
    <col min="14356" max="14592" width="9.140625" style="27"/>
    <col min="14593" max="14593" width="52" style="27" customWidth="1"/>
    <col min="14594" max="14605" width="7.42578125" style="27" customWidth="1"/>
    <col min="14606" max="14606" width="8.28515625" style="27" customWidth="1"/>
    <col min="14607" max="14607" width="9.140625" style="27"/>
    <col min="14608" max="14611" width="8.85546875" style="27" customWidth="1"/>
    <col min="14612" max="14848" width="9.140625" style="27"/>
    <col min="14849" max="14849" width="52" style="27" customWidth="1"/>
    <col min="14850" max="14861" width="7.42578125" style="27" customWidth="1"/>
    <col min="14862" max="14862" width="8.28515625" style="27" customWidth="1"/>
    <col min="14863" max="14863" width="9.140625" style="27"/>
    <col min="14864" max="14867" width="8.85546875" style="27" customWidth="1"/>
    <col min="14868" max="15104" width="9.140625" style="27"/>
    <col min="15105" max="15105" width="52" style="27" customWidth="1"/>
    <col min="15106" max="15117" width="7.42578125" style="27" customWidth="1"/>
    <col min="15118" max="15118" width="8.28515625" style="27" customWidth="1"/>
    <col min="15119" max="15119" width="9.140625" style="27"/>
    <col min="15120" max="15123" width="8.85546875" style="27" customWidth="1"/>
    <col min="15124" max="15360" width="9.140625" style="27"/>
    <col min="15361" max="15361" width="52" style="27" customWidth="1"/>
    <col min="15362" max="15373" width="7.42578125" style="27" customWidth="1"/>
    <col min="15374" max="15374" width="8.28515625" style="27" customWidth="1"/>
    <col min="15375" max="15375" width="9.140625" style="27"/>
    <col min="15376" max="15379" width="8.85546875" style="27" customWidth="1"/>
    <col min="15380" max="15616" width="9.140625" style="27"/>
    <col min="15617" max="15617" width="52" style="27" customWidth="1"/>
    <col min="15618" max="15629" width="7.42578125" style="27" customWidth="1"/>
    <col min="15630" max="15630" width="8.28515625" style="27" customWidth="1"/>
    <col min="15631" max="15631" width="9.140625" style="27"/>
    <col min="15632" max="15635" width="8.85546875" style="27" customWidth="1"/>
    <col min="15636" max="15872" width="9.140625" style="27"/>
    <col min="15873" max="15873" width="52" style="27" customWidth="1"/>
    <col min="15874" max="15885" width="7.42578125" style="27" customWidth="1"/>
    <col min="15886" max="15886" width="8.28515625" style="27" customWidth="1"/>
    <col min="15887" max="15887" width="9.140625" style="27"/>
    <col min="15888" max="15891" width="8.85546875" style="27" customWidth="1"/>
    <col min="15892" max="16128" width="9.140625" style="27"/>
    <col min="16129" max="16129" width="52" style="27" customWidth="1"/>
    <col min="16130" max="16141" width="7.42578125" style="27" customWidth="1"/>
    <col min="16142" max="16142" width="8.28515625" style="27" customWidth="1"/>
    <col min="16143" max="16143" width="9.140625" style="27"/>
    <col min="16144" max="16147" width="8.85546875" style="27" customWidth="1"/>
    <col min="16148" max="16384" width="9.140625" style="27"/>
  </cols>
  <sheetData>
    <row r="1" spans="1:20" s="34" customFormat="1" ht="18" customHeight="1" x14ac:dyDescent="0.2">
      <c r="A1" s="910" t="s">
        <v>431</v>
      </c>
      <c r="B1" s="910"/>
      <c r="C1" s="910"/>
      <c r="D1" s="910"/>
    </row>
    <row r="2" spans="1:20" s="34" customFormat="1" ht="22.5" customHeight="1" x14ac:dyDescent="0.25">
      <c r="A2" s="40" t="s">
        <v>468</v>
      </c>
    </row>
    <row r="3" spans="1:20" ht="15" customHeight="1" x14ac:dyDescent="0.2">
      <c r="A3" s="238"/>
      <c r="J3" s="125"/>
      <c r="S3" s="28"/>
      <c r="T3" s="28" t="s">
        <v>102</v>
      </c>
    </row>
    <row r="4" spans="1:20" ht="25.5" customHeight="1" x14ac:dyDescent="0.2">
      <c r="A4" s="50"/>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52" t="s">
        <v>454</v>
      </c>
      <c r="S4" s="52" t="s">
        <v>449</v>
      </c>
      <c r="T4" s="53" t="s">
        <v>508</v>
      </c>
    </row>
    <row r="5" spans="1:20" ht="31.5" customHeight="1" x14ac:dyDescent="0.2">
      <c r="A5" s="107" t="s">
        <v>65</v>
      </c>
      <c r="B5" s="239">
        <v>1145.8999999999999</v>
      </c>
      <c r="C5" s="239">
        <v>1180.2</v>
      </c>
      <c r="D5" s="239">
        <v>1268.3999999999999</v>
      </c>
      <c r="E5" s="239">
        <v>1342.7</v>
      </c>
      <c r="F5" s="239">
        <v>1329.3</v>
      </c>
      <c r="G5" s="239">
        <v>1283.9000000000003</v>
      </c>
      <c r="H5" s="239">
        <v>1356.6000000000006</v>
      </c>
      <c r="I5" s="239">
        <v>1511.4509910653401</v>
      </c>
      <c r="J5" s="240">
        <v>1568</v>
      </c>
      <c r="K5" s="239">
        <v>1538</v>
      </c>
      <c r="L5" s="239">
        <v>1487</v>
      </c>
      <c r="M5" s="239">
        <v>1468</v>
      </c>
      <c r="N5" s="239">
        <v>1461</v>
      </c>
      <c r="O5" s="239">
        <v>1484</v>
      </c>
      <c r="P5" s="239">
        <v>1489</v>
      </c>
      <c r="Q5" s="239">
        <v>1556</v>
      </c>
      <c r="R5" s="239">
        <v>1649</v>
      </c>
      <c r="S5" s="239">
        <v>1666</v>
      </c>
      <c r="T5" s="241">
        <v>1746</v>
      </c>
    </row>
    <row r="6" spans="1:20" ht="31.5" customHeight="1" x14ac:dyDescent="0.2">
      <c r="A6" s="114" t="s">
        <v>67</v>
      </c>
      <c r="B6" s="242">
        <v>1145.8999999999999</v>
      </c>
      <c r="C6" s="242">
        <v>1180.2</v>
      </c>
      <c r="D6" s="242">
        <v>1268.3999999999999</v>
      </c>
      <c r="E6" s="242">
        <v>1342.7</v>
      </c>
      <c r="F6" s="242">
        <v>1329.3</v>
      </c>
      <c r="G6" s="242">
        <v>1283.9000000000003</v>
      </c>
      <c r="H6" s="242">
        <v>1356.6000000000006</v>
      </c>
      <c r="I6" s="242">
        <v>1511.4509910653401</v>
      </c>
      <c r="J6" s="242">
        <v>1568</v>
      </c>
      <c r="K6" s="242">
        <v>1538</v>
      </c>
      <c r="L6" s="242">
        <v>1487</v>
      </c>
      <c r="M6" s="242">
        <v>1468</v>
      </c>
      <c r="N6" s="242">
        <v>1461</v>
      </c>
      <c r="O6" s="242">
        <v>1484</v>
      </c>
      <c r="P6" s="242">
        <v>1489</v>
      </c>
      <c r="Q6" s="242">
        <v>1556</v>
      </c>
      <c r="R6" s="242">
        <v>1649</v>
      </c>
      <c r="S6" s="796">
        <v>1666</v>
      </c>
      <c r="T6" s="243">
        <v>1746</v>
      </c>
    </row>
    <row r="7" spans="1:20" ht="31.5" customHeight="1" x14ac:dyDescent="0.2">
      <c r="A7" s="107" t="s">
        <v>69</v>
      </c>
      <c r="B7" s="240">
        <v>51.4</v>
      </c>
      <c r="C7" s="240">
        <v>53.2</v>
      </c>
      <c r="D7" s="240">
        <v>58.4</v>
      </c>
      <c r="E7" s="240">
        <v>64</v>
      </c>
      <c r="F7" s="240">
        <v>62</v>
      </c>
      <c r="G7" s="240">
        <v>64.400000000000006</v>
      </c>
      <c r="H7" s="240">
        <v>69</v>
      </c>
      <c r="I7" s="240">
        <v>83.208707076079449</v>
      </c>
      <c r="J7" s="240">
        <v>85</v>
      </c>
      <c r="K7" s="240">
        <v>87</v>
      </c>
      <c r="L7" s="240">
        <v>94</v>
      </c>
      <c r="M7" s="240">
        <v>95</v>
      </c>
      <c r="N7" s="240">
        <v>98</v>
      </c>
      <c r="O7" s="240">
        <v>99</v>
      </c>
      <c r="P7" s="240">
        <v>100</v>
      </c>
      <c r="Q7" s="240">
        <v>114</v>
      </c>
      <c r="R7" s="240">
        <v>116</v>
      </c>
      <c r="S7" s="797">
        <v>118</v>
      </c>
      <c r="T7" s="244">
        <v>124</v>
      </c>
    </row>
    <row r="8" spans="1:20" ht="31.5" customHeight="1" x14ac:dyDescent="0.2">
      <c r="A8" s="114" t="s">
        <v>67</v>
      </c>
      <c r="B8" s="242">
        <v>51.4</v>
      </c>
      <c r="C8" s="242">
        <v>53.2</v>
      </c>
      <c r="D8" s="242">
        <v>58.4</v>
      </c>
      <c r="E8" s="242">
        <v>64</v>
      </c>
      <c r="F8" s="242">
        <v>62</v>
      </c>
      <c r="G8" s="242">
        <v>64.400000000000006</v>
      </c>
      <c r="H8" s="242">
        <v>69</v>
      </c>
      <c r="I8" s="242">
        <v>83.208707076079449</v>
      </c>
      <c r="J8" s="242">
        <v>85</v>
      </c>
      <c r="K8" s="242">
        <v>87</v>
      </c>
      <c r="L8" s="242">
        <v>94</v>
      </c>
      <c r="M8" s="242">
        <v>95</v>
      </c>
      <c r="N8" s="242">
        <v>98</v>
      </c>
      <c r="O8" s="242">
        <v>99</v>
      </c>
      <c r="P8" s="242">
        <v>100</v>
      </c>
      <c r="Q8" s="242">
        <v>114</v>
      </c>
      <c r="R8" s="242">
        <v>116</v>
      </c>
      <c r="S8" s="796">
        <v>118</v>
      </c>
      <c r="T8" s="243">
        <v>124</v>
      </c>
    </row>
    <row r="9" spans="1:20" ht="31.5" customHeight="1" x14ac:dyDescent="0.2">
      <c r="A9" s="103" t="s">
        <v>76</v>
      </c>
      <c r="B9" s="240">
        <v>560.90000000000009</v>
      </c>
      <c r="C9" s="240">
        <v>574.20000000000005</v>
      </c>
      <c r="D9" s="240">
        <v>583.4</v>
      </c>
      <c r="E9" s="240">
        <v>600</v>
      </c>
      <c r="F9" s="240">
        <v>594.5</v>
      </c>
      <c r="G9" s="240">
        <v>578.79999999999995</v>
      </c>
      <c r="H9" s="240">
        <v>580.12963330954801</v>
      </c>
      <c r="I9" s="240">
        <v>687.04365069502296</v>
      </c>
      <c r="J9" s="240">
        <v>725</v>
      </c>
      <c r="K9" s="240">
        <v>769</v>
      </c>
      <c r="L9" s="240">
        <v>776</v>
      </c>
      <c r="M9" s="240">
        <v>765</v>
      </c>
      <c r="N9" s="240">
        <v>776</v>
      </c>
      <c r="O9" s="240">
        <v>810</v>
      </c>
      <c r="P9" s="240">
        <v>793</v>
      </c>
      <c r="Q9" s="240">
        <v>845</v>
      </c>
      <c r="R9" s="240">
        <v>845</v>
      </c>
      <c r="S9" s="797">
        <v>849</v>
      </c>
      <c r="T9" s="244">
        <v>896</v>
      </c>
    </row>
    <row r="10" spans="1:20" ht="31.5" customHeight="1" x14ac:dyDescent="0.2">
      <c r="A10" s="103" t="s">
        <v>79</v>
      </c>
      <c r="B10" s="240">
        <v>283.8</v>
      </c>
      <c r="C10" s="240">
        <v>308</v>
      </c>
      <c r="D10" s="240">
        <v>337.8</v>
      </c>
      <c r="E10" s="240">
        <v>349.4</v>
      </c>
      <c r="F10" s="240">
        <v>351.5</v>
      </c>
      <c r="G10" s="240">
        <v>350.6</v>
      </c>
      <c r="H10" s="240">
        <v>326.46214146297729</v>
      </c>
      <c r="I10" s="240">
        <v>379.85329659348082</v>
      </c>
      <c r="J10" s="240">
        <v>395</v>
      </c>
      <c r="K10" s="240">
        <v>421</v>
      </c>
      <c r="L10" s="240">
        <v>409</v>
      </c>
      <c r="M10" s="240">
        <v>419</v>
      </c>
      <c r="N10" s="240">
        <v>432</v>
      </c>
      <c r="O10" s="240">
        <v>438</v>
      </c>
      <c r="P10" s="240">
        <v>453</v>
      </c>
      <c r="Q10" s="240">
        <v>484</v>
      </c>
      <c r="R10" s="240">
        <v>515</v>
      </c>
      <c r="S10" s="797">
        <v>503</v>
      </c>
      <c r="T10" s="244">
        <v>532</v>
      </c>
    </row>
    <row r="11" spans="1:20" ht="31.5" customHeight="1" x14ac:dyDescent="0.2">
      <c r="A11" s="103" t="s">
        <v>81</v>
      </c>
      <c r="B11" s="240">
        <v>68.2</v>
      </c>
      <c r="C11" s="240">
        <v>68.599999999999994</v>
      </c>
      <c r="D11" s="240">
        <v>78.2</v>
      </c>
      <c r="E11" s="240">
        <v>86.4</v>
      </c>
      <c r="F11" s="240">
        <v>87.3</v>
      </c>
      <c r="G11" s="240">
        <v>84.6</v>
      </c>
      <c r="H11" s="240">
        <v>93.5</v>
      </c>
      <c r="I11" s="240">
        <v>113.34212382955498</v>
      </c>
      <c r="J11" s="240">
        <v>116</v>
      </c>
      <c r="K11" s="240">
        <v>120</v>
      </c>
      <c r="L11" s="240">
        <v>129</v>
      </c>
      <c r="M11" s="240">
        <v>129</v>
      </c>
      <c r="N11" s="240">
        <v>134</v>
      </c>
      <c r="O11" s="240">
        <v>138</v>
      </c>
      <c r="P11" s="240">
        <v>146</v>
      </c>
      <c r="Q11" s="240">
        <v>164</v>
      </c>
      <c r="R11" s="240">
        <v>172</v>
      </c>
      <c r="S11" s="797">
        <v>172</v>
      </c>
      <c r="T11" s="244">
        <v>181</v>
      </c>
    </row>
    <row r="12" spans="1:20" s="245" customFormat="1" ht="31.5" customHeight="1" x14ac:dyDescent="0.2">
      <c r="A12" s="130" t="s">
        <v>433</v>
      </c>
      <c r="B12" s="240">
        <v>11181.3</v>
      </c>
      <c r="C12" s="240">
        <v>11520.499999999998</v>
      </c>
      <c r="D12" s="240">
        <v>13211.499999999998</v>
      </c>
      <c r="E12" s="240">
        <v>14704.999999999998</v>
      </c>
      <c r="F12" s="240">
        <v>15497.752999999999</v>
      </c>
      <c r="G12" s="240">
        <v>16483.399999999998</v>
      </c>
      <c r="H12" s="240">
        <v>17327.097956558311</v>
      </c>
      <c r="I12" s="240">
        <v>20385.188488911619</v>
      </c>
      <c r="J12" s="240">
        <v>21704</v>
      </c>
      <c r="K12" s="240">
        <v>22783</v>
      </c>
      <c r="L12" s="240">
        <v>25092</v>
      </c>
      <c r="M12" s="240">
        <v>25618</v>
      </c>
      <c r="N12" s="240">
        <v>26583</v>
      </c>
      <c r="O12" s="240">
        <v>27485</v>
      </c>
      <c r="P12" s="240">
        <v>28860</v>
      </c>
      <c r="Q12" s="240">
        <v>31282</v>
      </c>
      <c r="R12" s="240">
        <v>34117</v>
      </c>
      <c r="S12" s="797">
        <v>34985</v>
      </c>
      <c r="T12" s="244">
        <v>37635</v>
      </c>
    </row>
    <row r="13" spans="1:20" ht="32.25" customHeight="1" x14ac:dyDescent="0.2">
      <c r="A13" s="103" t="s">
        <v>91</v>
      </c>
      <c r="B13" s="240">
        <v>4229.8</v>
      </c>
      <c r="C13" s="240">
        <v>4460.5</v>
      </c>
      <c r="D13" s="240">
        <v>5192.1999999999989</v>
      </c>
      <c r="E13" s="240">
        <v>5747.699999999998</v>
      </c>
      <c r="F13" s="240">
        <v>6034.1</v>
      </c>
      <c r="G13" s="240">
        <v>6385.7999999999993</v>
      </c>
      <c r="H13" s="240">
        <v>6925.1690536881033</v>
      </c>
      <c r="I13" s="240">
        <v>8265.8726400725864</v>
      </c>
      <c r="J13" s="240">
        <v>8752</v>
      </c>
      <c r="K13" s="240">
        <v>9274</v>
      </c>
      <c r="L13" s="240">
        <v>9904</v>
      </c>
      <c r="M13" s="240">
        <v>10164</v>
      </c>
      <c r="N13" s="240">
        <v>10598</v>
      </c>
      <c r="O13" s="240">
        <v>10801</v>
      </c>
      <c r="P13" s="240">
        <v>10995</v>
      </c>
      <c r="Q13" s="240">
        <v>11782</v>
      </c>
      <c r="R13" s="240">
        <v>12566</v>
      </c>
      <c r="S13" s="797">
        <v>12970</v>
      </c>
      <c r="T13" s="244">
        <v>13837</v>
      </c>
    </row>
    <row r="14" spans="1:20" ht="29.25" customHeight="1" x14ac:dyDescent="0.2">
      <c r="A14" s="103" t="s">
        <v>92</v>
      </c>
      <c r="B14" s="240">
        <v>3760.0000000000005</v>
      </c>
      <c r="C14" s="240">
        <v>3906.2999999999997</v>
      </c>
      <c r="D14" s="240">
        <v>4457.8999999999996</v>
      </c>
      <c r="E14" s="240">
        <v>5102.9999999999991</v>
      </c>
      <c r="F14" s="240">
        <v>5335.5</v>
      </c>
      <c r="G14" s="240">
        <v>5611.7</v>
      </c>
      <c r="H14" s="240">
        <v>6000.9034717586501</v>
      </c>
      <c r="I14" s="240">
        <v>7359.6419588187537</v>
      </c>
      <c r="J14" s="240">
        <v>7972</v>
      </c>
      <c r="K14" s="240">
        <v>8407</v>
      </c>
      <c r="L14" s="240">
        <v>9166</v>
      </c>
      <c r="M14" s="240">
        <v>9644</v>
      </c>
      <c r="N14" s="240">
        <v>10131</v>
      </c>
      <c r="O14" s="240">
        <v>10511</v>
      </c>
      <c r="P14" s="240">
        <v>11041</v>
      </c>
      <c r="Q14" s="240">
        <v>12343</v>
      </c>
      <c r="R14" s="240">
        <v>13471</v>
      </c>
      <c r="S14" s="797">
        <v>13024</v>
      </c>
      <c r="T14" s="244">
        <v>13890</v>
      </c>
    </row>
    <row r="15" spans="1:20" ht="39" customHeight="1" x14ac:dyDescent="0.2">
      <c r="A15" s="103" t="s">
        <v>93</v>
      </c>
      <c r="B15" s="240">
        <v>584.9</v>
      </c>
      <c r="C15" s="240">
        <v>615.9</v>
      </c>
      <c r="D15" s="240">
        <v>655.90000000000009</v>
      </c>
      <c r="E15" s="240">
        <v>687.9</v>
      </c>
      <c r="F15" s="240">
        <v>716.80000000000007</v>
      </c>
      <c r="G15" s="240">
        <v>744.7</v>
      </c>
      <c r="H15" s="240">
        <v>748.2699180344672</v>
      </c>
      <c r="I15" s="240">
        <v>891.9912163544484</v>
      </c>
      <c r="J15" s="246">
        <v>956</v>
      </c>
      <c r="K15" s="246">
        <v>993</v>
      </c>
      <c r="L15" s="246">
        <v>1073</v>
      </c>
      <c r="M15" s="246">
        <v>1094</v>
      </c>
      <c r="N15" s="240">
        <v>1138</v>
      </c>
      <c r="O15" s="240">
        <v>1206</v>
      </c>
      <c r="P15" s="240">
        <v>1150</v>
      </c>
      <c r="Q15" s="240">
        <v>1273</v>
      </c>
      <c r="R15" s="240">
        <v>1260</v>
      </c>
      <c r="S15" s="797">
        <v>1327</v>
      </c>
      <c r="T15" s="244">
        <v>1401</v>
      </c>
    </row>
    <row r="16" spans="1:20" ht="33" customHeight="1" x14ac:dyDescent="0.2">
      <c r="A16" s="116" t="s">
        <v>111</v>
      </c>
      <c r="B16" s="247">
        <v>21867.200000000001</v>
      </c>
      <c r="C16" s="247">
        <v>22687.399999999998</v>
      </c>
      <c r="D16" s="247">
        <v>25843.699999999997</v>
      </c>
      <c r="E16" s="247">
        <v>28687.1</v>
      </c>
      <c r="F16" s="247">
        <v>30007.753000000001</v>
      </c>
      <c r="G16" s="247">
        <v>31587.899999999998</v>
      </c>
      <c r="H16" s="247">
        <v>33427.132174812061</v>
      </c>
      <c r="I16" s="247">
        <v>39676.593073416887</v>
      </c>
      <c r="J16" s="246">
        <v>42273</v>
      </c>
      <c r="K16" s="246">
        <v>44392</v>
      </c>
      <c r="L16" s="246">
        <v>48130</v>
      </c>
      <c r="M16" s="246">
        <v>49396</v>
      </c>
      <c r="N16" s="247">
        <v>51351</v>
      </c>
      <c r="O16" s="247">
        <v>52972</v>
      </c>
      <c r="P16" s="247">
        <v>55027</v>
      </c>
      <c r="Q16" s="247">
        <v>59843</v>
      </c>
      <c r="R16" s="247">
        <v>64711</v>
      </c>
      <c r="S16" s="247">
        <v>65614</v>
      </c>
      <c r="T16" s="248">
        <v>70242</v>
      </c>
    </row>
    <row r="18" spans="1:11" s="29" customFormat="1" ht="12" customHeight="1" x14ac:dyDescent="0.25">
      <c r="A18" s="123" t="s">
        <v>513</v>
      </c>
      <c r="J18" s="30"/>
      <c r="K18" s="30"/>
    </row>
    <row r="19" spans="1:11" x14ac:dyDescent="0.2">
      <c r="A19" s="20"/>
    </row>
    <row r="27" spans="1:11" x14ac:dyDescent="0.2">
      <c r="A27" s="20"/>
    </row>
    <row r="30" spans="1:11" x14ac:dyDescent="0.2">
      <c r="A30" s="20"/>
    </row>
  </sheetData>
  <mergeCells count="1">
    <mergeCell ref="A1:D1"/>
  </mergeCells>
  <hyperlinks>
    <hyperlink ref="A1:D1" location="'Contents(NA)'!A1" display="Back to table of contents" xr:uid="{F264436A-A54E-446E-8472-BF025E55B23D}"/>
  </hyperlinks>
  <pageMargins left="0.5" right="0" top="0.71" bottom="0" header="0.41" footer="0"/>
  <pageSetup paperSize="9" orientation="landscape" r:id="rId1"/>
  <headerFooter alignWithMargins="0">
    <oddHeader>&amp;C- 8 -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F476-059C-43E9-889D-C7F7A8EA5D35}">
  <dimension ref="A1:S43"/>
  <sheetViews>
    <sheetView workbookViewId="0">
      <pane xSplit="1" ySplit="3" topLeftCell="B4"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57.5703125" style="23" customWidth="1"/>
    <col min="2" max="12" width="8" style="23" customWidth="1"/>
    <col min="13" max="13" width="8" style="249" customWidth="1"/>
    <col min="14" max="19" width="8" style="23" customWidth="1"/>
    <col min="20" max="235" width="9.140625" style="23"/>
    <col min="236" max="236" width="57.5703125" style="23" customWidth="1"/>
    <col min="237" max="253" width="8" style="23" customWidth="1"/>
    <col min="254" max="491" width="9.140625" style="23"/>
    <col min="492" max="492" width="57.5703125" style="23" customWidth="1"/>
    <col min="493" max="509" width="8" style="23" customWidth="1"/>
    <col min="510" max="747" width="9.140625" style="23"/>
    <col min="748" max="748" width="57.5703125" style="23" customWidth="1"/>
    <col min="749" max="765" width="8" style="23" customWidth="1"/>
    <col min="766" max="1003" width="9.140625" style="23"/>
    <col min="1004" max="1004" width="57.5703125" style="23" customWidth="1"/>
    <col min="1005" max="1021" width="8" style="23" customWidth="1"/>
    <col min="1022" max="1259" width="9.140625" style="23"/>
    <col min="1260" max="1260" width="57.5703125" style="23" customWidth="1"/>
    <col min="1261" max="1277" width="8" style="23" customWidth="1"/>
    <col min="1278" max="1515" width="9.140625" style="23"/>
    <col min="1516" max="1516" width="57.5703125" style="23" customWidth="1"/>
    <col min="1517" max="1533" width="8" style="23" customWidth="1"/>
    <col min="1534" max="1771" width="9.140625" style="23"/>
    <col min="1772" max="1772" width="57.5703125" style="23" customWidth="1"/>
    <col min="1773" max="1789" width="8" style="23" customWidth="1"/>
    <col min="1790" max="2027" width="9.140625" style="23"/>
    <col min="2028" max="2028" width="57.5703125" style="23" customWidth="1"/>
    <col min="2029" max="2045" width="8" style="23" customWidth="1"/>
    <col min="2046" max="2283" width="9.140625" style="23"/>
    <col min="2284" max="2284" width="57.5703125" style="23" customWidth="1"/>
    <col min="2285" max="2301" width="8" style="23" customWidth="1"/>
    <col min="2302" max="2539" width="9.140625" style="23"/>
    <col min="2540" max="2540" width="57.5703125" style="23" customWidth="1"/>
    <col min="2541" max="2557" width="8" style="23" customWidth="1"/>
    <col min="2558" max="2795" width="9.140625" style="23"/>
    <col min="2796" max="2796" width="57.5703125" style="23" customWidth="1"/>
    <col min="2797" max="2813" width="8" style="23" customWidth="1"/>
    <col min="2814" max="3051" width="9.140625" style="23"/>
    <col min="3052" max="3052" width="57.5703125" style="23" customWidth="1"/>
    <col min="3053" max="3069" width="8" style="23" customWidth="1"/>
    <col min="3070" max="3307" width="9.140625" style="23"/>
    <col min="3308" max="3308" width="57.5703125" style="23" customWidth="1"/>
    <col min="3309" max="3325" width="8" style="23" customWidth="1"/>
    <col min="3326" max="3563" width="9.140625" style="23"/>
    <col min="3564" max="3564" width="57.5703125" style="23" customWidth="1"/>
    <col min="3565" max="3581" width="8" style="23" customWidth="1"/>
    <col min="3582" max="3819" width="9.140625" style="23"/>
    <col min="3820" max="3820" width="57.5703125" style="23" customWidth="1"/>
    <col min="3821" max="3837" width="8" style="23" customWidth="1"/>
    <col min="3838" max="4075" width="9.140625" style="23"/>
    <col min="4076" max="4076" width="57.5703125" style="23" customWidth="1"/>
    <col min="4077" max="4093" width="8" style="23" customWidth="1"/>
    <col min="4094" max="4331" width="9.140625" style="23"/>
    <col min="4332" max="4332" width="57.5703125" style="23" customWidth="1"/>
    <col min="4333" max="4349" width="8" style="23" customWidth="1"/>
    <col min="4350" max="4587" width="9.140625" style="23"/>
    <col min="4588" max="4588" width="57.5703125" style="23" customWidth="1"/>
    <col min="4589" max="4605" width="8" style="23" customWidth="1"/>
    <col min="4606" max="4843" width="9.140625" style="23"/>
    <col min="4844" max="4844" width="57.5703125" style="23" customWidth="1"/>
    <col min="4845" max="4861" width="8" style="23" customWidth="1"/>
    <col min="4862" max="5099" width="9.140625" style="23"/>
    <col min="5100" max="5100" width="57.5703125" style="23" customWidth="1"/>
    <col min="5101" max="5117" width="8" style="23" customWidth="1"/>
    <col min="5118" max="5355" width="9.140625" style="23"/>
    <col min="5356" max="5356" width="57.5703125" style="23" customWidth="1"/>
    <col min="5357" max="5373" width="8" style="23" customWidth="1"/>
    <col min="5374" max="5611" width="9.140625" style="23"/>
    <col min="5612" max="5612" width="57.5703125" style="23" customWidth="1"/>
    <col min="5613" max="5629" width="8" style="23" customWidth="1"/>
    <col min="5630" max="5867" width="9.140625" style="23"/>
    <col min="5868" max="5868" width="57.5703125" style="23" customWidth="1"/>
    <col min="5869" max="5885" width="8" style="23" customWidth="1"/>
    <col min="5886" max="6123" width="9.140625" style="23"/>
    <col min="6124" max="6124" width="57.5703125" style="23" customWidth="1"/>
    <col min="6125" max="6141" width="8" style="23" customWidth="1"/>
    <col min="6142" max="6379" width="9.140625" style="23"/>
    <col min="6380" max="6380" width="57.5703125" style="23" customWidth="1"/>
    <col min="6381" max="6397" width="8" style="23" customWidth="1"/>
    <col min="6398" max="6635" width="9.140625" style="23"/>
    <col min="6636" max="6636" width="57.5703125" style="23" customWidth="1"/>
    <col min="6637" max="6653" width="8" style="23" customWidth="1"/>
    <col min="6654" max="6891" width="9.140625" style="23"/>
    <col min="6892" max="6892" width="57.5703125" style="23" customWidth="1"/>
    <col min="6893" max="6909" width="8" style="23" customWidth="1"/>
    <col min="6910" max="7147" width="9.140625" style="23"/>
    <col min="7148" max="7148" width="57.5703125" style="23" customWidth="1"/>
    <col min="7149" max="7165" width="8" style="23" customWidth="1"/>
    <col min="7166" max="7403" width="9.140625" style="23"/>
    <col min="7404" max="7404" width="57.5703125" style="23" customWidth="1"/>
    <col min="7405" max="7421" width="8" style="23" customWidth="1"/>
    <col min="7422" max="7659" width="9.140625" style="23"/>
    <col min="7660" max="7660" width="57.5703125" style="23" customWidth="1"/>
    <col min="7661" max="7677" width="8" style="23" customWidth="1"/>
    <col min="7678" max="7915" width="9.140625" style="23"/>
    <col min="7916" max="7916" width="57.5703125" style="23" customWidth="1"/>
    <col min="7917" max="7933" width="8" style="23" customWidth="1"/>
    <col min="7934" max="8171" width="9.140625" style="23"/>
    <col min="8172" max="8172" width="57.5703125" style="23" customWidth="1"/>
    <col min="8173" max="8189" width="8" style="23" customWidth="1"/>
    <col min="8190" max="8427" width="9.140625" style="23"/>
    <col min="8428" max="8428" width="57.5703125" style="23" customWidth="1"/>
    <col min="8429" max="8445" width="8" style="23" customWidth="1"/>
    <col min="8446" max="8683" width="9.140625" style="23"/>
    <col min="8684" max="8684" width="57.5703125" style="23" customWidth="1"/>
    <col min="8685" max="8701" width="8" style="23" customWidth="1"/>
    <col min="8702" max="8939" width="9.140625" style="23"/>
    <col min="8940" max="8940" width="57.5703125" style="23" customWidth="1"/>
    <col min="8941" max="8957" width="8" style="23" customWidth="1"/>
    <col min="8958" max="9195" width="9.140625" style="23"/>
    <col min="9196" max="9196" width="57.5703125" style="23" customWidth="1"/>
    <col min="9197" max="9213" width="8" style="23" customWidth="1"/>
    <col min="9214" max="9451" width="9.140625" style="23"/>
    <col min="9452" max="9452" width="57.5703125" style="23" customWidth="1"/>
    <col min="9453" max="9469" width="8" style="23" customWidth="1"/>
    <col min="9470" max="9707" width="9.140625" style="23"/>
    <col min="9708" max="9708" width="57.5703125" style="23" customWidth="1"/>
    <col min="9709" max="9725" width="8" style="23" customWidth="1"/>
    <col min="9726" max="9963" width="9.140625" style="23"/>
    <col min="9964" max="9964" width="57.5703125" style="23" customWidth="1"/>
    <col min="9965" max="9981" width="8" style="23" customWidth="1"/>
    <col min="9982" max="10219" width="9.140625" style="23"/>
    <col min="10220" max="10220" width="57.5703125" style="23" customWidth="1"/>
    <col min="10221" max="10237" width="8" style="23" customWidth="1"/>
    <col min="10238" max="10475" width="9.140625" style="23"/>
    <col min="10476" max="10476" width="57.5703125" style="23" customWidth="1"/>
    <col min="10477" max="10493" width="8" style="23" customWidth="1"/>
    <col min="10494" max="10731" width="9.140625" style="23"/>
    <col min="10732" max="10732" width="57.5703125" style="23" customWidth="1"/>
    <col min="10733" max="10749" width="8" style="23" customWidth="1"/>
    <col min="10750" max="10987" width="9.140625" style="23"/>
    <col min="10988" max="10988" width="57.5703125" style="23" customWidth="1"/>
    <col min="10989" max="11005" width="8" style="23" customWidth="1"/>
    <col min="11006" max="11243" width="9.140625" style="23"/>
    <col min="11244" max="11244" width="57.5703125" style="23" customWidth="1"/>
    <col min="11245" max="11261" width="8" style="23" customWidth="1"/>
    <col min="11262" max="11499" width="9.140625" style="23"/>
    <col min="11500" max="11500" width="57.5703125" style="23" customWidth="1"/>
    <col min="11501" max="11517" width="8" style="23" customWidth="1"/>
    <col min="11518" max="11755" width="9.140625" style="23"/>
    <col min="11756" max="11756" width="57.5703125" style="23" customWidth="1"/>
    <col min="11757" max="11773" width="8" style="23" customWidth="1"/>
    <col min="11774" max="12011" width="9.140625" style="23"/>
    <col min="12012" max="12012" width="57.5703125" style="23" customWidth="1"/>
    <col min="12013" max="12029" width="8" style="23" customWidth="1"/>
    <col min="12030" max="12267" width="9.140625" style="23"/>
    <col min="12268" max="12268" width="57.5703125" style="23" customWidth="1"/>
    <col min="12269" max="12285" width="8" style="23" customWidth="1"/>
    <col min="12286" max="12523" width="9.140625" style="23"/>
    <col min="12524" max="12524" width="57.5703125" style="23" customWidth="1"/>
    <col min="12525" max="12541" width="8" style="23" customWidth="1"/>
    <col min="12542" max="12779" width="9.140625" style="23"/>
    <col min="12780" max="12780" width="57.5703125" style="23" customWidth="1"/>
    <col min="12781" max="12797" width="8" style="23" customWidth="1"/>
    <col min="12798" max="13035" width="9.140625" style="23"/>
    <col min="13036" max="13036" width="57.5703125" style="23" customWidth="1"/>
    <col min="13037" max="13053" width="8" style="23" customWidth="1"/>
    <col min="13054" max="13291" width="9.140625" style="23"/>
    <col min="13292" max="13292" width="57.5703125" style="23" customWidth="1"/>
    <col min="13293" max="13309" width="8" style="23" customWidth="1"/>
    <col min="13310" max="13547" width="9.140625" style="23"/>
    <col min="13548" max="13548" width="57.5703125" style="23" customWidth="1"/>
    <col min="13549" max="13565" width="8" style="23" customWidth="1"/>
    <col min="13566" max="13803" width="9.140625" style="23"/>
    <col min="13804" max="13804" width="57.5703125" style="23" customWidth="1"/>
    <col min="13805" max="13821" width="8" style="23" customWidth="1"/>
    <col min="13822" max="14059" width="9.140625" style="23"/>
    <col min="14060" max="14060" width="57.5703125" style="23" customWidth="1"/>
    <col min="14061" max="14077" width="8" style="23" customWidth="1"/>
    <col min="14078" max="14315" width="9.140625" style="23"/>
    <col min="14316" max="14316" width="57.5703125" style="23" customWidth="1"/>
    <col min="14317" max="14333" width="8" style="23" customWidth="1"/>
    <col min="14334" max="14571" width="9.140625" style="23"/>
    <col min="14572" max="14572" width="57.5703125" style="23" customWidth="1"/>
    <col min="14573" max="14589" width="8" style="23" customWidth="1"/>
    <col min="14590" max="14827" width="9.140625" style="23"/>
    <col min="14828" max="14828" width="57.5703125" style="23" customWidth="1"/>
    <col min="14829" max="14845" width="8" style="23" customWidth="1"/>
    <col min="14846" max="15083" width="9.140625" style="23"/>
    <col min="15084" max="15084" width="57.5703125" style="23" customWidth="1"/>
    <col min="15085" max="15101" width="8" style="23" customWidth="1"/>
    <col min="15102" max="15339" width="9.140625" style="23"/>
    <col min="15340" max="15340" width="57.5703125" style="23" customWidth="1"/>
    <col min="15341" max="15357" width="8" style="23" customWidth="1"/>
    <col min="15358" max="15595" width="9.140625" style="23"/>
    <col min="15596" max="15596" width="57.5703125" style="23" customWidth="1"/>
    <col min="15597" max="15613" width="8" style="23" customWidth="1"/>
    <col min="15614" max="15851" width="9.140625" style="23"/>
    <col min="15852" max="15852" width="57.5703125" style="23" customWidth="1"/>
    <col min="15853" max="15869" width="8" style="23" customWidth="1"/>
    <col min="15870" max="16107" width="9.140625" style="23"/>
    <col min="16108" max="16108" width="57.5703125" style="23" customWidth="1"/>
    <col min="16109" max="16125" width="8" style="23" customWidth="1"/>
    <col min="16126" max="16384" width="9.140625" style="23"/>
  </cols>
  <sheetData>
    <row r="1" spans="1:19" s="173" customFormat="1" ht="16.5" customHeight="1" x14ac:dyDescent="0.2">
      <c r="A1" s="910" t="s">
        <v>431</v>
      </c>
      <c r="B1" s="910"/>
      <c r="C1" s="910"/>
      <c r="D1" s="910"/>
      <c r="M1" s="273"/>
    </row>
    <row r="2" spans="1:19" s="173" customFormat="1" ht="22.5" customHeight="1" x14ac:dyDescent="0.25">
      <c r="A2" s="40" t="s">
        <v>469</v>
      </c>
      <c r="M2" s="273"/>
    </row>
    <row r="3" spans="1:19" s="63" customFormat="1" ht="19.5" customHeight="1" x14ac:dyDescent="0.2">
      <c r="A3" s="50"/>
      <c r="B3" s="100">
        <v>2007</v>
      </c>
      <c r="C3" s="100">
        <v>2008</v>
      </c>
      <c r="D3" s="100">
        <v>2009</v>
      </c>
      <c r="E3" s="100">
        <v>2010</v>
      </c>
      <c r="F3" s="100">
        <v>2011</v>
      </c>
      <c r="G3" s="100">
        <v>2012</v>
      </c>
      <c r="H3" s="100">
        <v>2013</v>
      </c>
      <c r="I3" s="100">
        <v>2014</v>
      </c>
      <c r="J3" s="100">
        <v>2015</v>
      </c>
      <c r="K3" s="100">
        <v>2016</v>
      </c>
      <c r="L3" s="100">
        <v>2017</v>
      </c>
      <c r="M3" s="100">
        <v>2018</v>
      </c>
      <c r="N3" s="100">
        <v>2019</v>
      </c>
      <c r="O3" s="100">
        <v>2020</v>
      </c>
      <c r="P3" s="100">
        <v>2021</v>
      </c>
      <c r="Q3" s="52" t="s">
        <v>454</v>
      </c>
      <c r="R3" s="52" t="s">
        <v>449</v>
      </c>
      <c r="S3" s="53" t="s">
        <v>508</v>
      </c>
    </row>
    <row r="4" spans="1:19" ht="14.25" customHeight="1" x14ac:dyDescent="0.2">
      <c r="A4" s="107" t="s">
        <v>65</v>
      </c>
      <c r="B4" s="250">
        <v>-2.2000000000000002</v>
      </c>
      <c r="C4" s="251">
        <v>2.7</v>
      </c>
      <c r="D4" s="251">
        <v>10.199999999999999</v>
      </c>
      <c r="E4" s="251">
        <v>-0.4</v>
      </c>
      <c r="F4" s="251">
        <v>3.5</v>
      </c>
      <c r="G4" s="251">
        <v>1.1000000000000001</v>
      </c>
      <c r="H4" s="251">
        <v>0.5</v>
      </c>
      <c r="I4" s="251">
        <v>3.7</v>
      </c>
      <c r="J4" s="251">
        <v>0.2</v>
      </c>
      <c r="K4" s="251">
        <v>3.7</v>
      </c>
      <c r="L4" s="251">
        <v>-0.1</v>
      </c>
      <c r="M4" s="251">
        <v>-1.3</v>
      </c>
      <c r="N4" s="251">
        <v>4.2</v>
      </c>
      <c r="O4" s="251">
        <v>-1.9</v>
      </c>
      <c r="P4" s="251">
        <v>7.3</v>
      </c>
      <c r="Q4" s="251">
        <v>5.5</v>
      </c>
      <c r="R4" s="251">
        <v>13.6</v>
      </c>
      <c r="S4" s="252">
        <v>4.5</v>
      </c>
    </row>
    <row r="5" spans="1:19" s="27" customFormat="1" ht="12.75" customHeight="1" x14ac:dyDescent="0.2">
      <c r="A5" s="114" t="s">
        <v>66</v>
      </c>
      <c r="B5" s="253">
        <v>-9.9</v>
      </c>
      <c r="C5" s="254">
        <v>4.3</v>
      </c>
      <c r="D5" s="254">
        <v>14.9</v>
      </c>
      <c r="E5" s="254">
        <v>-6.5</v>
      </c>
      <c r="F5" s="254">
        <v>2.4</v>
      </c>
      <c r="G5" s="254">
        <v>-5.4</v>
      </c>
      <c r="H5" s="254">
        <v>-2.2000000000000002</v>
      </c>
      <c r="I5" s="254">
        <v>-3.5</v>
      </c>
      <c r="J5" s="254">
        <v>-3.8</v>
      </c>
      <c r="K5" s="254">
        <v>5.2</v>
      </c>
      <c r="L5" s="254">
        <v>-7.9</v>
      </c>
      <c r="M5" s="254">
        <v>-9.1</v>
      </c>
      <c r="N5" s="254">
        <v>2.4</v>
      </c>
      <c r="O5" s="254">
        <v>-18.100000000000001</v>
      </c>
      <c r="P5" s="254">
        <v>-7.2</v>
      </c>
      <c r="Q5" s="254">
        <v>-10.6</v>
      </c>
      <c r="R5" s="798">
        <v>2.8</v>
      </c>
      <c r="S5" s="255">
        <v>0</v>
      </c>
    </row>
    <row r="6" spans="1:19" s="27" customFormat="1" ht="12.75" customHeight="1" x14ac:dyDescent="0.2">
      <c r="A6" s="114" t="s">
        <v>67</v>
      </c>
      <c r="B6" s="253">
        <v>4.5</v>
      </c>
      <c r="C6" s="254">
        <v>1.5</v>
      </c>
      <c r="D6" s="254">
        <v>6.9</v>
      </c>
      <c r="E6" s="254">
        <v>2.7</v>
      </c>
      <c r="F6" s="254">
        <v>3.9</v>
      </c>
      <c r="G6" s="254">
        <v>4.0999999999999996</v>
      </c>
      <c r="H6" s="254">
        <v>1.8</v>
      </c>
      <c r="I6" s="254">
        <v>6.5</v>
      </c>
      <c r="J6" s="254">
        <v>1.6</v>
      </c>
      <c r="K6" s="254">
        <v>3.2</v>
      </c>
      <c r="L6" s="254">
        <v>2.2999999999999998</v>
      </c>
      <c r="M6" s="254">
        <v>0.4</v>
      </c>
      <c r="N6" s="254">
        <v>4.4000000000000004</v>
      </c>
      <c r="O6" s="254">
        <v>-0.2</v>
      </c>
      <c r="P6" s="254">
        <v>8.6</v>
      </c>
      <c r="Q6" s="254">
        <v>7.3</v>
      </c>
      <c r="R6" s="798">
        <v>14.9</v>
      </c>
      <c r="S6" s="255">
        <v>5</v>
      </c>
    </row>
    <row r="7" spans="1:19" ht="14.25" customHeight="1" x14ac:dyDescent="0.2">
      <c r="A7" s="107" t="s">
        <v>68</v>
      </c>
      <c r="B7" s="256">
        <v>-5.5</v>
      </c>
      <c r="C7" s="257">
        <v>1.5</v>
      </c>
      <c r="D7" s="257">
        <v>-5.4</v>
      </c>
      <c r="E7" s="257">
        <v>4.4000000000000004</v>
      </c>
      <c r="F7" s="257">
        <v>-19</v>
      </c>
      <c r="G7" s="257">
        <v>-8.1999999999999993</v>
      </c>
      <c r="H7" s="257">
        <v>-4.5999999999999996</v>
      </c>
      <c r="I7" s="257">
        <v>-0.1</v>
      </c>
      <c r="J7" s="258">
        <v>-0.3</v>
      </c>
      <c r="K7" s="257">
        <v>2.2999999999999998</v>
      </c>
      <c r="L7" s="257">
        <v>8.4</v>
      </c>
      <c r="M7" s="257">
        <v>10.4</v>
      </c>
      <c r="N7" s="257">
        <v>3.3</v>
      </c>
      <c r="O7" s="257">
        <v>-16.600000000000001</v>
      </c>
      <c r="P7" s="257">
        <v>10.9</v>
      </c>
      <c r="Q7" s="257">
        <v>8.9</v>
      </c>
      <c r="R7" s="799">
        <v>-6.6</v>
      </c>
      <c r="S7" s="259">
        <v>0</v>
      </c>
    </row>
    <row r="8" spans="1:19" ht="14.25" customHeight="1" x14ac:dyDescent="0.2">
      <c r="A8" s="107" t="s">
        <v>69</v>
      </c>
      <c r="B8" s="256">
        <v>2.6</v>
      </c>
      <c r="C8" s="257">
        <v>2.9</v>
      </c>
      <c r="D8" s="257">
        <v>2.4</v>
      </c>
      <c r="E8" s="257">
        <v>1.9</v>
      </c>
      <c r="F8" s="257">
        <v>0.7</v>
      </c>
      <c r="G8" s="257">
        <v>2.1</v>
      </c>
      <c r="H8" s="257">
        <v>4.7</v>
      </c>
      <c r="I8" s="257">
        <v>1.8</v>
      </c>
      <c r="J8" s="257">
        <v>0</v>
      </c>
      <c r="K8" s="257">
        <v>0.3</v>
      </c>
      <c r="L8" s="257">
        <v>1.5</v>
      </c>
      <c r="M8" s="257">
        <v>0.2</v>
      </c>
      <c r="N8" s="257">
        <v>1.4</v>
      </c>
      <c r="O8" s="257">
        <v>-17.7</v>
      </c>
      <c r="P8" s="257">
        <v>8.3000000000000007</v>
      </c>
      <c r="Q8" s="257">
        <v>9.1</v>
      </c>
      <c r="R8" s="799">
        <v>2.1</v>
      </c>
      <c r="S8" s="259">
        <v>3.9</v>
      </c>
    </row>
    <row r="9" spans="1:19" s="27" customFormat="1" ht="12" customHeight="1" x14ac:dyDescent="0.2">
      <c r="A9" s="114" t="s">
        <v>70</v>
      </c>
      <c r="B9" s="253">
        <v>-12.8</v>
      </c>
      <c r="C9" s="254">
        <v>5.6</v>
      </c>
      <c r="D9" s="254">
        <v>18</v>
      </c>
      <c r="E9" s="254">
        <v>-2.9</v>
      </c>
      <c r="F9" s="254">
        <v>4.0999999999999996</v>
      </c>
      <c r="G9" s="254">
        <v>-5.8</v>
      </c>
      <c r="H9" s="254">
        <v>0.4</v>
      </c>
      <c r="I9" s="254">
        <v>0.8</v>
      </c>
      <c r="J9" s="254">
        <v>-5.0999999999999996</v>
      </c>
      <c r="K9" s="254">
        <v>6.6</v>
      </c>
      <c r="L9" s="254">
        <v>2.2999999999999998</v>
      </c>
      <c r="M9" s="254">
        <v>-22</v>
      </c>
      <c r="N9" s="254">
        <v>9.3000000000000007</v>
      </c>
      <c r="O9" s="254">
        <v>-17.2</v>
      </c>
      <c r="P9" s="254">
        <v>-5.0999999999999996</v>
      </c>
      <c r="Q9" s="254">
        <v>-8.4</v>
      </c>
      <c r="R9" s="798">
        <v>2.5</v>
      </c>
      <c r="S9" s="255">
        <v>0</v>
      </c>
    </row>
    <row r="10" spans="1:19" s="27" customFormat="1" ht="12" customHeight="1" x14ac:dyDescent="0.2">
      <c r="A10" s="114" t="s">
        <v>71</v>
      </c>
      <c r="B10" s="253">
        <v>2.7</v>
      </c>
      <c r="C10" s="254">
        <v>6.1</v>
      </c>
      <c r="D10" s="254">
        <v>4.2</v>
      </c>
      <c r="E10" s="254">
        <v>4.0999999999999996</v>
      </c>
      <c r="F10" s="254">
        <v>-1.4</v>
      </c>
      <c r="G10" s="254">
        <v>7.6</v>
      </c>
      <c r="H10" s="254">
        <v>-0.3</v>
      </c>
      <c r="I10" s="254">
        <v>2.4</v>
      </c>
      <c r="J10" s="254">
        <v>3</v>
      </c>
      <c r="K10" s="254">
        <v>1.4</v>
      </c>
      <c r="L10" s="254">
        <v>0.5</v>
      </c>
      <c r="M10" s="254">
        <v>3.4</v>
      </c>
      <c r="N10" s="254">
        <v>1.6</v>
      </c>
      <c r="O10" s="254">
        <v>-10.6</v>
      </c>
      <c r="P10" s="254">
        <v>4.9000000000000004</v>
      </c>
      <c r="Q10" s="254">
        <v>12.1</v>
      </c>
      <c r="R10" s="798">
        <v>4.3</v>
      </c>
      <c r="S10" s="255">
        <v>2.8</v>
      </c>
    </row>
    <row r="11" spans="1:19" s="27" customFormat="1" ht="12.75" customHeight="1" x14ac:dyDescent="0.2">
      <c r="A11" s="114" t="s">
        <v>72</v>
      </c>
      <c r="B11" s="253">
        <v>9.8000000000000007</v>
      </c>
      <c r="C11" s="254">
        <v>0.3</v>
      </c>
      <c r="D11" s="260">
        <v>0</v>
      </c>
      <c r="E11" s="260">
        <v>0</v>
      </c>
      <c r="F11" s="254">
        <v>3</v>
      </c>
      <c r="G11" s="254">
        <v>-1.1000000000000001</v>
      </c>
      <c r="H11" s="254">
        <v>2.6</v>
      </c>
      <c r="I11" s="254">
        <v>4.2</v>
      </c>
      <c r="J11" s="254">
        <v>-2.8</v>
      </c>
      <c r="K11" s="254">
        <v>-5.8</v>
      </c>
      <c r="L11" s="254">
        <v>-0.7</v>
      </c>
      <c r="M11" s="254">
        <v>-6.8</v>
      </c>
      <c r="N11" s="261">
        <v>-5.4</v>
      </c>
      <c r="O11" s="261">
        <v>-29</v>
      </c>
      <c r="P11" s="254">
        <v>8.9</v>
      </c>
      <c r="Q11" s="254">
        <v>6.7</v>
      </c>
      <c r="R11" s="798">
        <v>-9.5</v>
      </c>
      <c r="S11" s="255">
        <v>7.7</v>
      </c>
    </row>
    <row r="12" spans="1:19" s="27" customFormat="1" ht="12" customHeight="1" x14ac:dyDescent="0.2">
      <c r="A12" s="114" t="s">
        <v>73</v>
      </c>
      <c r="B12" s="253">
        <v>-4.3</v>
      </c>
      <c r="C12" s="254">
        <v>2.8</v>
      </c>
      <c r="D12" s="254">
        <v>1.8</v>
      </c>
      <c r="E12" s="254">
        <v>2</v>
      </c>
      <c r="F12" s="254">
        <v>0.6</v>
      </c>
      <c r="G12" s="260">
        <v>0</v>
      </c>
      <c r="H12" s="254">
        <v>12.7</v>
      </c>
      <c r="I12" s="254">
        <v>-1</v>
      </c>
      <c r="J12" s="254">
        <v>-0.2</v>
      </c>
      <c r="K12" s="254">
        <v>4.8</v>
      </c>
      <c r="L12" s="254">
        <v>4.5</v>
      </c>
      <c r="M12" s="254">
        <v>4.7</v>
      </c>
      <c r="N12" s="254">
        <v>6.5</v>
      </c>
      <c r="O12" s="254">
        <v>-17.100000000000001</v>
      </c>
      <c r="P12" s="254">
        <v>12</v>
      </c>
      <c r="Q12" s="254">
        <v>8.1</v>
      </c>
      <c r="R12" s="798">
        <v>6.7</v>
      </c>
      <c r="S12" s="255">
        <v>3.5</v>
      </c>
    </row>
    <row r="13" spans="1:19" ht="14.25" customHeight="1" x14ac:dyDescent="0.2">
      <c r="A13" s="107" t="s">
        <v>106</v>
      </c>
      <c r="B13" s="256">
        <v>3.9</v>
      </c>
      <c r="C13" s="257">
        <v>7.1</v>
      </c>
      <c r="D13" s="258">
        <v>0</v>
      </c>
      <c r="E13" s="257">
        <v>4.5999999999999996</v>
      </c>
      <c r="F13" s="257">
        <v>4.4000000000000004</v>
      </c>
      <c r="G13" s="257">
        <v>4.5</v>
      </c>
      <c r="H13" s="257">
        <v>4.4000000000000004</v>
      </c>
      <c r="I13" s="257">
        <v>4</v>
      </c>
      <c r="J13" s="257">
        <v>3.8</v>
      </c>
      <c r="K13" s="257">
        <v>4.2</v>
      </c>
      <c r="L13" s="257">
        <v>3.3</v>
      </c>
      <c r="M13" s="257">
        <v>2.7</v>
      </c>
      <c r="N13" s="257">
        <v>4.5999999999999996</v>
      </c>
      <c r="O13" s="257">
        <v>-13.8</v>
      </c>
      <c r="P13" s="257">
        <v>1.7</v>
      </c>
      <c r="Q13" s="257">
        <v>5.7</v>
      </c>
      <c r="R13" s="799">
        <v>5.4</v>
      </c>
      <c r="S13" s="259">
        <v>4</v>
      </c>
    </row>
    <row r="14" spans="1:19" ht="14.25" customHeight="1" x14ac:dyDescent="0.2">
      <c r="A14" s="107" t="s">
        <v>75</v>
      </c>
      <c r="B14" s="256">
        <v>-1.4</v>
      </c>
      <c r="C14" s="257">
        <v>-0.7</v>
      </c>
      <c r="D14" s="257">
        <v>-0.2</v>
      </c>
      <c r="E14" s="257">
        <v>-0.3</v>
      </c>
      <c r="F14" s="257">
        <v>2.5</v>
      </c>
      <c r="G14" s="257">
        <v>2.2000000000000002</v>
      </c>
      <c r="H14" s="257">
        <v>2.5</v>
      </c>
      <c r="I14" s="257">
        <v>2.9</v>
      </c>
      <c r="J14" s="257">
        <v>3</v>
      </c>
      <c r="K14" s="257">
        <v>2</v>
      </c>
      <c r="L14" s="257">
        <v>2.7</v>
      </c>
      <c r="M14" s="257">
        <v>4.5</v>
      </c>
      <c r="N14" s="257">
        <v>1.6</v>
      </c>
      <c r="O14" s="257">
        <v>-3.8</v>
      </c>
      <c r="P14" s="257">
        <v>5.4</v>
      </c>
      <c r="Q14" s="257">
        <v>3.9</v>
      </c>
      <c r="R14" s="799">
        <v>2.6</v>
      </c>
      <c r="S14" s="259">
        <v>3</v>
      </c>
    </row>
    <row r="15" spans="1:19" ht="14.25" customHeight="1" x14ac:dyDescent="0.2">
      <c r="A15" s="103" t="s">
        <v>76</v>
      </c>
      <c r="B15" s="256">
        <v>15.7</v>
      </c>
      <c r="C15" s="257">
        <v>11.8</v>
      </c>
      <c r="D15" s="257">
        <v>5.9</v>
      </c>
      <c r="E15" s="257">
        <v>4.3</v>
      </c>
      <c r="F15" s="257">
        <v>-2</v>
      </c>
      <c r="G15" s="257">
        <v>-3</v>
      </c>
      <c r="H15" s="257">
        <v>-8.1999999999999993</v>
      </c>
      <c r="I15" s="257">
        <v>-7.1</v>
      </c>
      <c r="J15" s="257">
        <v>-3.5</v>
      </c>
      <c r="K15" s="258">
        <v>1.5</v>
      </c>
      <c r="L15" s="258">
        <v>9.1</v>
      </c>
      <c r="M15" s="257">
        <v>11.2</v>
      </c>
      <c r="N15" s="257">
        <v>6</v>
      </c>
      <c r="O15" s="257">
        <v>-28</v>
      </c>
      <c r="P15" s="257">
        <v>22.7</v>
      </c>
      <c r="Q15" s="257">
        <v>1.3</v>
      </c>
      <c r="R15" s="799">
        <v>37.4</v>
      </c>
      <c r="S15" s="259">
        <v>18.100000000000001</v>
      </c>
    </row>
    <row r="16" spans="1:19" ht="14.25" customHeight="1" x14ac:dyDescent="0.2">
      <c r="A16" s="107" t="s">
        <v>77</v>
      </c>
      <c r="B16" s="256">
        <v>4.8</v>
      </c>
      <c r="C16" s="257">
        <v>4.3</v>
      </c>
      <c r="D16" s="257">
        <v>0.2</v>
      </c>
      <c r="E16" s="257">
        <v>3.8</v>
      </c>
      <c r="F16" s="257">
        <v>3.4</v>
      </c>
      <c r="G16" s="257">
        <v>3.5</v>
      </c>
      <c r="H16" s="257">
        <v>2.8</v>
      </c>
      <c r="I16" s="257">
        <v>2.9</v>
      </c>
      <c r="J16" s="257">
        <v>2.7</v>
      </c>
      <c r="K16" s="257">
        <v>2.9</v>
      </c>
      <c r="L16" s="257">
        <v>2.9</v>
      </c>
      <c r="M16" s="257">
        <v>3.5</v>
      </c>
      <c r="N16" s="257">
        <v>3.5</v>
      </c>
      <c r="O16" s="257">
        <v>-11.9</v>
      </c>
      <c r="P16" s="257">
        <v>4.0999999999999996</v>
      </c>
      <c r="Q16" s="257">
        <v>3</v>
      </c>
      <c r="R16" s="799">
        <v>3.6</v>
      </c>
      <c r="S16" s="259">
        <v>3.2</v>
      </c>
    </row>
    <row r="17" spans="1:19" s="27" customFormat="1" ht="11.25" customHeight="1" x14ac:dyDescent="0.2">
      <c r="A17" s="114" t="s">
        <v>78</v>
      </c>
      <c r="B17" s="253">
        <v>4.5</v>
      </c>
      <c r="C17" s="254">
        <v>4.3</v>
      </c>
      <c r="D17" s="260">
        <v>0</v>
      </c>
      <c r="E17" s="254">
        <v>3.7</v>
      </c>
      <c r="F17" s="254">
        <v>3.3</v>
      </c>
      <c r="G17" s="254">
        <v>3.5</v>
      </c>
      <c r="H17" s="254">
        <v>2.6</v>
      </c>
      <c r="I17" s="254">
        <v>2.9</v>
      </c>
      <c r="J17" s="254">
        <v>2.7</v>
      </c>
      <c r="K17" s="254">
        <v>3</v>
      </c>
      <c r="L17" s="254">
        <v>2.9</v>
      </c>
      <c r="M17" s="254">
        <v>3.5</v>
      </c>
      <c r="N17" s="254">
        <v>3.5</v>
      </c>
      <c r="O17" s="254">
        <v>-11.7</v>
      </c>
      <c r="P17" s="254">
        <v>4.0999999999999996</v>
      </c>
      <c r="Q17" s="254">
        <v>3</v>
      </c>
      <c r="R17" s="798">
        <v>3.5</v>
      </c>
      <c r="S17" s="255">
        <v>3.2</v>
      </c>
    </row>
    <row r="18" spans="1:19" ht="14.25" customHeight="1" x14ac:dyDescent="0.2">
      <c r="A18" s="107" t="s">
        <v>79</v>
      </c>
      <c r="B18" s="256">
        <v>4.5999999999999996</v>
      </c>
      <c r="C18" s="257">
        <v>3.2</v>
      </c>
      <c r="D18" s="257">
        <v>3</v>
      </c>
      <c r="E18" s="257">
        <v>4.3</v>
      </c>
      <c r="F18" s="257">
        <v>3.7</v>
      </c>
      <c r="G18" s="257">
        <v>2.6</v>
      </c>
      <c r="H18" s="257">
        <v>2.4</v>
      </c>
      <c r="I18" s="257">
        <v>2.8</v>
      </c>
      <c r="J18" s="257">
        <v>3.5</v>
      </c>
      <c r="K18" s="257">
        <v>3.8</v>
      </c>
      <c r="L18" s="257">
        <v>3.7</v>
      </c>
      <c r="M18" s="257">
        <v>3.5</v>
      </c>
      <c r="N18" s="257">
        <v>3.4</v>
      </c>
      <c r="O18" s="257">
        <v>-27</v>
      </c>
      <c r="P18" s="257">
        <v>2.7</v>
      </c>
      <c r="Q18" s="257">
        <v>5.2</v>
      </c>
      <c r="R18" s="799">
        <v>8.9</v>
      </c>
      <c r="S18" s="259">
        <v>4.8</v>
      </c>
    </row>
    <row r="19" spans="1:19" ht="14.25" customHeight="1" x14ac:dyDescent="0.2">
      <c r="A19" s="103" t="s">
        <v>80</v>
      </c>
      <c r="B19" s="256">
        <v>8.1</v>
      </c>
      <c r="C19" s="257">
        <v>1.4</v>
      </c>
      <c r="D19" s="257">
        <v>-3.8</v>
      </c>
      <c r="E19" s="257">
        <v>8.8000000000000007</v>
      </c>
      <c r="F19" s="257">
        <v>3.1</v>
      </c>
      <c r="G19" s="257">
        <v>0.1</v>
      </c>
      <c r="H19" s="257">
        <v>2.9</v>
      </c>
      <c r="I19" s="257">
        <v>6.1</v>
      </c>
      <c r="J19" s="257">
        <v>8.6999999999999993</v>
      </c>
      <c r="K19" s="257">
        <v>9.1999999999999993</v>
      </c>
      <c r="L19" s="257">
        <v>4.5999999999999996</v>
      </c>
      <c r="M19" s="257">
        <v>4.0999999999999996</v>
      </c>
      <c r="N19" s="257">
        <v>-1.1000000000000001</v>
      </c>
      <c r="O19" s="257">
        <v>-65.599999999999994</v>
      </c>
      <c r="P19" s="257">
        <v>-13.7</v>
      </c>
      <c r="Q19" s="257">
        <v>200.8</v>
      </c>
      <c r="R19" s="799">
        <v>26.8</v>
      </c>
      <c r="S19" s="259">
        <v>7.4</v>
      </c>
    </row>
    <row r="20" spans="1:19" ht="14.25" customHeight="1" x14ac:dyDescent="0.2">
      <c r="A20" s="107" t="s">
        <v>81</v>
      </c>
      <c r="B20" s="256">
        <v>13.8</v>
      </c>
      <c r="C20" s="257">
        <v>13.3</v>
      </c>
      <c r="D20" s="257">
        <v>11.8</v>
      </c>
      <c r="E20" s="257">
        <v>11.1</v>
      </c>
      <c r="F20" s="257">
        <v>9.3000000000000007</v>
      </c>
      <c r="G20" s="257">
        <v>8.9</v>
      </c>
      <c r="H20" s="257">
        <v>7.1</v>
      </c>
      <c r="I20" s="257">
        <v>6.4</v>
      </c>
      <c r="J20" s="257">
        <v>6.9</v>
      </c>
      <c r="K20" s="257">
        <v>5.9</v>
      </c>
      <c r="L20" s="257">
        <v>5.5</v>
      </c>
      <c r="M20" s="257">
        <v>5.5</v>
      </c>
      <c r="N20" s="257">
        <v>5.6</v>
      </c>
      <c r="O20" s="257">
        <v>6</v>
      </c>
      <c r="P20" s="257">
        <v>7.2</v>
      </c>
      <c r="Q20" s="257">
        <v>4</v>
      </c>
      <c r="R20" s="799">
        <v>6.1</v>
      </c>
      <c r="S20" s="259">
        <v>4.5</v>
      </c>
    </row>
    <row r="21" spans="1:19" ht="14.25" customHeight="1" x14ac:dyDescent="0.2">
      <c r="A21" s="103" t="s">
        <v>82</v>
      </c>
      <c r="B21" s="256">
        <v>7.6</v>
      </c>
      <c r="C21" s="257">
        <v>10.1</v>
      </c>
      <c r="D21" s="257">
        <v>4.7</v>
      </c>
      <c r="E21" s="257">
        <v>4.5</v>
      </c>
      <c r="F21" s="257">
        <v>5.7</v>
      </c>
      <c r="G21" s="257">
        <v>5.7</v>
      </c>
      <c r="H21" s="257">
        <v>5.5</v>
      </c>
      <c r="I21" s="257">
        <v>5.7</v>
      </c>
      <c r="J21" s="257">
        <v>5.4</v>
      </c>
      <c r="K21" s="257">
        <v>5.7</v>
      </c>
      <c r="L21" s="257">
        <v>5.6</v>
      </c>
      <c r="M21" s="257">
        <v>7.1</v>
      </c>
      <c r="N21" s="257">
        <v>3.7</v>
      </c>
      <c r="O21" s="257">
        <v>4</v>
      </c>
      <c r="P21" s="257">
        <v>4.2</v>
      </c>
      <c r="Q21" s="257">
        <v>4.2</v>
      </c>
      <c r="R21" s="799">
        <v>4.3</v>
      </c>
      <c r="S21" s="259">
        <v>4.4000000000000004</v>
      </c>
    </row>
    <row r="22" spans="1:19" s="27" customFormat="1" ht="12" customHeight="1" x14ac:dyDescent="0.2">
      <c r="A22" s="109" t="s">
        <v>83</v>
      </c>
      <c r="B22" s="253">
        <v>8.6</v>
      </c>
      <c r="C22" s="254">
        <v>13.3</v>
      </c>
      <c r="D22" s="254">
        <v>4.3</v>
      </c>
      <c r="E22" s="254">
        <v>4.4000000000000004</v>
      </c>
      <c r="F22" s="254">
        <v>6.3</v>
      </c>
      <c r="G22" s="254">
        <v>6.3</v>
      </c>
      <c r="H22" s="254">
        <v>5.6</v>
      </c>
      <c r="I22" s="254">
        <v>5.5</v>
      </c>
      <c r="J22" s="254">
        <v>5.4</v>
      </c>
      <c r="K22" s="254">
        <v>6</v>
      </c>
      <c r="L22" s="254">
        <v>6</v>
      </c>
      <c r="M22" s="254">
        <v>5.7</v>
      </c>
      <c r="N22" s="254">
        <v>5.4</v>
      </c>
      <c r="O22" s="254">
        <v>0.9</v>
      </c>
      <c r="P22" s="254">
        <v>4.2</v>
      </c>
      <c r="Q22" s="254">
        <v>4.5</v>
      </c>
      <c r="R22" s="798">
        <v>4.9000000000000004</v>
      </c>
      <c r="S22" s="255">
        <v>5</v>
      </c>
    </row>
    <row r="23" spans="1:19" s="27" customFormat="1" ht="12" customHeight="1" x14ac:dyDescent="0.2">
      <c r="A23" s="109" t="s">
        <v>84</v>
      </c>
      <c r="B23" s="253">
        <v>8</v>
      </c>
      <c r="C23" s="254">
        <v>10</v>
      </c>
      <c r="D23" s="254">
        <v>7</v>
      </c>
      <c r="E23" s="254">
        <v>5.6</v>
      </c>
      <c r="F23" s="254">
        <v>6</v>
      </c>
      <c r="G23" s="254">
        <v>6</v>
      </c>
      <c r="H23" s="254">
        <v>6.5</v>
      </c>
      <c r="I23" s="254">
        <v>6.5</v>
      </c>
      <c r="J23" s="254">
        <v>6.3</v>
      </c>
      <c r="K23" s="254">
        <v>6.5</v>
      </c>
      <c r="L23" s="254">
        <v>6.5</v>
      </c>
      <c r="M23" s="254">
        <v>6.5</v>
      </c>
      <c r="N23" s="254">
        <v>6.3</v>
      </c>
      <c r="O23" s="254">
        <v>1.2</v>
      </c>
      <c r="P23" s="254">
        <v>1.3</v>
      </c>
      <c r="Q23" s="254">
        <v>4.5</v>
      </c>
      <c r="R23" s="798">
        <v>3.5</v>
      </c>
      <c r="S23" s="255">
        <v>3.5</v>
      </c>
    </row>
    <row r="24" spans="1:19" s="27" customFormat="1" ht="12" customHeight="1" x14ac:dyDescent="0.2">
      <c r="A24" s="109" t="s">
        <v>85</v>
      </c>
      <c r="B24" s="253">
        <v>5.0999999999999996</v>
      </c>
      <c r="C24" s="254">
        <v>5</v>
      </c>
      <c r="D24" s="254">
        <v>4</v>
      </c>
      <c r="E24" s="254">
        <v>4.5</v>
      </c>
      <c r="F24" s="254">
        <v>4.5</v>
      </c>
      <c r="G24" s="254">
        <v>4.5999999999999996</v>
      </c>
      <c r="H24" s="254">
        <v>4.9000000000000004</v>
      </c>
      <c r="I24" s="254">
        <v>5</v>
      </c>
      <c r="J24" s="254">
        <v>4.5999999999999996</v>
      </c>
      <c r="K24" s="254">
        <v>5.2</v>
      </c>
      <c r="L24" s="254">
        <v>4.9000000000000004</v>
      </c>
      <c r="M24" s="254">
        <v>4.8</v>
      </c>
      <c r="N24" s="254">
        <v>-6.2</v>
      </c>
      <c r="O24" s="254">
        <v>2.4</v>
      </c>
      <c r="P24" s="254">
        <v>3.1</v>
      </c>
      <c r="Q24" s="254">
        <v>4.0999999999999996</v>
      </c>
      <c r="R24" s="798">
        <v>4.8</v>
      </c>
      <c r="S24" s="255">
        <v>4.8</v>
      </c>
    </row>
    <row r="25" spans="1:19" s="27" customFormat="1" ht="12" customHeight="1" x14ac:dyDescent="0.2">
      <c r="A25" s="109" t="s">
        <v>73</v>
      </c>
      <c r="B25" s="253">
        <v>8.8000000000000007</v>
      </c>
      <c r="C25" s="254">
        <v>5</v>
      </c>
      <c r="D25" s="254">
        <v>7.4</v>
      </c>
      <c r="E25" s="254">
        <v>4.5999999999999996</v>
      </c>
      <c r="F25" s="254">
        <v>5.7</v>
      </c>
      <c r="G25" s="254">
        <v>4.5</v>
      </c>
      <c r="H25" s="254">
        <v>5.5</v>
      </c>
      <c r="I25" s="254">
        <v>7.1</v>
      </c>
      <c r="J25" s="254">
        <v>6.5</v>
      </c>
      <c r="K25" s="254">
        <v>5.7</v>
      </c>
      <c r="L25" s="254">
        <v>5.0999999999999996</v>
      </c>
      <c r="M25" s="254">
        <v>16.600000000000001</v>
      </c>
      <c r="N25" s="254">
        <v>9.6999999999999993</v>
      </c>
      <c r="O25" s="254">
        <v>15</v>
      </c>
      <c r="P25" s="254">
        <v>5.3</v>
      </c>
      <c r="Q25" s="254">
        <v>3.8</v>
      </c>
      <c r="R25" s="798">
        <v>3</v>
      </c>
      <c r="S25" s="255">
        <v>3.3</v>
      </c>
    </row>
    <row r="26" spans="1:19" ht="14.25" customHeight="1" x14ac:dyDescent="0.2">
      <c r="A26" s="103" t="s">
        <v>86</v>
      </c>
      <c r="B26" s="256">
        <v>4.5999999999999996</v>
      </c>
      <c r="C26" s="257">
        <v>4.8</v>
      </c>
      <c r="D26" s="257">
        <v>5.6</v>
      </c>
      <c r="E26" s="257">
        <v>6.2</v>
      </c>
      <c r="F26" s="257">
        <v>7.1</v>
      </c>
      <c r="G26" s="257">
        <v>6.9</v>
      </c>
      <c r="H26" s="257">
        <v>6.1</v>
      </c>
      <c r="I26" s="257">
        <v>5.3</v>
      </c>
      <c r="J26" s="257">
        <v>4.2</v>
      </c>
      <c r="K26" s="257">
        <v>4.2</v>
      </c>
      <c r="L26" s="257">
        <v>3.4</v>
      </c>
      <c r="M26" s="257">
        <v>3.3</v>
      </c>
      <c r="N26" s="257">
        <v>3.4</v>
      </c>
      <c r="O26" s="257">
        <v>-1.8</v>
      </c>
      <c r="P26" s="257">
        <v>1.4</v>
      </c>
      <c r="Q26" s="257">
        <v>1.6</v>
      </c>
      <c r="R26" s="799">
        <v>2.2000000000000002</v>
      </c>
      <c r="S26" s="259">
        <v>2</v>
      </c>
    </row>
    <row r="27" spans="1:19" s="27" customFormat="1" ht="12.75" customHeight="1" x14ac:dyDescent="0.2">
      <c r="A27" s="109" t="s">
        <v>87</v>
      </c>
      <c r="B27" s="253">
        <v>3.9</v>
      </c>
      <c r="C27" s="254">
        <v>4.7</v>
      </c>
      <c r="D27" s="254">
        <v>5.5</v>
      </c>
      <c r="E27" s="254">
        <v>6.1</v>
      </c>
      <c r="F27" s="254">
        <v>7</v>
      </c>
      <c r="G27" s="254">
        <v>6.7</v>
      </c>
      <c r="H27" s="254">
        <v>5.9</v>
      </c>
      <c r="I27" s="254">
        <v>4.9000000000000004</v>
      </c>
      <c r="J27" s="254">
        <v>3.8</v>
      </c>
      <c r="K27" s="254">
        <v>3.9</v>
      </c>
      <c r="L27" s="254">
        <v>3</v>
      </c>
      <c r="M27" s="254">
        <v>3</v>
      </c>
      <c r="N27" s="254">
        <v>3.1</v>
      </c>
      <c r="O27" s="254">
        <v>1.4</v>
      </c>
      <c r="P27" s="254">
        <v>0.9</v>
      </c>
      <c r="Q27" s="254">
        <v>0.9</v>
      </c>
      <c r="R27" s="798">
        <v>1.5</v>
      </c>
      <c r="S27" s="255">
        <v>1.3</v>
      </c>
    </row>
    <row r="28" spans="1:19" ht="14.25" customHeight="1" x14ac:dyDescent="0.2">
      <c r="A28" s="103" t="s">
        <v>88</v>
      </c>
      <c r="B28" s="256">
        <v>13.5</v>
      </c>
      <c r="C28" s="257">
        <v>12.6</v>
      </c>
      <c r="D28" s="257">
        <v>6.1</v>
      </c>
      <c r="E28" s="257">
        <v>5.8</v>
      </c>
      <c r="F28" s="257">
        <v>6.8</v>
      </c>
      <c r="G28" s="257">
        <v>7.3</v>
      </c>
      <c r="H28" s="257">
        <v>6.9</v>
      </c>
      <c r="I28" s="257">
        <v>5.5</v>
      </c>
      <c r="J28" s="257">
        <v>5.0999999999999996</v>
      </c>
      <c r="K28" s="257">
        <v>5.7</v>
      </c>
      <c r="L28" s="257">
        <v>5.3</v>
      </c>
      <c r="M28" s="257">
        <v>5.0999999999999996</v>
      </c>
      <c r="N28" s="257">
        <v>5.0999999999999996</v>
      </c>
      <c r="O28" s="257">
        <v>-14.4</v>
      </c>
      <c r="P28" s="257">
        <v>5.0999999999999996</v>
      </c>
      <c r="Q28" s="257">
        <v>5.0999999999999996</v>
      </c>
      <c r="R28" s="799">
        <v>4.5</v>
      </c>
      <c r="S28" s="259">
        <v>4.7</v>
      </c>
    </row>
    <row r="29" spans="1:19" ht="14.25" customHeight="1" x14ac:dyDescent="0.2">
      <c r="A29" s="184" t="s">
        <v>89</v>
      </c>
      <c r="B29" s="256">
        <v>14</v>
      </c>
      <c r="C29" s="257">
        <v>5.3</v>
      </c>
      <c r="D29" s="257">
        <v>3.1</v>
      </c>
      <c r="E29" s="257">
        <v>8.1999999999999993</v>
      </c>
      <c r="F29" s="257">
        <v>9.9</v>
      </c>
      <c r="G29" s="257">
        <v>8.1999999999999993</v>
      </c>
      <c r="H29" s="257">
        <v>8.1</v>
      </c>
      <c r="I29" s="257">
        <v>7.9</v>
      </c>
      <c r="J29" s="257">
        <v>6.7</v>
      </c>
      <c r="K29" s="257">
        <v>5.9</v>
      </c>
      <c r="L29" s="257">
        <v>5.8</v>
      </c>
      <c r="M29" s="257">
        <v>5.7</v>
      </c>
      <c r="N29" s="257">
        <v>5.2</v>
      </c>
      <c r="O29" s="257">
        <v>-19.899999999999999</v>
      </c>
      <c r="P29" s="257">
        <v>2.8</v>
      </c>
      <c r="Q29" s="257">
        <v>4.0999999999999996</v>
      </c>
      <c r="R29" s="799">
        <v>4.5</v>
      </c>
      <c r="S29" s="259">
        <v>4.2</v>
      </c>
    </row>
    <row r="30" spans="1:19" ht="14.25" customHeight="1" x14ac:dyDescent="0.2">
      <c r="A30" s="184" t="s">
        <v>90</v>
      </c>
      <c r="B30" s="262">
        <v>0</v>
      </c>
      <c r="C30" s="257">
        <v>1.2</v>
      </c>
      <c r="D30" s="257">
        <v>1.2</v>
      </c>
      <c r="E30" s="257">
        <v>3.2</v>
      </c>
      <c r="F30" s="257">
        <v>4.9000000000000004</v>
      </c>
      <c r="G30" s="257">
        <v>2.6</v>
      </c>
      <c r="H30" s="257">
        <v>0.9</v>
      </c>
      <c r="I30" s="257">
        <v>5.2</v>
      </c>
      <c r="J30" s="257">
        <v>2.2000000000000002</v>
      </c>
      <c r="K30" s="257">
        <v>1.9</v>
      </c>
      <c r="L30" s="257">
        <v>0.7</v>
      </c>
      <c r="M30" s="257">
        <v>1.9</v>
      </c>
      <c r="N30" s="257">
        <v>1.2</v>
      </c>
      <c r="O30" s="257">
        <v>-1.5</v>
      </c>
      <c r="P30" s="257">
        <v>1</v>
      </c>
      <c r="Q30" s="257">
        <v>5.7</v>
      </c>
      <c r="R30" s="799">
        <v>-1</v>
      </c>
      <c r="S30" s="259">
        <v>2</v>
      </c>
    </row>
    <row r="31" spans="1:19" ht="14.25" customHeight="1" x14ac:dyDescent="0.2">
      <c r="A31" s="103" t="s">
        <v>91</v>
      </c>
      <c r="B31" s="256">
        <v>2.2999999999999998</v>
      </c>
      <c r="C31" s="257">
        <v>2.2000000000000002</v>
      </c>
      <c r="D31" s="257">
        <v>1.1000000000000001</v>
      </c>
      <c r="E31" s="257">
        <v>3.7</v>
      </c>
      <c r="F31" s="257">
        <v>3.7</v>
      </c>
      <c r="G31" s="257">
        <v>4.2</v>
      </c>
      <c r="H31" s="257">
        <v>1.6</v>
      </c>
      <c r="I31" s="257">
        <v>2.6</v>
      </c>
      <c r="J31" s="257">
        <v>3.2</v>
      </c>
      <c r="K31" s="257">
        <v>0.6</v>
      </c>
      <c r="L31" s="257">
        <v>1.8</v>
      </c>
      <c r="M31" s="257">
        <v>2.2999999999999998</v>
      </c>
      <c r="N31" s="257">
        <v>1.1000000000000001</v>
      </c>
      <c r="O31" s="257">
        <v>-3.6</v>
      </c>
      <c r="P31" s="257">
        <v>-0.1</v>
      </c>
      <c r="Q31" s="257">
        <v>3.5</v>
      </c>
      <c r="R31" s="799">
        <v>1.1000000000000001</v>
      </c>
      <c r="S31" s="259">
        <v>1.7</v>
      </c>
    </row>
    <row r="32" spans="1:19" ht="14.25" customHeight="1" x14ac:dyDescent="0.2">
      <c r="A32" s="103" t="s">
        <v>92</v>
      </c>
      <c r="B32" s="256">
        <v>5.4</v>
      </c>
      <c r="C32" s="257">
        <v>2.7</v>
      </c>
      <c r="D32" s="257">
        <v>4.4000000000000004</v>
      </c>
      <c r="E32" s="257">
        <v>4.9000000000000004</v>
      </c>
      <c r="F32" s="257">
        <v>5.4</v>
      </c>
      <c r="G32" s="257">
        <v>6.3</v>
      </c>
      <c r="H32" s="257">
        <v>5.3</v>
      </c>
      <c r="I32" s="257">
        <v>6.8</v>
      </c>
      <c r="J32" s="257">
        <v>3.6</v>
      </c>
      <c r="K32" s="257">
        <v>2.2000000000000002</v>
      </c>
      <c r="L32" s="257">
        <v>4.5</v>
      </c>
      <c r="M32" s="257">
        <v>4.0999999999999996</v>
      </c>
      <c r="N32" s="257">
        <v>3.2</v>
      </c>
      <c r="O32" s="257">
        <v>-0.6</v>
      </c>
      <c r="P32" s="257">
        <v>4.7</v>
      </c>
      <c r="Q32" s="257">
        <v>6.2</v>
      </c>
      <c r="R32" s="799">
        <v>-0.8</v>
      </c>
      <c r="S32" s="259">
        <v>3</v>
      </c>
    </row>
    <row r="33" spans="1:19" ht="14.25" customHeight="1" x14ac:dyDescent="0.2">
      <c r="A33" s="130" t="s">
        <v>93</v>
      </c>
      <c r="B33" s="256">
        <v>8.1</v>
      </c>
      <c r="C33" s="257">
        <v>11.5</v>
      </c>
      <c r="D33" s="257">
        <v>10.9</v>
      </c>
      <c r="E33" s="257">
        <v>5.5</v>
      </c>
      <c r="F33" s="257">
        <v>6.7</v>
      </c>
      <c r="G33" s="257">
        <v>7.7</v>
      </c>
      <c r="H33" s="257">
        <v>7.7</v>
      </c>
      <c r="I33" s="257">
        <v>6.8</v>
      </c>
      <c r="J33" s="257">
        <v>4.8</v>
      </c>
      <c r="K33" s="257">
        <v>4.7</v>
      </c>
      <c r="L33" s="257">
        <v>4.7</v>
      </c>
      <c r="M33" s="257">
        <v>4.5999999999999996</v>
      </c>
      <c r="N33" s="257">
        <v>4.2</v>
      </c>
      <c r="O33" s="257">
        <v>-30.4</v>
      </c>
      <c r="P33" s="257">
        <v>-9.3000000000000007</v>
      </c>
      <c r="Q33" s="257">
        <v>7.8</v>
      </c>
      <c r="R33" s="799">
        <v>7</v>
      </c>
      <c r="S33" s="259">
        <v>4.3</v>
      </c>
    </row>
    <row r="34" spans="1:19" s="265" customFormat="1" ht="14.25" customHeight="1" x14ac:dyDescent="0.2">
      <c r="A34" s="107" t="s">
        <v>94</v>
      </c>
      <c r="B34" s="263">
        <v>3.2</v>
      </c>
      <c r="C34" s="264">
        <v>2.1</v>
      </c>
      <c r="D34" s="264">
        <v>1.2</v>
      </c>
      <c r="E34" s="264">
        <v>6.2</v>
      </c>
      <c r="F34" s="264">
        <v>5.4</v>
      </c>
      <c r="G34" s="264">
        <v>4.5</v>
      </c>
      <c r="H34" s="264">
        <v>4.3</v>
      </c>
      <c r="I34" s="264">
        <v>3.4</v>
      </c>
      <c r="J34" s="264">
        <v>3</v>
      </c>
      <c r="K34" s="264">
        <v>3.1</v>
      </c>
      <c r="L34" s="264">
        <v>3.1</v>
      </c>
      <c r="M34" s="257">
        <v>3.5</v>
      </c>
      <c r="N34" s="257">
        <v>3.3</v>
      </c>
      <c r="O34" s="257">
        <v>-27.5</v>
      </c>
      <c r="P34" s="257">
        <v>2.5</v>
      </c>
      <c r="Q34" s="257">
        <v>9.6999999999999993</v>
      </c>
      <c r="R34" s="799">
        <v>4.8</v>
      </c>
      <c r="S34" s="259">
        <v>3</v>
      </c>
    </row>
    <row r="35" spans="1:19" ht="14.25" customHeight="1" x14ac:dyDescent="0.2">
      <c r="A35" s="185" t="s">
        <v>95</v>
      </c>
      <c r="B35" s="251">
        <v>5.6</v>
      </c>
      <c r="C35" s="251">
        <v>5.3</v>
      </c>
      <c r="D35" s="251">
        <v>3.4</v>
      </c>
      <c r="E35" s="251">
        <v>4.5</v>
      </c>
      <c r="F35" s="251">
        <v>3.9</v>
      </c>
      <c r="G35" s="251">
        <v>3.6</v>
      </c>
      <c r="H35" s="251">
        <v>3.4</v>
      </c>
      <c r="I35" s="251">
        <v>3.7</v>
      </c>
      <c r="J35" s="251">
        <v>3.2</v>
      </c>
      <c r="K35" s="251">
        <v>3.6</v>
      </c>
      <c r="L35" s="251">
        <v>3.7</v>
      </c>
      <c r="M35" s="266">
        <v>3.9</v>
      </c>
      <c r="N35" s="266">
        <v>3</v>
      </c>
      <c r="O35" s="266">
        <v>-14.3</v>
      </c>
      <c r="P35" s="266">
        <v>4</v>
      </c>
      <c r="Q35" s="266">
        <v>9.9</v>
      </c>
      <c r="R35" s="266">
        <v>7</v>
      </c>
      <c r="S35" s="267">
        <v>4.9000000000000004</v>
      </c>
    </row>
    <row r="36" spans="1:19" ht="14.25" customHeight="1" x14ac:dyDescent="0.2">
      <c r="A36" s="185" t="s">
        <v>112</v>
      </c>
      <c r="B36" s="251">
        <v>6.1</v>
      </c>
      <c r="C36" s="251">
        <v>5.3</v>
      </c>
      <c r="D36" s="251">
        <v>3.2</v>
      </c>
      <c r="E36" s="251">
        <v>4.7</v>
      </c>
      <c r="F36" s="251">
        <v>3.9</v>
      </c>
      <c r="G36" s="251">
        <v>3.8</v>
      </c>
      <c r="H36" s="251">
        <v>3.5</v>
      </c>
      <c r="I36" s="251">
        <v>3.8</v>
      </c>
      <c r="J36" s="251">
        <v>3.3</v>
      </c>
      <c r="K36" s="251">
        <v>3.6</v>
      </c>
      <c r="L36" s="251">
        <v>3.8</v>
      </c>
      <c r="M36" s="266">
        <v>4</v>
      </c>
      <c r="N36" s="266">
        <v>3</v>
      </c>
      <c r="O36" s="266">
        <v>-14.3</v>
      </c>
      <c r="P36" s="266">
        <v>4.0999999999999996</v>
      </c>
      <c r="Q36" s="266">
        <v>10</v>
      </c>
      <c r="R36" s="266">
        <v>7</v>
      </c>
      <c r="S36" s="267">
        <v>4.9000000000000004</v>
      </c>
    </row>
    <row r="37" spans="1:19" s="27" customFormat="1" ht="14.25" customHeight="1" x14ac:dyDescent="0.2">
      <c r="A37" s="185" t="s">
        <v>96</v>
      </c>
      <c r="B37" s="251">
        <v>7.2</v>
      </c>
      <c r="C37" s="251">
        <v>6.1</v>
      </c>
      <c r="D37" s="251">
        <v>2.6</v>
      </c>
      <c r="E37" s="251">
        <v>3.3</v>
      </c>
      <c r="F37" s="251">
        <v>5.6</v>
      </c>
      <c r="G37" s="251">
        <v>2.4</v>
      </c>
      <c r="H37" s="251">
        <v>2.9</v>
      </c>
      <c r="I37" s="251">
        <v>4.8</v>
      </c>
      <c r="J37" s="251">
        <v>6.9</v>
      </c>
      <c r="K37" s="251">
        <v>5.7</v>
      </c>
      <c r="L37" s="251">
        <v>5.8</v>
      </c>
      <c r="M37" s="266">
        <v>5</v>
      </c>
      <c r="N37" s="266">
        <v>1.9</v>
      </c>
      <c r="O37" s="266">
        <v>-16</v>
      </c>
      <c r="P37" s="266">
        <v>-1.2</v>
      </c>
      <c r="Q37" s="266">
        <v>1.1000000000000001</v>
      </c>
      <c r="R37" s="266">
        <v>6.8</v>
      </c>
      <c r="S37" s="267">
        <v>4.9000000000000004</v>
      </c>
    </row>
    <row r="38" spans="1:19" ht="14.25" customHeight="1" x14ac:dyDescent="0.2">
      <c r="A38" s="185" t="s">
        <v>113</v>
      </c>
      <c r="B38" s="266">
        <v>5.7</v>
      </c>
      <c r="C38" s="266">
        <v>5.4</v>
      </c>
      <c r="D38" s="266">
        <v>3.3</v>
      </c>
      <c r="E38" s="266">
        <v>4.4000000000000004</v>
      </c>
      <c r="F38" s="266">
        <v>4.0999999999999996</v>
      </c>
      <c r="G38" s="266">
        <v>3.5</v>
      </c>
      <c r="H38" s="266">
        <v>3.4</v>
      </c>
      <c r="I38" s="266">
        <v>3.8</v>
      </c>
      <c r="J38" s="266">
        <v>3.7</v>
      </c>
      <c r="K38" s="266">
        <v>3.9</v>
      </c>
      <c r="L38" s="266">
        <v>3.9</v>
      </c>
      <c r="M38" s="266">
        <v>4</v>
      </c>
      <c r="N38" s="266">
        <v>2.9</v>
      </c>
      <c r="O38" s="266">
        <v>-14.5</v>
      </c>
      <c r="P38" s="266">
        <v>3.4</v>
      </c>
      <c r="Q38" s="266">
        <v>8.9</v>
      </c>
      <c r="R38" s="266">
        <v>7</v>
      </c>
      <c r="S38" s="267">
        <v>4.9000000000000004</v>
      </c>
    </row>
    <row r="39" spans="1:19" hidden="1" x14ac:dyDescent="0.2">
      <c r="A39" s="268" t="s">
        <v>114</v>
      </c>
      <c r="B39" s="251">
        <v>0</v>
      </c>
      <c r="C39" s="251">
        <v>0</v>
      </c>
      <c r="D39" s="251">
        <v>0</v>
      </c>
      <c r="E39" s="251">
        <v>0</v>
      </c>
      <c r="F39" s="251">
        <v>0</v>
      </c>
      <c r="G39" s="251">
        <v>0</v>
      </c>
      <c r="H39" s="251">
        <v>0</v>
      </c>
      <c r="I39" s="251">
        <v>0</v>
      </c>
      <c r="J39" s="251">
        <v>0</v>
      </c>
      <c r="K39" s="251">
        <v>0</v>
      </c>
      <c r="L39" s="251">
        <v>0</v>
      </c>
      <c r="M39" s="257">
        <v>0</v>
      </c>
      <c r="N39" s="257"/>
      <c r="O39" s="257"/>
      <c r="P39" s="257"/>
      <c r="Q39" s="257"/>
      <c r="R39" s="799"/>
      <c r="S39" s="257"/>
    </row>
    <row r="40" spans="1:19" ht="6" customHeight="1" x14ac:dyDescent="0.2">
      <c r="B40" s="251"/>
      <c r="C40" s="251"/>
      <c r="D40" s="251"/>
      <c r="E40" s="251"/>
      <c r="F40" s="251"/>
      <c r="G40" s="251"/>
      <c r="H40" s="251"/>
      <c r="I40" s="251"/>
      <c r="J40" s="251"/>
      <c r="K40" s="251"/>
      <c r="L40" s="251"/>
      <c r="M40" s="251"/>
      <c r="N40" s="257"/>
      <c r="O40" s="257"/>
      <c r="P40" s="257"/>
      <c r="Q40" s="257"/>
      <c r="R40" s="799"/>
      <c r="S40" s="257"/>
    </row>
    <row r="41" spans="1:19" ht="21.75" customHeight="1" x14ac:dyDescent="0.2">
      <c r="A41" s="189" t="s">
        <v>98</v>
      </c>
      <c r="B41" s="269">
        <v>11.2</v>
      </c>
      <c r="C41" s="270">
        <v>1.7</v>
      </c>
      <c r="D41" s="270">
        <v>-0.4</v>
      </c>
      <c r="E41" s="270">
        <v>6.1</v>
      </c>
      <c r="F41" s="270">
        <v>5.3</v>
      </c>
      <c r="G41" s="270">
        <v>1.4</v>
      </c>
      <c r="H41" s="270">
        <v>-3</v>
      </c>
      <c r="I41" s="270">
        <v>2.5</v>
      </c>
      <c r="J41" s="270">
        <v>-3.1</v>
      </c>
      <c r="K41" s="270">
        <v>-5.0999999999999996</v>
      </c>
      <c r="L41" s="270">
        <v>0.3</v>
      </c>
      <c r="M41" s="270">
        <v>-4.5</v>
      </c>
      <c r="N41" s="270">
        <v>-3.2</v>
      </c>
      <c r="O41" s="270">
        <v>-21.9</v>
      </c>
      <c r="P41" s="270">
        <v>6.5</v>
      </c>
      <c r="Q41" s="270">
        <v>11.8</v>
      </c>
      <c r="R41" s="270">
        <v>-11.2</v>
      </c>
      <c r="S41" s="271">
        <v>10</v>
      </c>
    </row>
    <row r="42" spans="1:19" s="27" customFormat="1" ht="8.25" customHeight="1" x14ac:dyDescent="0.2">
      <c r="A42" s="96"/>
      <c r="M42" s="272"/>
    </row>
    <row r="43" spans="1:19" ht="13.5" x14ac:dyDescent="0.25">
      <c r="A43" s="123" t="s">
        <v>513</v>
      </c>
    </row>
  </sheetData>
  <mergeCells count="1">
    <mergeCell ref="A1:D1"/>
  </mergeCells>
  <hyperlinks>
    <hyperlink ref="A1:D1" location="'Contents(NA)'!A1" display="Back to table of contents" xr:uid="{2E083E5E-A1B6-4B7B-96AA-96996FD499C0}"/>
  </hyperlinks>
  <pageMargins left="0.5" right="0.196850393700787" top="0.42" bottom="0" header="0.35" footer="0"/>
  <pageSetup paperSize="9" orientation="landscape" horizontalDpi="1200" verticalDpi="1200" r:id="rId1"/>
  <headerFooter alignWithMargins="0">
    <oddHeader>&amp;C- 9 -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A8021-2F2D-4B64-A8D0-58C41ECDDA73}">
  <dimension ref="A1:S41"/>
  <sheetViews>
    <sheetView workbookViewId="0">
      <pane xSplit="1" ySplit="3" topLeftCell="B4"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57.140625" style="27" customWidth="1"/>
    <col min="2" max="14" width="8" style="27" customWidth="1"/>
    <col min="15" max="19" width="8.28515625" style="27" customWidth="1"/>
    <col min="20" max="256" width="9.140625" style="27"/>
    <col min="257" max="257" width="57.140625" style="27" customWidth="1"/>
    <col min="258" max="270" width="8" style="27" customWidth="1"/>
    <col min="271" max="274" width="8.28515625" style="27" customWidth="1"/>
    <col min="275" max="512" width="9.140625" style="27"/>
    <col min="513" max="513" width="57.140625" style="27" customWidth="1"/>
    <col min="514" max="526" width="8" style="27" customWidth="1"/>
    <col min="527" max="530" width="8.28515625" style="27" customWidth="1"/>
    <col min="531" max="768" width="9.140625" style="27"/>
    <col min="769" max="769" width="57.140625" style="27" customWidth="1"/>
    <col min="770" max="782" width="8" style="27" customWidth="1"/>
    <col min="783" max="786" width="8.28515625" style="27" customWidth="1"/>
    <col min="787" max="1024" width="9.140625" style="27"/>
    <col min="1025" max="1025" width="57.140625" style="27" customWidth="1"/>
    <col min="1026" max="1038" width="8" style="27" customWidth="1"/>
    <col min="1039" max="1042" width="8.28515625" style="27" customWidth="1"/>
    <col min="1043" max="1280" width="9.140625" style="27"/>
    <col min="1281" max="1281" width="57.140625" style="27" customWidth="1"/>
    <col min="1282" max="1294" width="8" style="27" customWidth="1"/>
    <col min="1295" max="1298" width="8.28515625" style="27" customWidth="1"/>
    <col min="1299" max="1536" width="9.140625" style="27"/>
    <col min="1537" max="1537" width="57.140625" style="27" customWidth="1"/>
    <col min="1538" max="1550" width="8" style="27" customWidth="1"/>
    <col min="1551" max="1554" width="8.28515625" style="27" customWidth="1"/>
    <col min="1555" max="1792" width="9.140625" style="27"/>
    <col min="1793" max="1793" width="57.140625" style="27" customWidth="1"/>
    <col min="1794" max="1806" width="8" style="27" customWidth="1"/>
    <col min="1807" max="1810" width="8.28515625" style="27" customWidth="1"/>
    <col min="1811" max="2048" width="9.140625" style="27"/>
    <col min="2049" max="2049" width="57.140625" style="27" customWidth="1"/>
    <col min="2050" max="2062" width="8" style="27" customWidth="1"/>
    <col min="2063" max="2066" width="8.28515625" style="27" customWidth="1"/>
    <col min="2067" max="2304" width="9.140625" style="27"/>
    <col min="2305" max="2305" width="57.140625" style="27" customWidth="1"/>
    <col min="2306" max="2318" width="8" style="27" customWidth="1"/>
    <col min="2319" max="2322" width="8.28515625" style="27" customWidth="1"/>
    <col min="2323" max="2560" width="9.140625" style="27"/>
    <col min="2561" max="2561" width="57.140625" style="27" customWidth="1"/>
    <col min="2562" max="2574" width="8" style="27" customWidth="1"/>
    <col min="2575" max="2578" width="8.28515625" style="27" customWidth="1"/>
    <col min="2579" max="2816" width="9.140625" style="27"/>
    <col min="2817" max="2817" width="57.140625" style="27" customWidth="1"/>
    <col min="2818" max="2830" width="8" style="27" customWidth="1"/>
    <col min="2831" max="2834" width="8.28515625" style="27" customWidth="1"/>
    <col min="2835" max="3072" width="9.140625" style="27"/>
    <col min="3073" max="3073" width="57.140625" style="27" customWidth="1"/>
    <col min="3074" max="3086" width="8" style="27" customWidth="1"/>
    <col min="3087" max="3090" width="8.28515625" style="27" customWidth="1"/>
    <col min="3091" max="3328" width="9.140625" style="27"/>
    <col min="3329" max="3329" width="57.140625" style="27" customWidth="1"/>
    <col min="3330" max="3342" width="8" style="27" customWidth="1"/>
    <col min="3343" max="3346" width="8.28515625" style="27" customWidth="1"/>
    <col min="3347" max="3584" width="9.140625" style="27"/>
    <col min="3585" max="3585" width="57.140625" style="27" customWidth="1"/>
    <col min="3586" max="3598" width="8" style="27" customWidth="1"/>
    <col min="3599" max="3602" width="8.28515625" style="27" customWidth="1"/>
    <col min="3603" max="3840" width="9.140625" style="27"/>
    <col min="3841" max="3841" width="57.140625" style="27" customWidth="1"/>
    <col min="3842" max="3854" width="8" style="27" customWidth="1"/>
    <col min="3855" max="3858" width="8.28515625" style="27" customWidth="1"/>
    <col min="3859" max="4096" width="9.140625" style="27"/>
    <col min="4097" max="4097" width="57.140625" style="27" customWidth="1"/>
    <col min="4098" max="4110" width="8" style="27" customWidth="1"/>
    <col min="4111" max="4114" width="8.28515625" style="27" customWidth="1"/>
    <col min="4115" max="4352" width="9.140625" style="27"/>
    <col min="4353" max="4353" width="57.140625" style="27" customWidth="1"/>
    <col min="4354" max="4366" width="8" style="27" customWidth="1"/>
    <col min="4367" max="4370" width="8.28515625" style="27" customWidth="1"/>
    <col min="4371" max="4608" width="9.140625" style="27"/>
    <col min="4609" max="4609" width="57.140625" style="27" customWidth="1"/>
    <col min="4610" max="4622" width="8" style="27" customWidth="1"/>
    <col min="4623" max="4626" width="8.28515625" style="27" customWidth="1"/>
    <col min="4627" max="4864" width="9.140625" style="27"/>
    <col min="4865" max="4865" width="57.140625" style="27" customWidth="1"/>
    <col min="4866" max="4878" width="8" style="27" customWidth="1"/>
    <col min="4879" max="4882" width="8.28515625" style="27" customWidth="1"/>
    <col min="4883" max="5120" width="9.140625" style="27"/>
    <col min="5121" max="5121" width="57.140625" style="27" customWidth="1"/>
    <col min="5122" max="5134" width="8" style="27" customWidth="1"/>
    <col min="5135" max="5138" width="8.28515625" style="27" customWidth="1"/>
    <col min="5139" max="5376" width="9.140625" style="27"/>
    <col min="5377" max="5377" width="57.140625" style="27" customWidth="1"/>
    <col min="5378" max="5390" width="8" style="27" customWidth="1"/>
    <col min="5391" max="5394" width="8.28515625" style="27" customWidth="1"/>
    <col min="5395" max="5632" width="9.140625" style="27"/>
    <col min="5633" max="5633" width="57.140625" style="27" customWidth="1"/>
    <col min="5634" max="5646" width="8" style="27" customWidth="1"/>
    <col min="5647" max="5650" width="8.28515625" style="27" customWidth="1"/>
    <col min="5651" max="5888" width="9.140625" style="27"/>
    <col min="5889" max="5889" width="57.140625" style="27" customWidth="1"/>
    <col min="5890" max="5902" width="8" style="27" customWidth="1"/>
    <col min="5903" max="5906" width="8.28515625" style="27" customWidth="1"/>
    <col min="5907" max="6144" width="9.140625" style="27"/>
    <col min="6145" max="6145" width="57.140625" style="27" customWidth="1"/>
    <col min="6146" max="6158" width="8" style="27" customWidth="1"/>
    <col min="6159" max="6162" width="8.28515625" style="27" customWidth="1"/>
    <col min="6163" max="6400" width="9.140625" style="27"/>
    <col min="6401" max="6401" width="57.140625" style="27" customWidth="1"/>
    <col min="6402" max="6414" width="8" style="27" customWidth="1"/>
    <col min="6415" max="6418" width="8.28515625" style="27" customWidth="1"/>
    <col min="6419" max="6656" width="9.140625" style="27"/>
    <col min="6657" max="6657" width="57.140625" style="27" customWidth="1"/>
    <col min="6658" max="6670" width="8" style="27" customWidth="1"/>
    <col min="6671" max="6674" width="8.28515625" style="27" customWidth="1"/>
    <col min="6675" max="6912" width="9.140625" style="27"/>
    <col min="6913" max="6913" width="57.140625" style="27" customWidth="1"/>
    <col min="6914" max="6926" width="8" style="27" customWidth="1"/>
    <col min="6927" max="6930" width="8.28515625" style="27" customWidth="1"/>
    <col min="6931" max="7168" width="9.140625" style="27"/>
    <col min="7169" max="7169" width="57.140625" style="27" customWidth="1"/>
    <col min="7170" max="7182" width="8" style="27" customWidth="1"/>
    <col min="7183" max="7186" width="8.28515625" style="27" customWidth="1"/>
    <col min="7187" max="7424" width="9.140625" style="27"/>
    <col min="7425" max="7425" width="57.140625" style="27" customWidth="1"/>
    <col min="7426" max="7438" width="8" style="27" customWidth="1"/>
    <col min="7439" max="7442" width="8.28515625" style="27" customWidth="1"/>
    <col min="7443" max="7680" width="9.140625" style="27"/>
    <col min="7681" max="7681" width="57.140625" style="27" customWidth="1"/>
    <col min="7682" max="7694" width="8" style="27" customWidth="1"/>
    <col min="7695" max="7698" width="8.28515625" style="27" customWidth="1"/>
    <col min="7699" max="7936" width="9.140625" style="27"/>
    <col min="7937" max="7937" width="57.140625" style="27" customWidth="1"/>
    <col min="7938" max="7950" width="8" style="27" customWidth="1"/>
    <col min="7951" max="7954" width="8.28515625" style="27" customWidth="1"/>
    <col min="7955" max="8192" width="9.140625" style="27"/>
    <col min="8193" max="8193" width="57.140625" style="27" customWidth="1"/>
    <col min="8194" max="8206" width="8" style="27" customWidth="1"/>
    <col min="8207" max="8210" width="8.28515625" style="27" customWidth="1"/>
    <col min="8211" max="8448" width="9.140625" style="27"/>
    <col min="8449" max="8449" width="57.140625" style="27" customWidth="1"/>
    <col min="8450" max="8462" width="8" style="27" customWidth="1"/>
    <col min="8463" max="8466" width="8.28515625" style="27" customWidth="1"/>
    <col min="8467" max="8704" width="9.140625" style="27"/>
    <col min="8705" max="8705" width="57.140625" style="27" customWidth="1"/>
    <col min="8706" max="8718" width="8" style="27" customWidth="1"/>
    <col min="8719" max="8722" width="8.28515625" style="27" customWidth="1"/>
    <col min="8723" max="8960" width="9.140625" style="27"/>
    <col min="8961" max="8961" width="57.140625" style="27" customWidth="1"/>
    <col min="8962" max="8974" width="8" style="27" customWidth="1"/>
    <col min="8975" max="8978" width="8.28515625" style="27" customWidth="1"/>
    <col min="8979" max="9216" width="9.140625" style="27"/>
    <col min="9217" max="9217" width="57.140625" style="27" customWidth="1"/>
    <col min="9218" max="9230" width="8" style="27" customWidth="1"/>
    <col min="9231" max="9234" width="8.28515625" style="27" customWidth="1"/>
    <col min="9235" max="9472" width="9.140625" style="27"/>
    <col min="9473" max="9473" width="57.140625" style="27" customWidth="1"/>
    <col min="9474" max="9486" width="8" style="27" customWidth="1"/>
    <col min="9487" max="9490" width="8.28515625" style="27" customWidth="1"/>
    <col min="9491" max="9728" width="9.140625" style="27"/>
    <col min="9729" max="9729" width="57.140625" style="27" customWidth="1"/>
    <col min="9730" max="9742" width="8" style="27" customWidth="1"/>
    <col min="9743" max="9746" width="8.28515625" style="27" customWidth="1"/>
    <col min="9747" max="9984" width="9.140625" style="27"/>
    <col min="9985" max="9985" width="57.140625" style="27" customWidth="1"/>
    <col min="9986" max="9998" width="8" style="27" customWidth="1"/>
    <col min="9999" max="10002" width="8.28515625" style="27" customWidth="1"/>
    <col min="10003" max="10240" width="9.140625" style="27"/>
    <col min="10241" max="10241" width="57.140625" style="27" customWidth="1"/>
    <col min="10242" max="10254" width="8" style="27" customWidth="1"/>
    <col min="10255" max="10258" width="8.28515625" style="27" customWidth="1"/>
    <col min="10259" max="10496" width="9.140625" style="27"/>
    <col min="10497" max="10497" width="57.140625" style="27" customWidth="1"/>
    <col min="10498" max="10510" width="8" style="27" customWidth="1"/>
    <col min="10511" max="10514" width="8.28515625" style="27" customWidth="1"/>
    <col min="10515" max="10752" width="9.140625" style="27"/>
    <col min="10753" max="10753" width="57.140625" style="27" customWidth="1"/>
    <col min="10754" max="10766" width="8" style="27" customWidth="1"/>
    <col min="10767" max="10770" width="8.28515625" style="27" customWidth="1"/>
    <col min="10771" max="11008" width="9.140625" style="27"/>
    <col min="11009" max="11009" width="57.140625" style="27" customWidth="1"/>
    <col min="11010" max="11022" width="8" style="27" customWidth="1"/>
    <col min="11023" max="11026" width="8.28515625" style="27" customWidth="1"/>
    <col min="11027" max="11264" width="9.140625" style="27"/>
    <col min="11265" max="11265" width="57.140625" style="27" customWidth="1"/>
    <col min="11266" max="11278" width="8" style="27" customWidth="1"/>
    <col min="11279" max="11282" width="8.28515625" style="27" customWidth="1"/>
    <col min="11283" max="11520" width="9.140625" style="27"/>
    <col min="11521" max="11521" width="57.140625" style="27" customWidth="1"/>
    <col min="11522" max="11534" width="8" style="27" customWidth="1"/>
    <col min="11535" max="11538" width="8.28515625" style="27" customWidth="1"/>
    <col min="11539" max="11776" width="9.140625" style="27"/>
    <col min="11777" max="11777" width="57.140625" style="27" customWidth="1"/>
    <col min="11778" max="11790" width="8" style="27" customWidth="1"/>
    <col min="11791" max="11794" width="8.28515625" style="27" customWidth="1"/>
    <col min="11795" max="12032" width="9.140625" style="27"/>
    <col min="12033" max="12033" width="57.140625" style="27" customWidth="1"/>
    <col min="12034" max="12046" width="8" style="27" customWidth="1"/>
    <col min="12047" max="12050" width="8.28515625" style="27" customWidth="1"/>
    <col min="12051" max="12288" width="9.140625" style="27"/>
    <col min="12289" max="12289" width="57.140625" style="27" customWidth="1"/>
    <col min="12290" max="12302" width="8" style="27" customWidth="1"/>
    <col min="12303" max="12306" width="8.28515625" style="27" customWidth="1"/>
    <col min="12307" max="12544" width="9.140625" style="27"/>
    <col min="12545" max="12545" width="57.140625" style="27" customWidth="1"/>
    <col min="12546" max="12558" width="8" style="27" customWidth="1"/>
    <col min="12559" max="12562" width="8.28515625" style="27" customWidth="1"/>
    <col min="12563" max="12800" width="9.140625" style="27"/>
    <col min="12801" max="12801" width="57.140625" style="27" customWidth="1"/>
    <col min="12802" max="12814" width="8" style="27" customWidth="1"/>
    <col min="12815" max="12818" width="8.28515625" style="27" customWidth="1"/>
    <col min="12819" max="13056" width="9.140625" style="27"/>
    <col min="13057" max="13057" width="57.140625" style="27" customWidth="1"/>
    <col min="13058" max="13070" width="8" style="27" customWidth="1"/>
    <col min="13071" max="13074" width="8.28515625" style="27" customWidth="1"/>
    <col min="13075" max="13312" width="9.140625" style="27"/>
    <col min="13313" max="13313" width="57.140625" style="27" customWidth="1"/>
    <col min="13314" max="13326" width="8" style="27" customWidth="1"/>
    <col min="13327" max="13330" width="8.28515625" style="27" customWidth="1"/>
    <col min="13331" max="13568" width="9.140625" style="27"/>
    <col min="13569" max="13569" width="57.140625" style="27" customWidth="1"/>
    <col min="13570" max="13582" width="8" style="27" customWidth="1"/>
    <col min="13583" max="13586" width="8.28515625" style="27" customWidth="1"/>
    <col min="13587" max="13824" width="9.140625" style="27"/>
    <col min="13825" max="13825" width="57.140625" style="27" customWidth="1"/>
    <col min="13826" max="13838" width="8" style="27" customWidth="1"/>
    <col min="13839" max="13842" width="8.28515625" style="27" customWidth="1"/>
    <col min="13843" max="14080" width="9.140625" style="27"/>
    <col min="14081" max="14081" width="57.140625" style="27" customWidth="1"/>
    <col min="14082" max="14094" width="8" style="27" customWidth="1"/>
    <col min="14095" max="14098" width="8.28515625" style="27" customWidth="1"/>
    <col min="14099" max="14336" width="9.140625" style="27"/>
    <col min="14337" max="14337" width="57.140625" style="27" customWidth="1"/>
    <col min="14338" max="14350" width="8" style="27" customWidth="1"/>
    <col min="14351" max="14354" width="8.28515625" style="27" customWidth="1"/>
    <col min="14355" max="14592" width="9.140625" style="27"/>
    <col min="14593" max="14593" width="57.140625" style="27" customWidth="1"/>
    <col min="14594" max="14606" width="8" style="27" customWidth="1"/>
    <col min="14607" max="14610" width="8.28515625" style="27" customWidth="1"/>
    <col min="14611" max="14848" width="9.140625" style="27"/>
    <col min="14849" max="14849" width="57.140625" style="27" customWidth="1"/>
    <col min="14850" max="14862" width="8" style="27" customWidth="1"/>
    <col min="14863" max="14866" width="8.28515625" style="27" customWidth="1"/>
    <col min="14867" max="15104" width="9.140625" style="27"/>
    <col min="15105" max="15105" width="57.140625" style="27" customWidth="1"/>
    <col min="15106" max="15118" width="8" style="27" customWidth="1"/>
    <col min="15119" max="15122" width="8.28515625" style="27" customWidth="1"/>
    <col min="15123" max="15360" width="9.140625" style="27"/>
    <col min="15361" max="15361" width="57.140625" style="27" customWidth="1"/>
    <col min="15362" max="15374" width="8" style="27" customWidth="1"/>
    <col min="15375" max="15378" width="8.28515625" style="27" customWidth="1"/>
    <col min="15379" max="15616" width="9.140625" style="27"/>
    <col min="15617" max="15617" width="57.140625" style="27" customWidth="1"/>
    <col min="15618" max="15630" width="8" style="27" customWidth="1"/>
    <col min="15631" max="15634" width="8.28515625" style="27" customWidth="1"/>
    <col min="15635" max="15872" width="9.140625" style="27"/>
    <col min="15873" max="15873" width="57.140625" style="27" customWidth="1"/>
    <col min="15874" max="15886" width="8" style="27" customWidth="1"/>
    <col min="15887" max="15890" width="8.28515625" style="27" customWidth="1"/>
    <col min="15891" max="16128" width="9.140625" style="27"/>
    <col min="16129" max="16129" width="57.140625" style="27" customWidth="1"/>
    <col min="16130" max="16142" width="8" style="27" customWidth="1"/>
    <col min="16143" max="16146" width="8.28515625" style="27" customWidth="1"/>
    <col min="16147" max="16384" width="9.140625" style="27"/>
  </cols>
  <sheetData>
    <row r="1" spans="1:19" s="34" customFormat="1" ht="18" customHeight="1" x14ac:dyDescent="0.2">
      <c r="A1" s="910" t="s">
        <v>431</v>
      </c>
      <c r="B1" s="910"/>
      <c r="C1" s="910"/>
      <c r="D1" s="910"/>
    </row>
    <row r="2" spans="1:19" s="34" customFormat="1" ht="20.25" customHeight="1" x14ac:dyDescent="0.25">
      <c r="A2" s="40" t="s">
        <v>470</v>
      </c>
    </row>
    <row r="3" spans="1:19" ht="18.75" customHeight="1" x14ac:dyDescent="0.2">
      <c r="A3" s="50"/>
      <c r="B3" s="100">
        <v>2007</v>
      </c>
      <c r="C3" s="100">
        <v>2008</v>
      </c>
      <c r="D3" s="100">
        <v>2009</v>
      </c>
      <c r="E3" s="100">
        <v>2010</v>
      </c>
      <c r="F3" s="100">
        <v>2011</v>
      </c>
      <c r="G3" s="100">
        <v>2012</v>
      </c>
      <c r="H3" s="100">
        <v>2013</v>
      </c>
      <c r="I3" s="100">
        <v>2014</v>
      </c>
      <c r="J3" s="100">
        <v>2015</v>
      </c>
      <c r="K3" s="100">
        <v>2016</v>
      </c>
      <c r="L3" s="100">
        <v>2017</v>
      </c>
      <c r="M3" s="100">
        <v>2018</v>
      </c>
      <c r="N3" s="100">
        <v>2019</v>
      </c>
      <c r="O3" s="100">
        <v>2020</v>
      </c>
      <c r="P3" s="100">
        <v>2021</v>
      </c>
      <c r="Q3" s="52" t="s">
        <v>454</v>
      </c>
      <c r="R3" s="52" t="s">
        <v>449</v>
      </c>
      <c r="S3" s="53" t="s">
        <v>508</v>
      </c>
    </row>
    <row r="4" spans="1:19" s="23" customFormat="1" ht="16.5" customHeight="1" x14ac:dyDescent="0.2">
      <c r="A4" s="107" t="s">
        <v>65</v>
      </c>
      <c r="B4" s="257">
        <v>4.5</v>
      </c>
      <c r="C4" s="257">
        <v>1</v>
      </c>
      <c r="D4" s="257">
        <v>-11.3</v>
      </c>
      <c r="E4" s="257">
        <v>-0.6</v>
      </c>
      <c r="F4" s="257">
        <v>5.5</v>
      </c>
      <c r="G4" s="257">
        <v>3.6</v>
      </c>
      <c r="H4" s="257">
        <v>-2.5</v>
      </c>
      <c r="I4" s="257">
        <v>-1.9</v>
      </c>
      <c r="J4" s="257">
        <v>0.9</v>
      </c>
      <c r="K4" s="257">
        <v>3.4</v>
      </c>
      <c r="L4" s="257">
        <v>2.2999999999999998</v>
      </c>
      <c r="M4" s="251">
        <v>-8.3000000000000007</v>
      </c>
      <c r="N4" s="251">
        <v>3.8</v>
      </c>
      <c r="O4" s="251">
        <v>3.7</v>
      </c>
      <c r="P4" s="251">
        <v>3.8</v>
      </c>
      <c r="Q4" s="251">
        <v>22.6</v>
      </c>
      <c r="R4" s="251">
        <v>8.3000000000000007</v>
      </c>
      <c r="S4" s="252">
        <v>5</v>
      </c>
    </row>
    <row r="5" spans="1:19" ht="16.5" customHeight="1" x14ac:dyDescent="0.2">
      <c r="A5" s="114" t="s">
        <v>66</v>
      </c>
      <c r="B5" s="254">
        <v>3.7</v>
      </c>
      <c r="C5" s="254">
        <v>-3.8</v>
      </c>
      <c r="D5" s="254">
        <v>-31.7</v>
      </c>
      <c r="E5" s="254">
        <v>-11.4</v>
      </c>
      <c r="F5" s="254">
        <v>20.6</v>
      </c>
      <c r="G5" s="254">
        <v>15.7</v>
      </c>
      <c r="H5" s="254">
        <v>-14.1</v>
      </c>
      <c r="I5" s="254">
        <v>-7.5</v>
      </c>
      <c r="J5" s="254">
        <v>3.4</v>
      </c>
      <c r="K5" s="254">
        <v>0.6</v>
      </c>
      <c r="L5" s="254">
        <v>-17.7</v>
      </c>
      <c r="M5" s="254">
        <v>-42.8</v>
      </c>
      <c r="N5" s="254">
        <v>-3.3</v>
      </c>
      <c r="O5" s="254">
        <v>13.3</v>
      </c>
      <c r="P5" s="254">
        <v>36.1</v>
      </c>
      <c r="Q5" s="254">
        <v>62.1</v>
      </c>
      <c r="R5" s="798">
        <v>3.7</v>
      </c>
      <c r="S5" s="255">
        <v>5</v>
      </c>
    </row>
    <row r="6" spans="1:19" ht="16.5" customHeight="1" x14ac:dyDescent="0.2">
      <c r="A6" s="114" t="s">
        <v>67</v>
      </c>
      <c r="B6" s="254">
        <v>5</v>
      </c>
      <c r="C6" s="254">
        <v>4.7</v>
      </c>
      <c r="D6" s="254">
        <v>4.2</v>
      </c>
      <c r="E6" s="254">
        <v>4.4000000000000004</v>
      </c>
      <c r="F6" s="254">
        <v>-0.2</v>
      </c>
      <c r="G6" s="254">
        <v>-1.5</v>
      </c>
      <c r="H6" s="254">
        <v>3</v>
      </c>
      <c r="I6" s="260">
        <v>0</v>
      </c>
      <c r="J6" s="254">
        <v>0.2</v>
      </c>
      <c r="K6" s="254">
        <v>4.4000000000000004</v>
      </c>
      <c r="L6" s="254">
        <v>8</v>
      </c>
      <c r="M6" s="254">
        <v>-1.5</v>
      </c>
      <c r="N6" s="254">
        <v>4.5999999999999996</v>
      </c>
      <c r="O6" s="254">
        <v>2.9</v>
      </c>
      <c r="P6" s="254">
        <v>1.3</v>
      </c>
      <c r="Q6" s="254">
        <v>19.100000000000001</v>
      </c>
      <c r="R6" s="798">
        <v>8.8000000000000007</v>
      </c>
      <c r="S6" s="255">
        <v>5</v>
      </c>
    </row>
    <row r="7" spans="1:19" s="23" customFormat="1" ht="16.5" customHeight="1" x14ac:dyDescent="0.2">
      <c r="A7" s="107" t="s">
        <v>68</v>
      </c>
      <c r="B7" s="257">
        <v>12</v>
      </c>
      <c r="C7" s="257">
        <v>16.3</v>
      </c>
      <c r="D7" s="257">
        <v>5.9</v>
      </c>
      <c r="E7" s="257">
        <v>8</v>
      </c>
      <c r="F7" s="257">
        <v>9.6</v>
      </c>
      <c r="G7" s="257">
        <v>4.7</v>
      </c>
      <c r="H7" s="257">
        <v>3.8</v>
      </c>
      <c r="I7" s="257">
        <v>9.4</v>
      </c>
      <c r="J7" s="257">
        <v>-3</v>
      </c>
      <c r="K7" s="257">
        <v>7.7</v>
      </c>
      <c r="L7" s="257">
        <v>5.6</v>
      </c>
      <c r="M7" s="257">
        <v>7</v>
      </c>
      <c r="N7" s="257">
        <v>0.2</v>
      </c>
      <c r="O7" s="257">
        <v>9.3000000000000007</v>
      </c>
      <c r="P7" s="257">
        <v>1.5</v>
      </c>
      <c r="Q7" s="257">
        <v>5.0999999999999996</v>
      </c>
      <c r="R7" s="799">
        <v>10.3</v>
      </c>
      <c r="S7" s="259">
        <v>5</v>
      </c>
    </row>
    <row r="8" spans="1:19" s="23" customFormat="1" ht="16.5" customHeight="1" x14ac:dyDescent="0.2">
      <c r="A8" s="107" t="s">
        <v>69</v>
      </c>
      <c r="B8" s="257">
        <v>9.1</v>
      </c>
      <c r="C8" s="257">
        <v>7.2</v>
      </c>
      <c r="D8" s="257">
        <v>-2.4</v>
      </c>
      <c r="E8" s="257">
        <v>-1.6</v>
      </c>
      <c r="F8" s="257">
        <v>4.3</v>
      </c>
      <c r="G8" s="257">
        <v>2.2999999999999998</v>
      </c>
      <c r="H8" s="257">
        <v>3.4</v>
      </c>
      <c r="I8" s="257">
        <v>2.7</v>
      </c>
      <c r="J8" s="257">
        <v>1.1000000000000001</v>
      </c>
      <c r="K8" s="257">
        <v>0.9</v>
      </c>
      <c r="L8" s="258">
        <v>-0.5</v>
      </c>
      <c r="M8" s="257">
        <v>0.9</v>
      </c>
      <c r="N8" s="257">
        <v>-6.2</v>
      </c>
      <c r="O8" s="257">
        <v>9.5</v>
      </c>
      <c r="P8" s="257">
        <v>6.6</v>
      </c>
      <c r="Q8" s="257">
        <v>10.4</v>
      </c>
      <c r="R8" s="799">
        <v>6</v>
      </c>
      <c r="S8" s="259">
        <v>5</v>
      </c>
    </row>
    <row r="9" spans="1:19" ht="16.5" customHeight="1" x14ac:dyDescent="0.2">
      <c r="A9" s="114" t="s">
        <v>70</v>
      </c>
      <c r="B9" s="254">
        <v>4</v>
      </c>
      <c r="C9" s="254">
        <v>-8.1999999999999993</v>
      </c>
      <c r="D9" s="254">
        <v>-33.799999999999997</v>
      </c>
      <c r="E9" s="254">
        <v>-15.4</v>
      </c>
      <c r="F9" s="254">
        <v>14.3</v>
      </c>
      <c r="G9" s="254">
        <v>16</v>
      </c>
      <c r="H9" s="254">
        <v>-15.8</v>
      </c>
      <c r="I9" s="254">
        <v>42.7</v>
      </c>
      <c r="J9" s="254">
        <v>8.5</v>
      </c>
      <c r="K9" s="254">
        <v>0.1</v>
      </c>
      <c r="L9" s="254">
        <v>-6.9</v>
      </c>
      <c r="M9" s="260">
        <v>-25.1</v>
      </c>
      <c r="N9" s="260">
        <v>-3.1</v>
      </c>
      <c r="O9" s="260">
        <v>13.4</v>
      </c>
      <c r="P9" s="260">
        <v>32.799999999999997</v>
      </c>
      <c r="Q9" s="260">
        <v>60.9</v>
      </c>
      <c r="R9" s="798">
        <v>5.5</v>
      </c>
      <c r="S9" s="255">
        <v>5</v>
      </c>
    </row>
    <row r="10" spans="1:19" ht="16.5" customHeight="1" x14ac:dyDescent="0.2">
      <c r="A10" s="114" t="s">
        <v>71</v>
      </c>
      <c r="B10" s="254">
        <v>16.8</v>
      </c>
      <c r="C10" s="254">
        <v>13</v>
      </c>
      <c r="D10" s="254">
        <v>-5.0999999999999996</v>
      </c>
      <c r="E10" s="254">
        <v>-1</v>
      </c>
      <c r="F10" s="254">
        <v>5.4</v>
      </c>
      <c r="G10" s="254">
        <v>5.7</v>
      </c>
      <c r="H10" s="254">
        <v>5.8</v>
      </c>
      <c r="I10" s="254">
        <v>0.3</v>
      </c>
      <c r="J10" s="260">
        <v>-3.1</v>
      </c>
      <c r="K10" s="254">
        <v>1.7</v>
      </c>
      <c r="L10" s="254">
        <v>0.8</v>
      </c>
      <c r="M10" s="254">
        <v>-1.3</v>
      </c>
      <c r="N10" s="254">
        <v>-2.6</v>
      </c>
      <c r="O10" s="254">
        <v>8.9</v>
      </c>
      <c r="P10" s="254">
        <v>6.4</v>
      </c>
      <c r="Q10" s="254">
        <v>15.1</v>
      </c>
      <c r="R10" s="798">
        <v>8.5</v>
      </c>
      <c r="S10" s="255">
        <v>5</v>
      </c>
    </row>
    <row r="11" spans="1:19" ht="16.5" customHeight="1" x14ac:dyDescent="0.2">
      <c r="A11" s="114" t="s">
        <v>72</v>
      </c>
      <c r="B11" s="254">
        <v>2.6</v>
      </c>
      <c r="C11" s="254">
        <v>-5.2</v>
      </c>
      <c r="D11" s="254">
        <v>2</v>
      </c>
      <c r="E11" s="254">
        <v>-4</v>
      </c>
      <c r="F11" s="254">
        <v>1.1000000000000001</v>
      </c>
      <c r="G11" s="254">
        <v>2</v>
      </c>
      <c r="H11" s="254">
        <v>4.0999999999999996</v>
      </c>
      <c r="I11" s="254">
        <v>0.9</v>
      </c>
      <c r="J11" s="254">
        <v>7.9</v>
      </c>
      <c r="K11" s="254">
        <v>2.2999999999999998</v>
      </c>
      <c r="L11" s="254">
        <v>0.3</v>
      </c>
      <c r="M11" s="254">
        <v>6.5</v>
      </c>
      <c r="N11" s="254">
        <v>-11.2</v>
      </c>
      <c r="O11" s="254">
        <v>12.5</v>
      </c>
      <c r="P11" s="254">
        <v>7.8</v>
      </c>
      <c r="Q11" s="254">
        <v>5.7</v>
      </c>
      <c r="R11" s="798">
        <v>3.7</v>
      </c>
      <c r="S11" s="255">
        <v>5</v>
      </c>
    </row>
    <row r="12" spans="1:19" ht="16.5" customHeight="1" x14ac:dyDescent="0.2">
      <c r="A12" s="114" t="s">
        <v>73</v>
      </c>
      <c r="B12" s="254">
        <v>11</v>
      </c>
      <c r="C12" s="254">
        <v>18.100000000000001</v>
      </c>
      <c r="D12" s="254">
        <v>-1</v>
      </c>
      <c r="E12" s="254">
        <v>1</v>
      </c>
      <c r="F12" s="254">
        <v>5.9</v>
      </c>
      <c r="G12" s="254">
        <v>-1.9</v>
      </c>
      <c r="H12" s="254">
        <v>1.3</v>
      </c>
      <c r="I12" s="254">
        <v>5.2</v>
      </c>
      <c r="J12" s="254">
        <v>-0.7</v>
      </c>
      <c r="K12" s="254">
        <v>-1</v>
      </c>
      <c r="L12" s="254">
        <v>-2.1</v>
      </c>
      <c r="M12" s="254">
        <v>0.1</v>
      </c>
      <c r="N12" s="254">
        <v>-6</v>
      </c>
      <c r="O12" s="254">
        <v>8.4</v>
      </c>
      <c r="P12" s="254">
        <v>5.0999999999999996</v>
      </c>
      <c r="Q12" s="254">
        <v>6.5</v>
      </c>
      <c r="R12" s="798">
        <v>4.5</v>
      </c>
      <c r="S12" s="255">
        <v>5</v>
      </c>
    </row>
    <row r="13" spans="1:19" s="23" customFormat="1" ht="16.5" customHeight="1" x14ac:dyDescent="0.2">
      <c r="A13" s="107" t="s">
        <v>106</v>
      </c>
      <c r="B13" s="257">
        <v>5</v>
      </c>
      <c r="C13" s="257">
        <v>40.1</v>
      </c>
      <c r="D13" s="257">
        <v>20.399999999999999</v>
      </c>
      <c r="E13" s="257">
        <v>-5.2</v>
      </c>
      <c r="F13" s="257">
        <v>-8.6999999999999993</v>
      </c>
      <c r="G13" s="257">
        <v>-12.4</v>
      </c>
      <c r="H13" s="257">
        <v>5.0999999999999996</v>
      </c>
      <c r="I13" s="257">
        <v>12.1</v>
      </c>
      <c r="J13" s="257">
        <v>23.6</v>
      </c>
      <c r="K13" s="257">
        <v>14</v>
      </c>
      <c r="L13" s="257">
        <v>-22.3</v>
      </c>
      <c r="M13" s="257">
        <v>1.1000000000000001</v>
      </c>
      <c r="N13" s="257">
        <v>-8.9</v>
      </c>
      <c r="O13" s="257">
        <v>6</v>
      </c>
      <c r="P13" s="258">
        <v>-9.5</v>
      </c>
      <c r="Q13" s="257">
        <v>6.5</v>
      </c>
      <c r="R13" s="799">
        <v>20.5</v>
      </c>
      <c r="S13" s="259">
        <v>0</v>
      </c>
    </row>
    <row r="14" spans="1:19" s="23" customFormat="1" ht="16.5" customHeight="1" x14ac:dyDescent="0.2">
      <c r="A14" s="103" t="s">
        <v>75</v>
      </c>
      <c r="B14" s="257">
        <v>3.1</v>
      </c>
      <c r="C14" s="257">
        <v>-5.7</v>
      </c>
      <c r="D14" s="257">
        <v>-2.8</v>
      </c>
      <c r="E14" s="257">
        <v>9.9</v>
      </c>
      <c r="F14" s="257">
        <v>-5.0999999999999996</v>
      </c>
      <c r="G14" s="257">
        <v>33.1</v>
      </c>
      <c r="H14" s="257">
        <v>3.5</v>
      </c>
      <c r="I14" s="257">
        <v>-0.3</v>
      </c>
      <c r="J14" s="257">
        <v>3.5</v>
      </c>
      <c r="K14" s="257">
        <v>0.4</v>
      </c>
      <c r="L14" s="257">
        <v>0.4</v>
      </c>
      <c r="M14" s="257">
        <v>4</v>
      </c>
      <c r="N14" s="257">
        <v>-1.4</v>
      </c>
      <c r="O14" s="257">
        <v>-1.2</v>
      </c>
      <c r="P14" s="258">
        <v>0</v>
      </c>
      <c r="Q14" s="258">
        <v>-1.3</v>
      </c>
      <c r="R14" s="799">
        <v>3.4</v>
      </c>
      <c r="S14" s="259">
        <v>0</v>
      </c>
    </row>
    <row r="15" spans="1:19" s="23" customFormat="1" ht="16.5" customHeight="1" x14ac:dyDescent="0.2">
      <c r="A15" s="103" t="s">
        <v>76</v>
      </c>
      <c r="B15" s="257">
        <v>13.9</v>
      </c>
      <c r="C15" s="257">
        <v>11.1</v>
      </c>
      <c r="D15" s="258">
        <v>0</v>
      </c>
      <c r="E15" s="257">
        <v>0.1</v>
      </c>
      <c r="F15" s="257">
        <v>4.0999999999999996</v>
      </c>
      <c r="G15" s="257">
        <v>3.7</v>
      </c>
      <c r="H15" s="257">
        <v>2.5</v>
      </c>
      <c r="I15" s="257">
        <v>1.4</v>
      </c>
      <c r="J15" s="257">
        <v>1.3</v>
      </c>
      <c r="K15" s="258">
        <v>0</v>
      </c>
      <c r="L15" s="257">
        <v>0.8</v>
      </c>
      <c r="M15" s="257">
        <v>3.2</v>
      </c>
      <c r="N15" s="257">
        <v>1.6</v>
      </c>
      <c r="O15" s="257">
        <v>3.7</v>
      </c>
      <c r="P15" s="257">
        <v>7.3</v>
      </c>
      <c r="Q15" s="257">
        <v>14.2</v>
      </c>
      <c r="R15" s="799">
        <v>2.8</v>
      </c>
      <c r="S15" s="259">
        <v>3</v>
      </c>
    </row>
    <row r="16" spans="1:19" s="23" customFormat="1" ht="16.5" customHeight="1" x14ac:dyDescent="0.2">
      <c r="A16" s="103" t="s">
        <v>115</v>
      </c>
      <c r="B16" s="257">
        <v>8.1</v>
      </c>
      <c r="C16" s="257">
        <v>7.4</v>
      </c>
      <c r="D16" s="257">
        <v>-1.1000000000000001</v>
      </c>
      <c r="E16" s="257">
        <v>3.8</v>
      </c>
      <c r="F16" s="257">
        <v>4.7</v>
      </c>
      <c r="G16" s="257">
        <v>5.7</v>
      </c>
      <c r="H16" s="257">
        <v>4.7</v>
      </c>
      <c r="I16" s="257">
        <v>3.8</v>
      </c>
      <c r="J16" s="257">
        <v>2.5</v>
      </c>
      <c r="K16" s="257">
        <v>2.2000000000000002</v>
      </c>
      <c r="L16" s="257">
        <v>3.8</v>
      </c>
      <c r="M16" s="257">
        <v>3.3</v>
      </c>
      <c r="N16" s="257">
        <v>0.4</v>
      </c>
      <c r="O16" s="257">
        <v>1.6</v>
      </c>
      <c r="P16" s="257">
        <v>-0.4</v>
      </c>
      <c r="Q16" s="257">
        <v>9.1999999999999993</v>
      </c>
      <c r="R16" s="799">
        <v>7</v>
      </c>
      <c r="S16" s="259">
        <v>5</v>
      </c>
    </row>
    <row r="17" spans="1:19" ht="16.5" customHeight="1" x14ac:dyDescent="0.2">
      <c r="A17" s="114" t="s">
        <v>78</v>
      </c>
      <c r="B17" s="254">
        <v>8</v>
      </c>
      <c r="C17" s="254">
        <v>7.3</v>
      </c>
      <c r="D17" s="254">
        <v>-1.3</v>
      </c>
      <c r="E17" s="254">
        <v>3.9</v>
      </c>
      <c r="F17" s="254">
        <v>4.5999999999999996</v>
      </c>
      <c r="G17" s="254">
        <v>5.9</v>
      </c>
      <c r="H17" s="254">
        <v>4.8</v>
      </c>
      <c r="I17" s="254">
        <v>4.3</v>
      </c>
      <c r="J17" s="254">
        <v>3</v>
      </c>
      <c r="K17" s="254">
        <v>2.6</v>
      </c>
      <c r="L17" s="254">
        <v>4.3</v>
      </c>
      <c r="M17" s="254">
        <v>3.7</v>
      </c>
      <c r="N17" s="254">
        <v>0.4</v>
      </c>
      <c r="O17" s="254">
        <v>1.5</v>
      </c>
      <c r="P17" s="254">
        <v>-0.5</v>
      </c>
      <c r="Q17" s="254">
        <v>9.1</v>
      </c>
      <c r="R17" s="798">
        <v>7</v>
      </c>
      <c r="S17" s="255">
        <v>5</v>
      </c>
    </row>
    <row r="18" spans="1:19" ht="16.5" customHeight="1" x14ac:dyDescent="0.2">
      <c r="A18" s="107" t="s">
        <v>79</v>
      </c>
      <c r="B18" s="257">
        <v>6.9</v>
      </c>
      <c r="C18" s="257">
        <v>-3.3</v>
      </c>
      <c r="D18" s="257">
        <v>-3.3</v>
      </c>
      <c r="E18" s="257">
        <v>2</v>
      </c>
      <c r="F18" s="257">
        <v>4.5999999999999996</v>
      </c>
      <c r="G18" s="257">
        <v>0.2</v>
      </c>
      <c r="H18" s="257">
        <v>3.8</v>
      </c>
      <c r="I18" s="257">
        <v>5.2</v>
      </c>
      <c r="J18" s="257">
        <v>4.5</v>
      </c>
      <c r="K18" s="257">
        <v>4.8</v>
      </c>
      <c r="L18" s="257">
        <v>3.7</v>
      </c>
      <c r="M18" s="257">
        <v>2.4</v>
      </c>
      <c r="N18" s="257">
        <v>-3.5</v>
      </c>
      <c r="O18" s="257">
        <v>5.8</v>
      </c>
      <c r="P18" s="257">
        <v>1.8</v>
      </c>
      <c r="Q18" s="257">
        <v>3.8</v>
      </c>
      <c r="R18" s="799">
        <v>7.7</v>
      </c>
      <c r="S18" s="259">
        <v>5</v>
      </c>
    </row>
    <row r="19" spans="1:19" s="23" customFormat="1" ht="16.5" customHeight="1" x14ac:dyDescent="0.2">
      <c r="A19" s="103" t="s">
        <v>80</v>
      </c>
      <c r="B19" s="257">
        <v>12.9</v>
      </c>
      <c r="C19" s="257">
        <v>0.3</v>
      </c>
      <c r="D19" s="257">
        <v>-6.7</v>
      </c>
      <c r="E19" s="257">
        <v>2.4</v>
      </c>
      <c r="F19" s="257">
        <v>5.7</v>
      </c>
      <c r="G19" s="257">
        <v>4.4000000000000004</v>
      </c>
      <c r="H19" s="257">
        <v>-9.1</v>
      </c>
      <c r="I19" s="257">
        <v>4.5999999999999996</v>
      </c>
      <c r="J19" s="257">
        <v>1.5</v>
      </c>
      <c r="K19" s="257">
        <v>3.9</v>
      </c>
      <c r="L19" s="257">
        <v>3.4</v>
      </c>
      <c r="M19" s="257">
        <v>2.1</v>
      </c>
      <c r="N19" s="257">
        <v>1.3</v>
      </c>
      <c r="O19" s="257">
        <v>6.8</v>
      </c>
      <c r="P19" s="257">
        <v>6.8</v>
      </c>
      <c r="Q19" s="257">
        <v>-0.5</v>
      </c>
      <c r="R19" s="799">
        <v>1</v>
      </c>
      <c r="S19" s="259">
        <v>-1.6</v>
      </c>
    </row>
    <row r="20" spans="1:19" s="23" customFormat="1" ht="16.5" customHeight="1" x14ac:dyDescent="0.2">
      <c r="A20" s="107" t="s">
        <v>81</v>
      </c>
      <c r="B20" s="257">
        <v>-1.7</v>
      </c>
      <c r="C20" s="257">
        <v>-1.7</v>
      </c>
      <c r="D20" s="257">
        <v>-1.6</v>
      </c>
      <c r="E20" s="257">
        <v>-1.7</v>
      </c>
      <c r="F20" s="257">
        <v>-6.7</v>
      </c>
      <c r="G20" s="257">
        <v>-7.1</v>
      </c>
      <c r="H20" s="257">
        <v>-2.4</v>
      </c>
      <c r="I20" s="257">
        <v>-2.1</v>
      </c>
      <c r="J20" s="257">
        <v>-0.6</v>
      </c>
      <c r="K20" s="257">
        <v>-2</v>
      </c>
      <c r="L20" s="257">
        <v>-1.4</v>
      </c>
      <c r="M20" s="257">
        <v>-0.1</v>
      </c>
      <c r="N20" s="257">
        <v>1.1000000000000001</v>
      </c>
      <c r="O20" s="257">
        <v>-2.2000000000000002</v>
      </c>
      <c r="P20" s="257">
        <v>0.3</v>
      </c>
      <c r="Q20" s="257">
        <v>0.2</v>
      </c>
      <c r="R20" s="799">
        <v>1</v>
      </c>
      <c r="S20" s="259">
        <v>1</v>
      </c>
    </row>
    <row r="21" spans="1:19" s="23" customFormat="1" ht="16.5" customHeight="1" x14ac:dyDescent="0.2">
      <c r="A21" s="103" t="s">
        <v>82</v>
      </c>
      <c r="B21" s="257">
        <v>11.8</v>
      </c>
      <c r="C21" s="257">
        <v>4.2</v>
      </c>
      <c r="D21" s="257">
        <v>3.8</v>
      </c>
      <c r="E21" s="257">
        <v>-2.2000000000000002</v>
      </c>
      <c r="F21" s="257">
        <v>1.8</v>
      </c>
      <c r="G21" s="257">
        <v>1.7</v>
      </c>
      <c r="H21" s="257">
        <v>1.7</v>
      </c>
      <c r="I21" s="257">
        <v>2.5</v>
      </c>
      <c r="J21" s="257">
        <v>0.3</v>
      </c>
      <c r="K21" s="257">
        <v>1.3</v>
      </c>
      <c r="L21" s="257">
        <v>-1.1000000000000001</v>
      </c>
      <c r="M21" s="257">
        <v>-1.2</v>
      </c>
      <c r="N21" s="257">
        <v>-0.5</v>
      </c>
      <c r="O21" s="257">
        <v>-3.2</v>
      </c>
      <c r="P21" s="257">
        <v>1.6</v>
      </c>
      <c r="Q21" s="257">
        <v>10.4</v>
      </c>
      <c r="R21" s="799">
        <v>12.7</v>
      </c>
      <c r="S21" s="259">
        <v>2</v>
      </c>
    </row>
    <row r="22" spans="1:19" ht="16.5" customHeight="1" x14ac:dyDescent="0.2">
      <c r="A22" s="109" t="s">
        <v>83</v>
      </c>
      <c r="B22" s="254">
        <v>15.5</v>
      </c>
      <c r="C22" s="254">
        <v>5.3</v>
      </c>
      <c r="D22" s="254">
        <v>3.8</v>
      </c>
      <c r="E22" s="254">
        <v>-5.5</v>
      </c>
      <c r="F22" s="254">
        <v>0.9</v>
      </c>
      <c r="G22" s="254">
        <v>1.4</v>
      </c>
      <c r="H22" s="254">
        <v>-3.5</v>
      </c>
      <c r="I22" s="254">
        <v>1.4</v>
      </c>
      <c r="J22" s="254">
        <v>-0.3</v>
      </c>
      <c r="K22" s="254">
        <v>1.8</v>
      </c>
      <c r="L22" s="254">
        <v>1.2</v>
      </c>
      <c r="M22" s="254">
        <v>0.1</v>
      </c>
      <c r="N22" s="254">
        <v>-0.1</v>
      </c>
      <c r="O22" s="254">
        <v>-6.8</v>
      </c>
      <c r="P22" s="254">
        <v>-2.2000000000000002</v>
      </c>
      <c r="Q22" s="254">
        <v>10.5</v>
      </c>
      <c r="R22" s="798">
        <v>19</v>
      </c>
      <c r="S22" s="255">
        <v>2</v>
      </c>
    </row>
    <row r="23" spans="1:19" ht="16.5" customHeight="1" x14ac:dyDescent="0.2">
      <c r="A23" s="109" t="s">
        <v>84</v>
      </c>
      <c r="B23" s="254">
        <v>8</v>
      </c>
      <c r="C23" s="254">
        <v>4</v>
      </c>
      <c r="D23" s="254">
        <v>2.2000000000000002</v>
      </c>
      <c r="E23" s="274">
        <v>0</v>
      </c>
      <c r="F23" s="254">
        <v>1</v>
      </c>
      <c r="G23" s="254">
        <v>2.5</v>
      </c>
      <c r="H23" s="254">
        <v>2.4</v>
      </c>
      <c r="I23" s="254">
        <v>1.5</v>
      </c>
      <c r="J23" s="254">
        <v>-4.0999999999999996</v>
      </c>
      <c r="K23" s="254">
        <v>-3.8</v>
      </c>
      <c r="L23" s="254">
        <v>-1.7</v>
      </c>
      <c r="M23" s="260">
        <v>-3.2</v>
      </c>
      <c r="N23" s="254">
        <v>0.5</v>
      </c>
      <c r="O23" s="260">
        <v>-8.9</v>
      </c>
      <c r="P23" s="260">
        <v>-3.9</v>
      </c>
      <c r="Q23" s="254">
        <v>10.5</v>
      </c>
      <c r="R23" s="798">
        <v>20.9</v>
      </c>
      <c r="S23" s="255">
        <v>2</v>
      </c>
    </row>
    <row r="24" spans="1:19" ht="16.5" customHeight="1" x14ac:dyDescent="0.2">
      <c r="A24" s="109" t="s">
        <v>85</v>
      </c>
      <c r="B24" s="254">
        <v>6</v>
      </c>
      <c r="C24" s="254">
        <v>5.3</v>
      </c>
      <c r="D24" s="254">
        <v>5</v>
      </c>
      <c r="E24" s="254">
        <v>5.3</v>
      </c>
      <c r="F24" s="254">
        <v>5.3</v>
      </c>
      <c r="G24" s="254">
        <v>1.7</v>
      </c>
      <c r="H24" s="254">
        <v>2.1</v>
      </c>
      <c r="I24" s="254">
        <v>3.8</v>
      </c>
      <c r="J24" s="254">
        <v>1.7</v>
      </c>
      <c r="K24" s="254">
        <v>1.4</v>
      </c>
      <c r="L24" s="254">
        <v>-9.6</v>
      </c>
      <c r="M24" s="254">
        <v>-9.6999999999999993</v>
      </c>
      <c r="N24" s="254">
        <v>-10.4</v>
      </c>
      <c r="O24" s="254">
        <v>-5.5</v>
      </c>
      <c r="P24" s="254">
        <v>0.8</v>
      </c>
      <c r="Q24" s="254">
        <v>6.1</v>
      </c>
      <c r="R24" s="798">
        <v>-1</v>
      </c>
      <c r="S24" s="255">
        <v>2</v>
      </c>
    </row>
    <row r="25" spans="1:19" ht="16.5" customHeight="1" x14ac:dyDescent="0.2">
      <c r="A25" s="109" t="s">
        <v>73</v>
      </c>
      <c r="B25" s="254">
        <v>8.6999999999999993</v>
      </c>
      <c r="C25" s="254">
        <v>-4.0999999999999996</v>
      </c>
      <c r="D25" s="254">
        <v>1.8</v>
      </c>
      <c r="E25" s="254">
        <v>-1.5</v>
      </c>
      <c r="F25" s="254">
        <v>-1.1000000000000001</v>
      </c>
      <c r="G25" s="254">
        <v>2.5</v>
      </c>
      <c r="H25" s="254">
        <v>3</v>
      </c>
      <c r="I25" s="254">
        <v>5.2</v>
      </c>
      <c r="J25" s="254">
        <v>2</v>
      </c>
      <c r="K25" s="254">
        <v>1.5</v>
      </c>
      <c r="L25" s="254">
        <v>6</v>
      </c>
      <c r="M25" s="254">
        <v>7.3</v>
      </c>
      <c r="N25" s="254">
        <v>8</v>
      </c>
      <c r="O25" s="254">
        <v>8.6999999999999993</v>
      </c>
      <c r="P25" s="254">
        <v>11.2</v>
      </c>
      <c r="Q25" s="254">
        <v>12.9</v>
      </c>
      <c r="R25" s="798">
        <v>7.2</v>
      </c>
      <c r="S25" s="255">
        <v>2</v>
      </c>
    </row>
    <row r="26" spans="1:19" s="23" customFormat="1" ht="16.5" customHeight="1" x14ac:dyDescent="0.2">
      <c r="A26" s="103" t="s">
        <v>86</v>
      </c>
      <c r="B26" s="257">
        <v>11.3</v>
      </c>
      <c r="C26" s="257">
        <v>3.6</v>
      </c>
      <c r="D26" s="257">
        <v>-8.6999999999999993</v>
      </c>
      <c r="E26" s="257">
        <v>-1.6</v>
      </c>
      <c r="F26" s="257">
        <v>-3.5</v>
      </c>
      <c r="G26" s="257">
        <v>-3.5</v>
      </c>
      <c r="H26" s="257">
        <v>0.5</v>
      </c>
      <c r="I26" s="257">
        <v>0.3</v>
      </c>
      <c r="J26" s="257">
        <v>-0.5</v>
      </c>
      <c r="K26" s="257">
        <v>-0.1</v>
      </c>
      <c r="L26" s="257">
        <v>1.4</v>
      </c>
      <c r="M26" s="257">
        <v>0.9</v>
      </c>
      <c r="N26" s="257">
        <v>-0.1</v>
      </c>
      <c r="O26" s="257">
        <v>0.3</v>
      </c>
      <c r="P26" s="257">
        <v>1.3</v>
      </c>
      <c r="Q26" s="257">
        <v>4.0999999999999996</v>
      </c>
      <c r="R26" s="799">
        <v>1.8</v>
      </c>
      <c r="S26" s="259">
        <v>1.4</v>
      </c>
    </row>
    <row r="27" spans="1:19" ht="16.5" customHeight="1" x14ac:dyDescent="0.2">
      <c r="A27" s="109" t="s">
        <v>87</v>
      </c>
      <c r="B27" s="254">
        <v>11.8</v>
      </c>
      <c r="C27" s="254">
        <v>2.9</v>
      </c>
      <c r="D27" s="254">
        <v>-10.1</v>
      </c>
      <c r="E27" s="254">
        <v>-2.2000000000000002</v>
      </c>
      <c r="F27" s="254">
        <v>-5</v>
      </c>
      <c r="G27" s="254">
        <v>-4.8</v>
      </c>
      <c r="H27" s="254">
        <v>-0.1</v>
      </c>
      <c r="I27" s="254">
        <v>-0.3</v>
      </c>
      <c r="J27" s="254">
        <v>-1.1000000000000001</v>
      </c>
      <c r="K27" s="254">
        <v>-0.3</v>
      </c>
      <c r="L27" s="254">
        <v>0.8</v>
      </c>
      <c r="M27" s="254">
        <v>0.3</v>
      </c>
      <c r="N27" s="254">
        <v>-0.2</v>
      </c>
      <c r="O27" s="254">
        <v>-0.2</v>
      </c>
      <c r="P27" s="254">
        <v>0.7</v>
      </c>
      <c r="Q27" s="254">
        <v>2.6</v>
      </c>
      <c r="R27" s="798">
        <v>0.3</v>
      </c>
      <c r="S27" s="255">
        <v>0.3</v>
      </c>
    </row>
    <row r="28" spans="1:19" s="23" customFormat="1" ht="16.5" customHeight="1" x14ac:dyDescent="0.2">
      <c r="A28" s="103" t="s">
        <v>88</v>
      </c>
      <c r="B28" s="257">
        <v>7.5</v>
      </c>
      <c r="C28" s="257">
        <v>10.4</v>
      </c>
      <c r="D28" s="257">
        <v>5.5</v>
      </c>
      <c r="E28" s="257">
        <v>3</v>
      </c>
      <c r="F28" s="257">
        <v>6.6</v>
      </c>
      <c r="G28" s="257">
        <v>3.9</v>
      </c>
      <c r="H28" s="257">
        <v>3.6</v>
      </c>
      <c r="I28" s="257">
        <v>5.3</v>
      </c>
      <c r="J28" s="257">
        <v>2.2999999999999998</v>
      </c>
      <c r="K28" s="257">
        <v>3.1</v>
      </c>
      <c r="L28" s="257">
        <v>5.2</v>
      </c>
      <c r="M28" s="257">
        <v>6.1</v>
      </c>
      <c r="N28" s="257">
        <v>0.5</v>
      </c>
      <c r="O28" s="257">
        <v>2.5</v>
      </c>
      <c r="P28" s="257">
        <v>4.0999999999999996</v>
      </c>
      <c r="Q28" s="257">
        <v>10.9</v>
      </c>
      <c r="R28" s="799">
        <v>7.1</v>
      </c>
      <c r="S28" s="259">
        <v>5</v>
      </c>
    </row>
    <row r="29" spans="1:19" s="23" customFormat="1" ht="16.5" customHeight="1" x14ac:dyDescent="0.2">
      <c r="A29" s="184" t="s">
        <v>89</v>
      </c>
      <c r="B29" s="257">
        <v>6.8</v>
      </c>
      <c r="C29" s="257">
        <v>7</v>
      </c>
      <c r="D29" s="257">
        <v>4.5999999999999996</v>
      </c>
      <c r="E29" s="257">
        <v>2.6</v>
      </c>
      <c r="F29" s="257">
        <v>3.5</v>
      </c>
      <c r="G29" s="257">
        <v>3.9</v>
      </c>
      <c r="H29" s="257">
        <v>3.6</v>
      </c>
      <c r="I29" s="257">
        <v>2.7</v>
      </c>
      <c r="J29" s="257">
        <v>-0.7</v>
      </c>
      <c r="K29" s="257">
        <v>0.5</v>
      </c>
      <c r="L29" s="257">
        <v>4.3</v>
      </c>
      <c r="M29" s="257">
        <v>1.6</v>
      </c>
      <c r="N29" s="257">
        <v>0.5</v>
      </c>
      <c r="O29" s="257">
        <v>2.5</v>
      </c>
      <c r="P29" s="257">
        <v>4</v>
      </c>
      <c r="Q29" s="257">
        <v>10.8</v>
      </c>
      <c r="R29" s="799">
        <v>7.1</v>
      </c>
      <c r="S29" s="259">
        <v>5</v>
      </c>
    </row>
    <row r="30" spans="1:19" s="23" customFormat="1" ht="16.5" customHeight="1" x14ac:dyDescent="0.2">
      <c r="A30" s="184" t="s">
        <v>90</v>
      </c>
      <c r="B30" s="257">
        <v>3</v>
      </c>
      <c r="C30" s="257">
        <v>13.3</v>
      </c>
      <c r="D30" s="257">
        <v>10</v>
      </c>
      <c r="E30" s="257">
        <v>2.1</v>
      </c>
      <c r="F30" s="257">
        <v>1.4</v>
      </c>
      <c r="G30" s="257">
        <v>2.4</v>
      </c>
      <c r="H30" s="257">
        <v>15.5</v>
      </c>
      <c r="I30" s="257">
        <v>1.3</v>
      </c>
      <c r="J30" s="257">
        <v>2.7</v>
      </c>
      <c r="K30" s="257">
        <v>8.1</v>
      </c>
      <c r="L30" s="257">
        <v>1.4</v>
      </c>
      <c r="M30" s="257">
        <v>1.8</v>
      </c>
      <c r="N30" s="257">
        <v>2.1</v>
      </c>
      <c r="O30" s="257">
        <v>6.6</v>
      </c>
      <c r="P30" s="257">
        <v>7.3</v>
      </c>
      <c r="Q30" s="257">
        <v>3.2</v>
      </c>
      <c r="R30" s="799">
        <v>3.5</v>
      </c>
      <c r="S30" s="259">
        <v>5.5</v>
      </c>
    </row>
    <row r="31" spans="1:19" s="23" customFormat="1" ht="16.5" customHeight="1" x14ac:dyDescent="0.2">
      <c r="A31" s="103" t="s">
        <v>91</v>
      </c>
      <c r="B31" s="257">
        <v>5.6</v>
      </c>
      <c r="C31" s="257">
        <v>11.7</v>
      </c>
      <c r="D31" s="257">
        <v>6.4</v>
      </c>
      <c r="E31" s="257">
        <v>1.5</v>
      </c>
      <c r="F31" s="257">
        <v>3.7</v>
      </c>
      <c r="G31" s="257">
        <v>3.2</v>
      </c>
      <c r="H31" s="257">
        <v>12.4</v>
      </c>
      <c r="I31" s="257">
        <v>2.9</v>
      </c>
      <c r="J31" s="257">
        <v>3.5</v>
      </c>
      <c r="K31" s="257">
        <v>6.8</v>
      </c>
      <c r="L31" s="257">
        <v>2.4</v>
      </c>
      <c r="M31" s="257">
        <v>2</v>
      </c>
      <c r="N31" s="257">
        <v>-0.8</v>
      </c>
      <c r="O31" s="257">
        <v>3.7</v>
      </c>
      <c r="P31" s="257">
        <v>5</v>
      </c>
      <c r="Q31" s="257">
        <v>2.9</v>
      </c>
      <c r="R31" s="799">
        <v>3</v>
      </c>
      <c r="S31" s="259">
        <v>4.4000000000000004</v>
      </c>
    </row>
    <row r="32" spans="1:19" s="23" customFormat="1" ht="16.5" customHeight="1" x14ac:dyDescent="0.2">
      <c r="A32" s="103" t="s">
        <v>92</v>
      </c>
      <c r="B32" s="257">
        <v>3.2</v>
      </c>
      <c r="C32" s="257">
        <v>10</v>
      </c>
      <c r="D32" s="257">
        <v>8.4</v>
      </c>
      <c r="E32" s="257">
        <v>1.2</v>
      </c>
      <c r="F32" s="257">
        <v>3.2</v>
      </c>
      <c r="G32" s="257">
        <v>2.4</v>
      </c>
      <c r="H32" s="257">
        <v>11.6</v>
      </c>
      <c r="I32" s="257">
        <v>3.3</v>
      </c>
      <c r="J32" s="257">
        <v>2</v>
      </c>
      <c r="K32" s="257">
        <v>6.5</v>
      </c>
      <c r="L32" s="257">
        <v>3.5</v>
      </c>
      <c r="M32" s="257">
        <v>2.7</v>
      </c>
      <c r="N32" s="257">
        <v>2.2000000000000002</v>
      </c>
      <c r="O32" s="257">
        <v>2.1</v>
      </c>
      <c r="P32" s="257">
        <v>4.4000000000000004</v>
      </c>
      <c r="Q32" s="257">
        <v>4.4000000000000004</v>
      </c>
      <c r="R32" s="799">
        <v>4.8</v>
      </c>
      <c r="S32" s="259">
        <v>5.3</v>
      </c>
    </row>
    <row r="33" spans="1:19" s="23" customFormat="1" ht="16.5" customHeight="1" x14ac:dyDescent="0.2">
      <c r="A33" s="130" t="s">
        <v>93</v>
      </c>
      <c r="B33" s="257">
        <v>5.3</v>
      </c>
      <c r="C33" s="257">
        <v>10.199999999999999</v>
      </c>
      <c r="D33" s="257">
        <v>3.1</v>
      </c>
      <c r="E33" s="257">
        <v>3.2</v>
      </c>
      <c r="F33" s="257">
        <v>6.5</v>
      </c>
      <c r="G33" s="257">
        <v>3.8</v>
      </c>
      <c r="H33" s="257">
        <v>4.8</v>
      </c>
      <c r="I33" s="257">
        <v>2.8</v>
      </c>
      <c r="J33" s="257">
        <v>-0.7</v>
      </c>
      <c r="K33" s="257">
        <v>1.4</v>
      </c>
      <c r="L33" s="257">
        <v>3.6</v>
      </c>
      <c r="M33" s="257">
        <v>2.9</v>
      </c>
      <c r="N33" s="257">
        <v>-0.8</v>
      </c>
      <c r="O33" s="257">
        <v>20</v>
      </c>
      <c r="P33" s="257">
        <v>2.7</v>
      </c>
      <c r="Q33" s="257">
        <v>3.5</v>
      </c>
      <c r="R33" s="799">
        <v>6</v>
      </c>
      <c r="S33" s="259">
        <v>5</v>
      </c>
    </row>
    <row r="34" spans="1:19" s="23" customFormat="1" ht="16.5" customHeight="1" x14ac:dyDescent="0.2">
      <c r="A34" s="107" t="s">
        <v>94</v>
      </c>
      <c r="B34" s="257">
        <v>8.9</v>
      </c>
      <c r="C34" s="257">
        <v>9.6999999999999993</v>
      </c>
      <c r="D34" s="257">
        <v>2.8</v>
      </c>
      <c r="E34" s="257">
        <v>3.2</v>
      </c>
      <c r="F34" s="257">
        <v>7</v>
      </c>
      <c r="G34" s="257">
        <v>3.9</v>
      </c>
      <c r="H34" s="257">
        <v>3.5</v>
      </c>
      <c r="I34" s="264">
        <v>2.5</v>
      </c>
      <c r="J34" s="264">
        <v>-0.2</v>
      </c>
      <c r="K34" s="264">
        <v>0.7</v>
      </c>
      <c r="L34" s="264">
        <v>3.3</v>
      </c>
      <c r="M34" s="257">
        <v>2.8</v>
      </c>
      <c r="N34" s="257">
        <v>0.5</v>
      </c>
      <c r="O34" s="257">
        <v>3.2</v>
      </c>
      <c r="P34" s="257">
        <v>4.7</v>
      </c>
      <c r="Q34" s="257">
        <v>10.9</v>
      </c>
      <c r="R34" s="799">
        <v>6</v>
      </c>
      <c r="S34" s="259">
        <v>5</v>
      </c>
    </row>
    <row r="35" spans="1:19" s="23" customFormat="1" ht="16.5" customHeight="1" x14ac:dyDescent="0.2">
      <c r="A35" s="185" t="s">
        <v>95</v>
      </c>
      <c r="B35" s="275">
        <v>8.1999999999999993</v>
      </c>
      <c r="C35" s="266">
        <v>6</v>
      </c>
      <c r="D35" s="266">
        <v>-0.2</v>
      </c>
      <c r="E35" s="266">
        <v>0.4</v>
      </c>
      <c r="F35" s="266">
        <v>2.8</v>
      </c>
      <c r="G35" s="266">
        <v>2</v>
      </c>
      <c r="H35" s="266">
        <v>3.3</v>
      </c>
      <c r="I35" s="266">
        <v>2.7</v>
      </c>
      <c r="J35" s="266">
        <v>1.8</v>
      </c>
      <c r="K35" s="266">
        <v>2.7</v>
      </c>
      <c r="L35" s="266">
        <v>1.3</v>
      </c>
      <c r="M35" s="266">
        <v>1.5</v>
      </c>
      <c r="N35" s="266">
        <v>-0.6</v>
      </c>
      <c r="O35" s="266">
        <v>3.2</v>
      </c>
      <c r="P35" s="266">
        <v>3.2</v>
      </c>
      <c r="Q35" s="266">
        <v>7.5</v>
      </c>
      <c r="R35" s="266">
        <v>6.1</v>
      </c>
      <c r="S35" s="267">
        <v>3.5</v>
      </c>
    </row>
    <row r="36" spans="1:19" s="23" customFormat="1" ht="16.5" customHeight="1" x14ac:dyDescent="0.2">
      <c r="A36" s="185" t="s">
        <v>116</v>
      </c>
      <c r="B36" s="275">
        <v>9.5</v>
      </c>
      <c r="C36" s="266">
        <v>3.1</v>
      </c>
      <c r="D36" s="266">
        <v>-4</v>
      </c>
      <c r="E36" s="266">
        <v>6.9</v>
      </c>
      <c r="F36" s="266">
        <v>6</v>
      </c>
      <c r="G36" s="266">
        <v>6.1</v>
      </c>
      <c r="H36" s="266">
        <v>2</v>
      </c>
      <c r="I36" s="266">
        <v>-1.4</v>
      </c>
      <c r="J36" s="266">
        <v>-1.2</v>
      </c>
      <c r="K36" s="276">
        <v>-0.1</v>
      </c>
      <c r="L36" s="266">
        <v>4.0999999999999996</v>
      </c>
      <c r="M36" s="266">
        <v>3</v>
      </c>
      <c r="N36" s="266">
        <v>0.7</v>
      </c>
      <c r="O36" s="266">
        <v>-2</v>
      </c>
      <c r="P36" s="266">
        <v>2.5</v>
      </c>
      <c r="Q36" s="266">
        <v>26.8</v>
      </c>
      <c r="R36" s="266">
        <v>10.9</v>
      </c>
      <c r="S36" s="267">
        <v>5</v>
      </c>
    </row>
    <row r="37" spans="1:19" s="23" customFormat="1" ht="16.5" customHeight="1" x14ac:dyDescent="0.2">
      <c r="A37" s="277" t="s">
        <v>97</v>
      </c>
      <c r="B37" s="275">
        <v>8.3000000000000007</v>
      </c>
      <c r="C37" s="266">
        <v>5.7</v>
      </c>
      <c r="D37" s="266">
        <v>-0.7</v>
      </c>
      <c r="E37" s="266">
        <v>1.1000000000000001</v>
      </c>
      <c r="F37" s="266">
        <v>3.2</v>
      </c>
      <c r="G37" s="266">
        <v>2.5</v>
      </c>
      <c r="H37" s="266">
        <v>4.0999999999999996</v>
      </c>
      <c r="I37" s="266">
        <v>2.2000000000000002</v>
      </c>
      <c r="J37" s="266">
        <v>1.4</v>
      </c>
      <c r="K37" s="266">
        <v>2.4</v>
      </c>
      <c r="L37" s="266">
        <v>1.6</v>
      </c>
      <c r="M37" s="266">
        <v>1.7</v>
      </c>
      <c r="N37" s="266">
        <v>-0.5</v>
      </c>
      <c r="O37" s="266">
        <v>2.6</v>
      </c>
      <c r="P37" s="266">
        <v>3.2</v>
      </c>
      <c r="Q37" s="266">
        <v>9.6</v>
      </c>
      <c r="R37" s="266">
        <v>6.7</v>
      </c>
      <c r="S37" s="267">
        <v>3.7</v>
      </c>
    </row>
    <row r="38" spans="1:19" ht="6" customHeight="1" x14ac:dyDescent="0.2">
      <c r="A38" s="21"/>
      <c r="B38" s="257"/>
      <c r="C38" s="257"/>
      <c r="D38" s="257"/>
      <c r="E38" s="257"/>
      <c r="F38" s="257"/>
      <c r="G38" s="257"/>
      <c r="H38" s="257"/>
      <c r="I38" s="257"/>
      <c r="J38" s="257"/>
      <c r="K38" s="257"/>
      <c r="L38" s="257"/>
      <c r="M38" s="257"/>
      <c r="R38" s="416"/>
      <c r="S38" s="106"/>
    </row>
    <row r="39" spans="1:19" ht="21.75" customHeight="1" x14ac:dyDescent="0.2">
      <c r="A39" s="189" t="s">
        <v>98</v>
      </c>
      <c r="B39" s="269">
        <v>5.2205000000000057</v>
      </c>
      <c r="C39" s="270">
        <v>-1.4999999999999902</v>
      </c>
      <c r="D39" s="270">
        <v>-1.7000000000000126</v>
      </c>
      <c r="E39" s="270">
        <v>-4.9999999999999929</v>
      </c>
      <c r="F39" s="270">
        <v>-0.99999999999998979</v>
      </c>
      <c r="G39" s="270">
        <v>4.4999999999999929</v>
      </c>
      <c r="H39" s="270">
        <v>9.4049999999999976</v>
      </c>
      <c r="I39" s="270">
        <v>2.052155028543301</v>
      </c>
      <c r="J39" s="270">
        <v>7.3417700784022433</v>
      </c>
      <c r="K39" s="270">
        <v>3.8728244261784672</v>
      </c>
      <c r="L39" s="270">
        <v>1.0556368764593538</v>
      </c>
      <c r="M39" s="278">
        <v>6.0844481367118952</v>
      </c>
      <c r="N39" s="279">
        <v>-13.77370099795705</v>
      </c>
      <c r="O39" s="278">
        <v>9.8098116045482122</v>
      </c>
      <c r="P39" s="278">
        <v>7.9071751853786454</v>
      </c>
      <c r="Q39" s="278">
        <v>3.3874254883977883</v>
      </c>
      <c r="R39" s="278">
        <v>11.902738095238096</v>
      </c>
      <c r="S39" s="280">
        <v>6</v>
      </c>
    </row>
    <row r="40" spans="1:19" ht="6.75" customHeight="1" x14ac:dyDescent="0.2">
      <c r="A40" s="96"/>
    </row>
    <row r="41" spans="1:19" ht="17.25" customHeight="1" x14ac:dyDescent="0.25">
      <c r="A41" s="123" t="s">
        <v>513</v>
      </c>
      <c r="B41" s="23"/>
      <c r="C41" s="23"/>
    </row>
  </sheetData>
  <mergeCells count="1">
    <mergeCell ref="A1:D1"/>
  </mergeCells>
  <hyperlinks>
    <hyperlink ref="A1:D1" location="'Contents(NA)'!A1" display="Back to table of contents" xr:uid="{8303EB78-E73A-400C-B1D9-D079ADAE808B}"/>
  </hyperlinks>
  <pageMargins left="0.55000000000000004" right="0.196850393700787" top="0.47" bottom="0" header="0.35" footer="0"/>
  <pageSetup paperSize="9" orientation="landscape" horizontalDpi="1200" verticalDpi="1200" r:id="rId1"/>
  <headerFooter alignWithMargins="0">
    <oddHeader>&amp;C- 10 -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00801-0B56-4A9B-8FC1-EE9F34E2007D}">
  <dimension ref="A1:S132"/>
  <sheetViews>
    <sheetView workbookViewId="0">
      <pane xSplit="1" ySplit="3" topLeftCell="B4" activePane="bottomRight" state="frozen"/>
      <selection pane="topRight" activeCell="B1" sqref="B1"/>
      <selection pane="bottomLeft" activeCell="A4" sqref="A4"/>
      <selection pane="bottomRight" sqref="A1:D1"/>
    </sheetView>
  </sheetViews>
  <sheetFormatPr defaultRowHeight="12.75" x14ac:dyDescent="0.2"/>
  <cols>
    <col min="1" max="1" width="46.7109375" style="27" customWidth="1"/>
    <col min="2" max="19" width="8.140625" style="27" customWidth="1"/>
    <col min="20" max="256" width="9.140625" style="27"/>
    <col min="257" max="257" width="54.140625" style="27" customWidth="1"/>
    <col min="258" max="274" width="8.140625" style="27" customWidth="1"/>
    <col min="275" max="512" width="9.140625" style="27"/>
    <col min="513" max="513" width="54.140625" style="27" customWidth="1"/>
    <col min="514" max="530" width="8.140625" style="27" customWidth="1"/>
    <col min="531" max="768" width="9.140625" style="27"/>
    <col min="769" max="769" width="54.140625" style="27" customWidth="1"/>
    <col min="770" max="786" width="8.140625" style="27" customWidth="1"/>
    <col min="787" max="1024" width="9.140625" style="27"/>
    <col min="1025" max="1025" width="54.140625" style="27" customWidth="1"/>
    <col min="1026" max="1042" width="8.140625" style="27" customWidth="1"/>
    <col min="1043" max="1280" width="9.140625" style="27"/>
    <col min="1281" max="1281" width="54.140625" style="27" customWidth="1"/>
    <col min="1282" max="1298" width="8.140625" style="27" customWidth="1"/>
    <col min="1299" max="1536" width="9.140625" style="27"/>
    <col min="1537" max="1537" width="54.140625" style="27" customWidth="1"/>
    <col min="1538" max="1554" width="8.140625" style="27" customWidth="1"/>
    <col min="1555" max="1792" width="9.140625" style="27"/>
    <col min="1793" max="1793" width="54.140625" style="27" customWidth="1"/>
    <col min="1794" max="1810" width="8.140625" style="27" customWidth="1"/>
    <col min="1811" max="2048" width="9.140625" style="27"/>
    <col min="2049" max="2049" width="54.140625" style="27" customWidth="1"/>
    <col min="2050" max="2066" width="8.140625" style="27" customWidth="1"/>
    <col min="2067" max="2304" width="9.140625" style="27"/>
    <col min="2305" max="2305" width="54.140625" style="27" customWidth="1"/>
    <col min="2306" max="2322" width="8.140625" style="27" customWidth="1"/>
    <col min="2323" max="2560" width="9.140625" style="27"/>
    <col min="2561" max="2561" width="54.140625" style="27" customWidth="1"/>
    <col min="2562" max="2578" width="8.140625" style="27" customWidth="1"/>
    <col min="2579" max="2816" width="9.140625" style="27"/>
    <col min="2817" max="2817" width="54.140625" style="27" customWidth="1"/>
    <col min="2818" max="2834" width="8.140625" style="27" customWidth="1"/>
    <col min="2835" max="3072" width="9.140625" style="27"/>
    <col min="3073" max="3073" width="54.140625" style="27" customWidth="1"/>
    <col min="3074" max="3090" width="8.140625" style="27" customWidth="1"/>
    <col min="3091" max="3328" width="9.140625" style="27"/>
    <col min="3329" max="3329" width="54.140625" style="27" customWidth="1"/>
    <col min="3330" max="3346" width="8.140625" style="27" customWidth="1"/>
    <col min="3347" max="3584" width="9.140625" style="27"/>
    <col min="3585" max="3585" width="54.140625" style="27" customWidth="1"/>
    <col min="3586" max="3602" width="8.140625" style="27" customWidth="1"/>
    <col min="3603" max="3840" width="9.140625" style="27"/>
    <col min="3841" max="3841" width="54.140625" style="27" customWidth="1"/>
    <col min="3842" max="3858" width="8.140625" style="27" customWidth="1"/>
    <col min="3859" max="4096" width="9.140625" style="27"/>
    <col min="4097" max="4097" width="54.140625" style="27" customWidth="1"/>
    <col min="4098" max="4114" width="8.140625" style="27" customWidth="1"/>
    <col min="4115" max="4352" width="9.140625" style="27"/>
    <col min="4353" max="4353" width="54.140625" style="27" customWidth="1"/>
    <col min="4354" max="4370" width="8.140625" style="27" customWidth="1"/>
    <col min="4371" max="4608" width="9.140625" style="27"/>
    <col min="4609" max="4609" width="54.140625" style="27" customWidth="1"/>
    <col min="4610" max="4626" width="8.140625" style="27" customWidth="1"/>
    <col min="4627" max="4864" width="9.140625" style="27"/>
    <col min="4865" max="4865" width="54.140625" style="27" customWidth="1"/>
    <col min="4866" max="4882" width="8.140625" style="27" customWidth="1"/>
    <col min="4883" max="5120" width="9.140625" style="27"/>
    <col min="5121" max="5121" width="54.140625" style="27" customWidth="1"/>
    <col min="5122" max="5138" width="8.140625" style="27" customWidth="1"/>
    <col min="5139" max="5376" width="9.140625" style="27"/>
    <col min="5377" max="5377" width="54.140625" style="27" customWidth="1"/>
    <col min="5378" max="5394" width="8.140625" style="27" customWidth="1"/>
    <col min="5395" max="5632" width="9.140625" style="27"/>
    <col min="5633" max="5633" width="54.140625" style="27" customWidth="1"/>
    <col min="5634" max="5650" width="8.140625" style="27" customWidth="1"/>
    <col min="5651" max="5888" width="9.140625" style="27"/>
    <col min="5889" max="5889" width="54.140625" style="27" customWidth="1"/>
    <col min="5890" max="5906" width="8.140625" style="27" customWidth="1"/>
    <col min="5907" max="6144" width="9.140625" style="27"/>
    <col min="6145" max="6145" width="54.140625" style="27" customWidth="1"/>
    <col min="6146" max="6162" width="8.140625" style="27" customWidth="1"/>
    <col min="6163" max="6400" width="9.140625" style="27"/>
    <col min="6401" max="6401" width="54.140625" style="27" customWidth="1"/>
    <col min="6402" max="6418" width="8.140625" style="27" customWidth="1"/>
    <col min="6419" max="6656" width="9.140625" style="27"/>
    <col min="6657" max="6657" width="54.140625" style="27" customWidth="1"/>
    <col min="6658" max="6674" width="8.140625" style="27" customWidth="1"/>
    <col min="6675" max="6912" width="9.140625" style="27"/>
    <col min="6913" max="6913" width="54.140625" style="27" customWidth="1"/>
    <col min="6914" max="6930" width="8.140625" style="27" customWidth="1"/>
    <col min="6931" max="7168" width="9.140625" style="27"/>
    <col min="7169" max="7169" width="54.140625" style="27" customWidth="1"/>
    <col min="7170" max="7186" width="8.140625" style="27" customWidth="1"/>
    <col min="7187" max="7424" width="9.140625" style="27"/>
    <col min="7425" max="7425" width="54.140625" style="27" customWidth="1"/>
    <col min="7426" max="7442" width="8.140625" style="27" customWidth="1"/>
    <col min="7443" max="7680" width="9.140625" style="27"/>
    <col min="7681" max="7681" width="54.140625" style="27" customWidth="1"/>
    <col min="7682" max="7698" width="8.140625" style="27" customWidth="1"/>
    <col min="7699" max="7936" width="9.140625" style="27"/>
    <col min="7937" max="7937" width="54.140625" style="27" customWidth="1"/>
    <col min="7938" max="7954" width="8.140625" style="27" customWidth="1"/>
    <col min="7955" max="8192" width="9.140625" style="27"/>
    <col min="8193" max="8193" width="54.140625" style="27" customWidth="1"/>
    <col min="8194" max="8210" width="8.140625" style="27" customWidth="1"/>
    <col min="8211" max="8448" width="9.140625" style="27"/>
    <col min="8449" max="8449" width="54.140625" style="27" customWidth="1"/>
    <col min="8450" max="8466" width="8.140625" style="27" customWidth="1"/>
    <col min="8467" max="8704" width="9.140625" style="27"/>
    <col min="8705" max="8705" width="54.140625" style="27" customWidth="1"/>
    <col min="8706" max="8722" width="8.140625" style="27" customWidth="1"/>
    <col min="8723" max="8960" width="9.140625" style="27"/>
    <col min="8961" max="8961" width="54.140625" style="27" customWidth="1"/>
    <col min="8962" max="8978" width="8.140625" style="27" customWidth="1"/>
    <col min="8979" max="9216" width="9.140625" style="27"/>
    <col min="9217" max="9217" width="54.140625" style="27" customWidth="1"/>
    <col min="9218" max="9234" width="8.140625" style="27" customWidth="1"/>
    <col min="9235" max="9472" width="9.140625" style="27"/>
    <col min="9473" max="9473" width="54.140625" style="27" customWidth="1"/>
    <col min="9474" max="9490" width="8.140625" style="27" customWidth="1"/>
    <col min="9491" max="9728" width="9.140625" style="27"/>
    <col min="9729" max="9729" width="54.140625" style="27" customWidth="1"/>
    <col min="9730" max="9746" width="8.140625" style="27" customWidth="1"/>
    <col min="9747" max="9984" width="9.140625" style="27"/>
    <col min="9985" max="9985" width="54.140625" style="27" customWidth="1"/>
    <col min="9986" max="10002" width="8.140625" style="27" customWidth="1"/>
    <col min="10003" max="10240" width="9.140625" style="27"/>
    <col min="10241" max="10241" width="54.140625" style="27" customWidth="1"/>
    <col min="10242" max="10258" width="8.140625" style="27" customWidth="1"/>
    <col min="10259" max="10496" width="9.140625" style="27"/>
    <col min="10497" max="10497" width="54.140625" style="27" customWidth="1"/>
    <col min="10498" max="10514" width="8.140625" style="27" customWidth="1"/>
    <col min="10515" max="10752" width="9.140625" style="27"/>
    <col min="10753" max="10753" width="54.140625" style="27" customWidth="1"/>
    <col min="10754" max="10770" width="8.140625" style="27" customWidth="1"/>
    <col min="10771" max="11008" width="9.140625" style="27"/>
    <col min="11009" max="11009" width="54.140625" style="27" customWidth="1"/>
    <col min="11010" max="11026" width="8.140625" style="27" customWidth="1"/>
    <col min="11027" max="11264" width="9.140625" style="27"/>
    <col min="11265" max="11265" width="54.140625" style="27" customWidth="1"/>
    <col min="11266" max="11282" width="8.140625" style="27" customWidth="1"/>
    <col min="11283" max="11520" width="9.140625" style="27"/>
    <col min="11521" max="11521" width="54.140625" style="27" customWidth="1"/>
    <col min="11522" max="11538" width="8.140625" style="27" customWidth="1"/>
    <col min="11539" max="11776" width="9.140625" style="27"/>
    <col min="11777" max="11777" width="54.140625" style="27" customWidth="1"/>
    <col min="11778" max="11794" width="8.140625" style="27" customWidth="1"/>
    <col min="11795" max="12032" width="9.140625" style="27"/>
    <col min="12033" max="12033" width="54.140625" style="27" customWidth="1"/>
    <col min="12034" max="12050" width="8.140625" style="27" customWidth="1"/>
    <col min="12051" max="12288" width="9.140625" style="27"/>
    <col min="12289" max="12289" width="54.140625" style="27" customWidth="1"/>
    <col min="12290" max="12306" width="8.140625" style="27" customWidth="1"/>
    <col min="12307" max="12544" width="9.140625" style="27"/>
    <col min="12545" max="12545" width="54.140625" style="27" customWidth="1"/>
    <col min="12546" max="12562" width="8.140625" style="27" customWidth="1"/>
    <col min="12563" max="12800" width="9.140625" style="27"/>
    <col min="12801" max="12801" width="54.140625" style="27" customWidth="1"/>
    <col min="12802" max="12818" width="8.140625" style="27" customWidth="1"/>
    <col min="12819" max="13056" width="9.140625" style="27"/>
    <col min="13057" max="13057" width="54.140625" style="27" customWidth="1"/>
    <col min="13058" max="13074" width="8.140625" style="27" customWidth="1"/>
    <col min="13075" max="13312" width="9.140625" style="27"/>
    <col min="13313" max="13313" width="54.140625" style="27" customWidth="1"/>
    <col min="13314" max="13330" width="8.140625" style="27" customWidth="1"/>
    <col min="13331" max="13568" width="9.140625" style="27"/>
    <col min="13569" max="13569" width="54.140625" style="27" customWidth="1"/>
    <col min="13570" max="13586" width="8.140625" style="27" customWidth="1"/>
    <col min="13587" max="13824" width="9.140625" style="27"/>
    <col min="13825" max="13825" width="54.140625" style="27" customWidth="1"/>
    <col min="13826" max="13842" width="8.140625" style="27" customWidth="1"/>
    <col min="13843" max="14080" width="9.140625" style="27"/>
    <col min="14081" max="14081" width="54.140625" style="27" customWidth="1"/>
    <col min="14082" max="14098" width="8.140625" style="27" customWidth="1"/>
    <col min="14099" max="14336" width="9.140625" style="27"/>
    <col min="14337" max="14337" width="54.140625" style="27" customWidth="1"/>
    <col min="14338" max="14354" width="8.140625" style="27" customWidth="1"/>
    <col min="14355" max="14592" width="9.140625" style="27"/>
    <col min="14593" max="14593" width="54.140625" style="27" customWidth="1"/>
    <col min="14594" max="14610" width="8.140625" style="27" customWidth="1"/>
    <col min="14611" max="14848" width="9.140625" style="27"/>
    <col min="14849" max="14849" width="54.140625" style="27" customWidth="1"/>
    <col min="14850" max="14866" width="8.140625" style="27" customWidth="1"/>
    <col min="14867" max="15104" width="9.140625" style="27"/>
    <col min="15105" max="15105" width="54.140625" style="27" customWidth="1"/>
    <col min="15106" max="15122" width="8.140625" style="27" customWidth="1"/>
    <col min="15123" max="15360" width="9.140625" style="27"/>
    <col min="15361" max="15361" width="54.140625" style="27" customWidth="1"/>
    <col min="15362" max="15378" width="8.140625" style="27" customWidth="1"/>
    <col min="15379" max="15616" width="9.140625" style="27"/>
    <col min="15617" max="15617" width="54.140625" style="27" customWidth="1"/>
    <col min="15618" max="15634" width="8.140625" style="27" customWidth="1"/>
    <col min="15635" max="15872" width="9.140625" style="27"/>
    <col min="15873" max="15873" width="54.140625" style="27" customWidth="1"/>
    <col min="15874" max="15890" width="8.140625" style="27" customWidth="1"/>
    <col min="15891" max="16128" width="9.140625" style="27"/>
    <col min="16129" max="16129" width="54.140625" style="27" customWidth="1"/>
    <col min="16130" max="16146" width="8.140625" style="27" customWidth="1"/>
    <col min="16147" max="16384" width="9.140625" style="27"/>
  </cols>
  <sheetData>
    <row r="1" spans="1:19" s="34" customFormat="1" ht="20.25" customHeight="1" x14ac:dyDescent="0.2">
      <c r="A1" s="910" t="s">
        <v>431</v>
      </c>
      <c r="B1" s="910"/>
      <c r="C1" s="910"/>
      <c r="D1" s="910"/>
    </row>
    <row r="2" spans="1:19" s="34" customFormat="1" ht="22.5" customHeight="1" x14ac:dyDescent="0.25">
      <c r="A2" s="237" t="s">
        <v>471</v>
      </c>
    </row>
    <row r="3" spans="1:19" s="28" customFormat="1" ht="15" customHeight="1" x14ac:dyDescent="0.2">
      <c r="A3" s="50"/>
      <c r="B3" s="100">
        <v>2007</v>
      </c>
      <c r="C3" s="100">
        <v>2008</v>
      </c>
      <c r="D3" s="100">
        <v>2009</v>
      </c>
      <c r="E3" s="100">
        <v>2010</v>
      </c>
      <c r="F3" s="100">
        <v>2011</v>
      </c>
      <c r="G3" s="100">
        <v>2012</v>
      </c>
      <c r="H3" s="100">
        <v>2013</v>
      </c>
      <c r="I3" s="100">
        <v>2014</v>
      </c>
      <c r="J3" s="100">
        <v>2015</v>
      </c>
      <c r="K3" s="100">
        <v>2016</v>
      </c>
      <c r="L3" s="100">
        <v>2017</v>
      </c>
      <c r="M3" s="100">
        <v>2018</v>
      </c>
      <c r="N3" s="100">
        <v>2019</v>
      </c>
      <c r="O3" s="100">
        <v>2020</v>
      </c>
      <c r="P3" s="100">
        <v>2021</v>
      </c>
      <c r="Q3" s="52" t="s">
        <v>454</v>
      </c>
      <c r="R3" s="52" t="s">
        <v>449</v>
      </c>
      <c r="S3" s="53" t="s">
        <v>508</v>
      </c>
    </row>
    <row r="4" spans="1:19" s="23" customFormat="1" ht="15" customHeight="1" x14ac:dyDescent="0.2">
      <c r="A4" s="107" t="s">
        <v>65</v>
      </c>
      <c r="B4" s="281">
        <v>-0.1</v>
      </c>
      <c r="C4" s="282">
        <v>0.1</v>
      </c>
      <c r="D4" s="282">
        <v>0.4</v>
      </c>
      <c r="E4" s="283">
        <v>0</v>
      </c>
      <c r="F4" s="282">
        <v>0.2</v>
      </c>
      <c r="G4" s="283">
        <v>0</v>
      </c>
      <c r="H4" s="283">
        <v>0</v>
      </c>
      <c r="I4" s="282">
        <v>0.1</v>
      </c>
      <c r="J4" s="284">
        <v>0</v>
      </c>
      <c r="K4" s="285">
        <v>0.1</v>
      </c>
      <c r="L4" s="283">
        <v>0</v>
      </c>
      <c r="M4" s="283">
        <v>0</v>
      </c>
      <c r="N4" s="285">
        <v>0.1</v>
      </c>
      <c r="O4" s="284">
        <v>-0.1</v>
      </c>
      <c r="P4" s="285">
        <v>0.3</v>
      </c>
      <c r="Q4" s="282">
        <v>0.2</v>
      </c>
      <c r="R4" s="800">
        <v>0.6</v>
      </c>
      <c r="S4" s="286">
        <v>0.2</v>
      </c>
    </row>
    <row r="5" spans="1:19" ht="15" customHeight="1" x14ac:dyDescent="0.2">
      <c r="A5" s="114" t="s">
        <v>66</v>
      </c>
      <c r="B5" s="287">
        <v>-0.3</v>
      </c>
      <c r="C5" s="288">
        <v>0.1</v>
      </c>
      <c r="D5" s="288">
        <v>0.3</v>
      </c>
      <c r="E5" s="288">
        <v>-0.1</v>
      </c>
      <c r="F5" s="288">
        <v>0.1</v>
      </c>
      <c r="G5" s="288">
        <v>-0.1</v>
      </c>
      <c r="H5" s="289">
        <v>0</v>
      </c>
      <c r="I5" s="289">
        <v>0</v>
      </c>
      <c r="J5" s="289">
        <v>0</v>
      </c>
      <c r="K5" s="289">
        <v>0</v>
      </c>
      <c r="L5" s="289">
        <v>-0.1</v>
      </c>
      <c r="M5" s="289">
        <v>-0.1</v>
      </c>
      <c r="N5" s="289">
        <v>0</v>
      </c>
      <c r="O5" s="289">
        <v>-0.1</v>
      </c>
      <c r="P5" s="289">
        <v>0</v>
      </c>
      <c r="Q5" s="289">
        <v>0</v>
      </c>
      <c r="R5" s="801">
        <v>0</v>
      </c>
      <c r="S5" s="290">
        <v>0</v>
      </c>
    </row>
    <row r="6" spans="1:19" ht="15" customHeight="1" x14ac:dyDescent="0.2">
      <c r="A6" s="114" t="s">
        <v>67</v>
      </c>
      <c r="B6" s="287">
        <v>0.1</v>
      </c>
      <c r="C6" s="289">
        <v>0</v>
      </c>
      <c r="D6" s="288">
        <v>0.3</v>
      </c>
      <c r="E6" s="288">
        <v>0.1</v>
      </c>
      <c r="F6" s="288">
        <v>0.1</v>
      </c>
      <c r="G6" s="288">
        <v>0.1</v>
      </c>
      <c r="H6" s="288">
        <v>0.1</v>
      </c>
      <c r="I6" s="288">
        <v>0.2</v>
      </c>
      <c r="J6" s="289">
        <v>0</v>
      </c>
      <c r="K6" s="288">
        <v>0.1</v>
      </c>
      <c r="L6" s="288">
        <v>0.1</v>
      </c>
      <c r="M6" s="289">
        <v>0</v>
      </c>
      <c r="N6" s="289">
        <v>0.1</v>
      </c>
      <c r="O6" s="289">
        <v>0</v>
      </c>
      <c r="P6" s="288">
        <v>0.3</v>
      </c>
      <c r="Q6" s="288">
        <v>0.2</v>
      </c>
      <c r="R6" s="802">
        <v>0.5</v>
      </c>
      <c r="S6" s="291">
        <v>0.2</v>
      </c>
    </row>
    <row r="7" spans="1:19" s="23" customFormat="1" ht="15" customHeight="1" x14ac:dyDescent="0.2">
      <c r="A7" s="107" t="s">
        <v>68</v>
      </c>
      <c r="B7" s="283">
        <v>0</v>
      </c>
      <c r="C7" s="283">
        <v>0</v>
      </c>
      <c r="D7" s="283">
        <v>0</v>
      </c>
      <c r="E7" s="283">
        <v>0</v>
      </c>
      <c r="F7" s="282">
        <v>-0.1</v>
      </c>
      <c r="G7" s="283">
        <v>0</v>
      </c>
      <c r="H7" s="283">
        <v>0</v>
      </c>
      <c r="I7" s="283">
        <v>0</v>
      </c>
      <c r="J7" s="283">
        <v>0</v>
      </c>
      <c r="K7" s="283">
        <v>0</v>
      </c>
      <c r="L7" s="283">
        <v>0</v>
      </c>
      <c r="M7" s="283">
        <v>0</v>
      </c>
      <c r="N7" s="283">
        <v>0</v>
      </c>
      <c r="O7" s="283">
        <v>-0.1</v>
      </c>
      <c r="P7" s="283">
        <v>0</v>
      </c>
      <c r="Q7" s="283">
        <v>0</v>
      </c>
      <c r="R7" s="803">
        <v>0</v>
      </c>
      <c r="S7" s="292">
        <v>0</v>
      </c>
    </row>
    <row r="8" spans="1:19" s="23" customFormat="1" ht="15" customHeight="1" x14ac:dyDescent="0.2">
      <c r="A8" s="107" t="s">
        <v>69</v>
      </c>
      <c r="B8" s="281">
        <v>0.5</v>
      </c>
      <c r="C8" s="282">
        <v>0.5</v>
      </c>
      <c r="D8" s="282">
        <v>0.4</v>
      </c>
      <c r="E8" s="282">
        <v>0.3</v>
      </c>
      <c r="F8" s="282">
        <v>0.1</v>
      </c>
      <c r="G8" s="282">
        <v>0.3</v>
      </c>
      <c r="H8" s="282">
        <v>0.7</v>
      </c>
      <c r="I8" s="282">
        <v>0.3</v>
      </c>
      <c r="J8" s="283">
        <v>0</v>
      </c>
      <c r="K8" s="283">
        <v>0</v>
      </c>
      <c r="L8" s="282">
        <v>0.2</v>
      </c>
      <c r="M8" s="282">
        <v>0</v>
      </c>
      <c r="N8" s="282">
        <v>0.2</v>
      </c>
      <c r="O8" s="282">
        <v>-2.1</v>
      </c>
      <c r="P8" s="282">
        <v>1</v>
      </c>
      <c r="Q8" s="282">
        <v>1.2</v>
      </c>
      <c r="R8" s="800">
        <v>0.3</v>
      </c>
      <c r="S8" s="286">
        <v>0.5</v>
      </c>
    </row>
    <row r="9" spans="1:19" ht="15" customHeight="1" x14ac:dyDescent="0.2">
      <c r="A9" s="114" t="s">
        <v>70</v>
      </c>
      <c r="B9" s="287">
        <v>-0.1</v>
      </c>
      <c r="C9" s="289">
        <v>0</v>
      </c>
      <c r="D9" s="289">
        <v>0</v>
      </c>
      <c r="E9" s="289">
        <v>0</v>
      </c>
      <c r="F9" s="289">
        <v>0</v>
      </c>
      <c r="G9" s="289">
        <v>0</v>
      </c>
      <c r="H9" s="289">
        <v>0</v>
      </c>
      <c r="I9" s="289">
        <v>0</v>
      </c>
      <c r="J9" s="289">
        <v>0</v>
      </c>
      <c r="K9" s="289">
        <v>0</v>
      </c>
      <c r="L9" s="289">
        <v>0</v>
      </c>
      <c r="M9" s="289">
        <v>-0.1</v>
      </c>
      <c r="N9" s="289">
        <v>0</v>
      </c>
      <c r="O9" s="289">
        <v>0</v>
      </c>
      <c r="P9" s="289">
        <v>0</v>
      </c>
      <c r="Q9" s="289">
        <v>0</v>
      </c>
      <c r="R9" s="801">
        <v>0</v>
      </c>
      <c r="S9" s="290">
        <v>0</v>
      </c>
    </row>
    <row r="10" spans="1:19" ht="15" customHeight="1" x14ac:dyDescent="0.2">
      <c r="A10" s="114" t="s">
        <v>71</v>
      </c>
      <c r="B10" s="287">
        <v>0.1</v>
      </c>
      <c r="C10" s="288">
        <v>0.3</v>
      </c>
      <c r="D10" s="288">
        <v>0.2</v>
      </c>
      <c r="E10" s="288">
        <v>0.1</v>
      </c>
      <c r="F10" s="288">
        <v>-0.1</v>
      </c>
      <c r="G10" s="288">
        <v>0.4</v>
      </c>
      <c r="H10" s="288">
        <v>0.1</v>
      </c>
      <c r="I10" s="288">
        <v>0.1</v>
      </c>
      <c r="J10" s="288">
        <v>0.2</v>
      </c>
      <c r="K10" s="288">
        <v>0.1</v>
      </c>
      <c r="L10" s="288">
        <v>0</v>
      </c>
      <c r="M10" s="288">
        <v>0.2</v>
      </c>
      <c r="N10" s="288">
        <v>0.1</v>
      </c>
      <c r="O10" s="288">
        <v>-0.5</v>
      </c>
      <c r="P10" s="288">
        <v>0.2</v>
      </c>
      <c r="Q10" s="288">
        <v>0.6</v>
      </c>
      <c r="R10" s="802">
        <v>0.2</v>
      </c>
      <c r="S10" s="291">
        <v>0.2</v>
      </c>
    </row>
    <row r="11" spans="1:19" ht="15" customHeight="1" x14ac:dyDescent="0.2">
      <c r="A11" s="114" t="s">
        <v>72</v>
      </c>
      <c r="B11" s="287">
        <v>0.6</v>
      </c>
      <c r="C11" s="289">
        <v>0</v>
      </c>
      <c r="D11" s="289">
        <v>0</v>
      </c>
      <c r="E11" s="289">
        <v>0</v>
      </c>
      <c r="F11" s="288">
        <v>0.2</v>
      </c>
      <c r="G11" s="288">
        <v>-0.1</v>
      </c>
      <c r="H11" s="288">
        <v>0.1</v>
      </c>
      <c r="I11" s="288">
        <v>0.2</v>
      </c>
      <c r="J11" s="289">
        <v>-0.1</v>
      </c>
      <c r="K11" s="289">
        <v>-0.3</v>
      </c>
      <c r="L11" s="289">
        <v>0</v>
      </c>
      <c r="M11" s="289">
        <v>-0.3</v>
      </c>
      <c r="N11" s="289">
        <v>-0.2</v>
      </c>
      <c r="O11" s="289">
        <v>-0.9</v>
      </c>
      <c r="P11" s="288">
        <v>0.2</v>
      </c>
      <c r="Q11" s="288">
        <v>0.2</v>
      </c>
      <c r="R11" s="801">
        <v>-0.3</v>
      </c>
      <c r="S11" s="842">
        <v>0.2</v>
      </c>
    </row>
    <row r="12" spans="1:19" ht="15" customHeight="1" x14ac:dyDescent="0.2">
      <c r="A12" s="114" t="s">
        <v>73</v>
      </c>
      <c r="B12" s="287">
        <v>-0.1</v>
      </c>
      <c r="C12" s="288">
        <v>0.2</v>
      </c>
      <c r="D12" s="288">
        <v>0.1</v>
      </c>
      <c r="E12" s="288">
        <v>0.1</v>
      </c>
      <c r="F12" s="289">
        <v>0</v>
      </c>
      <c r="G12" s="289">
        <v>0</v>
      </c>
      <c r="H12" s="288">
        <v>0.5</v>
      </c>
      <c r="I12" s="289">
        <v>0</v>
      </c>
      <c r="J12" s="289">
        <v>0</v>
      </c>
      <c r="K12" s="288">
        <v>0.2</v>
      </c>
      <c r="L12" s="288">
        <v>0.2</v>
      </c>
      <c r="M12" s="288">
        <v>0.2</v>
      </c>
      <c r="N12" s="288">
        <v>0.3</v>
      </c>
      <c r="O12" s="288">
        <v>-0.8</v>
      </c>
      <c r="P12" s="288">
        <v>0.5</v>
      </c>
      <c r="Q12" s="288">
        <v>0.4</v>
      </c>
      <c r="R12" s="802">
        <v>0.3</v>
      </c>
      <c r="S12" s="291">
        <v>0.2</v>
      </c>
    </row>
    <row r="13" spans="1:19" s="23" customFormat="1" ht="15" customHeight="1" x14ac:dyDescent="0.2">
      <c r="A13" s="107" t="s">
        <v>106</v>
      </c>
      <c r="B13" s="293">
        <v>0</v>
      </c>
      <c r="C13" s="282">
        <v>0.1</v>
      </c>
      <c r="D13" s="283">
        <v>0</v>
      </c>
      <c r="E13" s="282">
        <v>0.1</v>
      </c>
      <c r="F13" s="282">
        <v>0.1</v>
      </c>
      <c r="G13" s="282">
        <v>0.1</v>
      </c>
      <c r="H13" s="282">
        <v>0.1</v>
      </c>
      <c r="I13" s="282">
        <v>0.1</v>
      </c>
      <c r="J13" s="282">
        <v>0.1</v>
      </c>
      <c r="K13" s="282">
        <v>0.1</v>
      </c>
      <c r="L13" s="282">
        <v>0.1</v>
      </c>
      <c r="M13" s="282">
        <v>0</v>
      </c>
      <c r="N13" s="282">
        <v>0.1</v>
      </c>
      <c r="O13" s="282">
        <v>-0.2</v>
      </c>
      <c r="P13" s="283">
        <v>0</v>
      </c>
      <c r="Q13" s="282">
        <v>0.1</v>
      </c>
      <c r="R13" s="800">
        <v>0.1</v>
      </c>
      <c r="S13" s="286">
        <v>0.1</v>
      </c>
    </row>
    <row r="14" spans="1:19" s="23" customFormat="1" ht="15" customHeight="1" x14ac:dyDescent="0.2">
      <c r="A14" s="103" t="s">
        <v>75</v>
      </c>
      <c r="B14" s="283">
        <v>0</v>
      </c>
      <c r="C14" s="283">
        <v>0</v>
      </c>
      <c r="D14" s="283">
        <v>0</v>
      </c>
      <c r="E14" s="283">
        <v>0</v>
      </c>
      <c r="F14" s="283">
        <v>0</v>
      </c>
      <c r="G14" s="283">
        <v>0</v>
      </c>
      <c r="H14" s="283">
        <v>0</v>
      </c>
      <c r="I14" s="283">
        <v>0</v>
      </c>
      <c r="J14" s="283">
        <v>0</v>
      </c>
      <c r="K14" s="283">
        <v>0</v>
      </c>
      <c r="L14" s="283">
        <v>0</v>
      </c>
      <c r="M14" s="283">
        <v>0</v>
      </c>
      <c r="N14" s="283">
        <v>0</v>
      </c>
      <c r="O14" s="283">
        <v>0</v>
      </c>
      <c r="P14" s="283">
        <v>0</v>
      </c>
      <c r="Q14" s="283">
        <v>0</v>
      </c>
      <c r="R14" s="803">
        <v>0</v>
      </c>
      <c r="S14" s="292">
        <v>0</v>
      </c>
    </row>
    <row r="15" spans="1:19" s="23" customFormat="1" ht="15" customHeight="1" x14ac:dyDescent="0.2">
      <c r="A15" s="103" t="s">
        <v>76</v>
      </c>
      <c r="B15" s="281">
        <v>0.8</v>
      </c>
      <c r="C15" s="282">
        <v>0.7</v>
      </c>
      <c r="D15" s="282">
        <v>0.4</v>
      </c>
      <c r="E15" s="282">
        <v>0.3</v>
      </c>
      <c r="F15" s="282">
        <v>-0.1</v>
      </c>
      <c r="G15" s="282">
        <v>-0.2</v>
      </c>
      <c r="H15" s="282">
        <v>-0.5</v>
      </c>
      <c r="I15" s="282">
        <v>-0.4</v>
      </c>
      <c r="J15" s="282">
        <v>-0.2</v>
      </c>
      <c r="K15" s="282">
        <v>0.1</v>
      </c>
      <c r="L15" s="282">
        <v>0.4</v>
      </c>
      <c r="M15" s="282">
        <v>0.5</v>
      </c>
      <c r="N15" s="282">
        <v>0.3</v>
      </c>
      <c r="O15" s="282">
        <v>-1.4</v>
      </c>
      <c r="P15" s="282">
        <v>1</v>
      </c>
      <c r="Q15" s="282">
        <v>0.1</v>
      </c>
      <c r="R15" s="800">
        <v>1.9</v>
      </c>
      <c r="S15" s="286">
        <v>1.3</v>
      </c>
    </row>
    <row r="16" spans="1:19" s="23" customFormat="1" ht="15" customHeight="1" x14ac:dyDescent="0.2">
      <c r="A16" s="103" t="s">
        <v>77</v>
      </c>
      <c r="B16" s="281">
        <v>0.5</v>
      </c>
      <c r="C16" s="282">
        <v>0.5</v>
      </c>
      <c r="D16" s="283">
        <v>0</v>
      </c>
      <c r="E16" s="282">
        <v>0.4</v>
      </c>
      <c r="F16" s="282">
        <v>0.4</v>
      </c>
      <c r="G16" s="282">
        <v>0.4</v>
      </c>
      <c r="H16" s="282">
        <v>0.3</v>
      </c>
      <c r="I16" s="282">
        <v>0.3</v>
      </c>
      <c r="J16" s="282">
        <v>0.3</v>
      </c>
      <c r="K16" s="282">
        <v>0.3</v>
      </c>
      <c r="L16" s="282">
        <v>0.3</v>
      </c>
      <c r="M16" s="282">
        <v>0.4</v>
      </c>
      <c r="N16" s="282">
        <v>0.4</v>
      </c>
      <c r="O16" s="282">
        <v>-1.5</v>
      </c>
      <c r="P16" s="282">
        <v>0.5</v>
      </c>
      <c r="Q16" s="282">
        <v>0.4</v>
      </c>
      <c r="R16" s="800">
        <v>0.4</v>
      </c>
      <c r="S16" s="286">
        <v>0.4</v>
      </c>
    </row>
    <row r="17" spans="1:19" ht="15" customHeight="1" x14ac:dyDescent="0.2">
      <c r="A17" s="114" t="s">
        <v>78</v>
      </c>
      <c r="B17" s="287">
        <v>0.5</v>
      </c>
      <c r="C17" s="288">
        <v>0.5</v>
      </c>
      <c r="D17" s="289">
        <v>0</v>
      </c>
      <c r="E17" s="288">
        <v>0.3</v>
      </c>
      <c r="F17" s="288">
        <v>0.3</v>
      </c>
      <c r="G17" s="288">
        <v>0.4</v>
      </c>
      <c r="H17" s="288">
        <v>0.3</v>
      </c>
      <c r="I17" s="288">
        <v>0.3</v>
      </c>
      <c r="J17" s="288">
        <v>0.3</v>
      </c>
      <c r="K17" s="288">
        <v>0.3</v>
      </c>
      <c r="L17" s="288">
        <v>0.3</v>
      </c>
      <c r="M17" s="288">
        <v>0.4</v>
      </c>
      <c r="N17" s="288">
        <v>0.4</v>
      </c>
      <c r="O17" s="288">
        <v>-1.4</v>
      </c>
      <c r="P17" s="288">
        <v>0.5</v>
      </c>
      <c r="Q17" s="288">
        <v>0.3</v>
      </c>
      <c r="R17" s="802">
        <v>0.4</v>
      </c>
      <c r="S17" s="291">
        <v>0.3</v>
      </c>
    </row>
    <row r="18" spans="1:19" ht="15" customHeight="1" x14ac:dyDescent="0.2">
      <c r="A18" s="107" t="s">
        <v>79</v>
      </c>
      <c r="B18" s="281">
        <v>0.3</v>
      </c>
      <c r="C18" s="282">
        <v>0.2</v>
      </c>
      <c r="D18" s="282">
        <v>0.2</v>
      </c>
      <c r="E18" s="282">
        <v>0.3</v>
      </c>
      <c r="F18" s="282">
        <v>0.2</v>
      </c>
      <c r="G18" s="282">
        <v>0.2</v>
      </c>
      <c r="H18" s="282">
        <v>0.1</v>
      </c>
      <c r="I18" s="282">
        <v>0.2</v>
      </c>
      <c r="J18" s="282">
        <v>0.2</v>
      </c>
      <c r="K18" s="282">
        <v>0.2</v>
      </c>
      <c r="L18" s="282">
        <v>0.2</v>
      </c>
      <c r="M18" s="282">
        <v>0.2</v>
      </c>
      <c r="N18" s="282">
        <v>0.2</v>
      </c>
      <c r="O18" s="282">
        <v>-1.7</v>
      </c>
      <c r="P18" s="282">
        <v>0.2</v>
      </c>
      <c r="Q18" s="282">
        <v>0.3</v>
      </c>
      <c r="R18" s="800">
        <v>0.5</v>
      </c>
      <c r="S18" s="286">
        <v>0.3</v>
      </c>
    </row>
    <row r="19" spans="1:19" s="23" customFormat="1" ht="15" customHeight="1" x14ac:dyDescent="0.2">
      <c r="A19" s="103" t="s">
        <v>80</v>
      </c>
      <c r="B19" s="281">
        <v>0.6</v>
      </c>
      <c r="C19" s="282">
        <v>0.1</v>
      </c>
      <c r="D19" s="282">
        <v>-0.3</v>
      </c>
      <c r="E19" s="282">
        <v>0.6</v>
      </c>
      <c r="F19" s="282">
        <v>0.2</v>
      </c>
      <c r="G19" s="283">
        <v>0</v>
      </c>
      <c r="H19" s="282">
        <v>0.2</v>
      </c>
      <c r="I19" s="282">
        <v>0.4</v>
      </c>
      <c r="J19" s="282">
        <v>0.5</v>
      </c>
      <c r="K19" s="282">
        <v>0.6</v>
      </c>
      <c r="L19" s="282">
        <v>0.3</v>
      </c>
      <c r="M19" s="282">
        <v>0.3</v>
      </c>
      <c r="N19" s="282">
        <v>-0.1</v>
      </c>
      <c r="O19" s="282">
        <v>-4.7</v>
      </c>
      <c r="P19" s="282">
        <v>-0.4</v>
      </c>
      <c r="Q19" s="282">
        <v>5.0999999999999996</v>
      </c>
      <c r="R19" s="800">
        <v>1.7</v>
      </c>
      <c r="S19" s="286">
        <v>0.5</v>
      </c>
    </row>
    <row r="20" spans="1:19" s="23" customFormat="1" ht="15" customHeight="1" x14ac:dyDescent="0.2">
      <c r="A20" s="107" t="s">
        <v>81</v>
      </c>
      <c r="B20" s="281">
        <v>0.5</v>
      </c>
      <c r="C20" s="282">
        <v>0.6</v>
      </c>
      <c r="D20" s="282">
        <v>0.5</v>
      </c>
      <c r="E20" s="282">
        <v>0.5</v>
      </c>
      <c r="F20" s="282">
        <v>0.5</v>
      </c>
      <c r="G20" s="282">
        <v>0.4</v>
      </c>
      <c r="H20" s="282">
        <v>0.3</v>
      </c>
      <c r="I20" s="282">
        <v>0.3</v>
      </c>
      <c r="J20" s="282">
        <v>0.3</v>
      </c>
      <c r="K20" s="282">
        <v>0.3</v>
      </c>
      <c r="L20" s="282">
        <v>0.2</v>
      </c>
      <c r="M20" s="282">
        <v>0.2</v>
      </c>
      <c r="N20" s="282">
        <v>0.2</v>
      </c>
      <c r="O20" s="282">
        <v>0.3</v>
      </c>
      <c r="P20" s="282">
        <v>0.4</v>
      </c>
      <c r="Q20" s="282">
        <v>0.2</v>
      </c>
      <c r="R20" s="800">
        <v>0.3</v>
      </c>
      <c r="S20" s="286">
        <v>0.2</v>
      </c>
    </row>
    <row r="21" spans="1:19" s="23" customFormat="1" ht="15" customHeight="1" x14ac:dyDescent="0.2">
      <c r="A21" s="103" t="s">
        <v>82</v>
      </c>
      <c r="B21" s="281">
        <v>0.8</v>
      </c>
      <c r="C21" s="282">
        <v>1.1000000000000001</v>
      </c>
      <c r="D21" s="282">
        <v>0.4</v>
      </c>
      <c r="E21" s="282">
        <v>0.6</v>
      </c>
      <c r="F21" s="282">
        <v>0.6</v>
      </c>
      <c r="G21" s="282">
        <v>0.7</v>
      </c>
      <c r="H21" s="282">
        <v>0.7</v>
      </c>
      <c r="I21" s="282">
        <v>0.7</v>
      </c>
      <c r="J21" s="282">
        <v>0.7</v>
      </c>
      <c r="K21" s="282">
        <v>0.7</v>
      </c>
      <c r="L21" s="282">
        <v>0.7</v>
      </c>
      <c r="M21" s="282">
        <v>0.9</v>
      </c>
      <c r="N21" s="282">
        <v>0.5</v>
      </c>
      <c r="O21" s="282">
        <v>0.5</v>
      </c>
      <c r="P21" s="282">
        <v>0.6</v>
      </c>
      <c r="Q21" s="282">
        <v>0.6</v>
      </c>
      <c r="R21" s="800">
        <v>0.6</v>
      </c>
      <c r="S21" s="286">
        <v>0.6</v>
      </c>
    </row>
    <row r="22" spans="1:19" ht="15" customHeight="1" x14ac:dyDescent="0.2">
      <c r="A22" s="109" t="s">
        <v>83</v>
      </c>
      <c r="B22" s="287">
        <v>0.5</v>
      </c>
      <c r="C22" s="288">
        <v>0.9</v>
      </c>
      <c r="D22" s="288">
        <v>0.3</v>
      </c>
      <c r="E22" s="288">
        <v>0.3</v>
      </c>
      <c r="F22" s="288">
        <v>0.4</v>
      </c>
      <c r="G22" s="288">
        <v>0.4</v>
      </c>
      <c r="H22" s="288">
        <v>0.4</v>
      </c>
      <c r="I22" s="288">
        <v>0.4</v>
      </c>
      <c r="J22" s="288">
        <v>0.4</v>
      </c>
      <c r="K22" s="288">
        <v>0.4</v>
      </c>
      <c r="L22" s="288">
        <v>0.4</v>
      </c>
      <c r="M22" s="288">
        <v>0.4</v>
      </c>
      <c r="N22" s="288">
        <v>0.4</v>
      </c>
      <c r="O22" s="288">
        <v>0.1</v>
      </c>
      <c r="P22" s="288">
        <v>0.3</v>
      </c>
      <c r="Q22" s="288">
        <v>0.3</v>
      </c>
      <c r="R22" s="802">
        <v>0.3</v>
      </c>
      <c r="S22" s="291">
        <v>0.4</v>
      </c>
    </row>
    <row r="23" spans="1:19" ht="15" customHeight="1" x14ac:dyDescent="0.2">
      <c r="A23" s="109" t="s">
        <v>84</v>
      </c>
      <c r="B23" s="289">
        <v>0</v>
      </c>
      <c r="C23" s="288">
        <v>0.1</v>
      </c>
      <c r="D23" s="289">
        <v>0</v>
      </c>
      <c r="E23" s="289">
        <v>0</v>
      </c>
      <c r="F23" s="289">
        <v>0</v>
      </c>
      <c r="G23" s="289">
        <v>0</v>
      </c>
      <c r="H23" s="289">
        <v>0</v>
      </c>
      <c r="I23" s="289">
        <v>0</v>
      </c>
      <c r="J23" s="289">
        <v>0</v>
      </c>
      <c r="K23" s="289">
        <v>0</v>
      </c>
      <c r="L23" s="289">
        <v>0</v>
      </c>
      <c r="M23" s="289">
        <v>0</v>
      </c>
      <c r="N23" s="289">
        <v>0</v>
      </c>
      <c r="O23" s="289">
        <v>0</v>
      </c>
      <c r="P23" s="289">
        <v>0</v>
      </c>
      <c r="Q23" s="289">
        <v>0</v>
      </c>
      <c r="R23" s="801">
        <v>0</v>
      </c>
      <c r="S23" s="290">
        <v>0</v>
      </c>
    </row>
    <row r="24" spans="1:19" ht="15" customHeight="1" x14ac:dyDescent="0.2">
      <c r="A24" s="109" t="s">
        <v>85</v>
      </c>
      <c r="B24" s="287">
        <v>0.1</v>
      </c>
      <c r="C24" s="288">
        <v>0.1</v>
      </c>
      <c r="D24" s="288">
        <v>0.1</v>
      </c>
      <c r="E24" s="288">
        <v>0.2</v>
      </c>
      <c r="F24" s="288">
        <v>0.1</v>
      </c>
      <c r="G24" s="288">
        <v>0.2</v>
      </c>
      <c r="H24" s="288">
        <v>0.3</v>
      </c>
      <c r="I24" s="288">
        <v>0.2</v>
      </c>
      <c r="J24" s="288">
        <v>0.1</v>
      </c>
      <c r="K24" s="288">
        <v>0.2</v>
      </c>
      <c r="L24" s="288">
        <v>0.2</v>
      </c>
      <c r="M24" s="288">
        <v>0.1</v>
      </c>
      <c r="N24" s="288">
        <v>-0.2</v>
      </c>
      <c r="O24" s="288">
        <v>0.1</v>
      </c>
      <c r="P24" s="288">
        <v>0.1</v>
      </c>
      <c r="Q24" s="288">
        <v>0.1</v>
      </c>
      <c r="R24" s="802">
        <v>0.1</v>
      </c>
      <c r="S24" s="291">
        <v>0.1</v>
      </c>
    </row>
    <row r="25" spans="1:19" ht="15" customHeight="1" x14ac:dyDescent="0.2">
      <c r="A25" s="109" t="s">
        <v>73</v>
      </c>
      <c r="B25" s="287">
        <v>0.1</v>
      </c>
      <c r="C25" s="288">
        <v>0.1</v>
      </c>
      <c r="D25" s="288">
        <v>0.1</v>
      </c>
      <c r="E25" s="288">
        <v>0.1</v>
      </c>
      <c r="F25" s="288">
        <v>0.1</v>
      </c>
      <c r="G25" s="288">
        <v>0.1</v>
      </c>
      <c r="H25" s="288">
        <v>0.1</v>
      </c>
      <c r="I25" s="288">
        <v>0.1</v>
      </c>
      <c r="J25" s="288">
        <v>0.1</v>
      </c>
      <c r="K25" s="288">
        <v>0.1</v>
      </c>
      <c r="L25" s="288">
        <v>0.1</v>
      </c>
      <c r="M25" s="288">
        <v>0.3</v>
      </c>
      <c r="N25" s="288">
        <v>0.2</v>
      </c>
      <c r="O25" s="288">
        <v>0.4</v>
      </c>
      <c r="P25" s="288">
        <v>0.2</v>
      </c>
      <c r="Q25" s="288">
        <v>0.1</v>
      </c>
      <c r="R25" s="802">
        <v>0.1</v>
      </c>
      <c r="S25" s="291">
        <v>0.1</v>
      </c>
    </row>
    <row r="26" spans="1:19" s="23" customFormat="1" ht="15" customHeight="1" x14ac:dyDescent="0.2">
      <c r="A26" s="103" t="s">
        <v>86</v>
      </c>
      <c r="B26" s="281">
        <v>0.2</v>
      </c>
      <c r="C26" s="282">
        <v>0.3</v>
      </c>
      <c r="D26" s="282">
        <v>0.4</v>
      </c>
      <c r="E26" s="282">
        <v>0.4</v>
      </c>
      <c r="F26" s="282">
        <v>0.5</v>
      </c>
      <c r="G26" s="282">
        <v>0.3</v>
      </c>
      <c r="H26" s="282">
        <v>0.4</v>
      </c>
      <c r="I26" s="282">
        <v>0.3</v>
      </c>
      <c r="J26" s="282">
        <v>0.2</v>
      </c>
      <c r="K26" s="282">
        <v>0.2</v>
      </c>
      <c r="L26" s="282">
        <v>0.2</v>
      </c>
      <c r="M26" s="282">
        <v>0.2</v>
      </c>
      <c r="N26" s="282">
        <v>0.2</v>
      </c>
      <c r="O26" s="282">
        <v>-0.1</v>
      </c>
      <c r="P26" s="282">
        <v>0.1</v>
      </c>
      <c r="Q26" s="282">
        <v>0.1</v>
      </c>
      <c r="R26" s="800">
        <v>0.1</v>
      </c>
      <c r="S26" s="286">
        <v>0.1</v>
      </c>
    </row>
    <row r="27" spans="1:19" ht="15" customHeight="1" x14ac:dyDescent="0.2">
      <c r="A27" s="109" t="s">
        <v>87</v>
      </c>
      <c r="B27" s="287">
        <v>0.2</v>
      </c>
      <c r="C27" s="288">
        <v>0.3</v>
      </c>
      <c r="D27" s="288">
        <v>0.4</v>
      </c>
      <c r="E27" s="288">
        <v>0.3</v>
      </c>
      <c r="F27" s="288">
        <v>0.4</v>
      </c>
      <c r="G27" s="288">
        <v>0.4</v>
      </c>
      <c r="H27" s="288">
        <v>0.3</v>
      </c>
      <c r="I27" s="288">
        <v>0.3</v>
      </c>
      <c r="J27" s="288">
        <v>0.2</v>
      </c>
      <c r="K27" s="288">
        <v>0.2</v>
      </c>
      <c r="L27" s="288">
        <v>0.1</v>
      </c>
      <c r="M27" s="288">
        <v>0.1</v>
      </c>
      <c r="N27" s="288">
        <v>0.1</v>
      </c>
      <c r="O27" s="288">
        <v>0.1</v>
      </c>
      <c r="P27" s="289">
        <v>0</v>
      </c>
      <c r="Q27" s="289">
        <v>0</v>
      </c>
      <c r="R27" s="802">
        <v>0.1</v>
      </c>
      <c r="S27" s="291">
        <v>0</v>
      </c>
    </row>
    <row r="28" spans="1:19" ht="15" customHeight="1" x14ac:dyDescent="0.2">
      <c r="A28" s="103" t="s">
        <v>88</v>
      </c>
      <c r="B28" s="281">
        <v>0.4</v>
      </c>
      <c r="C28" s="282">
        <v>0.4</v>
      </c>
      <c r="D28" s="282">
        <v>0.2</v>
      </c>
      <c r="E28" s="282">
        <v>0.2</v>
      </c>
      <c r="F28" s="282">
        <v>0.3</v>
      </c>
      <c r="G28" s="282">
        <v>0.3</v>
      </c>
      <c r="H28" s="282">
        <v>0.3</v>
      </c>
      <c r="I28" s="282">
        <v>0.2</v>
      </c>
      <c r="J28" s="282">
        <v>0.2</v>
      </c>
      <c r="K28" s="282">
        <v>0.3</v>
      </c>
      <c r="L28" s="282">
        <v>0.3</v>
      </c>
      <c r="M28" s="282">
        <v>0.3</v>
      </c>
      <c r="N28" s="282">
        <v>0.3</v>
      </c>
      <c r="O28" s="282">
        <v>-0.8</v>
      </c>
      <c r="P28" s="282">
        <v>0.3</v>
      </c>
      <c r="Q28" s="282">
        <v>0.3</v>
      </c>
      <c r="R28" s="800">
        <v>0.2</v>
      </c>
      <c r="S28" s="286">
        <v>0.3</v>
      </c>
    </row>
    <row r="29" spans="1:19" ht="15" customHeight="1" x14ac:dyDescent="0.2">
      <c r="A29" s="184" t="s">
        <v>89</v>
      </c>
      <c r="B29" s="281">
        <v>0.3</v>
      </c>
      <c r="C29" s="282">
        <v>0.1</v>
      </c>
      <c r="D29" s="282">
        <v>0.2</v>
      </c>
      <c r="E29" s="282">
        <v>0.2</v>
      </c>
      <c r="F29" s="282">
        <v>0.2</v>
      </c>
      <c r="G29" s="282">
        <v>0.2</v>
      </c>
      <c r="H29" s="282">
        <v>0.2</v>
      </c>
      <c r="I29" s="282">
        <v>0.2</v>
      </c>
      <c r="J29" s="282">
        <v>0.2</v>
      </c>
      <c r="K29" s="282">
        <v>0.2</v>
      </c>
      <c r="L29" s="282">
        <v>0.2</v>
      </c>
      <c r="M29" s="282">
        <v>0.2</v>
      </c>
      <c r="N29" s="282">
        <v>0.2</v>
      </c>
      <c r="O29" s="282">
        <v>-0.6</v>
      </c>
      <c r="P29" s="282">
        <v>0.1</v>
      </c>
      <c r="Q29" s="282">
        <v>0.1</v>
      </c>
      <c r="R29" s="800">
        <v>0.1</v>
      </c>
      <c r="S29" s="286">
        <v>0.1</v>
      </c>
    </row>
    <row r="30" spans="1:19" s="23" customFormat="1" ht="25.5" x14ac:dyDescent="0.2">
      <c r="A30" s="184" t="s">
        <v>90</v>
      </c>
      <c r="B30" s="283">
        <v>0</v>
      </c>
      <c r="C30" s="282">
        <v>0.1</v>
      </c>
      <c r="D30" s="282">
        <v>0.1</v>
      </c>
      <c r="E30" s="282">
        <v>0.2</v>
      </c>
      <c r="F30" s="282">
        <v>0.3</v>
      </c>
      <c r="G30" s="282">
        <v>0.1</v>
      </c>
      <c r="H30" s="282">
        <v>0.1</v>
      </c>
      <c r="I30" s="282">
        <v>0.3</v>
      </c>
      <c r="J30" s="282">
        <v>0.1</v>
      </c>
      <c r="K30" s="282">
        <v>0.1</v>
      </c>
      <c r="L30" s="282">
        <v>0</v>
      </c>
      <c r="M30" s="282">
        <v>0.1</v>
      </c>
      <c r="N30" s="282">
        <v>0.1</v>
      </c>
      <c r="O30" s="282">
        <v>-0.1</v>
      </c>
      <c r="P30" s="282">
        <v>0.1</v>
      </c>
      <c r="Q30" s="282">
        <v>0.4</v>
      </c>
      <c r="R30" s="800">
        <v>-0.1</v>
      </c>
      <c r="S30" s="286">
        <v>0.1</v>
      </c>
    </row>
    <row r="31" spans="1:19" s="23" customFormat="1" ht="15" customHeight="1" x14ac:dyDescent="0.2">
      <c r="A31" s="103" t="s">
        <v>91</v>
      </c>
      <c r="B31" s="281">
        <v>0.1</v>
      </c>
      <c r="C31" s="282">
        <v>0.1</v>
      </c>
      <c r="D31" s="283">
        <v>0</v>
      </c>
      <c r="E31" s="282">
        <v>0.2</v>
      </c>
      <c r="F31" s="282">
        <v>0.2</v>
      </c>
      <c r="G31" s="282">
        <v>0.2</v>
      </c>
      <c r="H31" s="282">
        <v>0.1</v>
      </c>
      <c r="I31" s="282">
        <v>0.1</v>
      </c>
      <c r="J31" s="282">
        <v>0.1</v>
      </c>
      <c r="K31" s="283">
        <v>0</v>
      </c>
      <c r="L31" s="282">
        <v>0.1</v>
      </c>
      <c r="M31" s="282">
        <v>0.1</v>
      </c>
      <c r="N31" s="282">
        <v>0.1</v>
      </c>
      <c r="O31" s="282">
        <v>-0.2</v>
      </c>
      <c r="P31" s="283">
        <v>0</v>
      </c>
      <c r="Q31" s="282">
        <v>0.2</v>
      </c>
      <c r="R31" s="800">
        <v>0.1</v>
      </c>
      <c r="S31" s="286">
        <v>0.1</v>
      </c>
    </row>
    <row r="32" spans="1:19" s="23" customFormat="1" ht="15" customHeight="1" x14ac:dyDescent="0.2">
      <c r="A32" s="103" t="s">
        <v>92</v>
      </c>
      <c r="B32" s="281">
        <v>0.2</v>
      </c>
      <c r="C32" s="282">
        <v>0.1</v>
      </c>
      <c r="D32" s="282">
        <v>0.1</v>
      </c>
      <c r="E32" s="282">
        <v>0.2</v>
      </c>
      <c r="F32" s="282">
        <v>0.2</v>
      </c>
      <c r="G32" s="282">
        <v>0.2</v>
      </c>
      <c r="H32" s="282">
        <v>0.2</v>
      </c>
      <c r="I32" s="282">
        <v>0.3</v>
      </c>
      <c r="J32" s="282">
        <v>0.1</v>
      </c>
      <c r="K32" s="282">
        <v>0.1</v>
      </c>
      <c r="L32" s="282">
        <v>0.2</v>
      </c>
      <c r="M32" s="282">
        <v>0.2</v>
      </c>
      <c r="N32" s="282">
        <v>0.1</v>
      </c>
      <c r="O32" s="283">
        <v>0</v>
      </c>
      <c r="P32" s="282">
        <v>0.2</v>
      </c>
      <c r="Q32" s="282">
        <v>0.3</v>
      </c>
      <c r="R32" s="800">
        <v>0</v>
      </c>
      <c r="S32" s="286">
        <v>0.1</v>
      </c>
    </row>
    <row r="33" spans="1:19" s="23" customFormat="1" ht="15" customHeight="1" x14ac:dyDescent="0.2">
      <c r="A33" s="130" t="s">
        <v>93</v>
      </c>
      <c r="B33" s="281">
        <v>0.2</v>
      </c>
      <c r="C33" s="282">
        <v>0.2</v>
      </c>
      <c r="D33" s="282">
        <v>0.3</v>
      </c>
      <c r="E33" s="282">
        <v>0.1</v>
      </c>
      <c r="F33" s="282">
        <v>0.2</v>
      </c>
      <c r="G33" s="282">
        <v>0.2</v>
      </c>
      <c r="H33" s="282">
        <v>0.2</v>
      </c>
      <c r="I33" s="282">
        <v>0.2</v>
      </c>
      <c r="J33" s="282">
        <v>0.2</v>
      </c>
      <c r="K33" s="282">
        <v>0.2</v>
      </c>
      <c r="L33" s="282">
        <v>0.2</v>
      </c>
      <c r="M33" s="282">
        <v>0.2</v>
      </c>
      <c r="N33" s="282">
        <v>0.1</v>
      </c>
      <c r="O33" s="282">
        <v>-1.1000000000000001</v>
      </c>
      <c r="P33" s="282">
        <v>-0.3</v>
      </c>
      <c r="Q33" s="282">
        <v>0.2</v>
      </c>
      <c r="R33" s="800">
        <v>0.2</v>
      </c>
      <c r="S33" s="286">
        <v>0.1</v>
      </c>
    </row>
    <row r="34" spans="1:19" s="23" customFormat="1" ht="15" customHeight="1" x14ac:dyDescent="0.2">
      <c r="A34" s="107" t="s">
        <v>94</v>
      </c>
      <c r="B34" s="293">
        <v>0</v>
      </c>
      <c r="C34" s="283">
        <v>0</v>
      </c>
      <c r="D34" s="294">
        <v>0</v>
      </c>
      <c r="E34" s="282">
        <v>0.1</v>
      </c>
      <c r="F34" s="282">
        <v>0.1</v>
      </c>
      <c r="G34" s="282">
        <v>0.1</v>
      </c>
      <c r="H34" s="282">
        <v>0.1</v>
      </c>
      <c r="I34" s="282">
        <v>0.1</v>
      </c>
      <c r="J34" s="283">
        <v>0</v>
      </c>
      <c r="K34" s="295">
        <v>0</v>
      </c>
      <c r="L34" s="295">
        <v>0</v>
      </c>
      <c r="M34" s="282">
        <v>0.1</v>
      </c>
      <c r="N34" s="282">
        <v>0.1</v>
      </c>
      <c r="O34" s="282">
        <v>-0.4</v>
      </c>
      <c r="P34" s="295">
        <v>0</v>
      </c>
      <c r="Q34" s="282">
        <v>0.1</v>
      </c>
      <c r="R34" s="800">
        <v>0.1</v>
      </c>
      <c r="S34" s="286">
        <v>0</v>
      </c>
    </row>
    <row r="35" spans="1:19" s="23" customFormat="1" ht="15" customHeight="1" x14ac:dyDescent="0.2">
      <c r="A35" s="185" t="s">
        <v>95</v>
      </c>
      <c r="B35" s="296">
        <v>5.6</v>
      </c>
      <c r="C35" s="297">
        <v>5.3</v>
      </c>
      <c r="D35" s="297">
        <v>3.4</v>
      </c>
      <c r="E35" s="297">
        <v>4.5</v>
      </c>
      <c r="F35" s="297">
        <v>3.9</v>
      </c>
      <c r="G35" s="297">
        <v>3.6</v>
      </c>
      <c r="H35" s="297">
        <v>3.4</v>
      </c>
      <c r="I35" s="297">
        <v>3.7</v>
      </c>
      <c r="J35" s="297">
        <v>3.2</v>
      </c>
      <c r="K35" s="297">
        <v>3.6</v>
      </c>
      <c r="L35" s="297">
        <v>3.7</v>
      </c>
      <c r="M35" s="297">
        <v>3.9</v>
      </c>
      <c r="N35" s="297">
        <v>3</v>
      </c>
      <c r="O35" s="297">
        <v>-14.3</v>
      </c>
      <c r="P35" s="297">
        <v>4</v>
      </c>
      <c r="Q35" s="297">
        <v>9.9</v>
      </c>
      <c r="R35" s="297">
        <v>7</v>
      </c>
      <c r="S35" s="298">
        <v>4.9000000000000004</v>
      </c>
    </row>
    <row r="36" spans="1:19" s="23" customFormat="1" ht="7.5" customHeight="1" x14ac:dyDescent="0.2">
      <c r="A36" s="268"/>
      <c r="B36" s="299"/>
      <c r="C36" s="299"/>
      <c r="D36" s="299"/>
      <c r="E36" s="300"/>
      <c r="F36" s="300"/>
      <c r="G36" s="300"/>
      <c r="H36" s="300"/>
      <c r="I36" s="300"/>
      <c r="J36" s="300"/>
      <c r="K36" s="300"/>
      <c r="L36" s="300"/>
      <c r="M36" s="299"/>
      <c r="R36" s="793"/>
      <c r="S36" s="152"/>
    </row>
    <row r="37" spans="1:19" s="23" customFormat="1" ht="16.5" customHeight="1" x14ac:dyDescent="0.2">
      <c r="A37" s="301" t="s">
        <v>98</v>
      </c>
      <c r="B37" s="302">
        <v>0.8</v>
      </c>
      <c r="C37" s="302">
        <v>0.1</v>
      </c>
      <c r="D37" s="303">
        <v>0</v>
      </c>
      <c r="E37" s="302">
        <v>0.4</v>
      </c>
      <c r="F37" s="302">
        <v>0.3</v>
      </c>
      <c r="G37" s="302">
        <v>0.1</v>
      </c>
      <c r="H37" s="302">
        <v>-0.2</v>
      </c>
      <c r="I37" s="304">
        <v>0.2</v>
      </c>
      <c r="J37" s="305">
        <v>-0.2</v>
      </c>
      <c r="K37" s="305">
        <v>-0.3</v>
      </c>
      <c r="L37" s="305">
        <v>0</v>
      </c>
      <c r="M37" s="306">
        <v>-0.2</v>
      </c>
      <c r="N37" s="306">
        <v>-0.2</v>
      </c>
      <c r="O37" s="306">
        <v>-0.9</v>
      </c>
      <c r="P37" s="302">
        <v>0.3</v>
      </c>
      <c r="Q37" s="302">
        <v>0.5</v>
      </c>
      <c r="R37" s="305">
        <v>-0.5</v>
      </c>
      <c r="S37" s="843">
        <v>0.4</v>
      </c>
    </row>
    <row r="38" spans="1:19" s="23" customFormat="1" ht="5.25" customHeight="1" x14ac:dyDescent="0.2">
      <c r="A38" s="96"/>
      <c r="B38" s="307"/>
      <c r="C38" s="307"/>
      <c r="D38" s="307"/>
      <c r="E38" s="307"/>
      <c r="F38" s="307"/>
      <c r="G38" s="307"/>
      <c r="H38" s="307"/>
      <c r="I38" s="307"/>
      <c r="J38" s="307"/>
    </row>
    <row r="39" spans="1:19" s="23" customFormat="1" ht="12.75" customHeight="1" x14ac:dyDescent="0.25">
      <c r="A39" s="123" t="s">
        <v>513</v>
      </c>
    </row>
    <row r="40" spans="1:19" ht="15" customHeight="1" x14ac:dyDescent="0.25">
      <c r="A40" s="123" t="s">
        <v>117</v>
      </c>
    </row>
    <row r="41" spans="1:19" ht="16.5" customHeight="1" x14ac:dyDescent="0.2"/>
    <row r="42" spans="1:19" ht="16.5" customHeight="1" x14ac:dyDescent="0.2"/>
    <row r="43" spans="1:19" ht="16.5" customHeight="1" x14ac:dyDescent="0.2"/>
    <row r="44" spans="1:19" ht="16.5" customHeight="1" x14ac:dyDescent="0.2"/>
    <row r="45" spans="1:19" ht="16.5" customHeight="1" x14ac:dyDescent="0.2"/>
    <row r="46" spans="1:19" ht="16.5" customHeight="1" x14ac:dyDescent="0.2"/>
    <row r="47" spans="1:19" ht="16.5" customHeight="1" x14ac:dyDescent="0.2"/>
    <row r="48" spans="1:19"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sheetData>
  <mergeCells count="1">
    <mergeCell ref="A1:D1"/>
  </mergeCells>
  <hyperlinks>
    <hyperlink ref="A1:D1" location="'Contents(NA)'!A1" display="Back to table of contents" xr:uid="{51693B46-78FF-4EBE-938B-19A0B6BBC957}"/>
  </hyperlinks>
  <pageMargins left="0.6031496062992" right="0" top="0.55118110236220497" bottom="0.196850393700787" header="0.43307086614173201" footer="0.196850393700787"/>
  <pageSetup paperSize="9" scale="95" orientation="landscape" horizontalDpi="1200" verticalDpi="1200" r:id="rId1"/>
  <headerFooter alignWithMargins="0">
    <oddHeader xml:space="preserve">&amp;C&amp;"Times New Roman,Regular"&amp;11 - 11 -&amp;"Helv,Regular"&amp;10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87E9-AC2F-49DA-AB95-2EE8D94BEE9B}">
  <dimension ref="A1:T42"/>
  <sheetViews>
    <sheetView workbookViewId="0">
      <pane xSplit="1" ySplit="4" topLeftCell="B5" activePane="bottomRight" state="frozen"/>
      <selection pane="topRight" activeCell="B1" sqref="B1"/>
      <selection pane="bottomLeft" activeCell="A5" sqref="A5"/>
      <selection pane="bottomRight" sqref="A1:D1"/>
    </sheetView>
  </sheetViews>
  <sheetFormatPr defaultRowHeight="12.75" x14ac:dyDescent="0.2"/>
  <cols>
    <col min="1" max="1" width="50.140625" style="27" customWidth="1"/>
    <col min="2" max="18" width="8.7109375" style="27" bestFit="1" customWidth="1"/>
    <col min="19" max="20" width="9.5703125" style="27" bestFit="1" customWidth="1"/>
    <col min="21" max="185" width="9.140625" style="27"/>
    <col min="186" max="186" width="50.140625" style="27" customWidth="1"/>
    <col min="187" max="193" width="0" style="27" hidden="1" customWidth="1"/>
    <col min="194" max="207" width="7.5703125" style="27" customWidth="1"/>
    <col min="208" max="211" width="7.85546875" style="27" customWidth="1"/>
    <col min="212" max="212" width="9.42578125" style="27" customWidth="1"/>
    <col min="213" max="259" width="9.140625" style="27"/>
    <col min="260" max="262" width="8" style="27" customWidth="1"/>
    <col min="263" max="441" width="9.140625" style="27"/>
    <col min="442" max="442" width="50.140625" style="27" customWidth="1"/>
    <col min="443" max="449" width="0" style="27" hidden="1" customWidth="1"/>
    <col min="450" max="463" width="7.5703125" style="27" customWidth="1"/>
    <col min="464" max="467" width="7.85546875" style="27" customWidth="1"/>
    <col min="468" max="468" width="9.42578125" style="27" customWidth="1"/>
    <col min="469" max="515" width="9.140625" style="27"/>
    <col min="516" max="518" width="8" style="27" customWidth="1"/>
    <col min="519" max="697" width="9.140625" style="27"/>
    <col min="698" max="698" width="50.140625" style="27" customWidth="1"/>
    <col min="699" max="705" width="0" style="27" hidden="1" customWidth="1"/>
    <col min="706" max="719" width="7.5703125" style="27" customWidth="1"/>
    <col min="720" max="723" width="7.85546875" style="27" customWidth="1"/>
    <col min="724" max="724" width="9.42578125" style="27" customWidth="1"/>
    <col min="725" max="771" width="9.140625" style="27"/>
    <col min="772" max="774" width="8" style="27" customWidth="1"/>
    <col min="775" max="953" width="9.140625" style="27"/>
    <col min="954" max="954" width="50.140625" style="27" customWidth="1"/>
    <col min="955" max="961" width="0" style="27" hidden="1" customWidth="1"/>
    <col min="962" max="975" width="7.5703125" style="27" customWidth="1"/>
    <col min="976" max="979" width="7.85546875" style="27" customWidth="1"/>
    <col min="980" max="980" width="9.42578125" style="27" customWidth="1"/>
    <col min="981" max="1027" width="9.140625" style="27"/>
    <col min="1028" max="1030" width="8" style="27" customWidth="1"/>
    <col min="1031" max="1209" width="9.140625" style="27"/>
    <col min="1210" max="1210" width="50.140625" style="27" customWidth="1"/>
    <col min="1211" max="1217" width="0" style="27" hidden="1" customWidth="1"/>
    <col min="1218" max="1231" width="7.5703125" style="27" customWidth="1"/>
    <col min="1232" max="1235" width="7.85546875" style="27" customWidth="1"/>
    <col min="1236" max="1236" width="9.42578125" style="27" customWidth="1"/>
    <col min="1237" max="1283" width="9.140625" style="27"/>
    <col min="1284" max="1286" width="8" style="27" customWidth="1"/>
    <col min="1287" max="1465" width="9.140625" style="27"/>
    <col min="1466" max="1466" width="50.140625" style="27" customWidth="1"/>
    <col min="1467" max="1473" width="0" style="27" hidden="1" customWidth="1"/>
    <col min="1474" max="1487" width="7.5703125" style="27" customWidth="1"/>
    <col min="1488" max="1491" width="7.85546875" style="27" customWidth="1"/>
    <col min="1492" max="1492" width="9.42578125" style="27" customWidth="1"/>
    <col min="1493" max="1539" width="9.140625" style="27"/>
    <col min="1540" max="1542" width="8" style="27" customWidth="1"/>
    <col min="1543" max="1721" width="9.140625" style="27"/>
    <col min="1722" max="1722" width="50.140625" style="27" customWidth="1"/>
    <col min="1723" max="1729" width="0" style="27" hidden="1" customWidth="1"/>
    <col min="1730" max="1743" width="7.5703125" style="27" customWidth="1"/>
    <col min="1744" max="1747" width="7.85546875" style="27" customWidth="1"/>
    <col min="1748" max="1748" width="9.42578125" style="27" customWidth="1"/>
    <col min="1749" max="1795" width="9.140625" style="27"/>
    <col min="1796" max="1798" width="8" style="27" customWidth="1"/>
    <col min="1799" max="1977" width="9.140625" style="27"/>
    <col min="1978" max="1978" width="50.140625" style="27" customWidth="1"/>
    <col min="1979" max="1985" width="0" style="27" hidden="1" customWidth="1"/>
    <col min="1986" max="1999" width="7.5703125" style="27" customWidth="1"/>
    <col min="2000" max="2003" width="7.85546875" style="27" customWidth="1"/>
    <col min="2004" max="2004" width="9.42578125" style="27" customWidth="1"/>
    <col min="2005" max="2051" width="9.140625" style="27"/>
    <col min="2052" max="2054" width="8" style="27" customWidth="1"/>
    <col min="2055" max="2233" width="9.140625" style="27"/>
    <col min="2234" max="2234" width="50.140625" style="27" customWidth="1"/>
    <col min="2235" max="2241" width="0" style="27" hidden="1" customWidth="1"/>
    <col min="2242" max="2255" width="7.5703125" style="27" customWidth="1"/>
    <col min="2256" max="2259" width="7.85546875" style="27" customWidth="1"/>
    <col min="2260" max="2260" width="9.42578125" style="27" customWidth="1"/>
    <col min="2261" max="2307" width="9.140625" style="27"/>
    <col min="2308" max="2310" width="8" style="27" customWidth="1"/>
    <col min="2311" max="2489" width="9.140625" style="27"/>
    <col min="2490" max="2490" width="50.140625" style="27" customWidth="1"/>
    <col min="2491" max="2497" width="0" style="27" hidden="1" customWidth="1"/>
    <col min="2498" max="2511" width="7.5703125" style="27" customWidth="1"/>
    <col min="2512" max="2515" width="7.85546875" style="27" customWidth="1"/>
    <col min="2516" max="2516" width="9.42578125" style="27" customWidth="1"/>
    <col min="2517" max="2563" width="9.140625" style="27"/>
    <col min="2564" max="2566" width="8" style="27" customWidth="1"/>
    <col min="2567" max="2745" width="9.140625" style="27"/>
    <col min="2746" max="2746" width="50.140625" style="27" customWidth="1"/>
    <col min="2747" max="2753" width="0" style="27" hidden="1" customWidth="1"/>
    <col min="2754" max="2767" width="7.5703125" style="27" customWidth="1"/>
    <col min="2768" max="2771" width="7.85546875" style="27" customWidth="1"/>
    <col min="2772" max="2772" width="9.42578125" style="27" customWidth="1"/>
    <col min="2773" max="2819" width="9.140625" style="27"/>
    <col min="2820" max="2822" width="8" style="27" customWidth="1"/>
    <col min="2823" max="3001" width="9.140625" style="27"/>
    <col min="3002" max="3002" width="50.140625" style="27" customWidth="1"/>
    <col min="3003" max="3009" width="0" style="27" hidden="1" customWidth="1"/>
    <col min="3010" max="3023" width="7.5703125" style="27" customWidth="1"/>
    <col min="3024" max="3027" width="7.85546875" style="27" customWidth="1"/>
    <col min="3028" max="3028" width="9.42578125" style="27" customWidth="1"/>
    <col min="3029" max="3075" width="9.140625" style="27"/>
    <col min="3076" max="3078" width="8" style="27" customWidth="1"/>
    <col min="3079" max="3257" width="9.140625" style="27"/>
    <col min="3258" max="3258" width="50.140625" style="27" customWidth="1"/>
    <col min="3259" max="3265" width="0" style="27" hidden="1" customWidth="1"/>
    <col min="3266" max="3279" width="7.5703125" style="27" customWidth="1"/>
    <col min="3280" max="3283" width="7.85546875" style="27" customWidth="1"/>
    <col min="3284" max="3284" width="9.42578125" style="27" customWidth="1"/>
    <col min="3285" max="3331" width="9.140625" style="27"/>
    <col min="3332" max="3334" width="8" style="27" customWidth="1"/>
    <col min="3335" max="3513" width="9.140625" style="27"/>
    <col min="3514" max="3514" width="50.140625" style="27" customWidth="1"/>
    <col min="3515" max="3521" width="0" style="27" hidden="1" customWidth="1"/>
    <col min="3522" max="3535" width="7.5703125" style="27" customWidth="1"/>
    <col min="3536" max="3539" width="7.85546875" style="27" customWidth="1"/>
    <col min="3540" max="3540" width="9.42578125" style="27" customWidth="1"/>
    <col min="3541" max="3587" width="9.140625" style="27"/>
    <col min="3588" max="3590" width="8" style="27" customWidth="1"/>
    <col min="3591" max="3769" width="9.140625" style="27"/>
    <col min="3770" max="3770" width="50.140625" style="27" customWidth="1"/>
    <col min="3771" max="3777" width="0" style="27" hidden="1" customWidth="1"/>
    <col min="3778" max="3791" width="7.5703125" style="27" customWidth="1"/>
    <col min="3792" max="3795" width="7.85546875" style="27" customWidth="1"/>
    <col min="3796" max="3796" width="9.42578125" style="27" customWidth="1"/>
    <col min="3797" max="3843" width="9.140625" style="27"/>
    <col min="3844" max="3846" width="8" style="27" customWidth="1"/>
    <col min="3847" max="4025" width="9.140625" style="27"/>
    <col min="4026" max="4026" width="50.140625" style="27" customWidth="1"/>
    <col min="4027" max="4033" width="0" style="27" hidden="1" customWidth="1"/>
    <col min="4034" max="4047" width="7.5703125" style="27" customWidth="1"/>
    <col min="4048" max="4051" width="7.85546875" style="27" customWidth="1"/>
    <col min="4052" max="4052" width="9.42578125" style="27" customWidth="1"/>
    <col min="4053" max="4099" width="9.140625" style="27"/>
    <col min="4100" max="4102" width="8" style="27" customWidth="1"/>
    <col min="4103" max="4281" width="9.140625" style="27"/>
    <col min="4282" max="4282" width="50.140625" style="27" customWidth="1"/>
    <col min="4283" max="4289" width="0" style="27" hidden="1" customWidth="1"/>
    <col min="4290" max="4303" width="7.5703125" style="27" customWidth="1"/>
    <col min="4304" max="4307" width="7.85546875" style="27" customWidth="1"/>
    <col min="4308" max="4308" width="9.42578125" style="27" customWidth="1"/>
    <col min="4309" max="4355" width="9.140625" style="27"/>
    <col min="4356" max="4358" width="8" style="27" customWidth="1"/>
    <col min="4359" max="4537" width="9.140625" style="27"/>
    <col min="4538" max="4538" width="50.140625" style="27" customWidth="1"/>
    <col min="4539" max="4545" width="0" style="27" hidden="1" customWidth="1"/>
    <col min="4546" max="4559" width="7.5703125" style="27" customWidth="1"/>
    <col min="4560" max="4563" width="7.85546875" style="27" customWidth="1"/>
    <col min="4564" max="4564" width="9.42578125" style="27" customWidth="1"/>
    <col min="4565" max="4611" width="9.140625" style="27"/>
    <col min="4612" max="4614" width="8" style="27" customWidth="1"/>
    <col min="4615" max="4793" width="9.140625" style="27"/>
    <col min="4794" max="4794" width="50.140625" style="27" customWidth="1"/>
    <col min="4795" max="4801" width="0" style="27" hidden="1" customWidth="1"/>
    <col min="4802" max="4815" width="7.5703125" style="27" customWidth="1"/>
    <col min="4816" max="4819" width="7.85546875" style="27" customWidth="1"/>
    <col min="4820" max="4820" width="9.42578125" style="27" customWidth="1"/>
    <col min="4821" max="4867" width="9.140625" style="27"/>
    <col min="4868" max="4870" width="8" style="27" customWidth="1"/>
    <col min="4871" max="5049" width="9.140625" style="27"/>
    <col min="5050" max="5050" width="50.140625" style="27" customWidth="1"/>
    <col min="5051" max="5057" width="0" style="27" hidden="1" customWidth="1"/>
    <col min="5058" max="5071" width="7.5703125" style="27" customWidth="1"/>
    <col min="5072" max="5075" width="7.85546875" style="27" customWidth="1"/>
    <col min="5076" max="5076" width="9.42578125" style="27" customWidth="1"/>
    <col min="5077" max="5123" width="9.140625" style="27"/>
    <col min="5124" max="5126" width="8" style="27" customWidth="1"/>
    <col min="5127" max="5305" width="9.140625" style="27"/>
    <col min="5306" max="5306" width="50.140625" style="27" customWidth="1"/>
    <col min="5307" max="5313" width="0" style="27" hidden="1" customWidth="1"/>
    <col min="5314" max="5327" width="7.5703125" style="27" customWidth="1"/>
    <col min="5328" max="5331" width="7.85546875" style="27" customWidth="1"/>
    <col min="5332" max="5332" width="9.42578125" style="27" customWidth="1"/>
    <col min="5333" max="5379" width="9.140625" style="27"/>
    <col min="5380" max="5382" width="8" style="27" customWidth="1"/>
    <col min="5383" max="5561" width="9.140625" style="27"/>
    <col min="5562" max="5562" width="50.140625" style="27" customWidth="1"/>
    <col min="5563" max="5569" width="0" style="27" hidden="1" customWidth="1"/>
    <col min="5570" max="5583" width="7.5703125" style="27" customWidth="1"/>
    <col min="5584" max="5587" width="7.85546875" style="27" customWidth="1"/>
    <col min="5588" max="5588" width="9.42578125" style="27" customWidth="1"/>
    <col min="5589" max="5635" width="9.140625" style="27"/>
    <col min="5636" max="5638" width="8" style="27" customWidth="1"/>
    <col min="5639" max="5817" width="9.140625" style="27"/>
    <col min="5818" max="5818" width="50.140625" style="27" customWidth="1"/>
    <col min="5819" max="5825" width="0" style="27" hidden="1" customWidth="1"/>
    <col min="5826" max="5839" width="7.5703125" style="27" customWidth="1"/>
    <col min="5840" max="5843" width="7.85546875" style="27" customWidth="1"/>
    <col min="5844" max="5844" width="9.42578125" style="27" customWidth="1"/>
    <col min="5845" max="5891" width="9.140625" style="27"/>
    <col min="5892" max="5894" width="8" style="27" customWidth="1"/>
    <col min="5895" max="6073" width="9.140625" style="27"/>
    <col min="6074" max="6074" width="50.140625" style="27" customWidth="1"/>
    <col min="6075" max="6081" width="0" style="27" hidden="1" customWidth="1"/>
    <col min="6082" max="6095" width="7.5703125" style="27" customWidth="1"/>
    <col min="6096" max="6099" width="7.85546875" style="27" customWidth="1"/>
    <col min="6100" max="6100" width="9.42578125" style="27" customWidth="1"/>
    <col min="6101" max="6147" width="9.140625" style="27"/>
    <col min="6148" max="6150" width="8" style="27" customWidth="1"/>
    <col min="6151" max="6329" width="9.140625" style="27"/>
    <col min="6330" max="6330" width="50.140625" style="27" customWidth="1"/>
    <col min="6331" max="6337" width="0" style="27" hidden="1" customWidth="1"/>
    <col min="6338" max="6351" width="7.5703125" style="27" customWidth="1"/>
    <col min="6352" max="6355" width="7.85546875" style="27" customWidth="1"/>
    <col min="6356" max="6356" width="9.42578125" style="27" customWidth="1"/>
    <col min="6357" max="6403" width="9.140625" style="27"/>
    <col min="6404" max="6406" width="8" style="27" customWidth="1"/>
    <col min="6407" max="6585" width="9.140625" style="27"/>
    <col min="6586" max="6586" width="50.140625" style="27" customWidth="1"/>
    <col min="6587" max="6593" width="0" style="27" hidden="1" customWidth="1"/>
    <col min="6594" max="6607" width="7.5703125" style="27" customWidth="1"/>
    <col min="6608" max="6611" width="7.85546875" style="27" customWidth="1"/>
    <col min="6612" max="6612" width="9.42578125" style="27" customWidth="1"/>
    <col min="6613" max="6659" width="9.140625" style="27"/>
    <col min="6660" max="6662" width="8" style="27" customWidth="1"/>
    <col min="6663" max="6841" width="9.140625" style="27"/>
    <col min="6842" max="6842" width="50.140625" style="27" customWidth="1"/>
    <col min="6843" max="6849" width="0" style="27" hidden="1" customWidth="1"/>
    <col min="6850" max="6863" width="7.5703125" style="27" customWidth="1"/>
    <col min="6864" max="6867" width="7.85546875" style="27" customWidth="1"/>
    <col min="6868" max="6868" width="9.42578125" style="27" customWidth="1"/>
    <col min="6869" max="6915" width="9.140625" style="27"/>
    <col min="6916" max="6918" width="8" style="27" customWidth="1"/>
    <col min="6919" max="7097" width="9.140625" style="27"/>
    <col min="7098" max="7098" width="50.140625" style="27" customWidth="1"/>
    <col min="7099" max="7105" width="0" style="27" hidden="1" customWidth="1"/>
    <col min="7106" max="7119" width="7.5703125" style="27" customWidth="1"/>
    <col min="7120" max="7123" width="7.85546875" style="27" customWidth="1"/>
    <col min="7124" max="7124" width="9.42578125" style="27" customWidth="1"/>
    <col min="7125" max="7171" width="9.140625" style="27"/>
    <col min="7172" max="7174" width="8" style="27" customWidth="1"/>
    <col min="7175" max="7353" width="9.140625" style="27"/>
    <col min="7354" max="7354" width="50.140625" style="27" customWidth="1"/>
    <col min="7355" max="7361" width="0" style="27" hidden="1" customWidth="1"/>
    <col min="7362" max="7375" width="7.5703125" style="27" customWidth="1"/>
    <col min="7376" max="7379" width="7.85546875" style="27" customWidth="1"/>
    <col min="7380" max="7380" width="9.42578125" style="27" customWidth="1"/>
    <col min="7381" max="7427" width="9.140625" style="27"/>
    <col min="7428" max="7430" width="8" style="27" customWidth="1"/>
    <col min="7431" max="7609" width="9.140625" style="27"/>
    <col min="7610" max="7610" width="50.140625" style="27" customWidth="1"/>
    <col min="7611" max="7617" width="0" style="27" hidden="1" customWidth="1"/>
    <col min="7618" max="7631" width="7.5703125" style="27" customWidth="1"/>
    <col min="7632" max="7635" width="7.85546875" style="27" customWidth="1"/>
    <col min="7636" max="7636" width="9.42578125" style="27" customWidth="1"/>
    <col min="7637" max="7683" width="9.140625" style="27"/>
    <col min="7684" max="7686" width="8" style="27" customWidth="1"/>
    <col min="7687" max="7865" width="9.140625" style="27"/>
    <col min="7866" max="7866" width="50.140625" style="27" customWidth="1"/>
    <col min="7867" max="7873" width="0" style="27" hidden="1" customWidth="1"/>
    <col min="7874" max="7887" width="7.5703125" style="27" customWidth="1"/>
    <col min="7888" max="7891" width="7.85546875" style="27" customWidth="1"/>
    <col min="7892" max="7892" width="9.42578125" style="27" customWidth="1"/>
    <col min="7893" max="7939" width="9.140625" style="27"/>
    <col min="7940" max="7942" width="8" style="27" customWidth="1"/>
    <col min="7943" max="8121" width="9.140625" style="27"/>
    <col min="8122" max="8122" width="50.140625" style="27" customWidth="1"/>
    <col min="8123" max="8129" width="0" style="27" hidden="1" customWidth="1"/>
    <col min="8130" max="8143" width="7.5703125" style="27" customWidth="1"/>
    <col min="8144" max="8147" width="7.85546875" style="27" customWidth="1"/>
    <col min="8148" max="8148" width="9.42578125" style="27" customWidth="1"/>
    <col min="8149" max="8195" width="9.140625" style="27"/>
    <col min="8196" max="8198" width="8" style="27" customWidth="1"/>
    <col min="8199" max="8377" width="9.140625" style="27"/>
    <col min="8378" max="8378" width="50.140625" style="27" customWidth="1"/>
    <col min="8379" max="8385" width="0" style="27" hidden="1" customWidth="1"/>
    <col min="8386" max="8399" width="7.5703125" style="27" customWidth="1"/>
    <col min="8400" max="8403" width="7.85546875" style="27" customWidth="1"/>
    <col min="8404" max="8404" width="9.42578125" style="27" customWidth="1"/>
    <col min="8405" max="8451" width="9.140625" style="27"/>
    <col min="8452" max="8454" width="8" style="27" customWidth="1"/>
    <col min="8455" max="8633" width="9.140625" style="27"/>
    <col min="8634" max="8634" width="50.140625" style="27" customWidth="1"/>
    <col min="8635" max="8641" width="0" style="27" hidden="1" customWidth="1"/>
    <col min="8642" max="8655" width="7.5703125" style="27" customWidth="1"/>
    <col min="8656" max="8659" width="7.85546875" style="27" customWidth="1"/>
    <col min="8660" max="8660" width="9.42578125" style="27" customWidth="1"/>
    <col min="8661" max="8707" width="9.140625" style="27"/>
    <col min="8708" max="8710" width="8" style="27" customWidth="1"/>
    <col min="8711" max="8889" width="9.140625" style="27"/>
    <col min="8890" max="8890" width="50.140625" style="27" customWidth="1"/>
    <col min="8891" max="8897" width="0" style="27" hidden="1" customWidth="1"/>
    <col min="8898" max="8911" width="7.5703125" style="27" customWidth="1"/>
    <col min="8912" max="8915" width="7.85546875" style="27" customWidth="1"/>
    <col min="8916" max="8916" width="9.42578125" style="27" customWidth="1"/>
    <col min="8917" max="8963" width="9.140625" style="27"/>
    <col min="8964" max="8966" width="8" style="27" customWidth="1"/>
    <col min="8967" max="9145" width="9.140625" style="27"/>
    <col min="9146" max="9146" width="50.140625" style="27" customWidth="1"/>
    <col min="9147" max="9153" width="0" style="27" hidden="1" customWidth="1"/>
    <col min="9154" max="9167" width="7.5703125" style="27" customWidth="1"/>
    <col min="9168" max="9171" width="7.85546875" style="27" customWidth="1"/>
    <col min="9172" max="9172" width="9.42578125" style="27" customWidth="1"/>
    <col min="9173" max="9219" width="9.140625" style="27"/>
    <col min="9220" max="9222" width="8" style="27" customWidth="1"/>
    <col min="9223" max="9401" width="9.140625" style="27"/>
    <col min="9402" max="9402" width="50.140625" style="27" customWidth="1"/>
    <col min="9403" max="9409" width="0" style="27" hidden="1" customWidth="1"/>
    <col min="9410" max="9423" width="7.5703125" style="27" customWidth="1"/>
    <col min="9424" max="9427" width="7.85546875" style="27" customWidth="1"/>
    <col min="9428" max="9428" width="9.42578125" style="27" customWidth="1"/>
    <col min="9429" max="9475" width="9.140625" style="27"/>
    <col min="9476" max="9478" width="8" style="27" customWidth="1"/>
    <col min="9479" max="9657" width="9.140625" style="27"/>
    <col min="9658" max="9658" width="50.140625" style="27" customWidth="1"/>
    <col min="9659" max="9665" width="0" style="27" hidden="1" customWidth="1"/>
    <col min="9666" max="9679" width="7.5703125" style="27" customWidth="1"/>
    <col min="9680" max="9683" width="7.85546875" style="27" customWidth="1"/>
    <col min="9684" max="9684" width="9.42578125" style="27" customWidth="1"/>
    <col min="9685" max="9731" width="9.140625" style="27"/>
    <col min="9732" max="9734" width="8" style="27" customWidth="1"/>
    <col min="9735" max="9913" width="9.140625" style="27"/>
    <col min="9914" max="9914" width="50.140625" style="27" customWidth="1"/>
    <col min="9915" max="9921" width="0" style="27" hidden="1" customWidth="1"/>
    <col min="9922" max="9935" width="7.5703125" style="27" customWidth="1"/>
    <col min="9936" max="9939" width="7.85546875" style="27" customWidth="1"/>
    <col min="9940" max="9940" width="9.42578125" style="27" customWidth="1"/>
    <col min="9941" max="9987" width="9.140625" style="27"/>
    <col min="9988" max="9990" width="8" style="27" customWidth="1"/>
    <col min="9991" max="10169" width="9.140625" style="27"/>
    <col min="10170" max="10170" width="50.140625" style="27" customWidth="1"/>
    <col min="10171" max="10177" width="0" style="27" hidden="1" customWidth="1"/>
    <col min="10178" max="10191" width="7.5703125" style="27" customWidth="1"/>
    <col min="10192" max="10195" width="7.85546875" style="27" customWidth="1"/>
    <col min="10196" max="10196" width="9.42578125" style="27" customWidth="1"/>
    <col min="10197" max="10243" width="9.140625" style="27"/>
    <col min="10244" max="10246" width="8" style="27" customWidth="1"/>
    <col min="10247" max="10425" width="9.140625" style="27"/>
    <col min="10426" max="10426" width="50.140625" style="27" customWidth="1"/>
    <col min="10427" max="10433" width="0" style="27" hidden="1" customWidth="1"/>
    <col min="10434" max="10447" width="7.5703125" style="27" customWidth="1"/>
    <col min="10448" max="10451" width="7.85546875" style="27" customWidth="1"/>
    <col min="10452" max="10452" width="9.42578125" style="27" customWidth="1"/>
    <col min="10453" max="10499" width="9.140625" style="27"/>
    <col min="10500" max="10502" width="8" style="27" customWidth="1"/>
    <col min="10503" max="10681" width="9.140625" style="27"/>
    <col min="10682" max="10682" width="50.140625" style="27" customWidth="1"/>
    <col min="10683" max="10689" width="0" style="27" hidden="1" customWidth="1"/>
    <col min="10690" max="10703" width="7.5703125" style="27" customWidth="1"/>
    <col min="10704" max="10707" width="7.85546875" style="27" customWidth="1"/>
    <col min="10708" max="10708" width="9.42578125" style="27" customWidth="1"/>
    <col min="10709" max="10755" width="9.140625" style="27"/>
    <col min="10756" max="10758" width="8" style="27" customWidth="1"/>
    <col min="10759" max="10937" width="9.140625" style="27"/>
    <col min="10938" max="10938" width="50.140625" style="27" customWidth="1"/>
    <col min="10939" max="10945" width="0" style="27" hidden="1" customWidth="1"/>
    <col min="10946" max="10959" width="7.5703125" style="27" customWidth="1"/>
    <col min="10960" max="10963" width="7.85546875" style="27" customWidth="1"/>
    <col min="10964" max="10964" width="9.42578125" style="27" customWidth="1"/>
    <col min="10965" max="11011" width="9.140625" style="27"/>
    <col min="11012" max="11014" width="8" style="27" customWidth="1"/>
    <col min="11015" max="11193" width="9.140625" style="27"/>
    <col min="11194" max="11194" width="50.140625" style="27" customWidth="1"/>
    <col min="11195" max="11201" width="0" style="27" hidden="1" customWidth="1"/>
    <col min="11202" max="11215" width="7.5703125" style="27" customWidth="1"/>
    <col min="11216" max="11219" width="7.85546875" style="27" customWidth="1"/>
    <col min="11220" max="11220" width="9.42578125" style="27" customWidth="1"/>
    <col min="11221" max="11267" width="9.140625" style="27"/>
    <col min="11268" max="11270" width="8" style="27" customWidth="1"/>
    <col min="11271" max="11449" width="9.140625" style="27"/>
    <col min="11450" max="11450" width="50.140625" style="27" customWidth="1"/>
    <col min="11451" max="11457" width="0" style="27" hidden="1" customWidth="1"/>
    <col min="11458" max="11471" width="7.5703125" style="27" customWidth="1"/>
    <col min="11472" max="11475" width="7.85546875" style="27" customWidth="1"/>
    <col min="11476" max="11476" width="9.42578125" style="27" customWidth="1"/>
    <col min="11477" max="11523" width="9.140625" style="27"/>
    <col min="11524" max="11526" width="8" style="27" customWidth="1"/>
    <col min="11527" max="11705" width="9.140625" style="27"/>
    <col min="11706" max="11706" width="50.140625" style="27" customWidth="1"/>
    <col min="11707" max="11713" width="0" style="27" hidden="1" customWidth="1"/>
    <col min="11714" max="11727" width="7.5703125" style="27" customWidth="1"/>
    <col min="11728" max="11731" width="7.85546875" style="27" customWidth="1"/>
    <col min="11732" max="11732" width="9.42578125" style="27" customWidth="1"/>
    <col min="11733" max="11779" width="9.140625" style="27"/>
    <col min="11780" max="11782" width="8" style="27" customWidth="1"/>
    <col min="11783" max="11961" width="9.140625" style="27"/>
    <col min="11962" max="11962" width="50.140625" style="27" customWidth="1"/>
    <col min="11963" max="11969" width="0" style="27" hidden="1" customWidth="1"/>
    <col min="11970" max="11983" width="7.5703125" style="27" customWidth="1"/>
    <col min="11984" max="11987" width="7.85546875" style="27" customWidth="1"/>
    <col min="11988" max="11988" width="9.42578125" style="27" customWidth="1"/>
    <col min="11989" max="12035" width="9.140625" style="27"/>
    <col min="12036" max="12038" width="8" style="27" customWidth="1"/>
    <col min="12039" max="12217" width="9.140625" style="27"/>
    <col min="12218" max="12218" width="50.140625" style="27" customWidth="1"/>
    <col min="12219" max="12225" width="0" style="27" hidden="1" customWidth="1"/>
    <col min="12226" max="12239" width="7.5703125" style="27" customWidth="1"/>
    <col min="12240" max="12243" width="7.85546875" style="27" customWidth="1"/>
    <col min="12244" max="12244" width="9.42578125" style="27" customWidth="1"/>
    <col min="12245" max="12291" width="9.140625" style="27"/>
    <col min="12292" max="12294" width="8" style="27" customWidth="1"/>
    <col min="12295" max="12473" width="9.140625" style="27"/>
    <col min="12474" max="12474" width="50.140625" style="27" customWidth="1"/>
    <col min="12475" max="12481" width="0" style="27" hidden="1" customWidth="1"/>
    <col min="12482" max="12495" width="7.5703125" style="27" customWidth="1"/>
    <col min="12496" max="12499" width="7.85546875" style="27" customWidth="1"/>
    <col min="12500" max="12500" width="9.42578125" style="27" customWidth="1"/>
    <col min="12501" max="12547" width="9.140625" style="27"/>
    <col min="12548" max="12550" width="8" style="27" customWidth="1"/>
    <col min="12551" max="12729" width="9.140625" style="27"/>
    <col min="12730" max="12730" width="50.140625" style="27" customWidth="1"/>
    <col min="12731" max="12737" width="0" style="27" hidden="1" customWidth="1"/>
    <col min="12738" max="12751" width="7.5703125" style="27" customWidth="1"/>
    <col min="12752" max="12755" width="7.85546875" style="27" customWidth="1"/>
    <col min="12756" max="12756" width="9.42578125" style="27" customWidth="1"/>
    <col min="12757" max="12803" width="9.140625" style="27"/>
    <col min="12804" max="12806" width="8" style="27" customWidth="1"/>
    <col min="12807" max="12985" width="9.140625" style="27"/>
    <col min="12986" max="12986" width="50.140625" style="27" customWidth="1"/>
    <col min="12987" max="12993" width="0" style="27" hidden="1" customWidth="1"/>
    <col min="12994" max="13007" width="7.5703125" style="27" customWidth="1"/>
    <col min="13008" max="13011" width="7.85546875" style="27" customWidth="1"/>
    <col min="13012" max="13012" width="9.42578125" style="27" customWidth="1"/>
    <col min="13013" max="13059" width="9.140625" style="27"/>
    <col min="13060" max="13062" width="8" style="27" customWidth="1"/>
    <col min="13063" max="13241" width="9.140625" style="27"/>
    <col min="13242" max="13242" width="50.140625" style="27" customWidth="1"/>
    <col min="13243" max="13249" width="0" style="27" hidden="1" customWidth="1"/>
    <col min="13250" max="13263" width="7.5703125" style="27" customWidth="1"/>
    <col min="13264" max="13267" width="7.85546875" style="27" customWidth="1"/>
    <col min="13268" max="13268" width="9.42578125" style="27" customWidth="1"/>
    <col min="13269" max="13315" width="9.140625" style="27"/>
    <col min="13316" max="13318" width="8" style="27" customWidth="1"/>
    <col min="13319" max="13497" width="9.140625" style="27"/>
    <col min="13498" max="13498" width="50.140625" style="27" customWidth="1"/>
    <col min="13499" max="13505" width="0" style="27" hidden="1" customWidth="1"/>
    <col min="13506" max="13519" width="7.5703125" style="27" customWidth="1"/>
    <col min="13520" max="13523" width="7.85546875" style="27" customWidth="1"/>
    <col min="13524" max="13524" width="9.42578125" style="27" customWidth="1"/>
    <col min="13525" max="13571" width="9.140625" style="27"/>
    <col min="13572" max="13574" width="8" style="27" customWidth="1"/>
    <col min="13575" max="13753" width="9.140625" style="27"/>
    <col min="13754" max="13754" width="50.140625" style="27" customWidth="1"/>
    <col min="13755" max="13761" width="0" style="27" hidden="1" customWidth="1"/>
    <col min="13762" max="13775" width="7.5703125" style="27" customWidth="1"/>
    <col min="13776" max="13779" width="7.85546875" style="27" customWidth="1"/>
    <col min="13780" max="13780" width="9.42578125" style="27" customWidth="1"/>
    <col min="13781" max="13827" width="9.140625" style="27"/>
    <col min="13828" max="13830" width="8" style="27" customWidth="1"/>
    <col min="13831" max="14009" width="9.140625" style="27"/>
    <col min="14010" max="14010" width="50.140625" style="27" customWidth="1"/>
    <col min="14011" max="14017" width="0" style="27" hidden="1" customWidth="1"/>
    <col min="14018" max="14031" width="7.5703125" style="27" customWidth="1"/>
    <col min="14032" max="14035" width="7.85546875" style="27" customWidth="1"/>
    <col min="14036" max="14036" width="9.42578125" style="27" customWidth="1"/>
    <col min="14037" max="14083" width="9.140625" style="27"/>
    <col min="14084" max="14086" width="8" style="27" customWidth="1"/>
    <col min="14087" max="14265" width="9.140625" style="27"/>
    <col min="14266" max="14266" width="50.140625" style="27" customWidth="1"/>
    <col min="14267" max="14273" width="0" style="27" hidden="1" customWidth="1"/>
    <col min="14274" max="14287" width="7.5703125" style="27" customWidth="1"/>
    <col min="14288" max="14291" width="7.85546875" style="27" customWidth="1"/>
    <col min="14292" max="14292" width="9.42578125" style="27" customWidth="1"/>
    <col min="14293" max="14339" width="9.140625" style="27"/>
    <col min="14340" max="14342" width="8" style="27" customWidth="1"/>
    <col min="14343" max="14521" width="9.140625" style="27"/>
    <col min="14522" max="14522" width="50.140625" style="27" customWidth="1"/>
    <col min="14523" max="14529" width="0" style="27" hidden="1" customWidth="1"/>
    <col min="14530" max="14543" width="7.5703125" style="27" customWidth="1"/>
    <col min="14544" max="14547" width="7.85546875" style="27" customWidth="1"/>
    <col min="14548" max="14548" width="9.42578125" style="27" customWidth="1"/>
    <col min="14549" max="14595" width="9.140625" style="27"/>
    <col min="14596" max="14598" width="8" style="27" customWidth="1"/>
    <col min="14599" max="14777" width="9.140625" style="27"/>
    <col min="14778" max="14778" width="50.140625" style="27" customWidth="1"/>
    <col min="14779" max="14785" width="0" style="27" hidden="1" customWidth="1"/>
    <col min="14786" max="14799" width="7.5703125" style="27" customWidth="1"/>
    <col min="14800" max="14803" width="7.85546875" style="27" customWidth="1"/>
    <col min="14804" max="14804" width="9.42578125" style="27" customWidth="1"/>
    <col min="14805" max="14851" width="9.140625" style="27"/>
    <col min="14852" max="14854" width="8" style="27" customWidth="1"/>
    <col min="14855" max="15033" width="9.140625" style="27"/>
    <col min="15034" max="15034" width="50.140625" style="27" customWidth="1"/>
    <col min="15035" max="15041" width="0" style="27" hidden="1" customWidth="1"/>
    <col min="15042" max="15055" width="7.5703125" style="27" customWidth="1"/>
    <col min="15056" max="15059" width="7.85546875" style="27" customWidth="1"/>
    <col min="15060" max="15060" width="9.42578125" style="27" customWidth="1"/>
    <col min="15061" max="15107" width="9.140625" style="27"/>
    <col min="15108" max="15110" width="8" style="27" customWidth="1"/>
    <col min="15111" max="15289" width="9.140625" style="27"/>
    <col min="15290" max="15290" width="50.140625" style="27" customWidth="1"/>
    <col min="15291" max="15297" width="0" style="27" hidden="1" customWidth="1"/>
    <col min="15298" max="15311" width="7.5703125" style="27" customWidth="1"/>
    <col min="15312" max="15315" width="7.85546875" style="27" customWidth="1"/>
    <col min="15316" max="15316" width="9.42578125" style="27" customWidth="1"/>
    <col min="15317" max="15363" width="9.140625" style="27"/>
    <col min="15364" max="15366" width="8" style="27" customWidth="1"/>
    <col min="15367" max="15545" width="9.140625" style="27"/>
    <col min="15546" max="15546" width="50.140625" style="27" customWidth="1"/>
    <col min="15547" max="15553" width="0" style="27" hidden="1" customWidth="1"/>
    <col min="15554" max="15567" width="7.5703125" style="27" customWidth="1"/>
    <col min="15568" max="15571" width="7.85546875" style="27" customWidth="1"/>
    <col min="15572" max="15572" width="9.42578125" style="27" customWidth="1"/>
    <col min="15573" max="15619" width="9.140625" style="27"/>
    <col min="15620" max="15622" width="8" style="27" customWidth="1"/>
    <col min="15623" max="15801" width="9.140625" style="27"/>
    <col min="15802" max="15802" width="50.140625" style="27" customWidth="1"/>
    <col min="15803" max="15809" width="0" style="27" hidden="1" customWidth="1"/>
    <col min="15810" max="15823" width="7.5703125" style="27" customWidth="1"/>
    <col min="15824" max="15827" width="7.85546875" style="27" customWidth="1"/>
    <col min="15828" max="15828" width="9.42578125" style="27" customWidth="1"/>
    <col min="15829" max="15875" width="9.140625" style="27"/>
    <col min="15876" max="15878" width="8" style="27" customWidth="1"/>
    <col min="15879" max="16057" width="9.140625" style="27"/>
    <col min="16058" max="16058" width="50.140625" style="27" customWidth="1"/>
    <col min="16059" max="16065" width="0" style="27" hidden="1" customWidth="1"/>
    <col min="16066" max="16079" width="7.5703125" style="27" customWidth="1"/>
    <col min="16080" max="16083" width="7.85546875" style="27" customWidth="1"/>
    <col min="16084" max="16084" width="9.42578125" style="27" customWidth="1"/>
    <col min="16085" max="16131" width="9.140625" style="27"/>
    <col min="16132" max="16134" width="8" style="27" customWidth="1"/>
    <col min="16135" max="16384" width="9.140625" style="27"/>
  </cols>
  <sheetData>
    <row r="1" spans="1:20" s="34" customFormat="1" ht="18" customHeight="1" x14ac:dyDescent="0.2">
      <c r="A1" s="910" t="s">
        <v>431</v>
      </c>
      <c r="B1" s="910"/>
      <c r="C1" s="910"/>
      <c r="D1" s="910"/>
    </row>
    <row r="2" spans="1:20" s="34" customFormat="1" ht="18.75" customHeight="1" x14ac:dyDescent="0.25">
      <c r="A2" s="237" t="s">
        <v>472</v>
      </c>
    </row>
    <row r="3" spans="1:20" ht="12" customHeight="1" x14ac:dyDescent="0.2">
      <c r="A3" s="23"/>
      <c r="B3" s="23"/>
      <c r="C3" s="23"/>
      <c r="D3" s="23"/>
      <c r="E3" s="23"/>
      <c r="J3" s="308"/>
      <c r="K3" s="177"/>
      <c r="Q3" s="124"/>
      <c r="S3" s="124"/>
      <c r="T3" s="124" t="s">
        <v>102</v>
      </c>
    </row>
    <row r="4" spans="1:20" s="28" customFormat="1" ht="16.5" customHeight="1" x14ac:dyDescent="0.2">
      <c r="A4" s="50"/>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52" t="s">
        <v>454</v>
      </c>
      <c r="S4" s="52" t="s">
        <v>449</v>
      </c>
      <c r="T4" s="53" t="s">
        <v>508</v>
      </c>
    </row>
    <row r="5" spans="1:20" s="23" customFormat="1" ht="14.25" customHeight="1" x14ac:dyDescent="0.2">
      <c r="A5" s="107" t="s">
        <v>65</v>
      </c>
      <c r="B5" s="177">
        <v>10416.785775400274</v>
      </c>
      <c r="C5" s="177">
        <v>10183.773553986486</v>
      </c>
      <c r="D5" s="177">
        <v>10457.019162994466</v>
      </c>
      <c r="E5" s="177">
        <v>11523.726960733589</v>
      </c>
      <c r="F5" s="177">
        <v>11480.498673804508</v>
      </c>
      <c r="G5" s="177">
        <v>11881.000958991361</v>
      </c>
      <c r="H5" s="177">
        <v>12012.467054297253</v>
      </c>
      <c r="I5" s="177">
        <v>12072.305499931865</v>
      </c>
      <c r="J5" s="177">
        <v>12514.948552201482</v>
      </c>
      <c r="K5" s="177">
        <v>12545.825156746991</v>
      </c>
      <c r="L5" s="177">
        <v>13006.879766343727</v>
      </c>
      <c r="M5" s="177">
        <v>12987.90621768032</v>
      </c>
      <c r="N5" s="177">
        <v>12820.490265957647</v>
      </c>
      <c r="O5" s="177">
        <v>13360.889693769348</v>
      </c>
      <c r="P5" s="177">
        <v>13105.352805051571</v>
      </c>
      <c r="Q5" s="177">
        <v>14057.8793733885</v>
      </c>
      <c r="R5" s="177">
        <v>14834.876525219132</v>
      </c>
      <c r="S5" s="784">
        <v>16856.779364016296</v>
      </c>
      <c r="T5" s="183">
        <v>17620.479652408078</v>
      </c>
    </row>
    <row r="6" spans="1:20" ht="14.25" customHeight="1" x14ac:dyDescent="0.2">
      <c r="A6" s="114" t="s">
        <v>66</v>
      </c>
      <c r="B6" s="181">
        <v>1676.0550787963916</v>
      </c>
      <c r="C6" s="181">
        <v>1510.5467005043567</v>
      </c>
      <c r="D6" s="181">
        <v>1574.8703464627354</v>
      </c>
      <c r="E6" s="181">
        <v>1808.8841055378873</v>
      </c>
      <c r="F6" s="181">
        <v>1690.6157577147617</v>
      </c>
      <c r="G6" s="181">
        <v>1731.5397498619543</v>
      </c>
      <c r="H6" s="181">
        <v>1637.8285501137591</v>
      </c>
      <c r="I6" s="181">
        <v>1602.4637442592291</v>
      </c>
      <c r="J6" s="181">
        <v>1545.6145723227769</v>
      </c>
      <c r="K6" s="181">
        <v>1486.3295831853638</v>
      </c>
      <c r="L6" s="181">
        <v>1563.0811123650687</v>
      </c>
      <c r="M6" s="181">
        <v>1438.9330445270518</v>
      </c>
      <c r="N6" s="181">
        <v>1308.5800000000004</v>
      </c>
      <c r="O6" s="181">
        <v>1340.5634163791765</v>
      </c>
      <c r="P6" s="181">
        <v>1097.4913910542282</v>
      </c>
      <c r="Q6" s="181">
        <v>1018.8568874639094</v>
      </c>
      <c r="R6" s="181">
        <v>911.13656624255862</v>
      </c>
      <c r="S6" s="783">
        <v>936.69297492352507</v>
      </c>
      <c r="T6" s="182">
        <v>936.69297492352507</v>
      </c>
    </row>
    <row r="7" spans="1:20" ht="14.25" customHeight="1" x14ac:dyDescent="0.2">
      <c r="A7" s="114" t="s">
        <v>67</v>
      </c>
      <c r="B7" s="181">
        <v>7829.2093959395661</v>
      </c>
      <c r="C7" s="181">
        <v>8181.5238187568457</v>
      </c>
      <c r="D7" s="181">
        <v>8304.2466760381976</v>
      </c>
      <c r="E7" s="181">
        <v>8877.2396966848337</v>
      </c>
      <c r="F7" s="181">
        <v>9116.9251684953215</v>
      </c>
      <c r="G7" s="181">
        <v>9472.4852500666384</v>
      </c>
      <c r="H7" s="181">
        <v>9860.8571453193726</v>
      </c>
      <c r="I7" s="181">
        <v>10038.352573935121</v>
      </c>
      <c r="J7" s="181">
        <v>10690.793673447322</v>
      </c>
      <c r="K7" s="181">
        <v>10860.666479250827</v>
      </c>
      <c r="L7" s="181">
        <v>11207.853768533083</v>
      </c>
      <c r="M7" s="181">
        <v>11467.093325212207</v>
      </c>
      <c r="N7" s="181">
        <v>11511.910265957647</v>
      </c>
      <c r="O7" s="181">
        <v>12020.326277390172</v>
      </c>
      <c r="P7" s="181">
        <v>11991.515580452822</v>
      </c>
      <c r="Q7" s="181">
        <v>13024.385794452142</v>
      </c>
      <c r="R7" s="181">
        <v>13968.763306110155</v>
      </c>
      <c r="S7" s="783">
        <v>16056.403498620775</v>
      </c>
      <c r="T7" s="182">
        <v>16859.223673551816</v>
      </c>
    </row>
    <row r="8" spans="1:20" s="23" customFormat="1" ht="14.25" customHeight="1" x14ac:dyDescent="0.2">
      <c r="A8" s="107" t="s">
        <v>68</v>
      </c>
      <c r="B8" s="177">
        <v>1906.715649697986</v>
      </c>
      <c r="C8" s="177">
        <v>1801.0074932598395</v>
      </c>
      <c r="D8" s="177">
        <v>1827.3244767180538</v>
      </c>
      <c r="E8" s="177">
        <v>1728.3890824125378</v>
      </c>
      <c r="F8" s="177">
        <v>1803.8979923186396</v>
      </c>
      <c r="G8" s="177">
        <v>1460.775406483915</v>
      </c>
      <c r="H8" s="177">
        <v>1340.2737307454111</v>
      </c>
      <c r="I8" s="177">
        <v>1278.9630782106694</v>
      </c>
      <c r="J8" s="177">
        <v>1278.0934333174171</v>
      </c>
      <c r="K8" s="177">
        <v>1274.5532343308112</v>
      </c>
      <c r="L8" s="177">
        <v>1303.4850198516131</v>
      </c>
      <c r="M8" s="177">
        <v>1413.4738896931867</v>
      </c>
      <c r="N8" s="177">
        <v>1560.6261311421931</v>
      </c>
      <c r="O8" s="177">
        <v>1612.3894190948301</v>
      </c>
      <c r="P8" s="177">
        <v>1345.0892043894478</v>
      </c>
      <c r="Q8" s="177">
        <v>1492.1640098307298</v>
      </c>
      <c r="R8" s="177">
        <v>1624.2494096117534</v>
      </c>
      <c r="S8" s="784">
        <v>1517.451724251121</v>
      </c>
      <c r="T8" s="183">
        <v>1517.451724251121</v>
      </c>
    </row>
    <row r="9" spans="1:20" s="23" customFormat="1" ht="14.25" customHeight="1" x14ac:dyDescent="0.2">
      <c r="A9" s="107" t="s">
        <v>69</v>
      </c>
      <c r="B9" s="177">
        <v>45887.348427120749</v>
      </c>
      <c r="C9" s="177">
        <v>47092.465507539106</v>
      </c>
      <c r="D9" s="177">
        <v>48478.608560536297</v>
      </c>
      <c r="E9" s="177">
        <v>49664.732188213478</v>
      </c>
      <c r="F9" s="177">
        <v>50619.218567988784</v>
      </c>
      <c r="G9" s="177">
        <v>50998.599052887723</v>
      </c>
      <c r="H9" s="177">
        <v>52050.787708316209</v>
      </c>
      <c r="I9" s="177">
        <v>54501.081513221034</v>
      </c>
      <c r="J9" s="177">
        <v>55478.195324884204</v>
      </c>
      <c r="K9" s="177">
        <v>55475.643187594484</v>
      </c>
      <c r="L9" s="177">
        <v>55655.34142162792</v>
      </c>
      <c r="M9" s="177">
        <v>56490.707029097692</v>
      </c>
      <c r="N9" s="177">
        <v>56630.218734641858</v>
      </c>
      <c r="O9" s="177">
        <v>57414.101007800826</v>
      </c>
      <c r="P9" s="177">
        <v>47235.440399808438</v>
      </c>
      <c r="Q9" s="177">
        <v>51133.740224627043</v>
      </c>
      <c r="R9" s="177">
        <v>55770.062282135186</v>
      </c>
      <c r="S9" s="784">
        <v>56963.525735515672</v>
      </c>
      <c r="T9" s="183">
        <v>59203.281524086779</v>
      </c>
    </row>
    <row r="10" spans="1:20" ht="14.25" customHeight="1" x14ac:dyDescent="0.2">
      <c r="A10" s="114" t="s">
        <v>70</v>
      </c>
      <c r="B10" s="181">
        <v>844.31843185539265</v>
      </c>
      <c r="C10" s="181">
        <v>736.10620294440105</v>
      </c>
      <c r="D10" s="181">
        <v>777.10731844840404</v>
      </c>
      <c r="E10" s="181">
        <v>916.67579284173746</v>
      </c>
      <c r="F10" s="181">
        <v>890.09219484932703</v>
      </c>
      <c r="G10" s="181">
        <v>926.66096252554871</v>
      </c>
      <c r="H10" s="181">
        <v>872.62729731006561</v>
      </c>
      <c r="I10" s="181">
        <v>876.2665078438763</v>
      </c>
      <c r="J10" s="181">
        <v>883.36373598792909</v>
      </c>
      <c r="K10" s="181">
        <v>838.39088267058219</v>
      </c>
      <c r="L10" s="181">
        <v>894.12799207961075</v>
      </c>
      <c r="M10" s="181">
        <v>914.69293589744166</v>
      </c>
      <c r="N10" s="181">
        <v>713.46049000000448</v>
      </c>
      <c r="O10" s="181">
        <v>780.08305555832544</v>
      </c>
      <c r="P10" s="181">
        <v>646.17860547993075</v>
      </c>
      <c r="Q10" s="181">
        <v>613.26872847678453</v>
      </c>
      <c r="R10" s="181">
        <v>561.932035494415</v>
      </c>
      <c r="S10" s="783">
        <v>575.8934391707694</v>
      </c>
      <c r="T10" s="182">
        <v>575.8934391707694</v>
      </c>
    </row>
    <row r="11" spans="1:20" ht="14.25" customHeight="1" x14ac:dyDescent="0.2">
      <c r="A11" s="114" t="s">
        <v>71</v>
      </c>
      <c r="B11" s="181">
        <v>14325.976631684598</v>
      </c>
      <c r="C11" s="181">
        <v>14712.778000740083</v>
      </c>
      <c r="D11" s="181">
        <v>15610.257458785227</v>
      </c>
      <c r="E11" s="181">
        <v>16272.132375037714</v>
      </c>
      <c r="F11" s="181">
        <v>16939.289802414263</v>
      </c>
      <c r="G11" s="181">
        <v>16702.139745180462</v>
      </c>
      <c r="H11" s="181">
        <v>17971.502365814184</v>
      </c>
      <c r="I11" s="181">
        <v>17926.573609899646</v>
      </c>
      <c r="J11" s="181">
        <v>18348.208016463162</v>
      </c>
      <c r="K11" s="181">
        <v>18896.631419972637</v>
      </c>
      <c r="L11" s="181">
        <v>19153.717316196035</v>
      </c>
      <c r="M11" s="181">
        <v>19248.716440575645</v>
      </c>
      <c r="N11" s="181">
        <v>19893.633188860269</v>
      </c>
      <c r="O11" s="181">
        <v>20216.558325255126</v>
      </c>
      <c r="P11" s="181">
        <v>18083.711421940709</v>
      </c>
      <c r="Q11" s="181">
        <v>18969.813281615803</v>
      </c>
      <c r="R11" s="181">
        <v>21272.748614003962</v>
      </c>
      <c r="S11" s="783">
        <v>22176.840430099131</v>
      </c>
      <c r="T11" s="182">
        <v>22805.157794305374</v>
      </c>
    </row>
    <row r="12" spans="1:20" ht="14.25" customHeight="1" x14ac:dyDescent="0.2">
      <c r="A12" s="114" t="s">
        <v>72</v>
      </c>
      <c r="B12" s="181">
        <v>16045.61336617722</v>
      </c>
      <c r="C12" s="181">
        <v>17610.060669379502</v>
      </c>
      <c r="D12" s="181">
        <v>17662.890851387634</v>
      </c>
      <c r="E12" s="181">
        <v>17662.89085138763</v>
      </c>
      <c r="F12" s="181">
        <v>17662.89085138763</v>
      </c>
      <c r="G12" s="181">
        <v>18192.77757692926</v>
      </c>
      <c r="H12" s="181">
        <v>17992.657023583037</v>
      </c>
      <c r="I12" s="181">
        <v>18460.466106196196</v>
      </c>
      <c r="J12" s="181">
        <v>19241.496862119733</v>
      </c>
      <c r="K12" s="181">
        <v>18694.052878892096</v>
      </c>
      <c r="L12" s="181">
        <v>17600.654487621374</v>
      </c>
      <c r="M12" s="181">
        <v>17474.203495147838</v>
      </c>
      <c r="N12" s="181">
        <v>16278.02574865395</v>
      </c>
      <c r="O12" s="181">
        <v>15395.133182229398</v>
      </c>
      <c r="P12" s="181">
        <v>10930.544559382872</v>
      </c>
      <c r="Q12" s="181">
        <v>11903.363025167948</v>
      </c>
      <c r="R12" s="181">
        <v>12702.435785047472</v>
      </c>
      <c r="S12" s="783">
        <v>11495.704385467961</v>
      </c>
      <c r="T12" s="182">
        <v>12383.766167936279</v>
      </c>
    </row>
    <row r="13" spans="1:20" ht="14.25" customHeight="1" x14ac:dyDescent="0.2">
      <c r="A13" s="114" t="s">
        <v>73</v>
      </c>
      <c r="B13" s="181">
        <v>15060.216509257825</v>
      </c>
      <c r="C13" s="181">
        <v>14412.627199359742</v>
      </c>
      <c r="D13" s="181">
        <v>14816.180760941808</v>
      </c>
      <c r="E13" s="181">
        <v>15082.872014638764</v>
      </c>
      <c r="F13" s="181">
        <v>15384.529454931537</v>
      </c>
      <c r="G13" s="181">
        <v>15476.836631661126</v>
      </c>
      <c r="H13" s="181">
        <v>15476.83663166113</v>
      </c>
      <c r="I13" s="181">
        <v>17442.394883882091</v>
      </c>
      <c r="J13" s="181">
        <v>17276.228756313853</v>
      </c>
      <c r="K13" s="181">
        <v>17238.808700083147</v>
      </c>
      <c r="L13" s="181">
        <v>18058.112190576921</v>
      </c>
      <c r="M13" s="181">
        <v>18867.440485678952</v>
      </c>
      <c r="N13" s="181">
        <v>19745.099307127632</v>
      </c>
      <c r="O13" s="181">
        <v>21022.326444757979</v>
      </c>
      <c r="P13" s="181">
        <v>17427.508622704365</v>
      </c>
      <c r="Q13" s="181">
        <v>19520.552408291162</v>
      </c>
      <c r="R13" s="181">
        <v>21103.669208603573</v>
      </c>
      <c r="S13" s="783">
        <v>22517.615045580013</v>
      </c>
      <c r="T13" s="182">
        <v>23305.731572175311</v>
      </c>
    </row>
    <row r="14" spans="1:20" s="23" customFormat="1" ht="14.25" customHeight="1" x14ac:dyDescent="0.2">
      <c r="A14" s="107" t="s">
        <v>74</v>
      </c>
      <c r="B14" s="177">
        <v>4426.4126397552072</v>
      </c>
      <c r="C14" s="177">
        <v>4599.4853739696355</v>
      </c>
      <c r="D14" s="177">
        <v>4924.2090413718915</v>
      </c>
      <c r="E14" s="177">
        <v>4924.2090413718915</v>
      </c>
      <c r="F14" s="177">
        <v>5149.7378154667249</v>
      </c>
      <c r="G14" s="177">
        <v>5374.7813580026213</v>
      </c>
      <c r="H14" s="177">
        <v>5615.141580332499</v>
      </c>
      <c r="I14" s="177">
        <v>5860.7332081930454</v>
      </c>
      <c r="J14" s="177">
        <v>6095.1625365207674</v>
      </c>
      <c r="K14" s="177">
        <v>6329.8262941768153</v>
      </c>
      <c r="L14" s="177">
        <v>6593.3977893628271</v>
      </c>
      <c r="M14" s="177">
        <v>6814.02612949179</v>
      </c>
      <c r="N14" s="177">
        <v>7001.0331937677056</v>
      </c>
      <c r="O14" s="177">
        <v>7321.2017221702445</v>
      </c>
      <c r="P14" s="177">
        <v>6313.968598369981</v>
      </c>
      <c r="Q14" s="177">
        <v>6423.3088477182246</v>
      </c>
      <c r="R14" s="177">
        <v>6787.6147902321609</v>
      </c>
      <c r="S14" s="784">
        <v>7152.3946441616172</v>
      </c>
      <c r="T14" s="183">
        <v>7438.4904299280824</v>
      </c>
    </row>
    <row r="15" spans="1:20" s="23" customFormat="1" ht="13.5" customHeight="1" x14ac:dyDescent="0.2">
      <c r="A15" s="107" t="s">
        <v>75</v>
      </c>
      <c r="B15" s="177">
        <v>1340.1344415269095</v>
      </c>
      <c r="C15" s="177">
        <v>1321.1045324572274</v>
      </c>
      <c r="D15" s="177">
        <v>1311.8568007300269</v>
      </c>
      <c r="E15" s="177">
        <v>1309.1019014484939</v>
      </c>
      <c r="F15" s="177">
        <v>1304.9127753638588</v>
      </c>
      <c r="G15" s="177">
        <v>1337.6921842809991</v>
      </c>
      <c r="H15" s="177">
        <v>1367.2150507880808</v>
      </c>
      <c r="I15" s="177">
        <v>1401.1903448001647</v>
      </c>
      <c r="J15" s="177">
        <v>1442.5011129555542</v>
      </c>
      <c r="K15" s="177">
        <v>1486.1419047510055</v>
      </c>
      <c r="L15" s="177">
        <v>1516.4623199613357</v>
      </c>
      <c r="M15" s="177">
        <v>1558.0355677522034</v>
      </c>
      <c r="N15" s="177">
        <v>1628.6714525423101</v>
      </c>
      <c r="O15" s="177">
        <v>1654.0901541746466</v>
      </c>
      <c r="P15" s="177">
        <v>1590.5557047755221</v>
      </c>
      <c r="Q15" s="177">
        <v>1675.9537444127491</v>
      </c>
      <c r="R15" s="177">
        <v>1742.0693064991788</v>
      </c>
      <c r="S15" s="784">
        <v>1787.1552207270668</v>
      </c>
      <c r="T15" s="183">
        <v>1840.7698773488787</v>
      </c>
    </row>
    <row r="16" spans="1:20" s="23" customFormat="1" ht="14.25" customHeight="1" x14ac:dyDescent="0.2">
      <c r="A16" s="103" t="s">
        <v>76</v>
      </c>
      <c r="B16" s="177">
        <v>15368.603953352609</v>
      </c>
      <c r="C16" s="177">
        <v>17788.509535725632</v>
      </c>
      <c r="D16" s="177">
        <v>19887.553660941263</v>
      </c>
      <c r="E16" s="177">
        <v>21060.919326936797</v>
      </c>
      <c r="F16" s="177">
        <v>21966.538857995078</v>
      </c>
      <c r="G16" s="177">
        <v>21527.208080835175</v>
      </c>
      <c r="H16" s="177">
        <v>20881.391838410116</v>
      </c>
      <c r="I16" s="177">
        <v>19166.945256667379</v>
      </c>
      <c r="J16" s="177">
        <v>17812.230755186341</v>
      </c>
      <c r="K16" s="177">
        <v>17183.584979071256</v>
      </c>
      <c r="L16" s="177">
        <v>17447.472925208323</v>
      </c>
      <c r="M16" s="177">
        <v>19043.150509654966</v>
      </c>
      <c r="N16" s="177">
        <v>21185.14979169541</v>
      </c>
      <c r="O16" s="177">
        <v>22447.742535409478</v>
      </c>
      <c r="P16" s="177">
        <v>16166.852810625338</v>
      </c>
      <c r="Q16" s="177">
        <v>19829.916985467746</v>
      </c>
      <c r="R16" s="177">
        <v>20078.954018621542</v>
      </c>
      <c r="S16" s="784">
        <v>27590.283485821819</v>
      </c>
      <c r="T16" s="183">
        <v>32573.680179728948</v>
      </c>
    </row>
    <row r="17" spans="1:20" s="23" customFormat="1" ht="15.75" customHeight="1" x14ac:dyDescent="0.2">
      <c r="A17" s="107" t="s">
        <v>77</v>
      </c>
      <c r="B17" s="177">
        <v>36341.524247469417</v>
      </c>
      <c r="C17" s="177">
        <v>38095.675134718207</v>
      </c>
      <c r="D17" s="177">
        <v>39729.501293985981</v>
      </c>
      <c r="E17" s="177">
        <v>39806.875080737882</v>
      </c>
      <c r="F17" s="177">
        <v>41301.784485480959</v>
      </c>
      <c r="G17" s="177">
        <v>42706.283835403512</v>
      </c>
      <c r="H17" s="177">
        <v>44213.524576444615</v>
      </c>
      <c r="I17" s="177">
        <v>45434.458364195569</v>
      </c>
      <c r="J17" s="177">
        <v>46734.176865606976</v>
      </c>
      <c r="K17" s="177">
        <v>47987.089407432781</v>
      </c>
      <c r="L17" s="177">
        <v>49385.25752588371</v>
      </c>
      <c r="M17" s="177">
        <v>50831.393599567818</v>
      </c>
      <c r="N17" s="177">
        <v>52615.426751196537</v>
      </c>
      <c r="O17" s="177">
        <v>54448.608396215524</v>
      </c>
      <c r="P17" s="177">
        <v>47978.868117865728</v>
      </c>
      <c r="Q17" s="177">
        <v>49947.329657847833</v>
      </c>
      <c r="R17" s="177">
        <v>51424.017204005409</v>
      </c>
      <c r="S17" s="784">
        <v>53256.992656364586</v>
      </c>
      <c r="T17" s="183">
        <v>54967.72476013664</v>
      </c>
    </row>
    <row r="18" spans="1:20" ht="13.5" customHeight="1" x14ac:dyDescent="0.2">
      <c r="A18" s="114" t="s">
        <v>78</v>
      </c>
      <c r="B18" s="181">
        <v>35093.350167800811</v>
      </c>
      <c r="C18" s="181">
        <v>36664.830388314935</v>
      </c>
      <c r="D18" s="181">
        <v>38253.150840736736</v>
      </c>
      <c r="E18" s="181">
        <v>38261.949065430104</v>
      </c>
      <c r="F18" s="181">
        <v>39688.354526589341</v>
      </c>
      <c r="G18" s="181">
        <v>41006.404780417368</v>
      </c>
      <c r="H18" s="181">
        <v>42430.14715439346</v>
      </c>
      <c r="I18" s="181">
        <v>43554.12175251334</v>
      </c>
      <c r="J18" s="181">
        <v>44813.706953596018</v>
      </c>
      <c r="K18" s="181">
        <v>46028.158412038472</v>
      </c>
      <c r="L18" s="181">
        <v>47392.893308955412</v>
      </c>
      <c r="M18" s="181">
        <v>48779.053290887103</v>
      </c>
      <c r="N18" s="181">
        <v>50502.502293275465</v>
      </c>
      <c r="O18" s="181">
        <v>52248.259594024908</v>
      </c>
      <c r="P18" s="181">
        <v>46152.486777895785</v>
      </c>
      <c r="Q18" s="181">
        <v>48038.154510543318</v>
      </c>
      <c r="R18" s="181">
        <v>49475.265045411914</v>
      </c>
      <c r="S18" s="783">
        <v>51226.689428019497</v>
      </c>
      <c r="T18" s="182">
        <v>52865.943489716126</v>
      </c>
    </row>
    <row r="19" spans="1:20" ht="12" customHeight="1" x14ac:dyDescent="0.2">
      <c r="A19" s="107" t="s">
        <v>79</v>
      </c>
      <c r="B19" s="177">
        <v>19218.617344664941</v>
      </c>
      <c r="C19" s="177">
        <v>20109.313714583415</v>
      </c>
      <c r="D19" s="177">
        <v>20753.986189289437</v>
      </c>
      <c r="E19" s="177">
        <v>21376.122640987127</v>
      </c>
      <c r="F19" s="177">
        <v>22287.038361452411</v>
      </c>
      <c r="G19" s="177">
        <v>23103.467121684862</v>
      </c>
      <c r="H19" s="177">
        <v>23709.880888359494</v>
      </c>
      <c r="I19" s="177">
        <v>24273.498283212291</v>
      </c>
      <c r="J19" s="177">
        <v>24953.256279855304</v>
      </c>
      <c r="K19" s="177">
        <v>25820.971645655132</v>
      </c>
      <c r="L19" s="177">
        <v>26790.97843520789</v>
      </c>
      <c r="M19" s="177">
        <v>27794.963324090706</v>
      </c>
      <c r="N19" s="177">
        <v>28771.005782086151</v>
      </c>
      <c r="O19" s="177">
        <v>29750.164514995668</v>
      </c>
      <c r="P19" s="177">
        <v>21713.050362123657</v>
      </c>
      <c r="Q19" s="177">
        <v>22294.085139098621</v>
      </c>
      <c r="R19" s="177">
        <v>23453.135534476511</v>
      </c>
      <c r="S19" s="784">
        <v>25549.10732984576</v>
      </c>
      <c r="T19" s="183">
        <v>26779.796670074531</v>
      </c>
    </row>
    <row r="20" spans="1:20" s="23" customFormat="1" ht="12.75" customHeight="1" x14ac:dyDescent="0.2">
      <c r="A20" s="103" t="s">
        <v>80</v>
      </c>
      <c r="B20" s="177">
        <v>18927.00143191305</v>
      </c>
      <c r="C20" s="177">
        <v>20462.013351454418</v>
      </c>
      <c r="D20" s="177">
        <v>20756.6112381727</v>
      </c>
      <c r="E20" s="177">
        <v>19970.027292807721</v>
      </c>
      <c r="F20" s="177">
        <v>21720.057898765594</v>
      </c>
      <c r="G20" s="177">
        <v>22390.333179309586</v>
      </c>
      <c r="H20" s="177">
        <v>22415.210981795746</v>
      </c>
      <c r="I20" s="177">
        <v>23074.701790751409</v>
      </c>
      <c r="J20" s="177">
        <v>24473.604454336164</v>
      </c>
      <c r="K20" s="177">
        <v>26607.011377987503</v>
      </c>
      <c r="L20" s="177">
        <v>29060.371406255905</v>
      </c>
      <c r="M20" s="177">
        <v>30407.459517795352</v>
      </c>
      <c r="N20" s="177">
        <v>31647.804256531323</v>
      </c>
      <c r="O20" s="177">
        <v>31300.000000000004</v>
      </c>
      <c r="P20" s="177">
        <v>10753.761745601309</v>
      </c>
      <c r="Q20" s="177">
        <v>9280.2409744754332</v>
      </c>
      <c r="R20" s="177">
        <v>27912.472512800778</v>
      </c>
      <c r="S20" s="784">
        <v>35393.015146231388</v>
      </c>
      <c r="T20" s="183">
        <v>38005.399379744755</v>
      </c>
    </row>
    <row r="21" spans="1:20" s="23" customFormat="1" ht="13.5" customHeight="1" x14ac:dyDescent="0.2">
      <c r="A21" s="107" t="s">
        <v>81</v>
      </c>
      <c r="B21" s="177">
        <v>6629.0804733134855</v>
      </c>
      <c r="C21" s="177">
        <v>7545.7541658618611</v>
      </c>
      <c r="D21" s="177">
        <v>8549.7096974228534</v>
      </c>
      <c r="E21" s="177">
        <v>9558.8261378323714</v>
      </c>
      <c r="F21" s="177">
        <v>10621.650235831719</v>
      </c>
      <c r="G21" s="177">
        <v>11610.623655597456</v>
      </c>
      <c r="H21" s="177">
        <v>12643.353122523838</v>
      </c>
      <c r="I21" s="177">
        <v>13534.855877826229</v>
      </c>
      <c r="J21" s="177">
        <v>14403.952684810303</v>
      </c>
      <c r="K21" s="177">
        <v>15401.353413882107</v>
      </c>
      <c r="L21" s="177">
        <v>16312.15756378317</v>
      </c>
      <c r="M21" s="177">
        <v>17208.703237547994</v>
      </c>
      <c r="N21" s="177">
        <v>18153.949720458495</v>
      </c>
      <c r="O21" s="177">
        <v>19169.210532435369</v>
      </c>
      <c r="P21" s="177">
        <v>20320.684114101376</v>
      </c>
      <c r="Q21" s="177">
        <v>21775.421256589503</v>
      </c>
      <c r="R21" s="177">
        <v>22640.109141966986</v>
      </c>
      <c r="S21" s="784">
        <v>24014.755748702104</v>
      </c>
      <c r="T21" s="183">
        <v>25087.722242047515</v>
      </c>
    </row>
    <row r="22" spans="1:20" s="23" customFormat="1" ht="12" customHeight="1" x14ac:dyDescent="0.2">
      <c r="A22" s="103" t="s">
        <v>82</v>
      </c>
      <c r="B22" s="177">
        <v>26275.73985008743</v>
      </c>
      <c r="C22" s="177">
        <v>28284.255221406598</v>
      </c>
      <c r="D22" s="177">
        <v>31143.975621989601</v>
      </c>
      <c r="E22" s="177">
        <v>32597.455906454692</v>
      </c>
      <c r="F22" s="177">
        <v>34059.263159785696</v>
      </c>
      <c r="G22" s="177">
        <v>36012.450526753812</v>
      </c>
      <c r="H22" s="177">
        <v>38052.555082602725</v>
      </c>
      <c r="I22" s="177">
        <v>40139.387061019122</v>
      </c>
      <c r="J22" s="177">
        <v>42407.658904390628</v>
      </c>
      <c r="K22" s="177">
        <v>44686.718157898562</v>
      </c>
      <c r="L22" s="177">
        <v>47251.657926250526</v>
      </c>
      <c r="M22" s="177">
        <v>49912.75979338622</v>
      </c>
      <c r="N22" s="177">
        <v>53478.296698050559</v>
      </c>
      <c r="O22" s="177">
        <v>55483.668093320339</v>
      </c>
      <c r="P22" s="177">
        <v>57718.948740557578</v>
      </c>
      <c r="Q22" s="177">
        <v>60125.047337684176</v>
      </c>
      <c r="R22" s="177">
        <v>62656.974076338542</v>
      </c>
      <c r="S22" s="784">
        <v>65349.559949119124</v>
      </c>
      <c r="T22" s="183">
        <v>68255.153101604796</v>
      </c>
    </row>
    <row r="23" spans="1:20" ht="15" customHeight="1" x14ac:dyDescent="0.2">
      <c r="A23" s="109" t="s">
        <v>83</v>
      </c>
      <c r="B23" s="181">
        <v>14197.529269923903</v>
      </c>
      <c r="C23" s="181">
        <v>15411.799104160671</v>
      </c>
      <c r="D23" s="181">
        <v>17466.359005688217</v>
      </c>
      <c r="E23" s="181">
        <v>18209.520297252311</v>
      </c>
      <c r="F23" s="181">
        <v>19002.511381114615</v>
      </c>
      <c r="G23" s="181">
        <v>20191.104063517931</v>
      </c>
      <c r="H23" s="181">
        <v>21467.114115685807</v>
      </c>
      <c r="I23" s="181">
        <v>22678.420570380327</v>
      </c>
      <c r="J23" s="181">
        <v>23923.417780497628</v>
      </c>
      <c r="K23" s="181">
        <v>25204.434362316344</v>
      </c>
      <c r="L23" s="181">
        <v>26704.80576676202</v>
      </c>
      <c r="M23" s="181">
        <v>28307.094112767747</v>
      </c>
      <c r="N23" s="181">
        <v>29920.598477195501</v>
      </c>
      <c r="O23" s="181">
        <v>31536.39739518438</v>
      </c>
      <c r="P23" s="181">
        <v>31820.307025451995</v>
      </c>
      <c r="Q23" s="181">
        <v>33171.240214357575</v>
      </c>
      <c r="R23" s="181">
        <v>34647.576383094914</v>
      </c>
      <c r="S23" s="783">
        <v>36359.166656419809</v>
      </c>
      <c r="T23" s="182">
        <v>38183.075089497797</v>
      </c>
    </row>
    <row r="24" spans="1:20" ht="15" customHeight="1" x14ac:dyDescent="0.2">
      <c r="A24" s="109" t="s">
        <v>84</v>
      </c>
      <c r="B24" s="181">
        <v>1284.9656107188544</v>
      </c>
      <c r="C24" s="181">
        <v>1387.7628595763629</v>
      </c>
      <c r="D24" s="181">
        <v>1526.5391455339993</v>
      </c>
      <c r="E24" s="181">
        <v>1633.3968857213792</v>
      </c>
      <c r="F24" s="181">
        <v>1724.8671113217765</v>
      </c>
      <c r="G24" s="181">
        <v>1828.3591380010832</v>
      </c>
      <c r="H24" s="181">
        <v>1938.0606862811483</v>
      </c>
      <c r="I24" s="181">
        <v>2064.0346308894227</v>
      </c>
      <c r="J24" s="181">
        <v>2198.1968583754169</v>
      </c>
      <c r="K24" s="181">
        <v>2337.0454005897432</v>
      </c>
      <c r="L24" s="181">
        <v>2489.0284394928535</v>
      </c>
      <c r="M24" s="181">
        <v>2651.0402177344154</v>
      </c>
      <c r="N24" s="181">
        <v>2822.1084820000001</v>
      </c>
      <c r="O24" s="181">
        <v>3000.2477139910061</v>
      </c>
      <c r="P24" s="181">
        <v>3036.1311245288707</v>
      </c>
      <c r="Q24" s="181">
        <v>3075.0023672309458</v>
      </c>
      <c r="R24" s="181">
        <v>3214.5380929398252</v>
      </c>
      <c r="S24" s="783">
        <v>3328.3327414298951</v>
      </c>
      <c r="T24" s="182">
        <v>3444.8243873799411</v>
      </c>
    </row>
    <row r="25" spans="1:20" ht="15" customHeight="1" x14ac:dyDescent="0.2">
      <c r="A25" s="109" t="s">
        <v>85</v>
      </c>
      <c r="B25" s="181">
        <v>6475.794667663351</v>
      </c>
      <c r="C25" s="181">
        <v>6807.4391385140352</v>
      </c>
      <c r="D25" s="181">
        <v>7145.5428883908007</v>
      </c>
      <c r="E25" s="181">
        <v>7431.3646039264331</v>
      </c>
      <c r="F25" s="181">
        <v>7765.7760111031221</v>
      </c>
      <c r="G25" s="181">
        <v>8115.2359316027623</v>
      </c>
      <c r="H25" s="181">
        <v>8488.5367844564898</v>
      </c>
      <c r="I25" s="181">
        <v>8904.4750868948577</v>
      </c>
      <c r="J25" s="181">
        <v>9353.9024587439817</v>
      </c>
      <c r="K25" s="181">
        <v>9786.28189852172</v>
      </c>
      <c r="L25" s="181">
        <v>10291.966582002919</v>
      </c>
      <c r="M25" s="181">
        <v>10800.360700873573</v>
      </c>
      <c r="N25" s="181">
        <v>11317.281000000001</v>
      </c>
      <c r="O25" s="181">
        <v>10612.704129770769</v>
      </c>
      <c r="P25" s="181">
        <v>10867.236129010151</v>
      </c>
      <c r="Q25" s="181">
        <v>11201.363464489554</v>
      </c>
      <c r="R25" s="181">
        <v>11663.657968787818</v>
      </c>
      <c r="S25" s="783">
        <v>12228.179014477149</v>
      </c>
      <c r="T25" s="182">
        <v>12815.131607172054</v>
      </c>
    </row>
    <row r="26" spans="1:20" ht="17.25" customHeight="1" x14ac:dyDescent="0.2">
      <c r="A26" s="109" t="s">
        <v>73</v>
      </c>
      <c r="B26" s="181">
        <v>4261.8638744969339</v>
      </c>
      <c r="C26" s="181">
        <v>4637.8306228730935</v>
      </c>
      <c r="D26" s="181">
        <v>4869.8969063252498</v>
      </c>
      <c r="E26" s="181">
        <v>5227.8633666149899</v>
      </c>
      <c r="F26" s="181">
        <v>5468.4946359097194</v>
      </c>
      <c r="G26" s="181">
        <v>5781.2648465399407</v>
      </c>
      <c r="H26" s="181">
        <v>6041.2342301338977</v>
      </c>
      <c r="I26" s="181">
        <v>6372.8698650887018</v>
      </c>
      <c r="J26" s="181">
        <v>6828.5216434358781</v>
      </c>
      <c r="K26" s="181">
        <v>7271.5629193723416</v>
      </c>
      <c r="L26" s="181">
        <v>7684.501368881809</v>
      </c>
      <c r="M26" s="181">
        <v>8080.0046241689606</v>
      </c>
      <c r="N26" s="181">
        <v>9418.3087388550539</v>
      </c>
      <c r="O26" s="181">
        <v>10334.318854374184</v>
      </c>
      <c r="P26" s="181">
        <v>11885.391187887728</v>
      </c>
      <c r="Q26" s="181">
        <v>12515.456523504696</v>
      </c>
      <c r="R26" s="181">
        <v>12986.448758787845</v>
      </c>
      <c r="S26" s="783">
        <v>13369.581092136676</v>
      </c>
      <c r="T26" s="182">
        <v>13805.616575264594</v>
      </c>
    </row>
    <row r="27" spans="1:20" s="23" customFormat="1" ht="11.25" customHeight="1" x14ac:dyDescent="0.2">
      <c r="A27" s="103" t="s">
        <v>86</v>
      </c>
      <c r="B27" s="177">
        <v>13694.98969023726</v>
      </c>
      <c r="C27" s="177">
        <v>14327.407737208849</v>
      </c>
      <c r="D27" s="177">
        <v>15015.556718116319</v>
      </c>
      <c r="E27" s="177">
        <v>15849.70896854668</v>
      </c>
      <c r="F27" s="177">
        <v>16831.102673808866</v>
      </c>
      <c r="G27" s="177">
        <v>18021.379740661512</v>
      </c>
      <c r="H27" s="177">
        <v>19259.633209546973</v>
      </c>
      <c r="I27" s="177">
        <v>20430.649564454139</v>
      </c>
      <c r="J27" s="177">
        <v>21511.378161255518</v>
      </c>
      <c r="K27" s="177">
        <v>22404.834452604187</v>
      </c>
      <c r="L27" s="177">
        <v>23342.492014560132</v>
      </c>
      <c r="M27" s="177">
        <v>24137.663853718645</v>
      </c>
      <c r="N27" s="177">
        <v>24924.192640573794</v>
      </c>
      <c r="O27" s="177">
        <v>25778.897014006285</v>
      </c>
      <c r="P27" s="177">
        <v>25313.802731578828</v>
      </c>
      <c r="Q27" s="177">
        <v>25666.061910993645</v>
      </c>
      <c r="R27" s="177">
        <v>26083.110213080061</v>
      </c>
      <c r="S27" s="784">
        <v>26667.23337379751</v>
      </c>
      <c r="T27" s="183">
        <v>27208.169278016485</v>
      </c>
    </row>
    <row r="28" spans="1:20" ht="13.5" customHeight="1" x14ac:dyDescent="0.2">
      <c r="A28" s="109" t="s">
        <v>87</v>
      </c>
      <c r="B28" s="181">
        <v>11331.016830074901</v>
      </c>
      <c r="C28" s="181">
        <v>11777.228318226213</v>
      </c>
      <c r="D28" s="181">
        <v>12334.445543422873</v>
      </c>
      <c r="E28" s="181">
        <v>13016.455880539605</v>
      </c>
      <c r="F28" s="181">
        <v>13813.43608696035</v>
      </c>
      <c r="G28" s="181">
        <v>14778.346804552553</v>
      </c>
      <c r="H28" s="181">
        <v>15766.802471665414</v>
      </c>
      <c r="I28" s="181">
        <v>16689.949494150671</v>
      </c>
      <c r="J28" s="181">
        <v>17510.366321070538</v>
      </c>
      <c r="K28" s="181">
        <v>18168.176539441833</v>
      </c>
      <c r="L28" s="181">
        <v>18874.871905715037</v>
      </c>
      <c r="M28" s="181">
        <v>19442.080991328683</v>
      </c>
      <c r="N28" s="181">
        <v>20026.099999999991</v>
      </c>
      <c r="O28" s="181">
        <v>20652.573558653672</v>
      </c>
      <c r="P28" s="181">
        <v>20948.526912665646</v>
      </c>
      <c r="Q28" s="181">
        <v>21140.021485838817</v>
      </c>
      <c r="R28" s="181">
        <v>21337.522850635105</v>
      </c>
      <c r="S28" s="783">
        <v>21657.585693394631</v>
      </c>
      <c r="T28" s="182">
        <v>21944.651758484255</v>
      </c>
    </row>
    <row r="29" spans="1:20" ht="13.5" customHeight="1" x14ac:dyDescent="0.2">
      <c r="A29" s="103" t="s">
        <v>88</v>
      </c>
      <c r="B29" s="177">
        <v>10309.323868909518</v>
      </c>
      <c r="C29" s="177">
        <v>11706.151977333584</v>
      </c>
      <c r="D29" s="177">
        <v>13186.108319836596</v>
      </c>
      <c r="E29" s="177">
        <v>13990.2176613877</v>
      </c>
      <c r="F29" s="177">
        <v>14798.579310577492</v>
      </c>
      <c r="G29" s="177">
        <v>15804.88270369676</v>
      </c>
      <c r="H29" s="177">
        <v>16956.623255117898</v>
      </c>
      <c r="I29" s="177">
        <v>18126.631834329259</v>
      </c>
      <c r="J29" s="177">
        <v>19123.723452384969</v>
      </c>
      <c r="K29" s="177">
        <v>20098.234073090134</v>
      </c>
      <c r="L29" s="177">
        <v>21245.642096136868</v>
      </c>
      <c r="M29" s="177">
        <v>22379.088005798247</v>
      </c>
      <c r="N29" s="177">
        <v>23524.017625025324</v>
      </c>
      <c r="O29" s="177">
        <v>24718.820979917451</v>
      </c>
      <c r="P29" s="177">
        <v>21161.864692597537</v>
      </c>
      <c r="Q29" s="177">
        <v>22245.504428459892</v>
      </c>
      <c r="R29" s="177">
        <v>23376.635397546594</v>
      </c>
      <c r="S29" s="784">
        <v>24428.583990436189</v>
      </c>
      <c r="T29" s="183">
        <v>25576.727437986687</v>
      </c>
    </row>
    <row r="30" spans="1:20" ht="14.25" customHeight="1" x14ac:dyDescent="0.2">
      <c r="A30" s="184" t="s">
        <v>89</v>
      </c>
      <c r="B30" s="177">
        <v>5520.4525893824102</v>
      </c>
      <c r="C30" s="177">
        <v>6293.2464869473069</v>
      </c>
      <c r="D30" s="177">
        <v>6627.6705232343584</v>
      </c>
      <c r="E30" s="177">
        <v>6833.1274775867769</v>
      </c>
      <c r="F30" s="177">
        <v>7393.444910131484</v>
      </c>
      <c r="G30" s="177">
        <v>8125.3971307122119</v>
      </c>
      <c r="H30" s="177">
        <v>8791.6809640371594</v>
      </c>
      <c r="I30" s="177">
        <v>9503.8083790418277</v>
      </c>
      <c r="J30" s="177">
        <v>10254.719768458192</v>
      </c>
      <c r="K30" s="177">
        <v>10941.685212042714</v>
      </c>
      <c r="L30" s="177">
        <v>11587.864496794526</v>
      </c>
      <c r="M30" s="177">
        <v>12254.205830558114</v>
      </c>
      <c r="N30" s="177">
        <v>12947.936390206392</v>
      </c>
      <c r="O30" s="177">
        <v>13624.458558072678</v>
      </c>
      <c r="P30" s="177">
        <v>10918.870472592987</v>
      </c>
      <c r="Q30" s="177">
        <v>11229.843264823563</v>
      </c>
      <c r="R30" s="177">
        <v>11692.182173572355</v>
      </c>
      <c r="S30" s="784">
        <v>12223.007244252542</v>
      </c>
      <c r="T30" s="183">
        <v>12735.496716046999</v>
      </c>
    </row>
    <row r="31" spans="1:20" s="23" customFormat="1" ht="14.25" customHeight="1" x14ac:dyDescent="0.2">
      <c r="A31" s="184" t="s">
        <v>90</v>
      </c>
      <c r="B31" s="177">
        <v>20595.26506215661</v>
      </c>
      <c r="C31" s="177">
        <v>20602.181970097499</v>
      </c>
      <c r="D31" s="177">
        <v>20855.548721830201</v>
      </c>
      <c r="E31" s="177">
        <v>21098.951623648583</v>
      </c>
      <c r="F31" s="177">
        <v>21772.776964208373</v>
      </c>
      <c r="G31" s="177">
        <v>22845.809754902741</v>
      </c>
      <c r="H31" s="177">
        <v>23443.737432678412</v>
      </c>
      <c r="I31" s="177">
        <v>23656.749134732414</v>
      </c>
      <c r="J31" s="177">
        <v>24875.803078155172</v>
      </c>
      <c r="K31" s="177">
        <v>25415.095604480612</v>
      </c>
      <c r="L31" s="177">
        <v>25900.682682582752</v>
      </c>
      <c r="M31" s="177">
        <v>26091.683307516756</v>
      </c>
      <c r="N31" s="177">
        <v>26582.777574066873</v>
      </c>
      <c r="O31" s="177">
        <v>26906.549690016353</v>
      </c>
      <c r="P31" s="177">
        <v>26491.00788834081</v>
      </c>
      <c r="Q31" s="177">
        <v>26769.08934040802</v>
      </c>
      <c r="R31" s="177">
        <v>28294.204473273825</v>
      </c>
      <c r="S31" s="784">
        <v>28023.018897097692</v>
      </c>
      <c r="T31" s="183">
        <v>28583.479275039652</v>
      </c>
    </row>
    <row r="32" spans="1:20" s="23" customFormat="1" ht="15" customHeight="1" x14ac:dyDescent="0.2">
      <c r="A32" s="103" t="s">
        <v>91</v>
      </c>
      <c r="B32" s="177">
        <v>15582.081335819577</v>
      </c>
      <c r="C32" s="177">
        <v>15937.833603528463</v>
      </c>
      <c r="D32" s="177">
        <v>16285.419171858774</v>
      </c>
      <c r="E32" s="177">
        <v>16459.050400780241</v>
      </c>
      <c r="F32" s="177">
        <v>17060.405201492766</v>
      </c>
      <c r="G32" s="177">
        <v>17693.88035738319</v>
      </c>
      <c r="H32" s="177">
        <v>18430.113354019926</v>
      </c>
      <c r="I32" s="177">
        <v>18723.358637361751</v>
      </c>
      <c r="J32" s="177">
        <v>19206.525953996395</v>
      </c>
      <c r="K32" s="177">
        <v>19814.806414246133</v>
      </c>
      <c r="L32" s="177">
        <v>19933.904922849102</v>
      </c>
      <c r="M32" s="177">
        <v>20299.140013057451</v>
      </c>
      <c r="N32" s="177">
        <v>20770.670902071943</v>
      </c>
      <c r="O32" s="177">
        <v>20992.075661856819</v>
      </c>
      <c r="P32" s="177">
        <v>20245.725061886777</v>
      </c>
      <c r="Q32" s="177">
        <v>20219.870785693285</v>
      </c>
      <c r="R32" s="177">
        <v>20926.571962552363</v>
      </c>
      <c r="S32" s="784">
        <v>21164.022511423249</v>
      </c>
      <c r="T32" s="183">
        <v>21523.107156794922</v>
      </c>
    </row>
    <row r="33" spans="1:20" s="23" customFormat="1" ht="14.25" customHeight="1" x14ac:dyDescent="0.2">
      <c r="A33" s="103" t="s">
        <v>92</v>
      </c>
      <c r="B33" s="177">
        <v>11199.449164676045</v>
      </c>
      <c r="C33" s="177">
        <v>11803.500243821192</v>
      </c>
      <c r="D33" s="177">
        <v>12122.319162315545</v>
      </c>
      <c r="E33" s="177">
        <v>12652.79816602195</v>
      </c>
      <c r="F33" s="177">
        <v>13270.795119515016</v>
      </c>
      <c r="G33" s="177">
        <v>13984.951103633584</v>
      </c>
      <c r="H33" s="177">
        <v>14866.95078799554</v>
      </c>
      <c r="I33" s="177">
        <v>15661.462758281792</v>
      </c>
      <c r="J33" s="177">
        <v>16718.876454140525</v>
      </c>
      <c r="K33" s="177">
        <v>17322.238793002238</v>
      </c>
      <c r="L33" s="177">
        <v>17698.733453596713</v>
      </c>
      <c r="M33" s="177">
        <v>18490.341159271891</v>
      </c>
      <c r="N33" s="177">
        <v>19243.322869270476</v>
      </c>
      <c r="O33" s="177">
        <v>19868.069292235883</v>
      </c>
      <c r="P33" s="177">
        <v>19757.433953027663</v>
      </c>
      <c r="Q33" s="177">
        <v>20686.430417536514</v>
      </c>
      <c r="R33" s="177">
        <v>21974.518981102163</v>
      </c>
      <c r="S33" s="784">
        <v>21797.978784302428</v>
      </c>
      <c r="T33" s="183">
        <v>22454.948254162035</v>
      </c>
    </row>
    <row r="34" spans="1:20" s="23" customFormat="1" ht="16.5" customHeight="1" x14ac:dyDescent="0.2">
      <c r="A34" s="130" t="s">
        <v>93</v>
      </c>
      <c r="B34" s="177">
        <v>6808.9137358401285</v>
      </c>
      <c r="C34" s="177">
        <v>7363.8247806765667</v>
      </c>
      <c r="D34" s="177">
        <v>8210.1975845113047</v>
      </c>
      <c r="E34" s="177">
        <v>9101.6249707814241</v>
      </c>
      <c r="F34" s="177">
        <v>9603.6730240507677</v>
      </c>
      <c r="G34" s="177">
        <v>10248.263008663243</v>
      </c>
      <c r="H34" s="177">
        <v>11037.230822815722</v>
      </c>
      <c r="I34" s="177">
        <v>11885.036345701419</v>
      </c>
      <c r="J34" s="177">
        <v>12696.514223696486</v>
      </c>
      <c r="K34" s="177">
        <v>13304.988421137474</v>
      </c>
      <c r="L34" s="177">
        <v>13924.290295574438</v>
      </c>
      <c r="M34" s="177">
        <v>14575.264751159246</v>
      </c>
      <c r="N34" s="177">
        <v>15239.039061998747</v>
      </c>
      <c r="O34" s="177">
        <v>15880.51888642029</v>
      </c>
      <c r="P34" s="177">
        <v>11044.999137058108</v>
      </c>
      <c r="Q34" s="177">
        <v>10014.775961630185</v>
      </c>
      <c r="R34" s="177">
        <v>10794.825978801771</v>
      </c>
      <c r="S34" s="784">
        <v>11547.143382190607</v>
      </c>
      <c r="T34" s="183">
        <v>12043.415750161241</v>
      </c>
    </row>
    <row r="35" spans="1:20" s="23" customFormat="1" ht="15" customHeight="1" x14ac:dyDescent="0.2">
      <c r="A35" s="107" t="s">
        <v>94</v>
      </c>
      <c r="B35" s="177">
        <v>4367.5271143760365</v>
      </c>
      <c r="C35" s="177">
        <v>4505.7202595191029</v>
      </c>
      <c r="D35" s="177">
        <v>4600.3344996122632</v>
      </c>
      <c r="E35" s="177">
        <v>4655.5384556063918</v>
      </c>
      <c r="F35" s="177">
        <v>4944.1814285298551</v>
      </c>
      <c r="G35" s="177">
        <v>5209.0350948027026</v>
      </c>
      <c r="H35" s="177">
        <v>5441.7098854865008</v>
      </c>
      <c r="I35" s="177">
        <v>5676.6484316970982</v>
      </c>
      <c r="J35" s="177">
        <v>5870.5143371260274</v>
      </c>
      <c r="K35" s="177">
        <v>6045.1876477226842</v>
      </c>
      <c r="L35" s="177">
        <v>6230.1703897430007</v>
      </c>
      <c r="M35" s="177">
        <v>6425.3859712044296</v>
      </c>
      <c r="N35" s="177">
        <v>6651.5004000765875</v>
      </c>
      <c r="O35" s="177">
        <v>6873.708783255589</v>
      </c>
      <c r="P35" s="177">
        <v>4983.5227084944518</v>
      </c>
      <c r="Q35" s="177">
        <v>5107.9059388999449</v>
      </c>
      <c r="R35" s="177">
        <v>5604.5063204386834</v>
      </c>
      <c r="S35" s="784">
        <v>5875.764426347916</v>
      </c>
      <c r="T35" s="183">
        <v>6052.0373591383541</v>
      </c>
    </row>
    <row r="36" spans="1:20" s="23" customFormat="1" ht="14.25" customHeight="1" x14ac:dyDescent="0.2">
      <c r="A36" s="309" t="s">
        <v>95</v>
      </c>
      <c r="B36" s="187">
        <v>272607.92704199429</v>
      </c>
      <c r="C36" s="187">
        <v>287740.80942644412</v>
      </c>
      <c r="D36" s="187">
        <v>303000.0265044744</v>
      </c>
      <c r="E36" s="187">
        <v>313307.22976197721</v>
      </c>
      <c r="F36" s="187">
        <v>327417.93574424426</v>
      </c>
      <c r="G36" s="187">
        <v>340142.42691500665</v>
      </c>
      <c r="H36" s="187">
        <v>352497.5557950224</v>
      </c>
      <c r="I36" s="187">
        <v>364556.97698534193</v>
      </c>
      <c r="J36" s="187">
        <v>378002.89186545834</v>
      </c>
      <c r="K36" s="187">
        <v>390256.38964632427</v>
      </c>
      <c r="L36" s="187">
        <v>404316.97918501205</v>
      </c>
      <c r="M36" s="187">
        <v>419183.43720965739</v>
      </c>
      <c r="N36" s="187">
        <v>435376.1302413604</v>
      </c>
      <c r="O36" s="187">
        <v>448605.16493516759</v>
      </c>
      <c r="P36" s="187">
        <v>384323.13769431697</v>
      </c>
      <c r="Q36" s="187">
        <v>399861.17564483703</v>
      </c>
      <c r="R36" s="187">
        <v>439416.41817630362</v>
      </c>
      <c r="S36" s="187">
        <v>470030.13490719954</v>
      </c>
      <c r="T36" s="188">
        <v>492870.29650027078</v>
      </c>
    </row>
    <row r="37" spans="1:20" s="23" customFormat="1" ht="14.25" customHeight="1" x14ac:dyDescent="0.2">
      <c r="A37" s="185" t="s">
        <v>96</v>
      </c>
      <c r="B37" s="187">
        <v>36614.03508571312</v>
      </c>
      <c r="C37" s="187">
        <v>39236.636504577342</v>
      </c>
      <c r="D37" s="187">
        <v>41611.509880226622</v>
      </c>
      <c r="E37" s="187">
        <v>42698.568300720275</v>
      </c>
      <c r="F37" s="187">
        <v>44108.604139716219</v>
      </c>
      <c r="G37" s="187">
        <v>46587.744998652292</v>
      </c>
      <c r="H37" s="187">
        <v>47728.203211530112</v>
      </c>
      <c r="I37" s="187">
        <v>49115.106737882918</v>
      </c>
      <c r="J37" s="187">
        <v>51473.155068198852</v>
      </c>
      <c r="K37" s="187">
        <v>55044.32225614944</v>
      </c>
      <c r="L37" s="187">
        <v>58198.260598125351</v>
      </c>
      <c r="M37" s="187">
        <v>61591.041920952382</v>
      </c>
      <c r="N37" s="187">
        <v>64670.594017000003</v>
      </c>
      <c r="O37" s="187">
        <v>65899.335303322994</v>
      </c>
      <c r="P37" s="187">
        <v>55352.168898591168</v>
      </c>
      <c r="Q37" s="187">
        <v>54682.84347387185</v>
      </c>
      <c r="R37" s="187">
        <v>55301.21798620301</v>
      </c>
      <c r="S37" s="187">
        <v>59088.935682105002</v>
      </c>
      <c r="T37" s="188">
        <v>61960.242730552716</v>
      </c>
    </row>
    <row r="38" spans="1:20" s="23" customFormat="1" ht="16.5" customHeight="1" x14ac:dyDescent="0.2">
      <c r="A38" s="116" t="s">
        <v>97</v>
      </c>
      <c r="B38" s="187">
        <v>309235.45709513087</v>
      </c>
      <c r="C38" s="187">
        <v>326945.4216557598</v>
      </c>
      <c r="D38" s="187">
        <v>344557.84910420381</v>
      </c>
      <c r="E38" s="187">
        <v>355980.20707580313</v>
      </c>
      <c r="F38" s="187">
        <v>371562.18418673996</v>
      </c>
      <c r="G38" s="187">
        <v>386712.77372362465</v>
      </c>
      <c r="H38" s="187">
        <v>400232.71000544046</v>
      </c>
      <c r="I38" s="187">
        <v>413682.15439935692</v>
      </c>
      <c r="J38" s="187">
        <v>429513.64559912198</v>
      </c>
      <c r="K38" s="187">
        <v>445365.09114111279</v>
      </c>
      <c r="L38" s="187">
        <v>462567.17639155703</v>
      </c>
      <c r="M38" s="187">
        <v>480782.99691065575</v>
      </c>
      <c r="N38" s="187">
        <v>500046.72425836039</v>
      </c>
      <c r="O38" s="187">
        <v>514504.50023849058</v>
      </c>
      <c r="P38" s="187">
        <v>439661.90679576073</v>
      </c>
      <c r="Q38" s="187">
        <v>454627.11294087948</v>
      </c>
      <c r="R38" s="187">
        <v>494997.47856682248</v>
      </c>
      <c r="S38" s="187">
        <v>529411.12875244976</v>
      </c>
      <c r="T38" s="188">
        <v>555136.78936836647</v>
      </c>
    </row>
    <row r="39" spans="1:20" ht="9.75" customHeight="1" x14ac:dyDescent="0.2">
      <c r="A39" s="20"/>
      <c r="B39" s="310"/>
      <c r="C39" s="310"/>
      <c r="D39" s="310"/>
      <c r="E39" s="310"/>
      <c r="F39" s="310"/>
      <c r="G39" s="310"/>
      <c r="H39" s="310"/>
      <c r="I39" s="311"/>
      <c r="J39" s="311"/>
      <c r="K39" s="311"/>
    </row>
    <row r="40" spans="1:20" s="61" customFormat="1" ht="13.5" customHeight="1" x14ac:dyDescent="0.25">
      <c r="A40" s="123" t="s">
        <v>513</v>
      </c>
      <c r="B40" s="312"/>
      <c r="C40" s="312"/>
      <c r="D40" s="312"/>
      <c r="E40" s="312"/>
      <c r="F40" s="312"/>
      <c r="G40" s="312"/>
      <c r="H40" s="312"/>
      <c r="I40" s="312"/>
      <c r="J40" s="312"/>
      <c r="K40" s="312"/>
    </row>
    <row r="41" spans="1:20" s="61" customFormat="1" ht="13.5" x14ac:dyDescent="0.2">
      <c r="A41" s="203" t="s">
        <v>432</v>
      </c>
      <c r="O41" s="313"/>
      <c r="P41" s="313"/>
      <c r="Q41" s="313"/>
    </row>
    <row r="42" spans="1:20" x14ac:dyDescent="0.2">
      <c r="A42" s="36"/>
      <c r="S42" s="39"/>
      <c r="T42" s="39"/>
    </row>
  </sheetData>
  <mergeCells count="1">
    <mergeCell ref="A1:D1"/>
  </mergeCells>
  <hyperlinks>
    <hyperlink ref="A1:D1" location="'Contents(NA)'!A1" display="Back to table of contents" xr:uid="{0DCEF6FD-0D7C-40B2-9AF5-E9A1CF335B02}"/>
  </hyperlinks>
  <pageMargins left="0.51181102362204722" right="0" top="0.39370078740157483" bottom="0" header="0.31496062992125984" footer="0.31496062992125984"/>
  <pageSetup paperSize="9" orientation="landscape" r:id="rId1"/>
  <headerFooter>
    <oddHeader>&amp;C- 12 -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DDA93-2D83-4DCD-B7E6-A914CDE9BBEE}">
  <dimension ref="A1:T26"/>
  <sheetViews>
    <sheetView workbookViewId="0">
      <pane xSplit="1" ySplit="4" topLeftCell="G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48" style="23" customWidth="1"/>
    <col min="2" max="20" width="9.7109375" style="23" bestFit="1" customWidth="1"/>
    <col min="21" max="247" width="9.140625" style="23"/>
    <col min="248" max="248" width="38.42578125" style="23" customWidth="1"/>
    <col min="249" max="262" width="8.42578125" style="23" customWidth="1"/>
    <col min="263" max="266" width="12.5703125" style="23" customWidth="1"/>
    <col min="267" max="503" width="9.140625" style="23"/>
    <col min="504" max="504" width="38.42578125" style="23" customWidth="1"/>
    <col min="505" max="518" width="8.42578125" style="23" customWidth="1"/>
    <col min="519" max="522" width="12.5703125" style="23" customWidth="1"/>
    <col min="523" max="759" width="9.140625" style="23"/>
    <col min="760" max="760" width="38.42578125" style="23" customWidth="1"/>
    <col min="761" max="774" width="8.42578125" style="23" customWidth="1"/>
    <col min="775" max="778" width="12.5703125" style="23" customWidth="1"/>
    <col min="779" max="1015" width="9.140625" style="23"/>
    <col min="1016" max="1016" width="38.42578125" style="23" customWidth="1"/>
    <col min="1017" max="1030" width="8.42578125" style="23" customWidth="1"/>
    <col min="1031" max="1034" width="12.5703125" style="23" customWidth="1"/>
    <col min="1035" max="1271" width="9.140625" style="23"/>
    <col min="1272" max="1272" width="38.42578125" style="23" customWidth="1"/>
    <col min="1273" max="1286" width="8.42578125" style="23" customWidth="1"/>
    <col min="1287" max="1290" width="12.5703125" style="23" customWidth="1"/>
    <col min="1291" max="1527" width="9.140625" style="23"/>
    <col min="1528" max="1528" width="38.42578125" style="23" customWidth="1"/>
    <col min="1529" max="1542" width="8.42578125" style="23" customWidth="1"/>
    <col min="1543" max="1546" width="12.5703125" style="23" customWidth="1"/>
    <col min="1547" max="1783" width="9.140625" style="23"/>
    <col min="1784" max="1784" width="38.42578125" style="23" customWidth="1"/>
    <col min="1785" max="1798" width="8.42578125" style="23" customWidth="1"/>
    <col min="1799" max="1802" width="12.5703125" style="23" customWidth="1"/>
    <col min="1803" max="2039" width="9.140625" style="23"/>
    <col min="2040" max="2040" width="38.42578125" style="23" customWidth="1"/>
    <col min="2041" max="2054" width="8.42578125" style="23" customWidth="1"/>
    <col min="2055" max="2058" width="12.5703125" style="23" customWidth="1"/>
    <col min="2059" max="2295" width="9.140625" style="23"/>
    <col min="2296" max="2296" width="38.42578125" style="23" customWidth="1"/>
    <col min="2297" max="2310" width="8.42578125" style="23" customWidth="1"/>
    <col min="2311" max="2314" width="12.5703125" style="23" customWidth="1"/>
    <col min="2315" max="2551" width="9.140625" style="23"/>
    <col min="2552" max="2552" width="38.42578125" style="23" customWidth="1"/>
    <col min="2553" max="2566" width="8.42578125" style="23" customWidth="1"/>
    <col min="2567" max="2570" width="12.5703125" style="23" customWidth="1"/>
    <col min="2571" max="2807" width="9.140625" style="23"/>
    <col min="2808" max="2808" width="38.42578125" style="23" customWidth="1"/>
    <col min="2809" max="2822" width="8.42578125" style="23" customWidth="1"/>
    <col min="2823" max="2826" width="12.5703125" style="23" customWidth="1"/>
    <col min="2827" max="3063" width="9.140625" style="23"/>
    <col min="3064" max="3064" width="38.42578125" style="23" customWidth="1"/>
    <col min="3065" max="3078" width="8.42578125" style="23" customWidth="1"/>
    <col min="3079" max="3082" width="12.5703125" style="23" customWidth="1"/>
    <col min="3083" max="3319" width="9.140625" style="23"/>
    <col min="3320" max="3320" width="38.42578125" style="23" customWidth="1"/>
    <col min="3321" max="3334" width="8.42578125" style="23" customWidth="1"/>
    <col min="3335" max="3338" width="12.5703125" style="23" customWidth="1"/>
    <col min="3339" max="3575" width="9.140625" style="23"/>
    <col min="3576" max="3576" width="38.42578125" style="23" customWidth="1"/>
    <col min="3577" max="3590" width="8.42578125" style="23" customWidth="1"/>
    <col min="3591" max="3594" width="12.5703125" style="23" customWidth="1"/>
    <col min="3595" max="3831" width="9.140625" style="23"/>
    <col min="3832" max="3832" width="38.42578125" style="23" customWidth="1"/>
    <col min="3833" max="3846" width="8.42578125" style="23" customWidth="1"/>
    <col min="3847" max="3850" width="12.5703125" style="23" customWidth="1"/>
    <col min="3851" max="4087" width="9.140625" style="23"/>
    <col min="4088" max="4088" width="38.42578125" style="23" customWidth="1"/>
    <col min="4089" max="4102" width="8.42578125" style="23" customWidth="1"/>
    <col min="4103" max="4106" width="12.5703125" style="23" customWidth="1"/>
    <col min="4107" max="4343" width="9.140625" style="23"/>
    <col min="4344" max="4344" width="38.42578125" style="23" customWidth="1"/>
    <col min="4345" max="4358" width="8.42578125" style="23" customWidth="1"/>
    <col min="4359" max="4362" width="12.5703125" style="23" customWidth="1"/>
    <col min="4363" max="4599" width="9.140625" style="23"/>
    <col min="4600" max="4600" width="38.42578125" style="23" customWidth="1"/>
    <col min="4601" max="4614" width="8.42578125" style="23" customWidth="1"/>
    <col min="4615" max="4618" width="12.5703125" style="23" customWidth="1"/>
    <col min="4619" max="4855" width="9.140625" style="23"/>
    <col min="4856" max="4856" width="38.42578125" style="23" customWidth="1"/>
    <col min="4857" max="4870" width="8.42578125" style="23" customWidth="1"/>
    <col min="4871" max="4874" width="12.5703125" style="23" customWidth="1"/>
    <col min="4875" max="5111" width="9.140625" style="23"/>
    <col min="5112" max="5112" width="38.42578125" style="23" customWidth="1"/>
    <col min="5113" max="5126" width="8.42578125" style="23" customWidth="1"/>
    <col min="5127" max="5130" width="12.5703125" style="23" customWidth="1"/>
    <col min="5131" max="5367" width="9.140625" style="23"/>
    <col min="5368" max="5368" width="38.42578125" style="23" customWidth="1"/>
    <col min="5369" max="5382" width="8.42578125" style="23" customWidth="1"/>
    <col min="5383" max="5386" width="12.5703125" style="23" customWidth="1"/>
    <col min="5387" max="5623" width="9.140625" style="23"/>
    <col min="5624" max="5624" width="38.42578125" style="23" customWidth="1"/>
    <col min="5625" max="5638" width="8.42578125" style="23" customWidth="1"/>
    <col min="5639" max="5642" width="12.5703125" style="23" customWidth="1"/>
    <col min="5643" max="5879" width="9.140625" style="23"/>
    <col min="5880" max="5880" width="38.42578125" style="23" customWidth="1"/>
    <col min="5881" max="5894" width="8.42578125" style="23" customWidth="1"/>
    <col min="5895" max="5898" width="12.5703125" style="23" customWidth="1"/>
    <col min="5899" max="6135" width="9.140625" style="23"/>
    <col min="6136" max="6136" width="38.42578125" style="23" customWidth="1"/>
    <col min="6137" max="6150" width="8.42578125" style="23" customWidth="1"/>
    <col min="6151" max="6154" width="12.5703125" style="23" customWidth="1"/>
    <col min="6155" max="6391" width="9.140625" style="23"/>
    <col min="6392" max="6392" width="38.42578125" style="23" customWidth="1"/>
    <col min="6393" max="6406" width="8.42578125" style="23" customWidth="1"/>
    <col min="6407" max="6410" width="12.5703125" style="23" customWidth="1"/>
    <col min="6411" max="6647" width="9.140625" style="23"/>
    <col min="6648" max="6648" width="38.42578125" style="23" customWidth="1"/>
    <col min="6649" max="6662" width="8.42578125" style="23" customWidth="1"/>
    <col min="6663" max="6666" width="12.5703125" style="23" customWidth="1"/>
    <col min="6667" max="6903" width="9.140625" style="23"/>
    <col min="6904" max="6904" width="38.42578125" style="23" customWidth="1"/>
    <col min="6905" max="6918" width="8.42578125" style="23" customWidth="1"/>
    <col min="6919" max="6922" width="12.5703125" style="23" customWidth="1"/>
    <col min="6923" max="7159" width="9.140625" style="23"/>
    <col min="7160" max="7160" width="38.42578125" style="23" customWidth="1"/>
    <col min="7161" max="7174" width="8.42578125" style="23" customWidth="1"/>
    <col min="7175" max="7178" width="12.5703125" style="23" customWidth="1"/>
    <col min="7179" max="7415" width="9.140625" style="23"/>
    <col min="7416" max="7416" width="38.42578125" style="23" customWidth="1"/>
    <col min="7417" max="7430" width="8.42578125" style="23" customWidth="1"/>
    <col min="7431" max="7434" width="12.5703125" style="23" customWidth="1"/>
    <col min="7435" max="7671" width="9.140625" style="23"/>
    <col min="7672" max="7672" width="38.42578125" style="23" customWidth="1"/>
    <col min="7673" max="7686" width="8.42578125" style="23" customWidth="1"/>
    <col min="7687" max="7690" width="12.5703125" style="23" customWidth="1"/>
    <col min="7691" max="7927" width="9.140625" style="23"/>
    <col min="7928" max="7928" width="38.42578125" style="23" customWidth="1"/>
    <col min="7929" max="7942" width="8.42578125" style="23" customWidth="1"/>
    <col min="7943" max="7946" width="12.5703125" style="23" customWidth="1"/>
    <col min="7947" max="8183" width="9.140625" style="23"/>
    <col min="8184" max="8184" width="38.42578125" style="23" customWidth="1"/>
    <col min="8185" max="8198" width="8.42578125" style="23" customWidth="1"/>
    <col min="8199" max="8202" width="12.5703125" style="23" customWidth="1"/>
    <col min="8203" max="8439" width="9.140625" style="23"/>
    <col min="8440" max="8440" width="38.42578125" style="23" customWidth="1"/>
    <col min="8441" max="8454" width="8.42578125" style="23" customWidth="1"/>
    <col min="8455" max="8458" width="12.5703125" style="23" customWidth="1"/>
    <col min="8459" max="8695" width="9.140625" style="23"/>
    <col min="8696" max="8696" width="38.42578125" style="23" customWidth="1"/>
    <col min="8697" max="8710" width="8.42578125" style="23" customWidth="1"/>
    <col min="8711" max="8714" width="12.5703125" style="23" customWidth="1"/>
    <col min="8715" max="8951" width="9.140625" style="23"/>
    <col min="8952" max="8952" width="38.42578125" style="23" customWidth="1"/>
    <col min="8953" max="8966" width="8.42578125" style="23" customWidth="1"/>
    <col min="8967" max="8970" width="12.5703125" style="23" customWidth="1"/>
    <col min="8971" max="9207" width="9.140625" style="23"/>
    <col min="9208" max="9208" width="38.42578125" style="23" customWidth="1"/>
    <col min="9209" max="9222" width="8.42578125" style="23" customWidth="1"/>
    <col min="9223" max="9226" width="12.5703125" style="23" customWidth="1"/>
    <col min="9227" max="9463" width="9.140625" style="23"/>
    <col min="9464" max="9464" width="38.42578125" style="23" customWidth="1"/>
    <col min="9465" max="9478" width="8.42578125" style="23" customWidth="1"/>
    <col min="9479" max="9482" width="12.5703125" style="23" customWidth="1"/>
    <col min="9483" max="9719" width="9.140625" style="23"/>
    <col min="9720" max="9720" width="38.42578125" style="23" customWidth="1"/>
    <col min="9721" max="9734" width="8.42578125" style="23" customWidth="1"/>
    <col min="9735" max="9738" width="12.5703125" style="23" customWidth="1"/>
    <col min="9739" max="9975" width="9.140625" style="23"/>
    <col min="9976" max="9976" width="38.42578125" style="23" customWidth="1"/>
    <col min="9977" max="9990" width="8.42578125" style="23" customWidth="1"/>
    <col min="9991" max="9994" width="12.5703125" style="23" customWidth="1"/>
    <col min="9995" max="10231" width="9.140625" style="23"/>
    <col min="10232" max="10232" width="38.42578125" style="23" customWidth="1"/>
    <col min="10233" max="10246" width="8.42578125" style="23" customWidth="1"/>
    <col min="10247" max="10250" width="12.5703125" style="23" customWidth="1"/>
    <col min="10251" max="10487" width="9.140625" style="23"/>
    <col min="10488" max="10488" width="38.42578125" style="23" customWidth="1"/>
    <col min="10489" max="10502" width="8.42578125" style="23" customWidth="1"/>
    <col min="10503" max="10506" width="12.5703125" style="23" customWidth="1"/>
    <col min="10507" max="10743" width="9.140625" style="23"/>
    <col min="10744" max="10744" width="38.42578125" style="23" customWidth="1"/>
    <col min="10745" max="10758" width="8.42578125" style="23" customWidth="1"/>
    <col min="10759" max="10762" width="12.5703125" style="23" customWidth="1"/>
    <col min="10763" max="10999" width="9.140625" style="23"/>
    <col min="11000" max="11000" width="38.42578125" style="23" customWidth="1"/>
    <col min="11001" max="11014" width="8.42578125" style="23" customWidth="1"/>
    <col min="11015" max="11018" width="12.5703125" style="23" customWidth="1"/>
    <col min="11019" max="11255" width="9.140625" style="23"/>
    <col min="11256" max="11256" width="38.42578125" style="23" customWidth="1"/>
    <col min="11257" max="11270" width="8.42578125" style="23" customWidth="1"/>
    <col min="11271" max="11274" width="12.5703125" style="23" customWidth="1"/>
    <col min="11275" max="11511" width="9.140625" style="23"/>
    <col min="11512" max="11512" width="38.42578125" style="23" customWidth="1"/>
    <col min="11513" max="11526" width="8.42578125" style="23" customWidth="1"/>
    <col min="11527" max="11530" width="12.5703125" style="23" customWidth="1"/>
    <col min="11531" max="11767" width="9.140625" style="23"/>
    <col min="11768" max="11768" width="38.42578125" style="23" customWidth="1"/>
    <col min="11769" max="11782" width="8.42578125" style="23" customWidth="1"/>
    <col min="11783" max="11786" width="12.5703125" style="23" customWidth="1"/>
    <col min="11787" max="12023" width="9.140625" style="23"/>
    <col min="12024" max="12024" width="38.42578125" style="23" customWidth="1"/>
    <col min="12025" max="12038" width="8.42578125" style="23" customWidth="1"/>
    <col min="12039" max="12042" width="12.5703125" style="23" customWidth="1"/>
    <col min="12043" max="12279" width="9.140625" style="23"/>
    <col min="12280" max="12280" width="38.42578125" style="23" customWidth="1"/>
    <col min="12281" max="12294" width="8.42578125" style="23" customWidth="1"/>
    <col min="12295" max="12298" width="12.5703125" style="23" customWidth="1"/>
    <col min="12299" max="12535" width="9.140625" style="23"/>
    <col min="12536" max="12536" width="38.42578125" style="23" customWidth="1"/>
    <col min="12537" max="12550" width="8.42578125" style="23" customWidth="1"/>
    <col min="12551" max="12554" width="12.5703125" style="23" customWidth="1"/>
    <col min="12555" max="12791" width="9.140625" style="23"/>
    <col min="12792" max="12792" width="38.42578125" style="23" customWidth="1"/>
    <col min="12793" max="12806" width="8.42578125" style="23" customWidth="1"/>
    <col min="12807" max="12810" width="12.5703125" style="23" customWidth="1"/>
    <col min="12811" max="13047" width="9.140625" style="23"/>
    <col min="13048" max="13048" width="38.42578125" style="23" customWidth="1"/>
    <col min="13049" max="13062" width="8.42578125" style="23" customWidth="1"/>
    <col min="13063" max="13066" width="12.5703125" style="23" customWidth="1"/>
    <col min="13067" max="13303" width="9.140625" style="23"/>
    <col min="13304" max="13304" width="38.42578125" style="23" customWidth="1"/>
    <col min="13305" max="13318" width="8.42578125" style="23" customWidth="1"/>
    <col min="13319" max="13322" width="12.5703125" style="23" customWidth="1"/>
    <col min="13323" max="13559" width="9.140625" style="23"/>
    <col min="13560" max="13560" width="38.42578125" style="23" customWidth="1"/>
    <col min="13561" max="13574" width="8.42578125" style="23" customWidth="1"/>
    <col min="13575" max="13578" width="12.5703125" style="23" customWidth="1"/>
    <col min="13579" max="13815" width="9.140625" style="23"/>
    <col min="13816" max="13816" width="38.42578125" style="23" customWidth="1"/>
    <col min="13817" max="13830" width="8.42578125" style="23" customWidth="1"/>
    <col min="13831" max="13834" width="12.5703125" style="23" customWidth="1"/>
    <col min="13835" max="14071" width="9.140625" style="23"/>
    <col min="14072" max="14072" width="38.42578125" style="23" customWidth="1"/>
    <col min="14073" max="14086" width="8.42578125" style="23" customWidth="1"/>
    <col min="14087" max="14090" width="12.5703125" style="23" customWidth="1"/>
    <col min="14091" max="14327" width="9.140625" style="23"/>
    <col min="14328" max="14328" width="38.42578125" style="23" customWidth="1"/>
    <col min="14329" max="14342" width="8.42578125" style="23" customWidth="1"/>
    <col min="14343" max="14346" width="12.5703125" style="23" customWidth="1"/>
    <col min="14347" max="14583" width="9.140625" style="23"/>
    <col min="14584" max="14584" width="38.42578125" style="23" customWidth="1"/>
    <col min="14585" max="14598" width="8.42578125" style="23" customWidth="1"/>
    <col min="14599" max="14602" width="12.5703125" style="23" customWidth="1"/>
    <col min="14603" max="14839" width="9.140625" style="23"/>
    <col min="14840" max="14840" width="38.42578125" style="23" customWidth="1"/>
    <col min="14841" max="14854" width="8.42578125" style="23" customWidth="1"/>
    <col min="14855" max="14858" width="12.5703125" style="23" customWidth="1"/>
    <col min="14859" max="15095" width="9.140625" style="23"/>
    <col min="15096" max="15096" width="38.42578125" style="23" customWidth="1"/>
    <col min="15097" max="15110" width="8.42578125" style="23" customWidth="1"/>
    <col min="15111" max="15114" width="12.5703125" style="23" customWidth="1"/>
    <col min="15115" max="15351" width="9.140625" style="23"/>
    <col min="15352" max="15352" width="38.42578125" style="23" customWidth="1"/>
    <col min="15353" max="15366" width="8.42578125" style="23" customWidth="1"/>
    <col min="15367" max="15370" width="12.5703125" style="23" customWidth="1"/>
    <col min="15371" max="15607" width="9.140625" style="23"/>
    <col min="15608" max="15608" width="38.42578125" style="23" customWidth="1"/>
    <col min="15609" max="15622" width="8.42578125" style="23" customWidth="1"/>
    <col min="15623" max="15626" width="12.5703125" style="23" customWidth="1"/>
    <col min="15627" max="15863" width="9.140625" style="23"/>
    <col min="15864" max="15864" width="38.42578125" style="23" customWidth="1"/>
    <col min="15865" max="15878" width="8.42578125" style="23" customWidth="1"/>
    <col min="15879" max="15882" width="12.5703125" style="23" customWidth="1"/>
    <col min="15883" max="16119" width="9.140625" style="23"/>
    <col min="16120" max="16120" width="38.42578125" style="23" customWidth="1"/>
    <col min="16121" max="16134" width="8.42578125" style="23" customWidth="1"/>
    <col min="16135" max="16138" width="12.5703125" style="23" customWidth="1"/>
    <col min="16139" max="16384" width="9.140625" style="23"/>
  </cols>
  <sheetData>
    <row r="1" spans="1:20" s="173" customFormat="1" ht="18" customHeight="1" x14ac:dyDescent="0.2">
      <c r="A1" s="910" t="s">
        <v>431</v>
      </c>
      <c r="B1" s="910"/>
      <c r="C1" s="910"/>
      <c r="D1" s="910"/>
    </row>
    <row r="2" spans="1:20" s="173" customFormat="1" ht="22.5" customHeight="1" x14ac:dyDescent="0.25">
      <c r="A2" s="40" t="s">
        <v>473</v>
      </c>
    </row>
    <row r="3" spans="1:20" ht="11.25" customHeight="1" x14ac:dyDescent="0.2">
      <c r="J3" s="314"/>
      <c r="M3" s="308"/>
      <c r="S3" s="308"/>
      <c r="T3" s="308" t="s">
        <v>102</v>
      </c>
    </row>
    <row r="4" spans="1:20" ht="21" customHeight="1" x14ac:dyDescent="0.2">
      <c r="A4" s="143"/>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52" t="s">
        <v>454</v>
      </c>
      <c r="S4" s="52" t="s">
        <v>449</v>
      </c>
      <c r="T4" s="53" t="s">
        <v>508</v>
      </c>
    </row>
    <row r="5" spans="1:20" ht="29.25" customHeight="1" x14ac:dyDescent="0.2">
      <c r="A5" s="228" t="s">
        <v>120</v>
      </c>
      <c r="B5" s="315">
        <v>180244</v>
      </c>
      <c r="C5" s="315">
        <v>201259</v>
      </c>
      <c r="D5" s="315">
        <v>240831</v>
      </c>
      <c r="E5" s="315">
        <v>254326</v>
      </c>
      <c r="F5" s="315">
        <v>267951</v>
      </c>
      <c r="G5" s="315">
        <v>287164</v>
      </c>
      <c r="H5" s="315">
        <v>307187</v>
      </c>
      <c r="I5" s="315">
        <v>330663</v>
      </c>
      <c r="J5" s="315">
        <v>349423</v>
      </c>
      <c r="K5" s="315">
        <v>365206</v>
      </c>
      <c r="L5" s="315">
        <v>385283</v>
      </c>
      <c r="M5" s="315">
        <v>408848</v>
      </c>
      <c r="N5" s="316">
        <v>435150</v>
      </c>
      <c r="O5" s="316">
        <v>451280</v>
      </c>
      <c r="P5" s="316">
        <v>404904</v>
      </c>
      <c r="Q5" s="316">
        <v>432528</v>
      </c>
      <c r="R5" s="316">
        <v>492025</v>
      </c>
      <c r="S5" s="316">
        <v>533244</v>
      </c>
      <c r="T5" s="317">
        <v>574211</v>
      </c>
    </row>
    <row r="6" spans="1:20" s="27" customFormat="1" ht="20.25" customHeight="1" x14ac:dyDescent="0.2">
      <c r="A6" s="114" t="s">
        <v>121</v>
      </c>
      <c r="B6" s="318">
        <v>148766</v>
      </c>
      <c r="C6" s="318">
        <v>169522</v>
      </c>
      <c r="D6" s="318">
        <v>205400</v>
      </c>
      <c r="E6" s="318">
        <v>213707</v>
      </c>
      <c r="F6" s="318">
        <v>225396</v>
      </c>
      <c r="G6" s="318">
        <v>242647</v>
      </c>
      <c r="H6" s="318">
        <v>260349</v>
      </c>
      <c r="I6" s="318">
        <v>276506</v>
      </c>
      <c r="J6" s="318">
        <v>291994</v>
      </c>
      <c r="K6" s="318">
        <v>305476</v>
      </c>
      <c r="L6" s="318">
        <v>318666</v>
      </c>
      <c r="M6" s="318">
        <v>340516</v>
      </c>
      <c r="N6" s="318">
        <v>362331</v>
      </c>
      <c r="O6" s="318">
        <v>375746</v>
      </c>
      <c r="P6" s="318">
        <v>326044</v>
      </c>
      <c r="Q6" s="318">
        <v>350019</v>
      </c>
      <c r="R6" s="318">
        <v>400889</v>
      </c>
      <c r="S6" s="804">
        <v>440509</v>
      </c>
      <c r="T6" s="319">
        <v>475485</v>
      </c>
    </row>
    <row r="7" spans="1:20" s="27" customFormat="1" ht="20.25" customHeight="1" x14ac:dyDescent="0.2">
      <c r="A7" s="114" t="s">
        <v>122</v>
      </c>
      <c r="B7" s="318">
        <v>31478</v>
      </c>
      <c r="C7" s="318">
        <v>31737</v>
      </c>
      <c r="D7" s="318">
        <v>35431</v>
      </c>
      <c r="E7" s="318">
        <v>40619</v>
      </c>
      <c r="F7" s="318">
        <v>42555</v>
      </c>
      <c r="G7" s="318">
        <v>44517</v>
      </c>
      <c r="H7" s="318">
        <v>46838</v>
      </c>
      <c r="I7" s="318">
        <v>54157</v>
      </c>
      <c r="J7" s="318">
        <v>57429</v>
      </c>
      <c r="K7" s="318">
        <v>59730</v>
      </c>
      <c r="L7" s="318">
        <v>66618</v>
      </c>
      <c r="M7" s="318">
        <v>68332</v>
      </c>
      <c r="N7" s="318">
        <v>72819</v>
      </c>
      <c r="O7" s="318">
        <v>75534</v>
      </c>
      <c r="P7" s="318">
        <v>78860</v>
      </c>
      <c r="Q7" s="318">
        <v>82509</v>
      </c>
      <c r="R7" s="318">
        <v>91136</v>
      </c>
      <c r="S7" s="804">
        <v>92735</v>
      </c>
      <c r="T7" s="319">
        <v>98726</v>
      </c>
    </row>
    <row r="8" spans="1:20" s="61" customFormat="1" ht="20.25" customHeight="1" x14ac:dyDescent="0.2">
      <c r="A8" s="154" t="s">
        <v>123</v>
      </c>
      <c r="B8" s="320">
        <v>12969</v>
      </c>
      <c r="C8" s="320">
        <v>13075</v>
      </c>
      <c r="D8" s="320">
        <v>14598</v>
      </c>
      <c r="E8" s="320">
        <v>16735</v>
      </c>
      <c r="F8" s="320">
        <v>17533</v>
      </c>
      <c r="G8" s="320">
        <v>18341</v>
      </c>
      <c r="H8" s="320">
        <v>19297</v>
      </c>
      <c r="I8" s="320">
        <v>22313</v>
      </c>
      <c r="J8" s="320">
        <v>23661</v>
      </c>
      <c r="K8" s="320">
        <v>24609</v>
      </c>
      <c r="L8" s="320">
        <v>27447</v>
      </c>
      <c r="M8" s="320">
        <v>28153</v>
      </c>
      <c r="N8" s="320">
        <v>30001</v>
      </c>
      <c r="O8" s="320">
        <v>31120</v>
      </c>
      <c r="P8" s="320">
        <v>32490</v>
      </c>
      <c r="Q8" s="320">
        <v>33994</v>
      </c>
      <c r="R8" s="320">
        <v>37548</v>
      </c>
      <c r="S8" s="805">
        <v>38207</v>
      </c>
      <c r="T8" s="321">
        <v>40675</v>
      </c>
    </row>
    <row r="9" spans="1:20" s="61" customFormat="1" ht="20.25" customHeight="1" x14ac:dyDescent="0.2">
      <c r="A9" s="154" t="s">
        <v>124</v>
      </c>
      <c r="B9" s="320">
        <v>18510</v>
      </c>
      <c r="C9" s="320">
        <v>18662</v>
      </c>
      <c r="D9" s="320">
        <v>20834</v>
      </c>
      <c r="E9" s="320">
        <v>23884</v>
      </c>
      <c r="F9" s="320">
        <v>25022</v>
      </c>
      <c r="G9" s="320">
        <v>26176</v>
      </c>
      <c r="H9" s="320">
        <v>27541</v>
      </c>
      <c r="I9" s="320">
        <v>31844</v>
      </c>
      <c r="J9" s="320">
        <v>33768</v>
      </c>
      <c r="K9" s="320">
        <v>35121</v>
      </c>
      <c r="L9" s="320">
        <v>39171</v>
      </c>
      <c r="M9" s="320">
        <v>40179</v>
      </c>
      <c r="N9" s="320">
        <v>42818</v>
      </c>
      <c r="O9" s="320">
        <v>44414</v>
      </c>
      <c r="P9" s="320">
        <v>46370</v>
      </c>
      <c r="Q9" s="320">
        <v>48515</v>
      </c>
      <c r="R9" s="320">
        <v>53588</v>
      </c>
      <c r="S9" s="805">
        <v>54528</v>
      </c>
      <c r="T9" s="321">
        <v>58051</v>
      </c>
    </row>
    <row r="10" spans="1:20" ht="23.25" customHeight="1" x14ac:dyDescent="0.2">
      <c r="A10" s="228" t="s">
        <v>125</v>
      </c>
      <c r="B10" s="315">
        <v>51695</v>
      </c>
      <c r="C10" s="315">
        <v>61239</v>
      </c>
      <c r="D10" s="315">
        <v>67529</v>
      </c>
      <c r="E10" s="315">
        <v>74430</v>
      </c>
      <c r="F10" s="315">
        <v>74395</v>
      </c>
      <c r="G10" s="315">
        <v>77567</v>
      </c>
      <c r="H10" s="315">
        <v>79185</v>
      </c>
      <c r="I10" s="315">
        <v>77618</v>
      </c>
      <c r="J10" s="315">
        <v>73990</v>
      </c>
      <c r="K10" s="315">
        <v>71133</v>
      </c>
      <c r="L10" s="315">
        <v>74980</v>
      </c>
      <c r="M10" s="315">
        <v>79490</v>
      </c>
      <c r="N10" s="315">
        <v>90242</v>
      </c>
      <c r="O10" s="315">
        <v>97745</v>
      </c>
      <c r="P10" s="315">
        <v>76916</v>
      </c>
      <c r="Q10" s="315">
        <v>93820</v>
      </c>
      <c r="R10" s="315">
        <v>112806</v>
      </c>
      <c r="S10" s="806">
        <v>153291</v>
      </c>
      <c r="T10" s="322">
        <v>177397</v>
      </c>
    </row>
    <row r="11" spans="1:20" s="27" customFormat="1" ht="23.25" customHeight="1" x14ac:dyDescent="0.2">
      <c r="A11" s="114" t="s">
        <v>126</v>
      </c>
      <c r="B11" s="318">
        <v>35653</v>
      </c>
      <c r="C11" s="318">
        <v>48138</v>
      </c>
      <c r="D11" s="318">
        <v>56161</v>
      </c>
      <c r="E11" s="318">
        <v>55788</v>
      </c>
      <c r="F11" s="318">
        <v>56145</v>
      </c>
      <c r="G11" s="318">
        <v>59668</v>
      </c>
      <c r="H11" s="318">
        <v>60175</v>
      </c>
      <c r="I11" s="318">
        <v>59266</v>
      </c>
      <c r="J11" s="318">
        <v>55044</v>
      </c>
      <c r="K11" s="318">
        <v>51698</v>
      </c>
      <c r="L11" s="318">
        <v>55778</v>
      </c>
      <c r="M11" s="318">
        <v>60585</v>
      </c>
      <c r="N11" s="318">
        <v>68369</v>
      </c>
      <c r="O11" s="318">
        <v>71112</v>
      </c>
      <c r="P11" s="318">
        <v>58478</v>
      </c>
      <c r="Q11" s="318">
        <v>74043</v>
      </c>
      <c r="R11" s="318">
        <v>90336</v>
      </c>
      <c r="S11" s="804">
        <v>113038</v>
      </c>
      <c r="T11" s="319">
        <v>130828</v>
      </c>
    </row>
    <row r="12" spans="1:20" s="27" customFormat="1" ht="23.25" customHeight="1" x14ac:dyDescent="0.2">
      <c r="A12" s="114" t="s">
        <v>127</v>
      </c>
      <c r="B12" s="318">
        <v>16042</v>
      </c>
      <c r="C12" s="318">
        <v>13101</v>
      </c>
      <c r="D12" s="318">
        <v>11368</v>
      </c>
      <c r="E12" s="318">
        <v>18642</v>
      </c>
      <c r="F12" s="318">
        <v>18250</v>
      </c>
      <c r="G12" s="318">
        <v>17900</v>
      </c>
      <c r="H12" s="318">
        <v>19010</v>
      </c>
      <c r="I12" s="318">
        <v>18352</v>
      </c>
      <c r="J12" s="318">
        <v>18946</v>
      </c>
      <c r="K12" s="318">
        <v>19435</v>
      </c>
      <c r="L12" s="318">
        <v>19202</v>
      </c>
      <c r="M12" s="318">
        <v>18906</v>
      </c>
      <c r="N12" s="318">
        <v>21873</v>
      </c>
      <c r="O12" s="318">
        <v>26633</v>
      </c>
      <c r="P12" s="318">
        <v>18438</v>
      </c>
      <c r="Q12" s="318">
        <v>19777</v>
      </c>
      <c r="R12" s="318">
        <v>22470</v>
      </c>
      <c r="S12" s="804">
        <v>40253</v>
      </c>
      <c r="T12" s="319">
        <v>46569</v>
      </c>
    </row>
    <row r="13" spans="1:20" ht="27.75" customHeight="1" x14ac:dyDescent="0.2">
      <c r="A13" s="228" t="s">
        <v>128</v>
      </c>
      <c r="B13" s="315">
        <v>5300</v>
      </c>
      <c r="C13" s="315">
        <v>5078</v>
      </c>
      <c r="D13" s="315">
        <v>4518</v>
      </c>
      <c r="E13" s="315">
        <v>-5092</v>
      </c>
      <c r="F13" s="315">
        <v>9077</v>
      </c>
      <c r="G13" s="315">
        <v>1611</v>
      </c>
      <c r="H13" s="315">
        <v>6304</v>
      </c>
      <c r="I13" s="315">
        <v>3629</v>
      </c>
      <c r="J13" s="315">
        <v>2352</v>
      </c>
      <c r="K13" s="315">
        <v>2499</v>
      </c>
      <c r="L13" s="315">
        <v>2337</v>
      </c>
      <c r="M13" s="315">
        <v>4055</v>
      </c>
      <c r="N13" s="315">
        <v>4131</v>
      </c>
      <c r="O13" s="315">
        <v>1788</v>
      </c>
      <c r="P13" s="315">
        <v>4846</v>
      </c>
      <c r="Q13" s="315">
        <v>951</v>
      </c>
      <c r="R13" s="315">
        <v>3857</v>
      </c>
      <c r="S13" s="806">
        <v>-1304</v>
      </c>
      <c r="T13" s="322">
        <v>850</v>
      </c>
    </row>
    <row r="14" spans="1:20" ht="24" customHeight="1" x14ac:dyDescent="0.2">
      <c r="A14" s="228" t="s">
        <v>129</v>
      </c>
      <c r="B14" s="315">
        <v>130254</v>
      </c>
      <c r="C14" s="315">
        <v>142580</v>
      </c>
      <c r="D14" s="315">
        <v>145170</v>
      </c>
      <c r="E14" s="315">
        <v>139101</v>
      </c>
      <c r="F14" s="315">
        <v>157790</v>
      </c>
      <c r="G14" s="315">
        <v>173405</v>
      </c>
      <c r="H14" s="315">
        <v>188619</v>
      </c>
      <c r="I14" s="315">
        <v>198416</v>
      </c>
      <c r="J14" s="315">
        <v>210283</v>
      </c>
      <c r="K14" s="315">
        <v>216773</v>
      </c>
      <c r="L14" s="315">
        <v>220113</v>
      </c>
      <c r="M14" s="315">
        <v>227707</v>
      </c>
      <c r="N14" s="315">
        <v>230503</v>
      </c>
      <c r="O14" s="315">
        <v>228744</v>
      </c>
      <c r="P14" s="315">
        <v>176631</v>
      </c>
      <c r="Q14" s="315">
        <v>211641</v>
      </c>
      <c r="R14" s="315">
        <v>316181</v>
      </c>
      <c r="S14" s="806">
        <v>347040</v>
      </c>
      <c r="T14" s="322">
        <v>363031</v>
      </c>
    </row>
    <row r="15" spans="1:20" s="27" customFormat="1" ht="18" customHeight="1" x14ac:dyDescent="0.2">
      <c r="A15" s="109" t="s">
        <v>130</v>
      </c>
      <c r="B15" s="318">
        <v>74037</v>
      </c>
      <c r="C15" s="318">
        <v>69708</v>
      </c>
      <c r="D15" s="318">
        <v>67970</v>
      </c>
      <c r="E15" s="318">
        <v>61681</v>
      </c>
      <c r="F15" s="318">
        <v>69550</v>
      </c>
      <c r="G15" s="318">
        <v>73586</v>
      </c>
      <c r="H15" s="318">
        <v>79658</v>
      </c>
      <c r="I15" s="318">
        <v>88049</v>
      </c>
      <c r="J15" s="318">
        <v>94776</v>
      </c>
      <c r="K15" s="318">
        <v>93290</v>
      </c>
      <c r="L15" s="318">
        <v>84456</v>
      </c>
      <c r="M15" s="318">
        <v>80680</v>
      </c>
      <c r="N15" s="318">
        <v>80339</v>
      </c>
      <c r="O15" s="318">
        <v>78799</v>
      </c>
      <c r="P15" s="318">
        <v>70223</v>
      </c>
      <c r="Q15" s="318">
        <v>81992</v>
      </c>
      <c r="R15" s="318">
        <v>105524</v>
      </c>
      <c r="S15" s="804">
        <v>104081</v>
      </c>
      <c r="T15" s="319">
        <v>108100</v>
      </c>
    </row>
    <row r="16" spans="1:20" s="27" customFormat="1" ht="23.25" customHeight="1" x14ac:dyDescent="0.2">
      <c r="A16" s="114" t="s">
        <v>434</v>
      </c>
      <c r="B16" s="318">
        <v>56217</v>
      </c>
      <c r="C16" s="318">
        <v>72872</v>
      </c>
      <c r="D16" s="318">
        <v>77200</v>
      </c>
      <c r="E16" s="318">
        <v>77420</v>
      </c>
      <c r="F16" s="318">
        <v>88240</v>
      </c>
      <c r="G16" s="318">
        <v>99819</v>
      </c>
      <c r="H16" s="318">
        <v>108961</v>
      </c>
      <c r="I16" s="318">
        <v>110367</v>
      </c>
      <c r="J16" s="318">
        <v>115507</v>
      </c>
      <c r="K16" s="318">
        <v>123483</v>
      </c>
      <c r="L16" s="318">
        <v>135657</v>
      </c>
      <c r="M16" s="318">
        <v>147027</v>
      </c>
      <c r="N16" s="318">
        <v>150164</v>
      </c>
      <c r="O16" s="318">
        <v>149945</v>
      </c>
      <c r="P16" s="318">
        <v>106408</v>
      </c>
      <c r="Q16" s="318">
        <v>129649</v>
      </c>
      <c r="R16" s="318">
        <v>210657</v>
      </c>
      <c r="S16" s="804">
        <v>242959</v>
      </c>
      <c r="T16" s="319">
        <v>254931</v>
      </c>
    </row>
    <row r="17" spans="1:20" ht="23.25" customHeight="1" x14ac:dyDescent="0.2">
      <c r="A17" s="228" t="s">
        <v>131</v>
      </c>
      <c r="B17" s="315">
        <v>152931</v>
      </c>
      <c r="C17" s="315">
        <v>165910</v>
      </c>
      <c r="D17" s="315">
        <v>183113</v>
      </c>
      <c r="E17" s="315">
        <v>165579</v>
      </c>
      <c r="F17" s="315">
        <v>191609</v>
      </c>
      <c r="G17" s="315">
        <v>215234</v>
      </c>
      <c r="H17" s="315">
        <v>230401</v>
      </c>
      <c r="I17" s="315">
        <v>229224</v>
      </c>
      <c r="J17" s="315">
        <v>232464</v>
      </c>
      <c r="K17" s="315">
        <v>234243</v>
      </c>
      <c r="L17" s="315">
        <v>233622</v>
      </c>
      <c r="M17" s="315">
        <v>251066</v>
      </c>
      <c r="N17" s="315">
        <v>259979</v>
      </c>
      <c r="O17" s="315">
        <v>265399</v>
      </c>
      <c r="P17" s="315">
        <v>208640</v>
      </c>
      <c r="Q17" s="315">
        <v>257590</v>
      </c>
      <c r="R17" s="315">
        <v>359158</v>
      </c>
      <c r="S17" s="806">
        <v>359595</v>
      </c>
      <c r="T17" s="322">
        <v>377483</v>
      </c>
    </row>
    <row r="18" spans="1:20" s="27" customFormat="1" ht="23.25" customHeight="1" x14ac:dyDescent="0.2">
      <c r="A18" s="109" t="s">
        <v>132</v>
      </c>
      <c r="B18" s="318">
        <v>108569</v>
      </c>
      <c r="C18" s="318">
        <v>113647</v>
      </c>
      <c r="D18" s="318">
        <v>124567</v>
      </c>
      <c r="E18" s="318">
        <v>111154</v>
      </c>
      <c r="F18" s="318">
        <v>127839</v>
      </c>
      <c r="G18" s="318">
        <v>141171</v>
      </c>
      <c r="H18" s="318">
        <v>153471</v>
      </c>
      <c r="I18" s="318">
        <v>157674</v>
      </c>
      <c r="J18" s="318">
        <v>164170</v>
      </c>
      <c r="K18" s="318">
        <v>158688</v>
      </c>
      <c r="L18" s="318">
        <v>156650</v>
      </c>
      <c r="M18" s="318">
        <v>171780</v>
      </c>
      <c r="N18" s="318">
        <v>182900</v>
      </c>
      <c r="O18" s="318">
        <v>187898</v>
      </c>
      <c r="P18" s="318">
        <v>153684</v>
      </c>
      <c r="Q18" s="318">
        <v>194313</v>
      </c>
      <c r="R18" s="318">
        <v>265404</v>
      </c>
      <c r="S18" s="804">
        <v>258757</v>
      </c>
      <c r="T18" s="319">
        <v>272436</v>
      </c>
    </row>
    <row r="19" spans="1:20" s="27" customFormat="1" ht="19.5" customHeight="1" x14ac:dyDescent="0.2">
      <c r="A19" s="323" t="s">
        <v>133</v>
      </c>
      <c r="B19" s="324">
        <v>5675</v>
      </c>
      <c r="C19" s="324">
        <v>2515</v>
      </c>
      <c r="D19" s="324">
        <v>600</v>
      </c>
      <c r="E19" s="324">
        <v>3400</v>
      </c>
      <c r="F19" s="324">
        <v>0</v>
      </c>
      <c r="G19" s="324">
        <v>0</v>
      </c>
      <c r="H19" s="324">
        <v>0</v>
      </c>
      <c r="I19" s="324">
        <v>2630</v>
      </c>
      <c r="J19" s="324">
        <v>2013</v>
      </c>
      <c r="K19" s="324">
        <v>0</v>
      </c>
      <c r="L19" s="324">
        <v>1498</v>
      </c>
      <c r="M19" s="324">
        <v>900</v>
      </c>
      <c r="N19" s="324">
        <v>25</v>
      </c>
      <c r="O19" s="324">
        <v>412</v>
      </c>
      <c r="P19" s="324">
        <v>367</v>
      </c>
      <c r="Q19" s="324">
        <v>42</v>
      </c>
      <c r="R19" s="324">
        <v>120</v>
      </c>
      <c r="S19" s="807">
        <v>279</v>
      </c>
      <c r="T19" s="325">
        <v>340</v>
      </c>
    </row>
    <row r="20" spans="1:20" s="27" customFormat="1" ht="21" customHeight="1" x14ac:dyDescent="0.2">
      <c r="A20" s="114" t="s">
        <v>435</v>
      </c>
      <c r="B20" s="318">
        <v>44362</v>
      </c>
      <c r="C20" s="318">
        <v>52263</v>
      </c>
      <c r="D20" s="318">
        <v>58546</v>
      </c>
      <c r="E20" s="318">
        <v>54425</v>
      </c>
      <c r="F20" s="318">
        <v>63770</v>
      </c>
      <c r="G20" s="318">
        <v>74063</v>
      </c>
      <c r="H20" s="318">
        <v>76930</v>
      </c>
      <c r="I20" s="318">
        <v>71550</v>
      </c>
      <c r="J20" s="318">
        <v>68294</v>
      </c>
      <c r="K20" s="318">
        <v>75555</v>
      </c>
      <c r="L20" s="318">
        <v>76972</v>
      </c>
      <c r="M20" s="318">
        <v>79286</v>
      </c>
      <c r="N20" s="318">
        <v>77079</v>
      </c>
      <c r="O20" s="318">
        <v>77501</v>
      </c>
      <c r="P20" s="318">
        <v>54956</v>
      </c>
      <c r="Q20" s="318">
        <v>63277</v>
      </c>
      <c r="R20" s="318">
        <v>93754</v>
      </c>
      <c r="S20" s="804">
        <v>100838</v>
      </c>
      <c r="T20" s="319">
        <v>105047</v>
      </c>
    </row>
    <row r="21" spans="1:20" s="27" customFormat="1" ht="21" customHeight="1" x14ac:dyDescent="0.2">
      <c r="A21" s="228" t="s">
        <v>436</v>
      </c>
      <c r="B21" s="315">
        <v>8307</v>
      </c>
      <c r="C21" s="315">
        <v>10965</v>
      </c>
      <c r="D21" s="315">
        <v>9319</v>
      </c>
      <c r="E21" s="315">
        <v>-5430</v>
      </c>
      <c r="F21" s="315">
        <v>-9648</v>
      </c>
      <c r="G21" s="315">
        <v>6134</v>
      </c>
      <c r="H21" s="315">
        <v>-250</v>
      </c>
      <c r="I21" s="315">
        <v>-3692</v>
      </c>
      <c r="J21" s="315">
        <v>-3233</v>
      </c>
      <c r="K21" s="315">
        <v>-431</v>
      </c>
      <c r="L21" s="315">
        <v>-1471</v>
      </c>
      <c r="M21" s="315">
        <v>3828</v>
      </c>
      <c r="N21" s="315">
        <v>0</v>
      </c>
      <c r="O21" s="315">
        <v>-2050</v>
      </c>
      <c r="P21" s="315">
        <v>-5783</v>
      </c>
      <c r="Q21" s="315">
        <v>-2544</v>
      </c>
      <c r="R21" s="315">
        <v>5483</v>
      </c>
      <c r="S21" s="806">
        <v>-20959</v>
      </c>
      <c r="T21" s="322">
        <v>-29190</v>
      </c>
    </row>
    <row r="22" spans="1:20" ht="27" customHeight="1" x14ac:dyDescent="0.2">
      <c r="A22" s="326" t="s">
        <v>134</v>
      </c>
      <c r="B22" s="327">
        <v>222870</v>
      </c>
      <c r="C22" s="328">
        <v>255211</v>
      </c>
      <c r="D22" s="328">
        <v>284254</v>
      </c>
      <c r="E22" s="328">
        <v>291756</v>
      </c>
      <c r="F22" s="328">
        <v>307957</v>
      </c>
      <c r="G22" s="328">
        <v>330647</v>
      </c>
      <c r="H22" s="328">
        <v>350644</v>
      </c>
      <c r="I22" s="328">
        <v>377411</v>
      </c>
      <c r="J22" s="328">
        <v>400351</v>
      </c>
      <c r="K22" s="328">
        <v>420936</v>
      </c>
      <c r="L22" s="328">
        <v>447620</v>
      </c>
      <c r="M22" s="328">
        <v>472861</v>
      </c>
      <c r="N22" s="328">
        <v>500047</v>
      </c>
      <c r="O22" s="328">
        <v>512108</v>
      </c>
      <c r="P22" s="328">
        <v>448874</v>
      </c>
      <c r="Q22" s="328">
        <v>478807</v>
      </c>
      <c r="R22" s="328">
        <v>571194</v>
      </c>
      <c r="S22" s="328">
        <v>651718</v>
      </c>
      <c r="T22" s="808">
        <v>708817</v>
      </c>
    </row>
    <row r="23" spans="1:20" ht="16.5" customHeight="1" x14ac:dyDescent="0.2">
      <c r="A23" s="35" t="s">
        <v>455</v>
      </c>
      <c r="B23" s="315"/>
      <c r="C23" s="315"/>
      <c r="D23" s="315"/>
    </row>
    <row r="24" spans="1:20" ht="17.25" customHeight="1" x14ac:dyDescent="0.2">
      <c r="A24" s="35" t="s">
        <v>456</v>
      </c>
      <c r="B24" s="329"/>
      <c r="C24" s="329"/>
      <c r="D24" s="329"/>
      <c r="I24" s="330"/>
      <c r="J24" s="330"/>
      <c r="K24" s="330"/>
      <c r="L24" s="330"/>
      <c r="M24" s="330"/>
      <c r="N24" s="330"/>
      <c r="O24" s="330"/>
      <c r="P24" s="330"/>
      <c r="Q24" s="330"/>
      <c r="R24" s="330"/>
      <c r="S24" s="330"/>
      <c r="T24" s="330"/>
    </row>
    <row r="25" spans="1:20" ht="17.25" customHeight="1" x14ac:dyDescent="0.2">
      <c r="A25" s="35" t="s">
        <v>457</v>
      </c>
      <c r="B25" s="329"/>
      <c r="C25" s="329"/>
      <c r="D25" s="329"/>
    </row>
    <row r="26" spans="1:20" ht="17.25" customHeight="1" x14ac:dyDescent="0.2">
      <c r="A26" s="35" t="s">
        <v>458</v>
      </c>
      <c r="B26" s="329"/>
      <c r="C26" s="329"/>
      <c r="D26" s="329"/>
    </row>
  </sheetData>
  <mergeCells count="1">
    <mergeCell ref="A1:D1"/>
  </mergeCells>
  <hyperlinks>
    <hyperlink ref="A1:D1" location="'Contents(NA)'!A1" display="Back to table of contents" xr:uid="{7AFE681A-F1AD-43E3-9923-890647FF3723}"/>
  </hyperlinks>
  <pageMargins left="0.35433070866141703" right="0.196850393700787" top="0.75" bottom="0.23622047244094499" header="0.56999999999999995" footer="0.511811023622047"/>
  <pageSetup paperSize="9" orientation="landscape" horizontalDpi="1200" verticalDpi="1200" r:id="rId1"/>
  <headerFooter alignWithMargins="0">
    <oddHeader>&amp;C- &amp;P+14 -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7D05A-C161-42DD-BC79-83493157069F}">
  <dimension ref="A1:S23"/>
  <sheetViews>
    <sheetView workbookViewId="0">
      <pane xSplit="1" ySplit="2" topLeftCell="B3"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38.42578125" style="23" customWidth="1"/>
    <col min="2" max="15" width="8.42578125" style="23" customWidth="1"/>
    <col min="16" max="19" width="8.7109375" style="23" customWidth="1"/>
    <col min="20" max="248" width="9.140625" style="23"/>
    <col min="249" max="249" width="38.42578125" style="23" customWidth="1"/>
    <col min="250" max="263" width="8.42578125" style="23" customWidth="1"/>
    <col min="264" max="267" width="12.5703125" style="23" customWidth="1"/>
    <col min="268" max="504" width="9.140625" style="23"/>
    <col min="505" max="505" width="38.42578125" style="23" customWidth="1"/>
    <col min="506" max="519" width="8.42578125" style="23" customWidth="1"/>
    <col min="520" max="523" width="12.5703125" style="23" customWidth="1"/>
    <col min="524" max="760" width="9.140625" style="23"/>
    <col min="761" max="761" width="38.42578125" style="23" customWidth="1"/>
    <col min="762" max="775" width="8.42578125" style="23" customWidth="1"/>
    <col min="776" max="779" width="12.5703125" style="23" customWidth="1"/>
    <col min="780" max="1016" width="9.140625" style="23"/>
    <col min="1017" max="1017" width="38.42578125" style="23" customWidth="1"/>
    <col min="1018" max="1031" width="8.42578125" style="23" customWidth="1"/>
    <col min="1032" max="1035" width="12.5703125" style="23" customWidth="1"/>
    <col min="1036" max="1272" width="9.140625" style="23"/>
    <col min="1273" max="1273" width="38.42578125" style="23" customWidth="1"/>
    <col min="1274" max="1287" width="8.42578125" style="23" customWidth="1"/>
    <col min="1288" max="1291" width="12.5703125" style="23" customWidth="1"/>
    <col min="1292" max="1528" width="9.140625" style="23"/>
    <col min="1529" max="1529" width="38.42578125" style="23" customWidth="1"/>
    <col min="1530" max="1543" width="8.42578125" style="23" customWidth="1"/>
    <col min="1544" max="1547" width="12.5703125" style="23" customWidth="1"/>
    <col min="1548" max="1784" width="9.140625" style="23"/>
    <col min="1785" max="1785" width="38.42578125" style="23" customWidth="1"/>
    <col min="1786" max="1799" width="8.42578125" style="23" customWidth="1"/>
    <col min="1800" max="1803" width="12.5703125" style="23" customWidth="1"/>
    <col min="1804" max="2040" width="9.140625" style="23"/>
    <col min="2041" max="2041" width="38.42578125" style="23" customWidth="1"/>
    <col min="2042" max="2055" width="8.42578125" style="23" customWidth="1"/>
    <col min="2056" max="2059" width="12.5703125" style="23" customWidth="1"/>
    <col min="2060" max="2296" width="9.140625" style="23"/>
    <col min="2297" max="2297" width="38.42578125" style="23" customWidth="1"/>
    <col min="2298" max="2311" width="8.42578125" style="23" customWidth="1"/>
    <col min="2312" max="2315" width="12.5703125" style="23" customWidth="1"/>
    <col min="2316" max="2552" width="9.140625" style="23"/>
    <col min="2553" max="2553" width="38.42578125" style="23" customWidth="1"/>
    <col min="2554" max="2567" width="8.42578125" style="23" customWidth="1"/>
    <col min="2568" max="2571" width="12.5703125" style="23" customWidth="1"/>
    <col min="2572" max="2808" width="9.140625" style="23"/>
    <col min="2809" max="2809" width="38.42578125" style="23" customWidth="1"/>
    <col min="2810" max="2823" width="8.42578125" style="23" customWidth="1"/>
    <col min="2824" max="2827" width="12.5703125" style="23" customWidth="1"/>
    <col min="2828" max="3064" width="9.140625" style="23"/>
    <col min="3065" max="3065" width="38.42578125" style="23" customWidth="1"/>
    <col min="3066" max="3079" width="8.42578125" style="23" customWidth="1"/>
    <col min="3080" max="3083" width="12.5703125" style="23" customWidth="1"/>
    <col min="3084" max="3320" width="9.140625" style="23"/>
    <col min="3321" max="3321" width="38.42578125" style="23" customWidth="1"/>
    <col min="3322" max="3335" width="8.42578125" style="23" customWidth="1"/>
    <col min="3336" max="3339" width="12.5703125" style="23" customWidth="1"/>
    <col min="3340" max="3576" width="9.140625" style="23"/>
    <col min="3577" max="3577" width="38.42578125" style="23" customWidth="1"/>
    <col min="3578" max="3591" width="8.42578125" style="23" customWidth="1"/>
    <col min="3592" max="3595" width="12.5703125" style="23" customWidth="1"/>
    <col min="3596" max="3832" width="9.140625" style="23"/>
    <col min="3833" max="3833" width="38.42578125" style="23" customWidth="1"/>
    <col min="3834" max="3847" width="8.42578125" style="23" customWidth="1"/>
    <col min="3848" max="3851" width="12.5703125" style="23" customWidth="1"/>
    <col min="3852" max="4088" width="9.140625" style="23"/>
    <col min="4089" max="4089" width="38.42578125" style="23" customWidth="1"/>
    <col min="4090" max="4103" width="8.42578125" style="23" customWidth="1"/>
    <col min="4104" max="4107" width="12.5703125" style="23" customWidth="1"/>
    <col min="4108" max="4344" width="9.140625" style="23"/>
    <col min="4345" max="4345" width="38.42578125" style="23" customWidth="1"/>
    <col min="4346" max="4359" width="8.42578125" style="23" customWidth="1"/>
    <col min="4360" max="4363" width="12.5703125" style="23" customWidth="1"/>
    <col min="4364" max="4600" width="9.140625" style="23"/>
    <col min="4601" max="4601" width="38.42578125" style="23" customWidth="1"/>
    <col min="4602" max="4615" width="8.42578125" style="23" customWidth="1"/>
    <col min="4616" max="4619" width="12.5703125" style="23" customWidth="1"/>
    <col min="4620" max="4856" width="9.140625" style="23"/>
    <col min="4857" max="4857" width="38.42578125" style="23" customWidth="1"/>
    <col min="4858" max="4871" width="8.42578125" style="23" customWidth="1"/>
    <col min="4872" max="4875" width="12.5703125" style="23" customWidth="1"/>
    <col min="4876" max="5112" width="9.140625" style="23"/>
    <col min="5113" max="5113" width="38.42578125" style="23" customWidth="1"/>
    <col min="5114" max="5127" width="8.42578125" style="23" customWidth="1"/>
    <col min="5128" max="5131" width="12.5703125" style="23" customWidth="1"/>
    <col min="5132" max="5368" width="9.140625" style="23"/>
    <col min="5369" max="5369" width="38.42578125" style="23" customWidth="1"/>
    <col min="5370" max="5383" width="8.42578125" style="23" customWidth="1"/>
    <col min="5384" max="5387" width="12.5703125" style="23" customWidth="1"/>
    <col min="5388" max="5624" width="9.140625" style="23"/>
    <col min="5625" max="5625" width="38.42578125" style="23" customWidth="1"/>
    <col min="5626" max="5639" width="8.42578125" style="23" customWidth="1"/>
    <col min="5640" max="5643" width="12.5703125" style="23" customWidth="1"/>
    <col min="5644" max="5880" width="9.140625" style="23"/>
    <col min="5881" max="5881" width="38.42578125" style="23" customWidth="1"/>
    <col min="5882" max="5895" width="8.42578125" style="23" customWidth="1"/>
    <col min="5896" max="5899" width="12.5703125" style="23" customWidth="1"/>
    <col min="5900" max="6136" width="9.140625" style="23"/>
    <col min="6137" max="6137" width="38.42578125" style="23" customWidth="1"/>
    <col min="6138" max="6151" width="8.42578125" style="23" customWidth="1"/>
    <col min="6152" max="6155" width="12.5703125" style="23" customWidth="1"/>
    <col min="6156" max="6392" width="9.140625" style="23"/>
    <col min="6393" max="6393" width="38.42578125" style="23" customWidth="1"/>
    <col min="6394" max="6407" width="8.42578125" style="23" customWidth="1"/>
    <col min="6408" max="6411" width="12.5703125" style="23" customWidth="1"/>
    <col min="6412" max="6648" width="9.140625" style="23"/>
    <col min="6649" max="6649" width="38.42578125" style="23" customWidth="1"/>
    <col min="6650" max="6663" width="8.42578125" style="23" customWidth="1"/>
    <col min="6664" max="6667" width="12.5703125" style="23" customWidth="1"/>
    <col min="6668" max="6904" width="9.140625" style="23"/>
    <col min="6905" max="6905" width="38.42578125" style="23" customWidth="1"/>
    <col min="6906" max="6919" width="8.42578125" style="23" customWidth="1"/>
    <col min="6920" max="6923" width="12.5703125" style="23" customWidth="1"/>
    <col min="6924" max="7160" width="9.140625" style="23"/>
    <col min="7161" max="7161" width="38.42578125" style="23" customWidth="1"/>
    <col min="7162" max="7175" width="8.42578125" style="23" customWidth="1"/>
    <col min="7176" max="7179" width="12.5703125" style="23" customWidth="1"/>
    <col min="7180" max="7416" width="9.140625" style="23"/>
    <col min="7417" max="7417" width="38.42578125" style="23" customWidth="1"/>
    <col min="7418" max="7431" width="8.42578125" style="23" customWidth="1"/>
    <col min="7432" max="7435" width="12.5703125" style="23" customWidth="1"/>
    <col min="7436" max="7672" width="9.140625" style="23"/>
    <col min="7673" max="7673" width="38.42578125" style="23" customWidth="1"/>
    <col min="7674" max="7687" width="8.42578125" style="23" customWidth="1"/>
    <col min="7688" max="7691" width="12.5703125" style="23" customWidth="1"/>
    <col min="7692" max="7928" width="9.140625" style="23"/>
    <col min="7929" max="7929" width="38.42578125" style="23" customWidth="1"/>
    <col min="7930" max="7943" width="8.42578125" style="23" customWidth="1"/>
    <col min="7944" max="7947" width="12.5703125" style="23" customWidth="1"/>
    <col min="7948" max="8184" width="9.140625" style="23"/>
    <col min="8185" max="8185" width="38.42578125" style="23" customWidth="1"/>
    <col min="8186" max="8199" width="8.42578125" style="23" customWidth="1"/>
    <col min="8200" max="8203" width="12.5703125" style="23" customWidth="1"/>
    <col min="8204" max="8440" width="9.140625" style="23"/>
    <col min="8441" max="8441" width="38.42578125" style="23" customWidth="1"/>
    <col min="8442" max="8455" width="8.42578125" style="23" customWidth="1"/>
    <col min="8456" max="8459" width="12.5703125" style="23" customWidth="1"/>
    <col min="8460" max="8696" width="9.140625" style="23"/>
    <col min="8697" max="8697" width="38.42578125" style="23" customWidth="1"/>
    <col min="8698" max="8711" width="8.42578125" style="23" customWidth="1"/>
    <col min="8712" max="8715" width="12.5703125" style="23" customWidth="1"/>
    <col min="8716" max="8952" width="9.140625" style="23"/>
    <col min="8953" max="8953" width="38.42578125" style="23" customWidth="1"/>
    <col min="8954" max="8967" width="8.42578125" style="23" customWidth="1"/>
    <col min="8968" max="8971" width="12.5703125" style="23" customWidth="1"/>
    <col min="8972" max="9208" width="9.140625" style="23"/>
    <col min="9209" max="9209" width="38.42578125" style="23" customWidth="1"/>
    <col min="9210" max="9223" width="8.42578125" style="23" customWidth="1"/>
    <col min="9224" max="9227" width="12.5703125" style="23" customWidth="1"/>
    <col min="9228" max="9464" width="9.140625" style="23"/>
    <col min="9465" max="9465" width="38.42578125" style="23" customWidth="1"/>
    <col min="9466" max="9479" width="8.42578125" style="23" customWidth="1"/>
    <col min="9480" max="9483" width="12.5703125" style="23" customWidth="1"/>
    <col min="9484" max="9720" width="9.140625" style="23"/>
    <col min="9721" max="9721" width="38.42578125" style="23" customWidth="1"/>
    <col min="9722" max="9735" width="8.42578125" style="23" customWidth="1"/>
    <col min="9736" max="9739" width="12.5703125" style="23" customWidth="1"/>
    <col min="9740" max="9976" width="9.140625" style="23"/>
    <col min="9977" max="9977" width="38.42578125" style="23" customWidth="1"/>
    <col min="9978" max="9991" width="8.42578125" style="23" customWidth="1"/>
    <col min="9992" max="9995" width="12.5703125" style="23" customWidth="1"/>
    <col min="9996" max="10232" width="9.140625" style="23"/>
    <col min="10233" max="10233" width="38.42578125" style="23" customWidth="1"/>
    <col min="10234" max="10247" width="8.42578125" style="23" customWidth="1"/>
    <col min="10248" max="10251" width="12.5703125" style="23" customWidth="1"/>
    <col min="10252" max="10488" width="9.140625" style="23"/>
    <col min="10489" max="10489" width="38.42578125" style="23" customWidth="1"/>
    <col min="10490" max="10503" width="8.42578125" style="23" customWidth="1"/>
    <col min="10504" max="10507" width="12.5703125" style="23" customWidth="1"/>
    <col min="10508" max="10744" width="9.140625" style="23"/>
    <col min="10745" max="10745" width="38.42578125" style="23" customWidth="1"/>
    <col min="10746" max="10759" width="8.42578125" style="23" customWidth="1"/>
    <col min="10760" max="10763" width="12.5703125" style="23" customWidth="1"/>
    <col min="10764" max="11000" width="9.140625" style="23"/>
    <col min="11001" max="11001" width="38.42578125" style="23" customWidth="1"/>
    <col min="11002" max="11015" width="8.42578125" style="23" customWidth="1"/>
    <col min="11016" max="11019" width="12.5703125" style="23" customWidth="1"/>
    <col min="11020" max="11256" width="9.140625" style="23"/>
    <col min="11257" max="11257" width="38.42578125" style="23" customWidth="1"/>
    <col min="11258" max="11271" width="8.42578125" style="23" customWidth="1"/>
    <col min="11272" max="11275" width="12.5703125" style="23" customWidth="1"/>
    <col min="11276" max="11512" width="9.140625" style="23"/>
    <col min="11513" max="11513" width="38.42578125" style="23" customWidth="1"/>
    <col min="11514" max="11527" width="8.42578125" style="23" customWidth="1"/>
    <col min="11528" max="11531" width="12.5703125" style="23" customWidth="1"/>
    <col min="11532" max="11768" width="9.140625" style="23"/>
    <col min="11769" max="11769" width="38.42578125" style="23" customWidth="1"/>
    <col min="11770" max="11783" width="8.42578125" style="23" customWidth="1"/>
    <col min="11784" max="11787" width="12.5703125" style="23" customWidth="1"/>
    <col min="11788" max="12024" width="9.140625" style="23"/>
    <col min="12025" max="12025" width="38.42578125" style="23" customWidth="1"/>
    <col min="12026" max="12039" width="8.42578125" style="23" customWidth="1"/>
    <col min="12040" max="12043" width="12.5703125" style="23" customWidth="1"/>
    <col min="12044" max="12280" width="9.140625" style="23"/>
    <col min="12281" max="12281" width="38.42578125" style="23" customWidth="1"/>
    <col min="12282" max="12295" width="8.42578125" style="23" customWidth="1"/>
    <col min="12296" max="12299" width="12.5703125" style="23" customWidth="1"/>
    <col min="12300" max="12536" width="9.140625" style="23"/>
    <col min="12537" max="12537" width="38.42578125" style="23" customWidth="1"/>
    <col min="12538" max="12551" width="8.42578125" style="23" customWidth="1"/>
    <col min="12552" max="12555" width="12.5703125" style="23" customWidth="1"/>
    <col min="12556" max="12792" width="9.140625" style="23"/>
    <col min="12793" max="12793" width="38.42578125" style="23" customWidth="1"/>
    <col min="12794" max="12807" width="8.42578125" style="23" customWidth="1"/>
    <col min="12808" max="12811" width="12.5703125" style="23" customWidth="1"/>
    <col min="12812" max="13048" width="9.140625" style="23"/>
    <col min="13049" max="13049" width="38.42578125" style="23" customWidth="1"/>
    <col min="13050" max="13063" width="8.42578125" style="23" customWidth="1"/>
    <col min="13064" max="13067" width="12.5703125" style="23" customWidth="1"/>
    <col min="13068" max="13304" width="9.140625" style="23"/>
    <col min="13305" max="13305" width="38.42578125" style="23" customWidth="1"/>
    <col min="13306" max="13319" width="8.42578125" style="23" customWidth="1"/>
    <col min="13320" max="13323" width="12.5703125" style="23" customWidth="1"/>
    <col min="13324" max="13560" width="9.140625" style="23"/>
    <col min="13561" max="13561" width="38.42578125" style="23" customWidth="1"/>
    <col min="13562" max="13575" width="8.42578125" style="23" customWidth="1"/>
    <col min="13576" max="13579" width="12.5703125" style="23" customWidth="1"/>
    <col min="13580" max="13816" width="9.140625" style="23"/>
    <col min="13817" max="13817" width="38.42578125" style="23" customWidth="1"/>
    <col min="13818" max="13831" width="8.42578125" style="23" customWidth="1"/>
    <col min="13832" max="13835" width="12.5703125" style="23" customWidth="1"/>
    <col min="13836" max="14072" width="9.140625" style="23"/>
    <col min="14073" max="14073" width="38.42578125" style="23" customWidth="1"/>
    <col min="14074" max="14087" width="8.42578125" style="23" customWidth="1"/>
    <col min="14088" max="14091" width="12.5703125" style="23" customWidth="1"/>
    <col min="14092" max="14328" width="9.140625" style="23"/>
    <col min="14329" max="14329" width="38.42578125" style="23" customWidth="1"/>
    <col min="14330" max="14343" width="8.42578125" style="23" customWidth="1"/>
    <col min="14344" max="14347" width="12.5703125" style="23" customWidth="1"/>
    <col min="14348" max="14584" width="9.140625" style="23"/>
    <col min="14585" max="14585" width="38.42578125" style="23" customWidth="1"/>
    <col min="14586" max="14599" width="8.42578125" style="23" customWidth="1"/>
    <col min="14600" max="14603" width="12.5703125" style="23" customWidth="1"/>
    <col min="14604" max="14840" width="9.140625" style="23"/>
    <col min="14841" max="14841" width="38.42578125" style="23" customWidth="1"/>
    <col min="14842" max="14855" width="8.42578125" style="23" customWidth="1"/>
    <col min="14856" max="14859" width="12.5703125" style="23" customWidth="1"/>
    <col min="14860" max="15096" width="9.140625" style="23"/>
    <col min="15097" max="15097" width="38.42578125" style="23" customWidth="1"/>
    <col min="15098" max="15111" width="8.42578125" style="23" customWidth="1"/>
    <col min="15112" max="15115" width="12.5703125" style="23" customWidth="1"/>
    <col min="15116" max="15352" width="9.140625" style="23"/>
    <col min="15353" max="15353" width="38.42578125" style="23" customWidth="1"/>
    <col min="15354" max="15367" width="8.42578125" style="23" customWidth="1"/>
    <col min="15368" max="15371" width="12.5703125" style="23" customWidth="1"/>
    <col min="15372" max="15608" width="9.140625" style="23"/>
    <col min="15609" max="15609" width="38.42578125" style="23" customWidth="1"/>
    <col min="15610" max="15623" width="8.42578125" style="23" customWidth="1"/>
    <col min="15624" max="15627" width="12.5703125" style="23" customWidth="1"/>
    <col min="15628" max="15864" width="9.140625" style="23"/>
    <col min="15865" max="15865" width="38.42578125" style="23" customWidth="1"/>
    <col min="15866" max="15879" width="8.42578125" style="23" customWidth="1"/>
    <col min="15880" max="15883" width="12.5703125" style="23" customWidth="1"/>
    <col min="15884" max="16120" width="9.140625" style="23"/>
    <col min="16121" max="16121" width="38.42578125" style="23" customWidth="1"/>
    <col min="16122" max="16135" width="8.42578125" style="23" customWidth="1"/>
    <col min="16136" max="16139" width="12.5703125" style="23" customWidth="1"/>
    <col min="16140" max="16384" width="9.140625" style="23"/>
  </cols>
  <sheetData>
    <row r="1" spans="1:19" s="173" customFormat="1" ht="18" customHeight="1" x14ac:dyDescent="0.2">
      <c r="A1" s="910" t="s">
        <v>431</v>
      </c>
      <c r="B1" s="910"/>
      <c r="C1" s="910"/>
      <c r="D1" s="910"/>
    </row>
    <row r="2" spans="1:19" s="173" customFormat="1" ht="24" customHeight="1" x14ac:dyDescent="0.25">
      <c r="A2" s="40" t="s">
        <v>474</v>
      </c>
      <c r="B2" s="273"/>
      <c r="C2" s="273"/>
      <c r="D2" s="273"/>
    </row>
    <row r="3" spans="1:19" ht="12" customHeight="1" x14ac:dyDescent="0.2">
      <c r="B3" s="249"/>
      <c r="C3" s="249"/>
      <c r="D3" s="249"/>
    </row>
    <row r="4" spans="1:19" ht="35.25" customHeight="1" x14ac:dyDescent="0.2">
      <c r="A4" s="143"/>
      <c r="B4" s="100">
        <v>2007</v>
      </c>
      <c r="C4" s="100">
        <v>2008</v>
      </c>
      <c r="D4" s="100">
        <v>2009</v>
      </c>
      <c r="E4" s="100">
        <v>2010</v>
      </c>
      <c r="F4" s="100">
        <v>2011</v>
      </c>
      <c r="G4" s="100">
        <v>2012</v>
      </c>
      <c r="H4" s="100">
        <v>2013</v>
      </c>
      <c r="I4" s="100">
        <v>2014</v>
      </c>
      <c r="J4" s="100">
        <v>2015</v>
      </c>
      <c r="K4" s="100">
        <v>2016</v>
      </c>
      <c r="L4" s="100">
        <v>2017</v>
      </c>
      <c r="M4" s="100">
        <v>2018</v>
      </c>
      <c r="N4" s="100">
        <v>2019</v>
      </c>
      <c r="O4" s="100">
        <v>2020</v>
      </c>
      <c r="P4" s="100">
        <v>2021</v>
      </c>
      <c r="Q4" s="52" t="s">
        <v>454</v>
      </c>
      <c r="R4" s="52" t="s">
        <v>449</v>
      </c>
      <c r="S4" s="53" t="s">
        <v>508</v>
      </c>
    </row>
    <row r="5" spans="1:19" ht="35.25" customHeight="1" x14ac:dyDescent="0.2">
      <c r="A5" s="228" t="s">
        <v>120</v>
      </c>
      <c r="B5" s="331">
        <v>3.2</v>
      </c>
      <c r="C5" s="331">
        <v>5.6</v>
      </c>
      <c r="D5" s="331">
        <v>2.6</v>
      </c>
      <c r="E5" s="331">
        <v>2.6</v>
      </c>
      <c r="F5" s="331">
        <v>2.5</v>
      </c>
      <c r="G5" s="331">
        <v>2.7</v>
      </c>
      <c r="H5" s="331">
        <v>2.5</v>
      </c>
      <c r="I5" s="331">
        <v>2.8</v>
      </c>
      <c r="J5" s="331">
        <v>2.7</v>
      </c>
      <c r="K5" s="331">
        <v>3.2</v>
      </c>
      <c r="L5" s="331">
        <v>2.8</v>
      </c>
      <c r="M5" s="331">
        <v>3.4</v>
      </c>
      <c r="N5" s="331">
        <v>2.9</v>
      </c>
      <c r="O5" s="329">
        <v>-12.8</v>
      </c>
      <c r="P5" s="257">
        <v>2</v>
      </c>
      <c r="Q5" s="257">
        <v>3.9</v>
      </c>
      <c r="R5" s="799">
        <v>1.5</v>
      </c>
      <c r="S5" s="259">
        <v>2.5</v>
      </c>
    </row>
    <row r="6" spans="1:19" s="27" customFormat="1" ht="35.25" customHeight="1" x14ac:dyDescent="0.2">
      <c r="A6" s="114" t="s">
        <v>121</v>
      </c>
      <c r="B6" s="332">
        <v>4.5</v>
      </c>
      <c r="C6" s="332">
        <v>6.7</v>
      </c>
      <c r="D6" s="332">
        <v>2.1</v>
      </c>
      <c r="E6" s="332">
        <v>2.6</v>
      </c>
      <c r="F6" s="332">
        <v>2.5</v>
      </c>
      <c r="G6" s="332">
        <v>2.7</v>
      </c>
      <c r="H6" s="332">
        <v>2.6</v>
      </c>
      <c r="I6" s="332">
        <v>2.6</v>
      </c>
      <c r="J6" s="332">
        <v>2.9</v>
      </c>
      <c r="K6" s="332">
        <v>3</v>
      </c>
      <c r="L6" s="332">
        <v>3.2</v>
      </c>
      <c r="M6" s="332">
        <v>3.2</v>
      </c>
      <c r="N6" s="332">
        <v>3.2</v>
      </c>
      <c r="O6" s="333">
        <v>-15.3</v>
      </c>
      <c r="P6" s="254">
        <v>3</v>
      </c>
      <c r="Q6" s="254">
        <v>3.3</v>
      </c>
      <c r="R6" s="798">
        <v>2.6</v>
      </c>
      <c r="S6" s="255">
        <v>2.8</v>
      </c>
    </row>
    <row r="7" spans="1:19" s="27" customFormat="1" ht="35.25" customHeight="1" x14ac:dyDescent="0.2">
      <c r="A7" s="114" t="s">
        <v>122</v>
      </c>
      <c r="B7" s="334">
        <v>-2.9</v>
      </c>
      <c r="C7" s="334">
        <v>-0.4</v>
      </c>
      <c r="D7" s="332">
        <v>5.3</v>
      </c>
      <c r="E7" s="332">
        <v>2.6</v>
      </c>
      <c r="F7" s="332">
        <v>2.6</v>
      </c>
      <c r="G7" s="332">
        <v>2.8</v>
      </c>
      <c r="H7" s="332">
        <v>1.8</v>
      </c>
      <c r="I7" s="332">
        <v>3.9</v>
      </c>
      <c r="J7" s="332">
        <v>1.7</v>
      </c>
      <c r="K7" s="332">
        <v>4.4000000000000004</v>
      </c>
      <c r="L7" s="332">
        <v>0.9</v>
      </c>
      <c r="M7" s="332">
        <v>4.5999999999999996</v>
      </c>
      <c r="N7" s="332">
        <v>1.9</v>
      </c>
      <c r="O7" s="333">
        <v>-0.5</v>
      </c>
      <c r="P7" s="254">
        <v>-2.2000000000000002</v>
      </c>
      <c r="Q7" s="254">
        <v>6.4</v>
      </c>
      <c r="R7" s="798">
        <v>-3.7</v>
      </c>
      <c r="S7" s="255">
        <v>1.1000000000000001</v>
      </c>
    </row>
    <row r="8" spans="1:19" s="27" customFormat="1" ht="30" customHeight="1" x14ac:dyDescent="0.2">
      <c r="A8" s="154" t="s">
        <v>135</v>
      </c>
      <c r="B8" s="335">
        <v>-0.5</v>
      </c>
      <c r="C8" s="335">
        <v>-0.4</v>
      </c>
      <c r="D8" s="336">
        <v>5.4</v>
      </c>
      <c r="E8" s="336">
        <v>2.6</v>
      </c>
      <c r="F8" s="336">
        <v>2.5</v>
      </c>
      <c r="G8" s="336">
        <v>3</v>
      </c>
      <c r="H8" s="336">
        <v>1.6</v>
      </c>
      <c r="I8" s="336">
        <v>4</v>
      </c>
      <c r="J8" s="336">
        <v>2.4</v>
      </c>
      <c r="K8" s="336">
        <v>4.0999999999999996</v>
      </c>
      <c r="L8" s="336">
        <v>0.9</v>
      </c>
      <c r="M8" s="336">
        <v>5.9</v>
      </c>
      <c r="N8" s="336">
        <v>1.6</v>
      </c>
      <c r="O8" s="337">
        <v>-1</v>
      </c>
      <c r="P8" s="338">
        <v>-2.4</v>
      </c>
      <c r="Q8" s="338">
        <v>7.5</v>
      </c>
      <c r="R8" s="809">
        <v>-2.5</v>
      </c>
      <c r="S8" s="339">
        <v>1</v>
      </c>
    </row>
    <row r="9" spans="1:19" s="27" customFormat="1" ht="30" customHeight="1" x14ac:dyDescent="0.2">
      <c r="A9" s="154" t="s">
        <v>136</v>
      </c>
      <c r="B9" s="335">
        <v>-4.5</v>
      </c>
      <c r="C9" s="335">
        <v>-0.5</v>
      </c>
      <c r="D9" s="336">
        <v>5.3</v>
      </c>
      <c r="E9" s="336">
        <v>2.6</v>
      </c>
      <c r="F9" s="336">
        <v>2.6</v>
      </c>
      <c r="G9" s="336">
        <v>2.6</v>
      </c>
      <c r="H9" s="336">
        <v>1.9</v>
      </c>
      <c r="I9" s="336">
        <v>3.9</v>
      </c>
      <c r="J9" s="336">
        <v>1.2</v>
      </c>
      <c r="K9" s="336">
        <v>4.5999999999999996</v>
      </c>
      <c r="L9" s="336">
        <v>1</v>
      </c>
      <c r="M9" s="336">
        <v>3.6</v>
      </c>
      <c r="N9" s="336">
        <v>2.2000000000000002</v>
      </c>
      <c r="O9" s="340">
        <v>-0.1</v>
      </c>
      <c r="P9" s="338">
        <v>-2.1</v>
      </c>
      <c r="Q9" s="338">
        <v>5.6</v>
      </c>
      <c r="R9" s="809">
        <v>-4.5999999999999996</v>
      </c>
      <c r="S9" s="339">
        <v>1.1000000000000001</v>
      </c>
    </row>
    <row r="10" spans="1:19" ht="34.5" customHeight="1" x14ac:dyDescent="0.2">
      <c r="A10" s="228" t="s">
        <v>125</v>
      </c>
      <c r="B10" s="331">
        <v>5.9</v>
      </c>
      <c r="C10" s="331">
        <v>1.3</v>
      </c>
      <c r="D10" s="331">
        <v>8.9</v>
      </c>
      <c r="E10" s="341">
        <v>-0.7</v>
      </c>
      <c r="F10" s="331">
        <v>1.4</v>
      </c>
      <c r="G10" s="341">
        <v>-0.8</v>
      </c>
      <c r="H10" s="341">
        <v>-2.6</v>
      </c>
      <c r="I10" s="341">
        <v>-6</v>
      </c>
      <c r="J10" s="341">
        <v>-5.4</v>
      </c>
      <c r="K10" s="331">
        <v>3.7</v>
      </c>
      <c r="L10" s="331">
        <v>4.5999999999999996</v>
      </c>
      <c r="M10" s="331">
        <v>11</v>
      </c>
      <c r="N10" s="331">
        <v>4.9000000000000004</v>
      </c>
      <c r="O10" s="329">
        <v>-25.8</v>
      </c>
      <c r="P10" s="257">
        <v>14</v>
      </c>
      <c r="Q10" s="257">
        <v>7.8</v>
      </c>
      <c r="R10" s="799">
        <v>30.9</v>
      </c>
      <c r="S10" s="259">
        <v>12</v>
      </c>
    </row>
    <row r="11" spans="1:19" s="27" customFormat="1" ht="27" customHeight="1" x14ac:dyDescent="0.2">
      <c r="A11" s="114" t="s">
        <v>126</v>
      </c>
      <c r="B11" s="332">
        <v>20.6</v>
      </c>
      <c r="C11" s="332">
        <v>7.2</v>
      </c>
      <c r="D11" s="334">
        <v>-1.3</v>
      </c>
      <c r="E11" s="334">
        <v>0</v>
      </c>
      <c r="F11" s="332">
        <v>3.4</v>
      </c>
      <c r="G11" s="334">
        <v>-1.9</v>
      </c>
      <c r="H11" s="334">
        <v>-1.9</v>
      </c>
      <c r="I11" s="334">
        <v>-8.3000000000000007</v>
      </c>
      <c r="J11" s="334">
        <v>-7.6</v>
      </c>
      <c r="K11" s="332">
        <v>6.2</v>
      </c>
      <c r="L11" s="332">
        <v>7.2</v>
      </c>
      <c r="M11" s="342">
        <v>10.5</v>
      </c>
      <c r="N11" s="342">
        <v>0.4</v>
      </c>
      <c r="O11" s="333">
        <v>-22.7</v>
      </c>
      <c r="P11" s="254">
        <v>18.399999999999999</v>
      </c>
      <c r="Q11" s="254">
        <v>9.6</v>
      </c>
      <c r="R11" s="798">
        <v>20.3</v>
      </c>
      <c r="S11" s="255">
        <v>12.9</v>
      </c>
    </row>
    <row r="12" spans="1:19" s="27" customFormat="1" ht="27" customHeight="1" x14ac:dyDescent="0.2">
      <c r="A12" s="114" t="s">
        <v>127</v>
      </c>
      <c r="B12" s="334">
        <v>-26.6</v>
      </c>
      <c r="C12" s="334">
        <v>-20.2</v>
      </c>
      <c r="D12" s="332">
        <v>59.5</v>
      </c>
      <c r="E12" s="334">
        <v>-2.8</v>
      </c>
      <c r="F12" s="334">
        <v>-4.7</v>
      </c>
      <c r="G12" s="332">
        <v>2.9</v>
      </c>
      <c r="H12" s="334">
        <v>-4.9000000000000004</v>
      </c>
      <c r="I12" s="332">
        <v>1.7</v>
      </c>
      <c r="J12" s="332">
        <v>0.9</v>
      </c>
      <c r="K12" s="334">
        <v>-2.9</v>
      </c>
      <c r="L12" s="334">
        <v>-2.9</v>
      </c>
      <c r="M12" s="332">
        <v>12.6</v>
      </c>
      <c r="N12" s="332">
        <v>18.8</v>
      </c>
      <c r="O12" s="343">
        <v>-34</v>
      </c>
      <c r="P12" s="254">
        <v>0.1</v>
      </c>
      <c r="Q12" s="254">
        <v>1.1000000000000001</v>
      </c>
      <c r="R12" s="798">
        <v>73.5</v>
      </c>
      <c r="S12" s="255">
        <v>9.5</v>
      </c>
    </row>
    <row r="13" spans="1:19" ht="31.5" customHeight="1" x14ac:dyDescent="0.2">
      <c r="A13" s="228" t="s">
        <v>129</v>
      </c>
      <c r="B13" s="331">
        <v>1.5</v>
      </c>
      <c r="C13" s="331">
        <v>3</v>
      </c>
      <c r="D13" s="341">
        <v>-1.7</v>
      </c>
      <c r="E13" s="331">
        <v>14.1</v>
      </c>
      <c r="F13" s="331">
        <v>5.2</v>
      </c>
      <c r="G13" s="331">
        <v>3.6</v>
      </c>
      <c r="H13" s="341">
        <v>-5.9</v>
      </c>
      <c r="I13" s="331">
        <v>5.7</v>
      </c>
      <c r="J13" s="331">
        <v>2.4</v>
      </c>
      <c r="K13" s="341">
        <v>-0.1</v>
      </c>
      <c r="L13" s="331">
        <v>1</v>
      </c>
      <c r="M13" s="331">
        <v>1.2</v>
      </c>
      <c r="N13" s="344">
        <v>-2.7</v>
      </c>
      <c r="O13" s="329">
        <v>-28.7</v>
      </c>
      <c r="P13" s="257">
        <v>11.5</v>
      </c>
      <c r="Q13" s="257">
        <v>36.9</v>
      </c>
      <c r="R13" s="799">
        <v>1.1000000000000001</v>
      </c>
      <c r="S13" s="259">
        <v>1.8</v>
      </c>
    </row>
    <row r="14" spans="1:19" s="27" customFormat="1" ht="26.25" customHeight="1" x14ac:dyDescent="0.2">
      <c r="A14" s="109" t="s">
        <v>132</v>
      </c>
      <c r="B14" s="334">
        <v>-10.8</v>
      </c>
      <c r="C14" s="334">
        <v>-0.6</v>
      </c>
      <c r="D14" s="334">
        <v>-9.3000000000000007</v>
      </c>
      <c r="E14" s="332">
        <v>16.600000000000001</v>
      </c>
      <c r="F14" s="332">
        <v>2</v>
      </c>
      <c r="G14" s="332">
        <v>0.9</v>
      </c>
      <c r="H14" s="332">
        <v>4.5999999999999996</v>
      </c>
      <c r="I14" s="332">
        <v>12.4</v>
      </c>
      <c r="J14" s="334">
        <v>-2.7</v>
      </c>
      <c r="K14" s="334">
        <v>-10.6</v>
      </c>
      <c r="L14" s="334">
        <v>-5.2</v>
      </c>
      <c r="M14" s="332">
        <v>0.4</v>
      </c>
      <c r="N14" s="343">
        <v>-4.2</v>
      </c>
      <c r="O14" s="333">
        <v>-22.6</v>
      </c>
      <c r="P14" s="254">
        <v>6.4</v>
      </c>
      <c r="Q14" s="254">
        <v>20</v>
      </c>
      <c r="R14" s="798">
        <v>-11.9</v>
      </c>
      <c r="S14" s="255">
        <v>0.8</v>
      </c>
    </row>
    <row r="15" spans="1:19" s="27" customFormat="1" ht="26.25" customHeight="1" x14ac:dyDescent="0.2">
      <c r="A15" s="109" t="s">
        <v>137</v>
      </c>
      <c r="B15" s="332">
        <v>17.7</v>
      </c>
      <c r="C15" s="332">
        <v>6.5</v>
      </c>
      <c r="D15" s="332">
        <v>5</v>
      </c>
      <c r="E15" s="332">
        <v>12</v>
      </c>
      <c r="F15" s="332">
        <v>7.8</v>
      </c>
      <c r="G15" s="332">
        <v>5.6</v>
      </c>
      <c r="H15" s="334">
        <v>-13.6</v>
      </c>
      <c r="I15" s="332">
        <v>0.4</v>
      </c>
      <c r="J15" s="332">
        <v>6.5</v>
      </c>
      <c r="K15" s="332">
        <v>7.9</v>
      </c>
      <c r="L15" s="332">
        <v>4.8</v>
      </c>
      <c r="M15" s="332">
        <v>1.7</v>
      </c>
      <c r="N15" s="343">
        <v>-1.9</v>
      </c>
      <c r="O15" s="333">
        <v>-31.9</v>
      </c>
      <c r="P15" s="254">
        <v>14.9</v>
      </c>
      <c r="Q15" s="254">
        <v>47.6</v>
      </c>
      <c r="R15" s="798">
        <v>7.5</v>
      </c>
      <c r="S15" s="255">
        <v>2.2000000000000002</v>
      </c>
    </row>
    <row r="16" spans="1:19" ht="33.75" customHeight="1" x14ac:dyDescent="0.2">
      <c r="A16" s="228" t="s">
        <v>131</v>
      </c>
      <c r="B16" s="331">
        <v>2.7</v>
      </c>
      <c r="C16" s="331">
        <v>1.4</v>
      </c>
      <c r="D16" s="341">
        <v>-10.9</v>
      </c>
      <c r="E16" s="331">
        <v>9.1999999999999993</v>
      </c>
      <c r="F16" s="331">
        <v>6.2</v>
      </c>
      <c r="G16" s="331">
        <v>1.4</v>
      </c>
      <c r="H16" s="341">
        <v>-0.5</v>
      </c>
      <c r="I16" s="331">
        <v>3.6</v>
      </c>
      <c r="J16" s="331">
        <v>8.6</v>
      </c>
      <c r="K16" s="341">
        <v>2.6</v>
      </c>
      <c r="L16" s="331">
        <v>2.2000000000000002</v>
      </c>
      <c r="M16" s="329">
        <v>-0.2</v>
      </c>
      <c r="N16" s="331">
        <v>1.6</v>
      </c>
      <c r="O16" s="344">
        <v>-28.6</v>
      </c>
      <c r="P16" s="257">
        <v>7.3</v>
      </c>
      <c r="Q16" s="257">
        <v>10.199999999999999</v>
      </c>
      <c r="R16" s="799">
        <v>1.8</v>
      </c>
      <c r="S16" s="259">
        <v>1.5</v>
      </c>
    </row>
    <row r="17" spans="1:19" s="27" customFormat="1" ht="29.25" customHeight="1" x14ac:dyDescent="0.2">
      <c r="A17" s="109" t="s">
        <v>132</v>
      </c>
      <c r="B17" s="334">
        <v>-0.7</v>
      </c>
      <c r="C17" s="334">
        <v>-0.4</v>
      </c>
      <c r="D17" s="334">
        <v>-8.9</v>
      </c>
      <c r="E17" s="332">
        <v>7.1</v>
      </c>
      <c r="F17" s="332">
        <v>4.0999999999999996</v>
      </c>
      <c r="G17" s="332">
        <v>2.5</v>
      </c>
      <c r="H17" s="332">
        <v>4.7</v>
      </c>
      <c r="I17" s="332">
        <v>8</v>
      </c>
      <c r="J17" s="332">
        <v>8.5</v>
      </c>
      <c r="K17" s="332">
        <v>4.0999999999999996</v>
      </c>
      <c r="L17" s="332">
        <v>2</v>
      </c>
      <c r="M17" s="332">
        <v>1.3</v>
      </c>
      <c r="N17" s="332">
        <v>3.6</v>
      </c>
      <c r="O17" s="333">
        <v>-25.7</v>
      </c>
      <c r="P17" s="254">
        <v>6.1</v>
      </c>
      <c r="Q17" s="254">
        <v>1.7</v>
      </c>
      <c r="R17" s="798">
        <v>2.5</v>
      </c>
      <c r="S17" s="255">
        <v>2.7</v>
      </c>
    </row>
    <row r="18" spans="1:19" s="27" customFormat="1" ht="29.25" customHeight="1" x14ac:dyDescent="0.2">
      <c r="A18" s="109" t="s">
        <v>137</v>
      </c>
      <c r="B18" s="332">
        <v>10.9</v>
      </c>
      <c r="C18" s="332">
        <v>5.2</v>
      </c>
      <c r="D18" s="334">
        <v>-15.1</v>
      </c>
      <c r="E18" s="332">
        <v>13.6</v>
      </c>
      <c r="F18" s="332">
        <v>10.5</v>
      </c>
      <c r="G18" s="334">
        <v>-0.7</v>
      </c>
      <c r="H18" s="334">
        <v>-11</v>
      </c>
      <c r="I18" s="334">
        <v>-6.2</v>
      </c>
      <c r="J18" s="332">
        <v>8.8000000000000007</v>
      </c>
      <c r="K18" s="334">
        <v>-0.4</v>
      </c>
      <c r="L18" s="332">
        <v>2.5</v>
      </c>
      <c r="M18" s="345">
        <v>-3.5</v>
      </c>
      <c r="N18" s="345">
        <v>-3.2</v>
      </c>
      <c r="O18" s="333">
        <v>-35.700000000000003</v>
      </c>
      <c r="P18" s="254">
        <v>10.7</v>
      </c>
      <c r="Q18" s="254">
        <v>36.1</v>
      </c>
      <c r="R18" s="798">
        <v>-0.1</v>
      </c>
      <c r="S18" s="255">
        <v>-1.4</v>
      </c>
    </row>
    <row r="19" spans="1:19" ht="14.25" customHeight="1" x14ac:dyDescent="0.2">
      <c r="A19" s="346"/>
      <c r="B19" s="347"/>
      <c r="C19" s="347"/>
      <c r="D19" s="347"/>
      <c r="E19" s="347"/>
      <c r="F19" s="347"/>
      <c r="G19" s="347"/>
      <c r="H19" s="347"/>
      <c r="I19" s="347"/>
      <c r="J19" s="347"/>
      <c r="K19" s="347"/>
      <c r="L19" s="347"/>
      <c r="M19" s="347"/>
      <c r="N19" s="348"/>
      <c r="O19" s="348"/>
      <c r="P19" s="349"/>
      <c r="Q19" s="349"/>
      <c r="R19" s="348"/>
      <c r="S19" s="350"/>
    </row>
    <row r="20" spans="1:19" s="61" customFormat="1" ht="18.75" customHeight="1" x14ac:dyDescent="0.25">
      <c r="A20" s="123" t="s">
        <v>455</v>
      </c>
    </row>
    <row r="21" spans="1:19" s="27" customFormat="1" ht="18.75" customHeight="1" x14ac:dyDescent="0.2">
      <c r="A21" s="21"/>
    </row>
    <row r="22" spans="1:19" s="27" customFormat="1" ht="18.75" customHeight="1" x14ac:dyDescent="0.2">
      <c r="A22" s="21"/>
    </row>
    <row r="23" spans="1:19" s="27" customFormat="1" ht="18.75" customHeight="1" x14ac:dyDescent="0.2">
      <c r="G23" s="351"/>
    </row>
  </sheetData>
  <mergeCells count="1">
    <mergeCell ref="A1:D1"/>
  </mergeCells>
  <hyperlinks>
    <hyperlink ref="A1:D1" location="'Contents(NA)'!A1" display="Back to table of contents" xr:uid="{5FE21A59-0010-4879-82D3-6DBD7CD9314C}"/>
  </hyperlinks>
  <pageMargins left="0.35433070866141703" right="0.196850393700787" top="0.75" bottom="0.23622047244094499" header="0.56999999999999995" footer="0.511811023622047"/>
  <pageSetup paperSize="9" orientation="landscape" horizontalDpi="1200" verticalDpi="1200" r:id="rId1"/>
  <headerFooter alignWithMargins="0">
    <oddHeader>&amp;C- &amp;P+14 -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F9082-35C7-4D62-8781-ED52BFC40537}">
  <dimension ref="A1:S19"/>
  <sheetViews>
    <sheetView workbookViewId="0">
      <pane xSplit="1" ySplit="1" topLeftCell="B2"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38.42578125" style="23" customWidth="1"/>
    <col min="2" max="15" width="8.42578125" style="23" customWidth="1"/>
    <col min="16" max="19" width="8.7109375" style="23" customWidth="1"/>
    <col min="20" max="249" width="9.140625" style="23"/>
    <col min="250" max="250" width="38.42578125" style="23" customWidth="1"/>
    <col min="251" max="264" width="8.42578125" style="23" customWidth="1"/>
    <col min="265" max="268" width="12.5703125" style="23" customWidth="1"/>
    <col min="269" max="505" width="9.140625" style="23"/>
    <col min="506" max="506" width="38.42578125" style="23" customWidth="1"/>
    <col min="507" max="520" width="8.42578125" style="23" customWidth="1"/>
    <col min="521" max="524" width="12.5703125" style="23" customWidth="1"/>
    <col min="525" max="761" width="9.140625" style="23"/>
    <col min="762" max="762" width="38.42578125" style="23" customWidth="1"/>
    <col min="763" max="776" width="8.42578125" style="23" customWidth="1"/>
    <col min="777" max="780" width="12.5703125" style="23" customWidth="1"/>
    <col min="781" max="1017" width="9.140625" style="23"/>
    <col min="1018" max="1018" width="38.42578125" style="23" customWidth="1"/>
    <col min="1019" max="1032" width="8.42578125" style="23" customWidth="1"/>
    <col min="1033" max="1036" width="12.5703125" style="23" customWidth="1"/>
    <col min="1037" max="1273" width="9.140625" style="23"/>
    <col min="1274" max="1274" width="38.42578125" style="23" customWidth="1"/>
    <col min="1275" max="1288" width="8.42578125" style="23" customWidth="1"/>
    <col min="1289" max="1292" width="12.5703125" style="23" customWidth="1"/>
    <col min="1293" max="1529" width="9.140625" style="23"/>
    <col min="1530" max="1530" width="38.42578125" style="23" customWidth="1"/>
    <col min="1531" max="1544" width="8.42578125" style="23" customWidth="1"/>
    <col min="1545" max="1548" width="12.5703125" style="23" customWidth="1"/>
    <col min="1549" max="1785" width="9.140625" style="23"/>
    <col min="1786" max="1786" width="38.42578125" style="23" customWidth="1"/>
    <col min="1787" max="1800" width="8.42578125" style="23" customWidth="1"/>
    <col min="1801" max="1804" width="12.5703125" style="23" customWidth="1"/>
    <col min="1805" max="2041" width="9.140625" style="23"/>
    <col min="2042" max="2042" width="38.42578125" style="23" customWidth="1"/>
    <col min="2043" max="2056" width="8.42578125" style="23" customWidth="1"/>
    <col min="2057" max="2060" width="12.5703125" style="23" customWidth="1"/>
    <col min="2061" max="2297" width="9.140625" style="23"/>
    <col min="2298" max="2298" width="38.42578125" style="23" customWidth="1"/>
    <col min="2299" max="2312" width="8.42578125" style="23" customWidth="1"/>
    <col min="2313" max="2316" width="12.5703125" style="23" customWidth="1"/>
    <col min="2317" max="2553" width="9.140625" style="23"/>
    <col min="2554" max="2554" width="38.42578125" style="23" customWidth="1"/>
    <col min="2555" max="2568" width="8.42578125" style="23" customWidth="1"/>
    <col min="2569" max="2572" width="12.5703125" style="23" customWidth="1"/>
    <col min="2573" max="2809" width="9.140625" style="23"/>
    <col min="2810" max="2810" width="38.42578125" style="23" customWidth="1"/>
    <col min="2811" max="2824" width="8.42578125" style="23" customWidth="1"/>
    <col min="2825" max="2828" width="12.5703125" style="23" customWidth="1"/>
    <col min="2829" max="3065" width="9.140625" style="23"/>
    <col min="3066" max="3066" width="38.42578125" style="23" customWidth="1"/>
    <col min="3067" max="3080" width="8.42578125" style="23" customWidth="1"/>
    <col min="3081" max="3084" width="12.5703125" style="23" customWidth="1"/>
    <col min="3085" max="3321" width="9.140625" style="23"/>
    <col min="3322" max="3322" width="38.42578125" style="23" customWidth="1"/>
    <col min="3323" max="3336" width="8.42578125" style="23" customWidth="1"/>
    <col min="3337" max="3340" width="12.5703125" style="23" customWidth="1"/>
    <col min="3341" max="3577" width="9.140625" style="23"/>
    <col min="3578" max="3578" width="38.42578125" style="23" customWidth="1"/>
    <col min="3579" max="3592" width="8.42578125" style="23" customWidth="1"/>
    <col min="3593" max="3596" width="12.5703125" style="23" customWidth="1"/>
    <col min="3597" max="3833" width="9.140625" style="23"/>
    <col min="3834" max="3834" width="38.42578125" style="23" customWidth="1"/>
    <col min="3835" max="3848" width="8.42578125" style="23" customWidth="1"/>
    <col min="3849" max="3852" width="12.5703125" style="23" customWidth="1"/>
    <col min="3853" max="4089" width="9.140625" style="23"/>
    <col min="4090" max="4090" width="38.42578125" style="23" customWidth="1"/>
    <col min="4091" max="4104" width="8.42578125" style="23" customWidth="1"/>
    <col min="4105" max="4108" width="12.5703125" style="23" customWidth="1"/>
    <col min="4109" max="4345" width="9.140625" style="23"/>
    <col min="4346" max="4346" width="38.42578125" style="23" customWidth="1"/>
    <col min="4347" max="4360" width="8.42578125" style="23" customWidth="1"/>
    <col min="4361" max="4364" width="12.5703125" style="23" customWidth="1"/>
    <col min="4365" max="4601" width="9.140625" style="23"/>
    <col min="4602" max="4602" width="38.42578125" style="23" customWidth="1"/>
    <col min="4603" max="4616" width="8.42578125" style="23" customWidth="1"/>
    <col min="4617" max="4620" width="12.5703125" style="23" customWidth="1"/>
    <col min="4621" max="4857" width="9.140625" style="23"/>
    <col min="4858" max="4858" width="38.42578125" style="23" customWidth="1"/>
    <col min="4859" max="4872" width="8.42578125" style="23" customWidth="1"/>
    <col min="4873" max="4876" width="12.5703125" style="23" customWidth="1"/>
    <col min="4877" max="5113" width="9.140625" style="23"/>
    <col min="5114" max="5114" width="38.42578125" style="23" customWidth="1"/>
    <col min="5115" max="5128" width="8.42578125" style="23" customWidth="1"/>
    <col min="5129" max="5132" width="12.5703125" style="23" customWidth="1"/>
    <col min="5133" max="5369" width="9.140625" style="23"/>
    <col min="5370" max="5370" width="38.42578125" style="23" customWidth="1"/>
    <col min="5371" max="5384" width="8.42578125" style="23" customWidth="1"/>
    <col min="5385" max="5388" width="12.5703125" style="23" customWidth="1"/>
    <col min="5389" max="5625" width="9.140625" style="23"/>
    <col min="5626" max="5626" width="38.42578125" style="23" customWidth="1"/>
    <col min="5627" max="5640" width="8.42578125" style="23" customWidth="1"/>
    <col min="5641" max="5644" width="12.5703125" style="23" customWidth="1"/>
    <col min="5645" max="5881" width="9.140625" style="23"/>
    <col min="5882" max="5882" width="38.42578125" style="23" customWidth="1"/>
    <col min="5883" max="5896" width="8.42578125" style="23" customWidth="1"/>
    <col min="5897" max="5900" width="12.5703125" style="23" customWidth="1"/>
    <col min="5901" max="6137" width="9.140625" style="23"/>
    <col min="6138" max="6138" width="38.42578125" style="23" customWidth="1"/>
    <col min="6139" max="6152" width="8.42578125" style="23" customWidth="1"/>
    <col min="6153" max="6156" width="12.5703125" style="23" customWidth="1"/>
    <col min="6157" max="6393" width="9.140625" style="23"/>
    <col min="6394" max="6394" width="38.42578125" style="23" customWidth="1"/>
    <col min="6395" max="6408" width="8.42578125" style="23" customWidth="1"/>
    <col min="6409" max="6412" width="12.5703125" style="23" customWidth="1"/>
    <col min="6413" max="6649" width="9.140625" style="23"/>
    <col min="6650" max="6650" width="38.42578125" style="23" customWidth="1"/>
    <col min="6651" max="6664" width="8.42578125" style="23" customWidth="1"/>
    <col min="6665" max="6668" width="12.5703125" style="23" customWidth="1"/>
    <col min="6669" max="6905" width="9.140625" style="23"/>
    <col min="6906" max="6906" width="38.42578125" style="23" customWidth="1"/>
    <col min="6907" max="6920" width="8.42578125" style="23" customWidth="1"/>
    <col min="6921" max="6924" width="12.5703125" style="23" customWidth="1"/>
    <col min="6925" max="7161" width="9.140625" style="23"/>
    <col min="7162" max="7162" width="38.42578125" style="23" customWidth="1"/>
    <col min="7163" max="7176" width="8.42578125" style="23" customWidth="1"/>
    <col min="7177" max="7180" width="12.5703125" style="23" customWidth="1"/>
    <col min="7181" max="7417" width="9.140625" style="23"/>
    <col min="7418" max="7418" width="38.42578125" style="23" customWidth="1"/>
    <col min="7419" max="7432" width="8.42578125" style="23" customWidth="1"/>
    <col min="7433" max="7436" width="12.5703125" style="23" customWidth="1"/>
    <col min="7437" max="7673" width="9.140625" style="23"/>
    <col min="7674" max="7674" width="38.42578125" style="23" customWidth="1"/>
    <col min="7675" max="7688" width="8.42578125" style="23" customWidth="1"/>
    <col min="7689" max="7692" width="12.5703125" style="23" customWidth="1"/>
    <col min="7693" max="7929" width="9.140625" style="23"/>
    <col min="7930" max="7930" width="38.42578125" style="23" customWidth="1"/>
    <col min="7931" max="7944" width="8.42578125" style="23" customWidth="1"/>
    <col min="7945" max="7948" width="12.5703125" style="23" customWidth="1"/>
    <col min="7949" max="8185" width="9.140625" style="23"/>
    <col min="8186" max="8186" width="38.42578125" style="23" customWidth="1"/>
    <col min="8187" max="8200" width="8.42578125" style="23" customWidth="1"/>
    <col min="8201" max="8204" width="12.5703125" style="23" customWidth="1"/>
    <col min="8205" max="8441" width="9.140625" style="23"/>
    <col min="8442" max="8442" width="38.42578125" style="23" customWidth="1"/>
    <col min="8443" max="8456" width="8.42578125" style="23" customWidth="1"/>
    <col min="8457" max="8460" width="12.5703125" style="23" customWidth="1"/>
    <col min="8461" max="8697" width="9.140625" style="23"/>
    <col min="8698" max="8698" width="38.42578125" style="23" customWidth="1"/>
    <col min="8699" max="8712" width="8.42578125" style="23" customWidth="1"/>
    <col min="8713" max="8716" width="12.5703125" style="23" customWidth="1"/>
    <col min="8717" max="8953" width="9.140625" style="23"/>
    <col min="8954" max="8954" width="38.42578125" style="23" customWidth="1"/>
    <col min="8955" max="8968" width="8.42578125" style="23" customWidth="1"/>
    <col min="8969" max="8972" width="12.5703125" style="23" customWidth="1"/>
    <col min="8973" max="9209" width="9.140625" style="23"/>
    <col min="9210" max="9210" width="38.42578125" style="23" customWidth="1"/>
    <col min="9211" max="9224" width="8.42578125" style="23" customWidth="1"/>
    <col min="9225" max="9228" width="12.5703125" style="23" customWidth="1"/>
    <col min="9229" max="9465" width="9.140625" style="23"/>
    <col min="9466" max="9466" width="38.42578125" style="23" customWidth="1"/>
    <col min="9467" max="9480" width="8.42578125" style="23" customWidth="1"/>
    <col min="9481" max="9484" width="12.5703125" style="23" customWidth="1"/>
    <col min="9485" max="9721" width="9.140625" style="23"/>
    <col min="9722" max="9722" width="38.42578125" style="23" customWidth="1"/>
    <col min="9723" max="9736" width="8.42578125" style="23" customWidth="1"/>
    <col min="9737" max="9740" width="12.5703125" style="23" customWidth="1"/>
    <col min="9741" max="9977" width="9.140625" style="23"/>
    <col min="9978" max="9978" width="38.42578125" style="23" customWidth="1"/>
    <col min="9979" max="9992" width="8.42578125" style="23" customWidth="1"/>
    <col min="9993" max="9996" width="12.5703125" style="23" customWidth="1"/>
    <col min="9997" max="10233" width="9.140625" style="23"/>
    <col min="10234" max="10234" width="38.42578125" style="23" customWidth="1"/>
    <col min="10235" max="10248" width="8.42578125" style="23" customWidth="1"/>
    <col min="10249" max="10252" width="12.5703125" style="23" customWidth="1"/>
    <col min="10253" max="10489" width="9.140625" style="23"/>
    <col min="10490" max="10490" width="38.42578125" style="23" customWidth="1"/>
    <col min="10491" max="10504" width="8.42578125" style="23" customWidth="1"/>
    <col min="10505" max="10508" width="12.5703125" style="23" customWidth="1"/>
    <col min="10509" max="10745" width="9.140625" style="23"/>
    <col min="10746" max="10746" width="38.42578125" style="23" customWidth="1"/>
    <col min="10747" max="10760" width="8.42578125" style="23" customWidth="1"/>
    <col min="10761" max="10764" width="12.5703125" style="23" customWidth="1"/>
    <col min="10765" max="11001" width="9.140625" style="23"/>
    <col min="11002" max="11002" width="38.42578125" style="23" customWidth="1"/>
    <col min="11003" max="11016" width="8.42578125" style="23" customWidth="1"/>
    <col min="11017" max="11020" width="12.5703125" style="23" customWidth="1"/>
    <col min="11021" max="11257" width="9.140625" style="23"/>
    <col min="11258" max="11258" width="38.42578125" style="23" customWidth="1"/>
    <col min="11259" max="11272" width="8.42578125" style="23" customWidth="1"/>
    <col min="11273" max="11276" width="12.5703125" style="23" customWidth="1"/>
    <col min="11277" max="11513" width="9.140625" style="23"/>
    <col min="11514" max="11514" width="38.42578125" style="23" customWidth="1"/>
    <col min="11515" max="11528" width="8.42578125" style="23" customWidth="1"/>
    <col min="11529" max="11532" width="12.5703125" style="23" customWidth="1"/>
    <col min="11533" max="11769" width="9.140625" style="23"/>
    <col min="11770" max="11770" width="38.42578125" style="23" customWidth="1"/>
    <col min="11771" max="11784" width="8.42578125" style="23" customWidth="1"/>
    <col min="11785" max="11788" width="12.5703125" style="23" customWidth="1"/>
    <col min="11789" max="12025" width="9.140625" style="23"/>
    <col min="12026" max="12026" width="38.42578125" style="23" customWidth="1"/>
    <col min="12027" max="12040" width="8.42578125" style="23" customWidth="1"/>
    <col min="12041" max="12044" width="12.5703125" style="23" customWidth="1"/>
    <col min="12045" max="12281" width="9.140625" style="23"/>
    <col min="12282" max="12282" width="38.42578125" style="23" customWidth="1"/>
    <col min="12283" max="12296" width="8.42578125" style="23" customWidth="1"/>
    <col min="12297" max="12300" width="12.5703125" style="23" customWidth="1"/>
    <col min="12301" max="12537" width="9.140625" style="23"/>
    <col min="12538" max="12538" width="38.42578125" style="23" customWidth="1"/>
    <col min="12539" max="12552" width="8.42578125" style="23" customWidth="1"/>
    <col min="12553" max="12556" width="12.5703125" style="23" customWidth="1"/>
    <col min="12557" max="12793" width="9.140625" style="23"/>
    <col min="12794" max="12794" width="38.42578125" style="23" customWidth="1"/>
    <col min="12795" max="12808" width="8.42578125" style="23" customWidth="1"/>
    <col min="12809" max="12812" width="12.5703125" style="23" customWidth="1"/>
    <col min="12813" max="13049" width="9.140625" style="23"/>
    <col min="13050" max="13050" width="38.42578125" style="23" customWidth="1"/>
    <col min="13051" max="13064" width="8.42578125" style="23" customWidth="1"/>
    <col min="13065" max="13068" width="12.5703125" style="23" customWidth="1"/>
    <col min="13069" max="13305" width="9.140625" style="23"/>
    <col min="13306" max="13306" width="38.42578125" style="23" customWidth="1"/>
    <col min="13307" max="13320" width="8.42578125" style="23" customWidth="1"/>
    <col min="13321" max="13324" width="12.5703125" style="23" customWidth="1"/>
    <col min="13325" max="13561" width="9.140625" style="23"/>
    <col min="13562" max="13562" width="38.42578125" style="23" customWidth="1"/>
    <col min="13563" max="13576" width="8.42578125" style="23" customWidth="1"/>
    <col min="13577" max="13580" width="12.5703125" style="23" customWidth="1"/>
    <col min="13581" max="13817" width="9.140625" style="23"/>
    <col min="13818" max="13818" width="38.42578125" style="23" customWidth="1"/>
    <col min="13819" max="13832" width="8.42578125" style="23" customWidth="1"/>
    <col min="13833" max="13836" width="12.5703125" style="23" customWidth="1"/>
    <col min="13837" max="14073" width="9.140625" style="23"/>
    <col min="14074" max="14074" width="38.42578125" style="23" customWidth="1"/>
    <col min="14075" max="14088" width="8.42578125" style="23" customWidth="1"/>
    <col min="14089" max="14092" width="12.5703125" style="23" customWidth="1"/>
    <col min="14093" max="14329" width="9.140625" style="23"/>
    <col min="14330" max="14330" width="38.42578125" style="23" customWidth="1"/>
    <col min="14331" max="14344" width="8.42578125" style="23" customWidth="1"/>
    <col min="14345" max="14348" width="12.5703125" style="23" customWidth="1"/>
    <col min="14349" max="14585" width="9.140625" style="23"/>
    <col min="14586" max="14586" width="38.42578125" style="23" customWidth="1"/>
    <col min="14587" max="14600" width="8.42578125" style="23" customWidth="1"/>
    <col min="14601" max="14604" width="12.5703125" style="23" customWidth="1"/>
    <col min="14605" max="14841" width="9.140625" style="23"/>
    <col min="14842" max="14842" width="38.42578125" style="23" customWidth="1"/>
    <col min="14843" max="14856" width="8.42578125" style="23" customWidth="1"/>
    <col min="14857" max="14860" width="12.5703125" style="23" customWidth="1"/>
    <col min="14861" max="15097" width="9.140625" style="23"/>
    <col min="15098" max="15098" width="38.42578125" style="23" customWidth="1"/>
    <col min="15099" max="15112" width="8.42578125" style="23" customWidth="1"/>
    <col min="15113" max="15116" width="12.5703125" style="23" customWidth="1"/>
    <col min="15117" max="15353" width="9.140625" style="23"/>
    <col min="15354" max="15354" width="38.42578125" style="23" customWidth="1"/>
    <col min="15355" max="15368" width="8.42578125" style="23" customWidth="1"/>
    <col min="15369" max="15372" width="12.5703125" style="23" customWidth="1"/>
    <col min="15373" max="15609" width="9.140625" style="23"/>
    <col min="15610" max="15610" width="38.42578125" style="23" customWidth="1"/>
    <col min="15611" max="15624" width="8.42578125" style="23" customWidth="1"/>
    <col min="15625" max="15628" width="12.5703125" style="23" customWidth="1"/>
    <col min="15629" max="15865" width="9.140625" style="23"/>
    <col min="15866" max="15866" width="38.42578125" style="23" customWidth="1"/>
    <col min="15867" max="15880" width="8.42578125" style="23" customWidth="1"/>
    <col min="15881" max="15884" width="12.5703125" style="23" customWidth="1"/>
    <col min="15885" max="16121" width="9.140625" style="23"/>
    <col min="16122" max="16122" width="38.42578125" style="23" customWidth="1"/>
    <col min="16123" max="16136" width="8.42578125" style="23" customWidth="1"/>
    <col min="16137" max="16140" width="12.5703125" style="23" customWidth="1"/>
    <col min="16141" max="16384" width="9.140625" style="23"/>
  </cols>
  <sheetData>
    <row r="1" spans="1:19" s="34" customFormat="1" ht="18" customHeight="1" x14ac:dyDescent="0.2">
      <c r="A1" s="910" t="s">
        <v>431</v>
      </c>
      <c r="B1" s="910"/>
      <c r="C1" s="910"/>
      <c r="D1" s="910"/>
    </row>
    <row r="2" spans="1:19" s="173" customFormat="1" ht="25.5" customHeight="1" x14ac:dyDescent="0.25">
      <c r="A2" s="40" t="s">
        <v>475</v>
      </c>
    </row>
    <row r="3" spans="1:19" ht="8.25" customHeight="1" x14ac:dyDescent="0.2">
      <c r="A3" s="62"/>
    </row>
    <row r="4" spans="1:19" ht="24" customHeight="1" x14ac:dyDescent="0.2">
      <c r="A4" s="143"/>
      <c r="B4" s="100">
        <v>2007</v>
      </c>
      <c r="C4" s="100">
        <v>2008</v>
      </c>
      <c r="D4" s="100">
        <v>2009</v>
      </c>
      <c r="E4" s="100">
        <v>2010</v>
      </c>
      <c r="F4" s="100">
        <v>2011</v>
      </c>
      <c r="G4" s="100">
        <v>2012</v>
      </c>
      <c r="H4" s="100">
        <v>2013</v>
      </c>
      <c r="I4" s="100">
        <v>2014</v>
      </c>
      <c r="J4" s="100">
        <v>2015</v>
      </c>
      <c r="K4" s="100">
        <v>2016</v>
      </c>
      <c r="L4" s="100">
        <v>2017</v>
      </c>
      <c r="M4" s="100">
        <v>2018</v>
      </c>
      <c r="N4" s="100">
        <v>2019</v>
      </c>
      <c r="O4" s="100">
        <v>2020</v>
      </c>
      <c r="P4" s="100">
        <v>2021</v>
      </c>
      <c r="Q4" s="52" t="s">
        <v>454</v>
      </c>
      <c r="R4" s="52" t="s">
        <v>449</v>
      </c>
      <c r="S4" s="53" t="s">
        <v>508</v>
      </c>
    </row>
    <row r="5" spans="1:19" ht="32.25" customHeight="1" x14ac:dyDescent="0.2">
      <c r="A5" s="228" t="s">
        <v>120</v>
      </c>
      <c r="B5" s="352">
        <v>8.2178664369672703</v>
      </c>
      <c r="C5" s="352">
        <v>13.332411040764679</v>
      </c>
      <c r="D5" s="352">
        <v>2.9613256591799919</v>
      </c>
      <c r="E5" s="352">
        <v>2.6570206179903355</v>
      </c>
      <c r="F5" s="352">
        <v>4.5409504613388663</v>
      </c>
      <c r="G5" s="353">
        <v>4.1140426557568555</v>
      </c>
      <c r="H5" s="353">
        <v>5.0137798174491488</v>
      </c>
      <c r="I5" s="353">
        <v>2.7489395779782821</v>
      </c>
      <c r="J5" s="353">
        <v>1.7381949014913189</v>
      </c>
      <c r="K5" s="353">
        <v>2.2375043538099826</v>
      </c>
      <c r="L5" s="353">
        <v>3.1922678211239397</v>
      </c>
      <c r="M5" s="352">
        <v>2.8929001052436787</v>
      </c>
      <c r="N5" s="353">
        <v>0.73535780564280007</v>
      </c>
      <c r="O5" s="353">
        <v>2.9298020619895837</v>
      </c>
      <c r="P5" s="353">
        <v>4.7147354605849401</v>
      </c>
      <c r="Q5" s="353">
        <v>9.4972445734220265</v>
      </c>
      <c r="R5" s="353">
        <v>6.8130441107194128</v>
      </c>
      <c r="S5" s="354">
        <v>5.0584887079408114</v>
      </c>
    </row>
    <row r="6" spans="1:19" s="27" customFormat="1" ht="32.25" customHeight="1" x14ac:dyDescent="0.2">
      <c r="A6" s="114" t="s">
        <v>138</v>
      </c>
      <c r="B6" s="355">
        <v>9.0845797547023608</v>
      </c>
      <c r="C6" s="355">
        <v>13.546890476213292</v>
      </c>
      <c r="D6" s="355">
        <v>1.9140515796647328</v>
      </c>
      <c r="E6" s="355">
        <v>2.7604908793853467</v>
      </c>
      <c r="F6" s="355">
        <v>5.0231599750451661</v>
      </c>
      <c r="G6" s="355">
        <v>4.4330391606346886</v>
      </c>
      <c r="H6" s="355">
        <v>3.4760593463312173</v>
      </c>
      <c r="I6" s="355">
        <v>2.894806055970478</v>
      </c>
      <c r="J6" s="355">
        <v>1.6371876717948819</v>
      </c>
      <c r="K6" s="355">
        <v>1.3249356872546247</v>
      </c>
      <c r="L6" s="355">
        <v>3.5137994920230176</v>
      </c>
      <c r="M6" s="355">
        <v>3.0923621540470903</v>
      </c>
      <c r="N6" s="355">
        <v>0.53391130231197348</v>
      </c>
      <c r="O6" s="355">
        <v>2.4687902751614477</v>
      </c>
      <c r="P6" s="355">
        <v>4.197716957964337</v>
      </c>
      <c r="Q6" s="355">
        <v>10.875192843105097</v>
      </c>
      <c r="R6" s="810">
        <v>7.0504736452065897</v>
      </c>
      <c r="S6" s="356">
        <v>5.0000000000000044</v>
      </c>
    </row>
    <row r="7" spans="1:19" s="27" customFormat="1" ht="32.25" customHeight="1" x14ac:dyDescent="0.2">
      <c r="A7" s="114" t="s">
        <v>139</v>
      </c>
      <c r="B7" s="355">
        <v>3.808921255577058</v>
      </c>
      <c r="C7" s="355">
        <v>12.108581884351644</v>
      </c>
      <c r="D7" s="355">
        <v>8.8460283021252639</v>
      </c>
      <c r="E7" s="355">
        <v>2.1100478587807503</v>
      </c>
      <c r="F7" s="355">
        <v>1.9909416173669481</v>
      </c>
      <c r="G7" s="355">
        <v>2.375842316492327</v>
      </c>
      <c r="H7" s="355">
        <v>13.635664028683525</v>
      </c>
      <c r="I7" s="355">
        <v>2.0136451696282753</v>
      </c>
      <c r="J7" s="355">
        <v>2.2579288400063957</v>
      </c>
      <c r="K7" s="355">
        <v>6.8403856472239566</v>
      </c>
      <c r="L7" s="355">
        <v>1.6193243586465567</v>
      </c>
      <c r="M7" s="355">
        <v>1.9117887791898047</v>
      </c>
      <c r="N7" s="355">
        <v>1.7495761050138281</v>
      </c>
      <c r="O7" s="355">
        <v>4.8806977059788093</v>
      </c>
      <c r="P7" s="355">
        <v>6.9663162908302878</v>
      </c>
      <c r="Q7" s="355">
        <v>3.8215064419482303</v>
      </c>
      <c r="R7" s="810">
        <v>5.6994441553628317</v>
      </c>
      <c r="S7" s="356">
        <v>5.3410988376791924</v>
      </c>
    </row>
    <row r="8" spans="1:19" s="61" customFormat="1" ht="32.25" customHeight="1" x14ac:dyDescent="0.2">
      <c r="A8" s="154" t="s">
        <v>135</v>
      </c>
      <c r="B8" s="357">
        <v>1.3382968555234243</v>
      </c>
      <c r="C8" s="357">
        <v>12.044974122907615</v>
      </c>
      <c r="D8" s="357">
        <v>8.8076618195039877</v>
      </c>
      <c r="E8" s="357">
        <v>2.1481241078178837</v>
      </c>
      <c r="F8" s="357">
        <v>2.0311532956470257</v>
      </c>
      <c r="G8" s="357">
        <v>2.1960337215129133</v>
      </c>
      <c r="H8" s="357">
        <v>13.83367858986395</v>
      </c>
      <c r="I8" s="357">
        <v>1.9804276995570858</v>
      </c>
      <c r="J8" s="357">
        <v>1.5800868297325188</v>
      </c>
      <c r="K8" s="357">
        <v>7.0890958744278754</v>
      </c>
      <c r="L8" s="357">
        <v>1.6802517115685145</v>
      </c>
      <c r="M8" s="357">
        <v>0.62290686046182486</v>
      </c>
      <c r="N8" s="357">
        <v>2.0504762031114732</v>
      </c>
      <c r="O8" s="357">
        <v>5.4327335997311321</v>
      </c>
      <c r="P8" s="357">
        <v>7.1482039115380092</v>
      </c>
      <c r="Q8" s="357">
        <v>2.7460526898995807</v>
      </c>
      <c r="R8" s="811">
        <v>4.3170036689843094</v>
      </c>
      <c r="S8" s="358">
        <v>5.4057352114962098</v>
      </c>
    </row>
    <row r="9" spans="1:19" s="61" customFormat="1" ht="32.25" customHeight="1" x14ac:dyDescent="0.2">
      <c r="A9" s="154" t="s">
        <v>136</v>
      </c>
      <c r="B9" s="357">
        <v>5.6130165758724759</v>
      </c>
      <c r="C9" s="357">
        <v>12.147183950518613</v>
      </c>
      <c r="D9" s="357">
        <v>8.8729270644094527</v>
      </c>
      <c r="E9" s="357">
        <v>2.0833854908219651</v>
      </c>
      <c r="F9" s="357">
        <v>1.9627849673514053</v>
      </c>
      <c r="G9" s="357">
        <v>2.5022081067224589</v>
      </c>
      <c r="H9" s="357">
        <v>13.497329087875043</v>
      </c>
      <c r="I9" s="357">
        <v>2.0369328916839624</v>
      </c>
      <c r="J9" s="357">
        <v>2.7382947114292344</v>
      </c>
      <c r="K9" s="357">
        <v>6.6668064901064472</v>
      </c>
      <c r="L9" s="357">
        <v>1.5766772503030602</v>
      </c>
      <c r="M9" s="357">
        <v>2.8347341404703519</v>
      </c>
      <c r="N9" s="357">
        <v>1.5397963992634489</v>
      </c>
      <c r="O9" s="357">
        <v>4.4973287618262248</v>
      </c>
      <c r="P9" s="357">
        <v>6.8392387150970624</v>
      </c>
      <c r="Q9" s="357">
        <v>4.5885688566797977</v>
      </c>
      <c r="R9" s="811">
        <v>6.6901288869110509</v>
      </c>
      <c r="S9" s="358">
        <v>5.2958566169597932</v>
      </c>
    </row>
    <row r="10" spans="1:19" ht="32.25" customHeight="1" x14ac:dyDescent="0.2">
      <c r="A10" s="228" t="s">
        <v>125</v>
      </c>
      <c r="B10" s="352">
        <v>11.820533459816417</v>
      </c>
      <c r="C10" s="352">
        <v>8.8214122465662506</v>
      </c>
      <c r="D10" s="352">
        <v>1.1866084137425403</v>
      </c>
      <c r="E10" s="352">
        <v>0.6317821235295229</v>
      </c>
      <c r="F10" s="352">
        <v>2.8249661219434063</v>
      </c>
      <c r="G10" s="352">
        <v>2.9209214442041498</v>
      </c>
      <c r="H10" s="352">
        <v>0.64030164705695114</v>
      </c>
      <c r="I10" s="352">
        <v>1.3639921838834557</v>
      </c>
      <c r="J10" s="352">
        <v>1.6662557925328336</v>
      </c>
      <c r="K10" s="352">
        <v>1.6410583577228355</v>
      </c>
      <c r="L10" s="352">
        <v>1.3701780063464897</v>
      </c>
      <c r="M10" s="352">
        <v>2.2880306642016013</v>
      </c>
      <c r="N10" s="352">
        <v>3.2641718024454258</v>
      </c>
      <c r="O10" s="352">
        <v>6.0190773219079174</v>
      </c>
      <c r="P10" s="352">
        <v>7.0142731932055113</v>
      </c>
      <c r="Q10" s="352">
        <v>11.490637895863486</v>
      </c>
      <c r="R10" s="812">
        <v>3.8463398026160149</v>
      </c>
      <c r="S10" s="359">
        <v>3.3095768439125379</v>
      </c>
    </row>
    <row r="11" spans="1:19" ht="32.25" customHeight="1" x14ac:dyDescent="0.2">
      <c r="A11" s="228" t="s">
        <v>129</v>
      </c>
      <c r="B11" s="352">
        <v>7.8824584389566299</v>
      </c>
      <c r="C11" s="344">
        <v>-1.1723310593413583</v>
      </c>
      <c r="D11" s="344">
        <v>-2.5619236786358468</v>
      </c>
      <c r="E11" s="344">
        <v>-0.55454578243961938</v>
      </c>
      <c r="F11" s="352">
        <v>4.4183467342661098</v>
      </c>
      <c r="G11" s="352">
        <v>5.0207905046768753</v>
      </c>
      <c r="H11" s="352">
        <v>11.820999756746243</v>
      </c>
      <c r="I11" s="352">
        <v>0.25312927959839637</v>
      </c>
      <c r="J11" s="352">
        <v>0.71309945500834804</v>
      </c>
      <c r="K11" s="352">
        <v>1.5936773127657844</v>
      </c>
      <c r="L11" s="352">
        <v>2.4670116003459253</v>
      </c>
      <c r="M11" s="344">
        <v>-3.3088763643607244E-3</v>
      </c>
      <c r="N11" s="352">
        <v>2.0162225544549495</v>
      </c>
      <c r="O11" s="352">
        <v>8.2366869267227028</v>
      </c>
      <c r="P11" s="352">
        <v>7.4672263078798151</v>
      </c>
      <c r="Q11" s="352">
        <v>9.1479180342334274</v>
      </c>
      <c r="R11" s="812">
        <v>8.6012810258079284</v>
      </c>
      <c r="S11" s="359">
        <v>2.7577013631774117</v>
      </c>
    </row>
    <row r="12" spans="1:19" ht="32.25" customHeight="1" x14ac:dyDescent="0.2">
      <c r="A12" s="109" t="s">
        <v>132</v>
      </c>
      <c r="B12" s="355">
        <v>5.600000000000005</v>
      </c>
      <c r="C12" s="343">
        <v>-1.9000000000000128</v>
      </c>
      <c r="D12" s="343">
        <v>2.2204460492503131E-14</v>
      </c>
      <c r="E12" s="343">
        <v>-3.3000000000000029</v>
      </c>
      <c r="F12" s="355">
        <v>3.7000000000000144</v>
      </c>
      <c r="G12" s="355">
        <v>7.2999999999999954</v>
      </c>
      <c r="H12" s="355">
        <v>5.699999999999994</v>
      </c>
      <c r="I12" s="334">
        <v>-4.211557296767876</v>
      </c>
      <c r="J12" s="355">
        <v>1.1247443762781195</v>
      </c>
      <c r="K12" s="355">
        <v>1.2133468149645887</v>
      </c>
      <c r="L12" s="355">
        <v>0.72413581415842199</v>
      </c>
      <c r="M12" s="343">
        <v>-0.86623258169267192</v>
      </c>
      <c r="N12" s="355">
        <v>2.3564426267304039</v>
      </c>
      <c r="O12" s="355">
        <v>15.076132402492238</v>
      </c>
      <c r="P12" s="355">
        <v>9.7283813833158419</v>
      </c>
      <c r="Q12" s="355">
        <v>7.2827387445606018</v>
      </c>
      <c r="R12" s="810">
        <v>11.911581613258448</v>
      </c>
      <c r="S12" s="356">
        <v>3.0735093970980731</v>
      </c>
    </row>
    <row r="13" spans="1:19" ht="32.25" customHeight="1" x14ac:dyDescent="0.2">
      <c r="A13" s="109" t="s">
        <v>137</v>
      </c>
      <c r="B13" s="355">
        <v>10.160101061112625</v>
      </c>
      <c r="C13" s="343">
        <v>-0.52266962042791798</v>
      </c>
      <c r="D13" s="343">
        <v>-4.5109473914737075</v>
      </c>
      <c r="E13" s="355">
        <v>1.7217622544421829</v>
      </c>
      <c r="F13" s="355">
        <v>4.9543132147870539</v>
      </c>
      <c r="G13" s="355">
        <v>3.4148568173062666</v>
      </c>
      <c r="H13" s="343">
        <v>17.237240817712674</v>
      </c>
      <c r="I13" s="355">
        <v>4.2397231232528476</v>
      </c>
      <c r="J13" s="355">
        <v>0.40432149655384997</v>
      </c>
      <c r="K13" s="355">
        <v>1.8319069648725428</v>
      </c>
      <c r="L13" s="355">
        <v>3.4492808667992314</v>
      </c>
      <c r="M13" s="355">
        <v>0.4645586857274342</v>
      </c>
      <c r="N13" s="355">
        <v>1.8383351872088616</v>
      </c>
      <c r="O13" s="355">
        <v>4.1515394473663036</v>
      </c>
      <c r="P13" s="355">
        <v>6.0847237126325338</v>
      </c>
      <c r="Q13" s="355">
        <v>10.106831304552632</v>
      </c>
      <c r="R13" s="810">
        <v>7.242349167380846</v>
      </c>
      <c r="S13" s="356">
        <v>2.6243709530231252</v>
      </c>
    </row>
    <row r="14" spans="1:19" ht="32.25" customHeight="1" x14ac:dyDescent="0.2">
      <c r="A14" s="228" t="s">
        <v>131</v>
      </c>
      <c r="B14" s="352">
        <v>5.6683503342854324</v>
      </c>
      <c r="C14" s="352">
        <v>8.8529382714474636</v>
      </c>
      <c r="D14" s="352">
        <v>1.5139024193535189</v>
      </c>
      <c r="E14" s="352">
        <v>5.9424348999792764</v>
      </c>
      <c r="F14" s="352">
        <v>5.7428741582919773</v>
      </c>
      <c r="G14" s="352">
        <v>5.5899722255459361</v>
      </c>
      <c r="H14" s="341">
        <v>1.4805980225873761E-2</v>
      </c>
      <c r="I14" s="344">
        <v>-2.0650847884973733</v>
      </c>
      <c r="J14" s="344">
        <v>-7.1757046761579453</v>
      </c>
      <c r="K14" s="344">
        <v>-2.8200255593177737</v>
      </c>
      <c r="L14" s="352">
        <v>5.1509677095186834</v>
      </c>
      <c r="M14" s="331">
        <v>3.7811589375598142</v>
      </c>
      <c r="N14" s="331">
        <v>0.4780143377056234</v>
      </c>
      <c r="O14" s="331">
        <v>10.146659934384727</v>
      </c>
      <c r="P14" s="331">
        <v>15.059153262243207</v>
      </c>
      <c r="Q14" s="331">
        <v>26.572706325181716</v>
      </c>
      <c r="R14" s="942">
        <v>-1.6510996780550458</v>
      </c>
      <c r="S14" s="360">
        <v>3.3976021707985193</v>
      </c>
    </row>
    <row r="15" spans="1:19" ht="32.25" customHeight="1" x14ac:dyDescent="0.2">
      <c r="A15" s="109" t="s">
        <v>132</v>
      </c>
      <c r="B15" s="355">
        <v>5.4000000000000048</v>
      </c>
      <c r="C15" s="355">
        <v>9.9999999999999858</v>
      </c>
      <c r="D15" s="343">
        <v>-2.0000000000000018</v>
      </c>
      <c r="E15" s="355">
        <v>7.3999999999999844</v>
      </c>
      <c r="F15" s="355">
        <v>6.1000000000000165</v>
      </c>
      <c r="G15" s="355">
        <v>6.0999999999999721</v>
      </c>
      <c r="H15" s="343">
        <v>-1.9000000000000017</v>
      </c>
      <c r="I15" s="343">
        <v>-3.5911602209944604</v>
      </c>
      <c r="J15" s="343">
        <v>-10.888252148997157</v>
      </c>
      <c r="K15" s="343">
        <v>-5.1446945337620615</v>
      </c>
      <c r="L15" s="332">
        <v>7.4656990457490968</v>
      </c>
      <c r="M15" s="361">
        <v>5.1218367057892955</v>
      </c>
      <c r="N15" s="343">
        <v>-0.84405713143892447</v>
      </c>
      <c r="O15" s="361">
        <v>10.125100583175106</v>
      </c>
      <c r="P15" s="361">
        <v>19.177754235007072</v>
      </c>
      <c r="Q15" s="361">
        <v>34.301375177499985</v>
      </c>
      <c r="R15" s="813">
        <v>-4.8442407276497734</v>
      </c>
      <c r="S15" s="763">
        <v>2.5647797889001955</v>
      </c>
    </row>
    <row r="16" spans="1:19" ht="32.25" customHeight="1" x14ac:dyDescent="0.2">
      <c r="A16" s="109" t="s">
        <v>137</v>
      </c>
      <c r="B16" s="355">
        <v>6.2566272566351833</v>
      </c>
      <c r="C16" s="355">
        <v>6.4902279610964397</v>
      </c>
      <c r="D16" s="355">
        <v>9.5351989363378298</v>
      </c>
      <c r="E16" s="355">
        <v>3.1364870206569639</v>
      </c>
      <c r="F16" s="355">
        <v>5.0687754686037589</v>
      </c>
      <c r="G16" s="355">
        <v>4.5870003995442277</v>
      </c>
      <c r="H16" s="355">
        <v>4.5101921964275649</v>
      </c>
      <c r="I16" s="355">
        <v>1.8088917977105545</v>
      </c>
      <c r="J16" s="355">
        <v>1.725463448010589</v>
      </c>
      <c r="K16" s="355">
        <v>2.2814414364634272</v>
      </c>
      <c r="L16" s="355">
        <v>0.46273469153448321</v>
      </c>
      <c r="M16" s="355">
        <v>0.73269541968501439</v>
      </c>
      <c r="N16" s="355">
        <v>3.8345612043474198</v>
      </c>
      <c r="O16" s="355">
        <v>10.206994834968853</v>
      </c>
      <c r="P16" s="355">
        <v>4.0201737932033854</v>
      </c>
      <c r="Q16" s="355">
        <v>8.8415955563279311</v>
      </c>
      <c r="R16" s="810">
        <v>7.6156138244645399</v>
      </c>
      <c r="S16" s="356">
        <v>5.6218789595225971</v>
      </c>
    </row>
    <row r="17" spans="1:19" ht="15" customHeight="1" x14ac:dyDescent="0.2">
      <c r="A17" s="346"/>
      <c r="B17" s="362"/>
      <c r="C17" s="362"/>
      <c r="D17" s="362"/>
      <c r="E17" s="362"/>
      <c r="F17" s="362"/>
      <c r="G17" s="362"/>
      <c r="H17" s="362"/>
      <c r="I17" s="362"/>
      <c r="J17" s="362"/>
      <c r="K17" s="362"/>
      <c r="L17" s="362"/>
      <c r="M17" s="362"/>
      <c r="N17" s="362"/>
      <c r="O17" s="362"/>
      <c r="P17" s="362"/>
      <c r="Q17" s="362"/>
      <c r="R17" s="348"/>
      <c r="S17" s="350"/>
    </row>
    <row r="19" spans="1:19" ht="13.5" x14ac:dyDescent="0.25">
      <c r="A19" s="123" t="s">
        <v>455</v>
      </c>
    </row>
  </sheetData>
  <mergeCells count="1">
    <mergeCell ref="A1:D1"/>
  </mergeCells>
  <hyperlinks>
    <hyperlink ref="A1:D1" location="'Contents(NA)'!A1" display="Back to table of contents" xr:uid="{67E3AA92-912B-47C1-BBD1-2A5A539D0D54}"/>
  </hyperlinks>
  <pageMargins left="0.35433070866141703" right="0.196850393700787" top="0.75" bottom="0.23622047244094499" header="0.56999999999999995" footer="0.511811023622047"/>
  <pageSetup paperSize="9" orientation="landscape" horizontalDpi="1200" verticalDpi="1200" r:id="rId1"/>
  <headerFooter alignWithMargins="0">
    <oddHeader>&amp;C- &amp;P+14 -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DE84E-342F-40F5-9415-027C3D2DB74D}">
  <dimension ref="A1:T24"/>
  <sheetViews>
    <sheetView zoomScaleNormal="100"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38.42578125" style="27" customWidth="1"/>
    <col min="2" max="18" width="9.140625" style="386" bestFit="1" customWidth="1"/>
    <col min="19" max="20" width="9.5703125" style="386" bestFit="1" customWidth="1"/>
    <col min="21" max="195" width="9.140625" style="27"/>
    <col min="196" max="196" width="38.42578125" style="27" customWidth="1"/>
    <col min="197" max="214" width="8" style="27" customWidth="1"/>
    <col min="215" max="215" width="8.42578125" style="27" customWidth="1"/>
    <col min="216" max="218" width="6.28515625" style="27" bestFit="1" customWidth="1"/>
    <col min="219" max="220" width="5.7109375" style="27" bestFit="1" customWidth="1"/>
    <col min="221" max="221" width="5.42578125" style="27" bestFit="1" customWidth="1"/>
    <col min="222" max="222" width="6.28515625" style="27" bestFit="1" customWidth="1"/>
    <col min="223" max="223" width="5.7109375" style="27" bestFit="1" customWidth="1"/>
    <col min="224" max="224" width="5.42578125" style="27" bestFit="1" customWidth="1"/>
    <col min="225" max="225" width="6.28515625" style="27" customWidth="1"/>
    <col min="226" max="226" width="5.7109375" style="27" customWidth="1"/>
    <col min="227" max="230" width="6.85546875" style="27" customWidth="1"/>
    <col min="231" max="233" width="9.140625" style="27"/>
    <col min="234" max="236" width="6.28515625" style="27" bestFit="1" customWidth="1"/>
    <col min="237" max="238" width="5.7109375" style="27" bestFit="1" customWidth="1"/>
    <col min="239" max="239" width="5.42578125" style="27" bestFit="1" customWidth="1"/>
    <col min="240" max="240" width="6.28515625" style="27" bestFit="1" customWidth="1"/>
    <col min="241" max="241" width="5.7109375" style="27" bestFit="1" customWidth="1"/>
    <col min="242" max="242" width="5.42578125" style="27" bestFit="1" customWidth="1"/>
    <col min="243" max="247" width="6.28515625" style="27" customWidth="1"/>
    <col min="248" max="251" width="6.85546875" style="27" customWidth="1"/>
    <col min="252" max="261" width="5.140625" style="27" customWidth="1"/>
    <col min="262" max="263" width="6" style="27" customWidth="1"/>
    <col min="264" max="264" width="9.140625" style="27"/>
    <col min="265" max="265" width="10.140625" style="27" bestFit="1" customWidth="1"/>
    <col min="266" max="266" width="10" style="27" bestFit="1" customWidth="1"/>
    <col min="267" max="268" width="10" style="27" customWidth="1"/>
    <col min="269" max="270" width="10" style="27" bestFit="1" customWidth="1"/>
    <col min="271" max="451" width="9.140625" style="27"/>
    <col min="452" max="452" width="38.42578125" style="27" customWidth="1"/>
    <col min="453" max="470" width="8" style="27" customWidth="1"/>
    <col min="471" max="471" width="8.42578125" style="27" customWidth="1"/>
    <col min="472" max="474" width="6.28515625" style="27" bestFit="1" customWidth="1"/>
    <col min="475" max="476" width="5.7109375" style="27" bestFit="1" customWidth="1"/>
    <col min="477" max="477" width="5.42578125" style="27" bestFit="1" customWidth="1"/>
    <col min="478" max="478" width="6.28515625" style="27" bestFit="1" customWidth="1"/>
    <col min="479" max="479" width="5.7109375" style="27" bestFit="1" customWidth="1"/>
    <col min="480" max="480" width="5.42578125" style="27" bestFit="1" customWidth="1"/>
    <col min="481" max="481" width="6.28515625" style="27" customWidth="1"/>
    <col min="482" max="482" width="5.7109375" style="27" customWidth="1"/>
    <col min="483" max="486" width="6.85546875" style="27" customWidth="1"/>
    <col min="487" max="489" width="9.140625" style="27"/>
    <col min="490" max="492" width="6.28515625" style="27" bestFit="1" customWidth="1"/>
    <col min="493" max="494" width="5.7109375" style="27" bestFit="1" customWidth="1"/>
    <col min="495" max="495" width="5.42578125" style="27" bestFit="1" customWidth="1"/>
    <col min="496" max="496" width="6.28515625" style="27" bestFit="1" customWidth="1"/>
    <col min="497" max="497" width="5.7109375" style="27" bestFit="1" customWidth="1"/>
    <col min="498" max="498" width="5.42578125" style="27" bestFit="1" customWidth="1"/>
    <col min="499" max="503" width="6.28515625" style="27" customWidth="1"/>
    <col min="504" max="507" width="6.85546875" style="27" customWidth="1"/>
    <col min="508" max="517" width="5.140625" style="27" customWidth="1"/>
    <col min="518" max="519" width="6" style="27" customWidth="1"/>
    <col min="520" max="520" width="9.140625" style="27"/>
    <col min="521" max="521" width="10.140625" style="27" bestFit="1" customWidth="1"/>
    <col min="522" max="522" width="10" style="27" bestFit="1" customWidth="1"/>
    <col min="523" max="524" width="10" style="27" customWidth="1"/>
    <col min="525" max="526" width="10" style="27" bestFit="1" customWidth="1"/>
    <col min="527" max="707" width="9.140625" style="27"/>
    <col min="708" max="708" width="38.42578125" style="27" customWidth="1"/>
    <col min="709" max="726" width="8" style="27" customWidth="1"/>
    <col min="727" max="727" width="8.42578125" style="27" customWidth="1"/>
    <col min="728" max="730" width="6.28515625" style="27" bestFit="1" customWidth="1"/>
    <col min="731" max="732" width="5.7109375" style="27" bestFit="1" customWidth="1"/>
    <col min="733" max="733" width="5.42578125" style="27" bestFit="1" customWidth="1"/>
    <col min="734" max="734" width="6.28515625" style="27" bestFit="1" customWidth="1"/>
    <col min="735" max="735" width="5.7109375" style="27" bestFit="1" customWidth="1"/>
    <col min="736" max="736" width="5.42578125" style="27" bestFit="1" customWidth="1"/>
    <col min="737" max="737" width="6.28515625" style="27" customWidth="1"/>
    <col min="738" max="738" width="5.7109375" style="27" customWidth="1"/>
    <col min="739" max="742" width="6.85546875" style="27" customWidth="1"/>
    <col min="743" max="745" width="9.140625" style="27"/>
    <col min="746" max="748" width="6.28515625" style="27" bestFit="1" customWidth="1"/>
    <col min="749" max="750" width="5.7109375" style="27" bestFit="1" customWidth="1"/>
    <col min="751" max="751" width="5.42578125" style="27" bestFit="1" customWidth="1"/>
    <col min="752" max="752" width="6.28515625" style="27" bestFit="1" customWidth="1"/>
    <col min="753" max="753" width="5.7109375" style="27" bestFit="1" customWidth="1"/>
    <col min="754" max="754" width="5.42578125" style="27" bestFit="1" customWidth="1"/>
    <col min="755" max="759" width="6.28515625" style="27" customWidth="1"/>
    <col min="760" max="763" width="6.85546875" style="27" customWidth="1"/>
    <col min="764" max="773" width="5.140625" style="27" customWidth="1"/>
    <col min="774" max="775" width="6" style="27" customWidth="1"/>
    <col min="776" max="776" width="9.140625" style="27"/>
    <col min="777" max="777" width="10.140625" style="27" bestFit="1" customWidth="1"/>
    <col min="778" max="778" width="10" style="27" bestFit="1" customWidth="1"/>
    <col min="779" max="780" width="10" style="27" customWidth="1"/>
    <col min="781" max="782" width="10" style="27" bestFit="1" customWidth="1"/>
    <col min="783" max="963" width="9.140625" style="27"/>
    <col min="964" max="964" width="38.42578125" style="27" customWidth="1"/>
    <col min="965" max="982" width="8" style="27" customWidth="1"/>
    <col min="983" max="983" width="8.42578125" style="27" customWidth="1"/>
    <col min="984" max="986" width="6.28515625" style="27" bestFit="1" customWidth="1"/>
    <col min="987" max="988" width="5.7109375" style="27" bestFit="1" customWidth="1"/>
    <col min="989" max="989" width="5.42578125" style="27" bestFit="1" customWidth="1"/>
    <col min="990" max="990" width="6.28515625" style="27" bestFit="1" customWidth="1"/>
    <col min="991" max="991" width="5.7109375" style="27" bestFit="1" customWidth="1"/>
    <col min="992" max="992" width="5.42578125" style="27" bestFit="1" customWidth="1"/>
    <col min="993" max="993" width="6.28515625" style="27" customWidth="1"/>
    <col min="994" max="994" width="5.7109375" style="27" customWidth="1"/>
    <col min="995" max="998" width="6.85546875" style="27" customWidth="1"/>
    <col min="999" max="1001" width="9.140625" style="27"/>
    <col min="1002" max="1004" width="6.28515625" style="27" bestFit="1" customWidth="1"/>
    <col min="1005" max="1006" width="5.7109375" style="27" bestFit="1" customWidth="1"/>
    <col min="1007" max="1007" width="5.42578125" style="27" bestFit="1" customWidth="1"/>
    <col min="1008" max="1008" width="6.28515625" style="27" bestFit="1" customWidth="1"/>
    <col min="1009" max="1009" width="5.7109375" style="27" bestFit="1" customWidth="1"/>
    <col min="1010" max="1010" width="5.42578125" style="27" bestFit="1" customWidth="1"/>
    <col min="1011" max="1015" width="6.28515625" style="27" customWidth="1"/>
    <col min="1016" max="1019" width="6.85546875" style="27" customWidth="1"/>
    <col min="1020" max="1029" width="5.140625" style="27" customWidth="1"/>
    <col min="1030" max="1031" width="6" style="27" customWidth="1"/>
    <col min="1032" max="1032" width="9.140625" style="27"/>
    <col min="1033" max="1033" width="10.140625" style="27" bestFit="1" customWidth="1"/>
    <col min="1034" max="1034" width="10" style="27" bestFit="1" customWidth="1"/>
    <col min="1035" max="1036" width="10" style="27" customWidth="1"/>
    <col min="1037" max="1038" width="10" style="27" bestFit="1" customWidth="1"/>
    <col min="1039" max="1219" width="9.140625" style="27"/>
    <col min="1220" max="1220" width="38.42578125" style="27" customWidth="1"/>
    <col min="1221" max="1238" width="8" style="27" customWidth="1"/>
    <col min="1239" max="1239" width="8.42578125" style="27" customWidth="1"/>
    <col min="1240" max="1242" width="6.28515625" style="27" bestFit="1" customWidth="1"/>
    <col min="1243" max="1244" width="5.7109375" style="27" bestFit="1" customWidth="1"/>
    <col min="1245" max="1245" width="5.42578125" style="27" bestFit="1" customWidth="1"/>
    <col min="1246" max="1246" width="6.28515625" style="27" bestFit="1" customWidth="1"/>
    <col min="1247" max="1247" width="5.7109375" style="27" bestFit="1" customWidth="1"/>
    <col min="1248" max="1248" width="5.42578125" style="27" bestFit="1" customWidth="1"/>
    <col min="1249" max="1249" width="6.28515625" style="27" customWidth="1"/>
    <col min="1250" max="1250" width="5.7109375" style="27" customWidth="1"/>
    <col min="1251" max="1254" width="6.85546875" style="27" customWidth="1"/>
    <col min="1255" max="1257" width="9.140625" style="27"/>
    <col min="1258" max="1260" width="6.28515625" style="27" bestFit="1" customWidth="1"/>
    <col min="1261" max="1262" width="5.7109375" style="27" bestFit="1" customWidth="1"/>
    <col min="1263" max="1263" width="5.42578125" style="27" bestFit="1" customWidth="1"/>
    <col min="1264" max="1264" width="6.28515625" style="27" bestFit="1" customWidth="1"/>
    <col min="1265" max="1265" width="5.7109375" style="27" bestFit="1" customWidth="1"/>
    <col min="1266" max="1266" width="5.42578125" style="27" bestFit="1" customWidth="1"/>
    <col min="1267" max="1271" width="6.28515625" style="27" customWidth="1"/>
    <col min="1272" max="1275" width="6.85546875" style="27" customWidth="1"/>
    <col min="1276" max="1285" width="5.140625" style="27" customWidth="1"/>
    <col min="1286" max="1287" width="6" style="27" customWidth="1"/>
    <col min="1288" max="1288" width="9.140625" style="27"/>
    <col min="1289" max="1289" width="10.140625" style="27" bestFit="1" customWidth="1"/>
    <col min="1290" max="1290" width="10" style="27" bestFit="1" customWidth="1"/>
    <col min="1291" max="1292" width="10" style="27" customWidth="1"/>
    <col min="1293" max="1294" width="10" style="27" bestFit="1" customWidth="1"/>
    <col min="1295" max="1475" width="9.140625" style="27"/>
    <col min="1476" max="1476" width="38.42578125" style="27" customWidth="1"/>
    <col min="1477" max="1494" width="8" style="27" customWidth="1"/>
    <col min="1495" max="1495" width="8.42578125" style="27" customWidth="1"/>
    <col min="1496" max="1498" width="6.28515625" style="27" bestFit="1" customWidth="1"/>
    <col min="1499" max="1500" width="5.7109375" style="27" bestFit="1" customWidth="1"/>
    <col min="1501" max="1501" width="5.42578125" style="27" bestFit="1" customWidth="1"/>
    <col min="1502" max="1502" width="6.28515625" style="27" bestFit="1" customWidth="1"/>
    <col min="1503" max="1503" width="5.7109375" style="27" bestFit="1" customWidth="1"/>
    <col min="1504" max="1504" width="5.42578125" style="27" bestFit="1" customWidth="1"/>
    <col min="1505" max="1505" width="6.28515625" style="27" customWidth="1"/>
    <col min="1506" max="1506" width="5.7109375" style="27" customWidth="1"/>
    <col min="1507" max="1510" width="6.85546875" style="27" customWidth="1"/>
    <col min="1511" max="1513" width="9.140625" style="27"/>
    <col min="1514" max="1516" width="6.28515625" style="27" bestFit="1" customWidth="1"/>
    <col min="1517" max="1518" width="5.7109375" style="27" bestFit="1" customWidth="1"/>
    <col min="1519" max="1519" width="5.42578125" style="27" bestFit="1" customWidth="1"/>
    <col min="1520" max="1520" width="6.28515625" style="27" bestFit="1" customWidth="1"/>
    <col min="1521" max="1521" width="5.7109375" style="27" bestFit="1" customWidth="1"/>
    <col min="1522" max="1522" width="5.42578125" style="27" bestFit="1" customWidth="1"/>
    <col min="1523" max="1527" width="6.28515625" style="27" customWidth="1"/>
    <col min="1528" max="1531" width="6.85546875" style="27" customWidth="1"/>
    <col min="1532" max="1541" width="5.140625" style="27" customWidth="1"/>
    <col min="1542" max="1543" width="6" style="27" customWidth="1"/>
    <col min="1544" max="1544" width="9.140625" style="27"/>
    <col min="1545" max="1545" width="10.140625" style="27" bestFit="1" customWidth="1"/>
    <col min="1546" max="1546" width="10" style="27" bestFit="1" customWidth="1"/>
    <col min="1547" max="1548" width="10" style="27" customWidth="1"/>
    <col min="1549" max="1550" width="10" style="27" bestFit="1" customWidth="1"/>
    <col min="1551" max="1731" width="9.140625" style="27"/>
    <col min="1732" max="1732" width="38.42578125" style="27" customWidth="1"/>
    <col min="1733" max="1750" width="8" style="27" customWidth="1"/>
    <col min="1751" max="1751" width="8.42578125" style="27" customWidth="1"/>
    <col min="1752" max="1754" width="6.28515625" style="27" bestFit="1" customWidth="1"/>
    <col min="1755" max="1756" width="5.7109375" style="27" bestFit="1" customWidth="1"/>
    <col min="1757" max="1757" width="5.42578125" style="27" bestFit="1" customWidth="1"/>
    <col min="1758" max="1758" width="6.28515625" style="27" bestFit="1" customWidth="1"/>
    <col min="1759" max="1759" width="5.7109375" style="27" bestFit="1" customWidth="1"/>
    <col min="1760" max="1760" width="5.42578125" style="27" bestFit="1" customWidth="1"/>
    <col min="1761" max="1761" width="6.28515625" style="27" customWidth="1"/>
    <col min="1762" max="1762" width="5.7109375" style="27" customWidth="1"/>
    <col min="1763" max="1766" width="6.85546875" style="27" customWidth="1"/>
    <col min="1767" max="1769" width="9.140625" style="27"/>
    <col min="1770" max="1772" width="6.28515625" style="27" bestFit="1" customWidth="1"/>
    <col min="1773" max="1774" width="5.7109375" style="27" bestFit="1" customWidth="1"/>
    <col min="1775" max="1775" width="5.42578125" style="27" bestFit="1" customWidth="1"/>
    <col min="1776" max="1776" width="6.28515625" style="27" bestFit="1" customWidth="1"/>
    <col min="1777" max="1777" width="5.7109375" style="27" bestFit="1" customWidth="1"/>
    <col min="1778" max="1778" width="5.42578125" style="27" bestFit="1" customWidth="1"/>
    <col min="1779" max="1783" width="6.28515625" style="27" customWidth="1"/>
    <col min="1784" max="1787" width="6.85546875" style="27" customWidth="1"/>
    <col min="1788" max="1797" width="5.140625" style="27" customWidth="1"/>
    <col min="1798" max="1799" width="6" style="27" customWidth="1"/>
    <col min="1800" max="1800" width="9.140625" style="27"/>
    <col min="1801" max="1801" width="10.140625" style="27" bestFit="1" customWidth="1"/>
    <col min="1802" max="1802" width="10" style="27" bestFit="1" customWidth="1"/>
    <col min="1803" max="1804" width="10" style="27" customWidth="1"/>
    <col min="1805" max="1806" width="10" style="27" bestFit="1" customWidth="1"/>
    <col min="1807" max="1987" width="9.140625" style="27"/>
    <col min="1988" max="1988" width="38.42578125" style="27" customWidth="1"/>
    <col min="1989" max="2006" width="8" style="27" customWidth="1"/>
    <col min="2007" max="2007" width="8.42578125" style="27" customWidth="1"/>
    <col min="2008" max="2010" width="6.28515625" style="27" bestFit="1" customWidth="1"/>
    <col min="2011" max="2012" width="5.7109375" style="27" bestFit="1" customWidth="1"/>
    <col min="2013" max="2013" width="5.42578125" style="27" bestFit="1" customWidth="1"/>
    <col min="2014" max="2014" width="6.28515625" style="27" bestFit="1" customWidth="1"/>
    <col min="2015" max="2015" width="5.7109375" style="27" bestFit="1" customWidth="1"/>
    <col min="2016" max="2016" width="5.42578125" style="27" bestFit="1" customWidth="1"/>
    <col min="2017" max="2017" width="6.28515625" style="27" customWidth="1"/>
    <col min="2018" max="2018" width="5.7109375" style="27" customWidth="1"/>
    <col min="2019" max="2022" width="6.85546875" style="27" customWidth="1"/>
    <col min="2023" max="2025" width="9.140625" style="27"/>
    <col min="2026" max="2028" width="6.28515625" style="27" bestFit="1" customWidth="1"/>
    <col min="2029" max="2030" width="5.7109375" style="27" bestFit="1" customWidth="1"/>
    <col min="2031" max="2031" width="5.42578125" style="27" bestFit="1" customWidth="1"/>
    <col min="2032" max="2032" width="6.28515625" style="27" bestFit="1" customWidth="1"/>
    <col min="2033" max="2033" width="5.7109375" style="27" bestFit="1" customWidth="1"/>
    <col min="2034" max="2034" width="5.42578125" style="27" bestFit="1" customWidth="1"/>
    <col min="2035" max="2039" width="6.28515625" style="27" customWidth="1"/>
    <col min="2040" max="2043" width="6.85546875" style="27" customWidth="1"/>
    <col min="2044" max="2053" width="5.140625" style="27" customWidth="1"/>
    <col min="2054" max="2055" width="6" style="27" customWidth="1"/>
    <col min="2056" max="2056" width="9.140625" style="27"/>
    <col min="2057" max="2057" width="10.140625" style="27" bestFit="1" customWidth="1"/>
    <col min="2058" max="2058" width="10" style="27" bestFit="1" customWidth="1"/>
    <col min="2059" max="2060" width="10" style="27" customWidth="1"/>
    <col min="2061" max="2062" width="10" style="27" bestFit="1" customWidth="1"/>
    <col min="2063" max="2243" width="9.140625" style="27"/>
    <col min="2244" max="2244" width="38.42578125" style="27" customWidth="1"/>
    <col min="2245" max="2262" width="8" style="27" customWidth="1"/>
    <col min="2263" max="2263" width="8.42578125" style="27" customWidth="1"/>
    <col min="2264" max="2266" width="6.28515625" style="27" bestFit="1" customWidth="1"/>
    <col min="2267" max="2268" width="5.7109375" style="27" bestFit="1" customWidth="1"/>
    <col min="2269" max="2269" width="5.42578125" style="27" bestFit="1" customWidth="1"/>
    <col min="2270" max="2270" width="6.28515625" style="27" bestFit="1" customWidth="1"/>
    <col min="2271" max="2271" width="5.7109375" style="27" bestFit="1" customWidth="1"/>
    <col min="2272" max="2272" width="5.42578125" style="27" bestFit="1" customWidth="1"/>
    <col min="2273" max="2273" width="6.28515625" style="27" customWidth="1"/>
    <col min="2274" max="2274" width="5.7109375" style="27" customWidth="1"/>
    <col min="2275" max="2278" width="6.85546875" style="27" customWidth="1"/>
    <col min="2279" max="2281" width="9.140625" style="27"/>
    <col min="2282" max="2284" width="6.28515625" style="27" bestFit="1" customWidth="1"/>
    <col min="2285" max="2286" width="5.7109375" style="27" bestFit="1" customWidth="1"/>
    <col min="2287" max="2287" width="5.42578125" style="27" bestFit="1" customWidth="1"/>
    <col min="2288" max="2288" width="6.28515625" style="27" bestFit="1" customWidth="1"/>
    <col min="2289" max="2289" width="5.7109375" style="27" bestFit="1" customWidth="1"/>
    <col min="2290" max="2290" width="5.42578125" style="27" bestFit="1" customWidth="1"/>
    <col min="2291" max="2295" width="6.28515625" style="27" customWidth="1"/>
    <col min="2296" max="2299" width="6.85546875" style="27" customWidth="1"/>
    <col min="2300" max="2309" width="5.140625" style="27" customWidth="1"/>
    <col min="2310" max="2311" width="6" style="27" customWidth="1"/>
    <col min="2312" max="2312" width="9.140625" style="27"/>
    <col min="2313" max="2313" width="10.140625" style="27" bestFit="1" customWidth="1"/>
    <col min="2314" max="2314" width="10" style="27" bestFit="1" customWidth="1"/>
    <col min="2315" max="2316" width="10" style="27" customWidth="1"/>
    <col min="2317" max="2318" width="10" style="27" bestFit="1" customWidth="1"/>
    <col min="2319" max="2499" width="9.140625" style="27"/>
    <col min="2500" max="2500" width="38.42578125" style="27" customWidth="1"/>
    <col min="2501" max="2518" width="8" style="27" customWidth="1"/>
    <col min="2519" max="2519" width="8.42578125" style="27" customWidth="1"/>
    <col min="2520" max="2522" width="6.28515625" style="27" bestFit="1" customWidth="1"/>
    <col min="2523" max="2524" width="5.7109375" style="27" bestFit="1" customWidth="1"/>
    <col min="2525" max="2525" width="5.42578125" style="27" bestFit="1" customWidth="1"/>
    <col min="2526" max="2526" width="6.28515625" style="27" bestFit="1" customWidth="1"/>
    <col min="2527" max="2527" width="5.7109375" style="27" bestFit="1" customWidth="1"/>
    <col min="2528" max="2528" width="5.42578125" style="27" bestFit="1" customWidth="1"/>
    <col min="2529" max="2529" width="6.28515625" style="27" customWidth="1"/>
    <col min="2530" max="2530" width="5.7109375" style="27" customWidth="1"/>
    <col min="2531" max="2534" width="6.85546875" style="27" customWidth="1"/>
    <col min="2535" max="2537" width="9.140625" style="27"/>
    <col min="2538" max="2540" width="6.28515625" style="27" bestFit="1" customWidth="1"/>
    <col min="2541" max="2542" width="5.7109375" style="27" bestFit="1" customWidth="1"/>
    <col min="2543" max="2543" width="5.42578125" style="27" bestFit="1" customWidth="1"/>
    <col min="2544" max="2544" width="6.28515625" style="27" bestFit="1" customWidth="1"/>
    <col min="2545" max="2545" width="5.7109375" style="27" bestFit="1" customWidth="1"/>
    <col min="2546" max="2546" width="5.42578125" style="27" bestFit="1" customWidth="1"/>
    <col min="2547" max="2551" width="6.28515625" style="27" customWidth="1"/>
    <col min="2552" max="2555" width="6.85546875" style="27" customWidth="1"/>
    <col min="2556" max="2565" width="5.140625" style="27" customWidth="1"/>
    <col min="2566" max="2567" width="6" style="27" customWidth="1"/>
    <col min="2568" max="2568" width="9.140625" style="27"/>
    <col min="2569" max="2569" width="10.140625" style="27" bestFit="1" customWidth="1"/>
    <col min="2570" max="2570" width="10" style="27" bestFit="1" customWidth="1"/>
    <col min="2571" max="2572" width="10" style="27" customWidth="1"/>
    <col min="2573" max="2574" width="10" style="27" bestFit="1" customWidth="1"/>
    <col min="2575" max="2755" width="9.140625" style="27"/>
    <col min="2756" max="2756" width="38.42578125" style="27" customWidth="1"/>
    <col min="2757" max="2774" width="8" style="27" customWidth="1"/>
    <col min="2775" max="2775" width="8.42578125" style="27" customWidth="1"/>
    <col min="2776" max="2778" width="6.28515625" style="27" bestFit="1" customWidth="1"/>
    <col min="2779" max="2780" width="5.7109375" style="27" bestFit="1" customWidth="1"/>
    <col min="2781" max="2781" width="5.42578125" style="27" bestFit="1" customWidth="1"/>
    <col min="2782" max="2782" width="6.28515625" style="27" bestFit="1" customWidth="1"/>
    <col min="2783" max="2783" width="5.7109375" style="27" bestFit="1" customWidth="1"/>
    <col min="2784" max="2784" width="5.42578125" style="27" bestFit="1" customWidth="1"/>
    <col min="2785" max="2785" width="6.28515625" style="27" customWidth="1"/>
    <col min="2786" max="2786" width="5.7109375" style="27" customWidth="1"/>
    <col min="2787" max="2790" width="6.85546875" style="27" customWidth="1"/>
    <col min="2791" max="2793" width="9.140625" style="27"/>
    <col min="2794" max="2796" width="6.28515625" style="27" bestFit="1" customWidth="1"/>
    <col min="2797" max="2798" width="5.7109375" style="27" bestFit="1" customWidth="1"/>
    <col min="2799" max="2799" width="5.42578125" style="27" bestFit="1" customWidth="1"/>
    <col min="2800" max="2800" width="6.28515625" style="27" bestFit="1" customWidth="1"/>
    <col min="2801" max="2801" width="5.7109375" style="27" bestFit="1" customWidth="1"/>
    <col min="2802" max="2802" width="5.42578125" style="27" bestFit="1" customWidth="1"/>
    <col min="2803" max="2807" width="6.28515625" style="27" customWidth="1"/>
    <col min="2808" max="2811" width="6.85546875" style="27" customWidth="1"/>
    <col min="2812" max="2821" width="5.140625" style="27" customWidth="1"/>
    <col min="2822" max="2823" width="6" style="27" customWidth="1"/>
    <col min="2824" max="2824" width="9.140625" style="27"/>
    <col min="2825" max="2825" width="10.140625" style="27" bestFit="1" customWidth="1"/>
    <col min="2826" max="2826" width="10" style="27" bestFit="1" customWidth="1"/>
    <col min="2827" max="2828" width="10" style="27" customWidth="1"/>
    <col min="2829" max="2830" width="10" style="27" bestFit="1" customWidth="1"/>
    <col min="2831" max="3011" width="9.140625" style="27"/>
    <col min="3012" max="3012" width="38.42578125" style="27" customWidth="1"/>
    <col min="3013" max="3030" width="8" style="27" customWidth="1"/>
    <col min="3031" max="3031" width="8.42578125" style="27" customWidth="1"/>
    <col min="3032" max="3034" width="6.28515625" style="27" bestFit="1" customWidth="1"/>
    <col min="3035" max="3036" width="5.7109375" style="27" bestFit="1" customWidth="1"/>
    <col min="3037" max="3037" width="5.42578125" style="27" bestFit="1" customWidth="1"/>
    <col min="3038" max="3038" width="6.28515625" style="27" bestFit="1" customWidth="1"/>
    <col min="3039" max="3039" width="5.7109375" style="27" bestFit="1" customWidth="1"/>
    <col min="3040" max="3040" width="5.42578125" style="27" bestFit="1" customWidth="1"/>
    <col min="3041" max="3041" width="6.28515625" style="27" customWidth="1"/>
    <col min="3042" max="3042" width="5.7109375" style="27" customWidth="1"/>
    <col min="3043" max="3046" width="6.85546875" style="27" customWidth="1"/>
    <col min="3047" max="3049" width="9.140625" style="27"/>
    <col min="3050" max="3052" width="6.28515625" style="27" bestFit="1" customWidth="1"/>
    <col min="3053" max="3054" width="5.7109375" style="27" bestFit="1" customWidth="1"/>
    <col min="3055" max="3055" width="5.42578125" style="27" bestFit="1" customWidth="1"/>
    <col min="3056" max="3056" width="6.28515625" style="27" bestFit="1" customWidth="1"/>
    <col min="3057" max="3057" width="5.7109375" style="27" bestFit="1" customWidth="1"/>
    <col min="3058" max="3058" width="5.42578125" style="27" bestFit="1" customWidth="1"/>
    <col min="3059" max="3063" width="6.28515625" style="27" customWidth="1"/>
    <col min="3064" max="3067" width="6.85546875" style="27" customWidth="1"/>
    <col min="3068" max="3077" width="5.140625" style="27" customWidth="1"/>
    <col min="3078" max="3079" width="6" style="27" customWidth="1"/>
    <col min="3080" max="3080" width="9.140625" style="27"/>
    <col min="3081" max="3081" width="10.140625" style="27" bestFit="1" customWidth="1"/>
    <col min="3082" max="3082" width="10" style="27" bestFit="1" customWidth="1"/>
    <col min="3083" max="3084" width="10" style="27" customWidth="1"/>
    <col min="3085" max="3086" width="10" style="27" bestFit="1" customWidth="1"/>
    <col min="3087" max="3267" width="9.140625" style="27"/>
    <col min="3268" max="3268" width="38.42578125" style="27" customWidth="1"/>
    <col min="3269" max="3286" width="8" style="27" customWidth="1"/>
    <col min="3287" max="3287" width="8.42578125" style="27" customWidth="1"/>
    <col min="3288" max="3290" width="6.28515625" style="27" bestFit="1" customWidth="1"/>
    <col min="3291" max="3292" width="5.7109375" style="27" bestFit="1" customWidth="1"/>
    <col min="3293" max="3293" width="5.42578125" style="27" bestFit="1" customWidth="1"/>
    <col min="3294" max="3294" width="6.28515625" style="27" bestFit="1" customWidth="1"/>
    <col min="3295" max="3295" width="5.7109375" style="27" bestFit="1" customWidth="1"/>
    <col min="3296" max="3296" width="5.42578125" style="27" bestFit="1" customWidth="1"/>
    <col min="3297" max="3297" width="6.28515625" style="27" customWidth="1"/>
    <col min="3298" max="3298" width="5.7109375" style="27" customWidth="1"/>
    <col min="3299" max="3302" width="6.85546875" style="27" customWidth="1"/>
    <col min="3303" max="3305" width="9.140625" style="27"/>
    <col min="3306" max="3308" width="6.28515625" style="27" bestFit="1" customWidth="1"/>
    <col min="3309" max="3310" width="5.7109375" style="27" bestFit="1" customWidth="1"/>
    <col min="3311" max="3311" width="5.42578125" style="27" bestFit="1" customWidth="1"/>
    <col min="3312" max="3312" width="6.28515625" style="27" bestFit="1" customWidth="1"/>
    <col min="3313" max="3313" width="5.7109375" style="27" bestFit="1" customWidth="1"/>
    <col min="3314" max="3314" width="5.42578125" style="27" bestFit="1" customWidth="1"/>
    <col min="3315" max="3319" width="6.28515625" style="27" customWidth="1"/>
    <col min="3320" max="3323" width="6.85546875" style="27" customWidth="1"/>
    <col min="3324" max="3333" width="5.140625" style="27" customWidth="1"/>
    <col min="3334" max="3335" width="6" style="27" customWidth="1"/>
    <col min="3336" max="3336" width="9.140625" style="27"/>
    <col min="3337" max="3337" width="10.140625" style="27" bestFit="1" customWidth="1"/>
    <col min="3338" max="3338" width="10" style="27" bestFit="1" customWidth="1"/>
    <col min="3339" max="3340" width="10" style="27" customWidth="1"/>
    <col min="3341" max="3342" width="10" style="27" bestFit="1" customWidth="1"/>
    <col min="3343" max="3523" width="9.140625" style="27"/>
    <col min="3524" max="3524" width="38.42578125" style="27" customWidth="1"/>
    <col min="3525" max="3542" width="8" style="27" customWidth="1"/>
    <col min="3543" max="3543" width="8.42578125" style="27" customWidth="1"/>
    <col min="3544" max="3546" width="6.28515625" style="27" bestFit="1" customWidth="1"/>
    <col min="3547" max="3548" width="5.7109375" style="27" bestFit="1" customWidth="1"/>
    <col min="3549" max="3549" width="5.42578125" style="27" bestFit="1" customWidth="1"/>
    <col min="3550" max="3550" width="6.28515625" style="27" bestFit="1" customWidth="1"/>
    <col min="3551" max="3551" width="5.7109375" style="27" bestFit="1" customWidth="1"/>
    <col min="3552" max="3552" width="5.42578125" style="27" bestFit="1" customWidth="1"/>
    <col min="3553" max="3553" width="6.28515625" style="27" customWidth="1"/>
    <col min="3554" max="3554" width="5.7109375" style="27" customWidth="1"/>
    <col min="3555" max="3558" width="6.85546875" style="27" customWidth="1"/>
    <col min="3559" max="3561" width="9.140625" style="27"/>
    <col min="3562" max="3564" width="6.28515625" style="27" bestFit="1" customWidth="1"/>
    <col min="3565" max="3566" width="5.7109375" style="27" bestFit="1" customWidth="1"/>
    <col min="3567" max="3567" width="5.42578125" style="27" bestFit="1" customWidth="1"/>
    <col min="3568" max="3568" width="6.28515625" style="27" bestFit="1" customWidth="1"/>
    <col min="3569" max="3569" width="5.7109375" style="27" bestFit="1" customWidth="1"/>
    <col min="3570" max="3570" width="5.42578125" style="27" bestFit="1" customWidth="1"/>
    <col min="3571" max="3575" width="6.28515625" style="27" customWidth="1"/>
    <col min="3576" max="3579" width="6.85546875" style="27" customWidth="1"/>
    <col min="3580" max="3589" width="5.140625" style="27" customWidth="1"/>
    <col min="3590" max="3591" width="6" style="27" customWidth="1"/>
    <col min="3592" max="3592" width="9.140625" style="27"/>
    <col min="3593" max="3593" width="10.140625" style="27" bestFit="1" customWidth="1"/>
    <col min="3594" max="3594" width="10" style="27" bestFit="1" customWidth="1"/>
    <col min="3595" max="3596" width="10" style="27" customWidth="1"/>
    <col min="3597" max="3598" width="10" style="27" bestFit="1" customWidth="1"/>
    <col min="3599" max="3779" width="9.140625" style="27"/>
    <col min="3780" max="3780" width="38.42578125" style="27" customWidth="1"/>
    <col min="3781" max="3798" width="8" style="27" customWidth="1"/>
    <col min="3799" max="3799" width="8.42578125" style="27" customWidth="1"/>
    <col min="3800" max="3802" width="6.28515625" style="27" bestFit="1" customWidth="1"/>
    <col min="3803" max="3804" width="5.7109375" style="27" bestFit="1" customWidth="1"/>
    <col min="3805" max="3805" width="5.42578125" style="27" bestFit="1" customWidth="1"/>
    <col min="3806" max="3806" width="6.28515625" style="27" bestFit="1" customWidth="1"/>
    <col min="3807" max="3807" width="5.7109375" style="27" bestFit="1" customWidth="1"/>
    <col min="3808" max="3808" width="5.42578125" style="27" bestFit="1" customWidth="1"/>
    <col min="3809" max="3809" width="6.28515625" style="27" customWidth="1"/>
    <col min="3810" max="3810" width="5.7109375" style="27" customWidth="1"/>
    <col min="3811" max="3814" width="6.85546875" style="27" customWidth="1"/>
    <col min="3815" max="3817" width="9.140625" style="27"/>
    <col min="3818" max="3820" width="6.28515625" style="27" bestFit="1" customWidth="1"/>
    <col min="3821" max="3822" width="5.7109375" style="27" bestFit="1" customWidth="1"/>
    <col min="3823" max="3823" width="5.42578125" style="27" bestFit="1" customWidth="1"/>
    <col min="3824" max="3824" width="6.28515625" style="27" bestFit="1" customWidth="1"/>
    <col min="3825" max="3825" width="5.7109375" style="27" bestFit="1" customWidth="1"/>
    <col min="3826" max="3826" width="5.42578125" style="27" bestFit="1" customWidth="1"/>
    <col min="3827" max="3831" width="6.28515625" style="27" customWidth="1"/>
    <col min="3832" max="3835" width="6.85546875" style="27" customWidth="1"/>
    <col min="3836" max="3845" width="5.140625" style="27" customWidth="1"/>
    <col min="3846" max="3847" width="6" style="27" customWidth="1"/>
    <col min="3848" max="3848" width="9.140625" style="27"/>
    <col min="3849" max="3849" width="10.140625" style="27" bestFit="1" customWidth="1"/>
    <col min="3850" max="3850" width="10" style="27" bestFit="1" customWidth="1"/>
    <col min="3851" max="3852" width="10" style="27" customWidth="1"/>
    <col min="3853" max="3854" width="10" style="27" bestFit="1" customWidth="1"/>
    <col min="3855" max="4035" width="9.140625" style="27"/>
    <col min="4036" max="4036" width="38.42578125" style="27" customWidth="1"/>
    <col min="4037" max="4054" width="8" style="27" customWidth="1"/>
    <col min="4055" max="4055" width="8.42578125" style="27" customWidth="1"/>
    <col min="4056" max="4058" width="6.28515625" style="27" bestFit="1" customWidth="1"/>
    <col min="4059" max="4060" width="5.7109375" style="27" bestFit="1" customWidth="1"/>
    <col min="4061" max="4061" width="5.42578125" style="27" bestFit="1" customWidth="1"/>
    <col min="4062" max="4062" width="6.28515625" style="27" bestFit="1" customWidth="1"/>
    <col min="4063" max="4063" width="5.7109375" style="27" bestFit="1" customWidth="1"/>
    <col min="4064" max="4064" width="5.42578125" style="27" bestFit="1" customWidth="1"/>
    <col min="4065" max="4065" width="6.28515625" style="27" customWidth="1"/>
    <col min="4066" max="4066" width="5.7109375" style="27" customWidth="1"/>
    <col min="4067" max="4070" width="6.85546875" style="27" customWidth="1"/>
    <col min="4071" max="4073" width="9.140625" style="27"/>
    <col min="4074" max="4076" width="6.28515625" style="27" bestFit="1" customWidth="1"/>
    <col min="4077" max="4078" width="5.7109375" style="27" bestFit="1" customWidth="1"/>
    <col min="4079" max="4079" width="5.42578125" style="27" bestFit="1" customWidth="1"/>
    <col min="4080" max="4080" width="6.28515625" style="27" bestFit="1" customWidth="1"/>
    <col min="4081" max="4081" width="5.7109375" style="27" bestFit="1" customWidth="1"/>
    <col min="4082" max="4082" width="5.42578125" style="27" bestFit="1" customWidth="1"/>
    <col min="4083" max="4087" width="6.28515625" style="27" customWidth="1"/>
    <col min="4088" max="4091" width="6.85546875" style="27" customWidth="1"/>
    <col min="4092" max="4101" width="5.140625" style="27" customWidth="1"/>
    <col min="4102" max="4103" width="6" style="27" customWidth="1"/>
    <col min="4104" max="4104" width="9.140625" style="27"/>
    <col min="4105" max="4105" width="10.140625" style="27" bestFit="1" customWidth="1"/>
    <col min="4106" max="4106" width="10" style="27" bestFit="1" customWidth="1"/>
    <col min="4107" max="4108" width="10" style="27" customWidth="1"/>
    <col min="4109" max="4110" width="10" style="27" bestFit="1" customWidth="1"/>
    <col min="4111" max="4291" width="9.140625" style="27"/>
    <col min="4292" max="4292" width="38.42578125" style="27" customWidth="1"/>
    <col min="4293" max="4310" width="8" style="27" customWidth="1"/>
    <col min="4311" max="4311" width="8.42578125" style="27" customWidth="1"/>
    <col min="4312" max="4314" width="6.28515625" style="27" bestFit="1" customWidth="1"/>
    <col min="4315" max="4316" width="5.7109375" style="27" bestFit="1" customWidth="1"/>
    <col min="4317" max="4317" width="5.42578125" style="27" bestFit="1" customWidth="1"/>
    <col min="4318" max="4318" width="6.28515625" style="27" bestFit="1" customWidth="1"/>
    <col min="4319" max="4319" width="5.7109375" style="27" bestFit="1" customWidth="1"/>
    <col min="4320" max="4320" width="5.42578125" style="27" bestFit="1" customWidth="1"/>
    <col min="4321" max="4321" width="6.28515625" style="27" customWidth="1"/>
    <col min="4322" max="4322" width="5.7109375" style="27" customWidth="1"/>
    <col min="4323" max="4326" width="6.85546875" style="27" customWidth="1"/>
    <col min="4327" max="4329" width="9.140625" style="27"/>
    <col min="4330" max="4332" width="6.28515625" style="27" bestFit="1" customWidth="1"/>
    <col min="4333" max="4334" width="5.7109375" style="27" bestFit="1" customWidth="1"/>
    <col min="4335" max="4335" width="5.42578125" style="27" bestFit="1" customWidth="1"/>
    <col min="4336" max="4336" width="6.28515625" style="27" bestFit="1" customWidth="1"/>
    <col min="4337" max="4337" width="5.7109375" style="27" bestFit="1" customWidth="1"/>
    <col min="4338" max="4338" width="5.42578125" style="27" bestFit="1" customWidth="1"/>
    <col min="4339" max="4343" width="6.28515625" style="27" customWidth="1"/>
    <col min="4344" max="4347" width="6.85546875" style="27" customWidth="1"/>
    <col min="4348" max="4357" width="5.140625" style="27" customWidth="1"/>
    <col min="4358" max="4359" width="6" style="27" customWidth="1"/>
    <col min="4360" max="4360" width="9.140625" style="27"/>
    <col min="4361" max="4361" width="10.140625" style="27" bestFit="1" customWidth="1"/>
    <col min="4362" max="4362" width="10" style="27" bestFit="1" customWidth="1"/>
    <col min="4363" max="4364" width="10" style="27" customWidth="1"/>
    <col min="4365" max="4366" width="10" style="27" bestFit="1" customWidth="1"/>
    <col min="4367" max="4547" width="9.140625" style="27"/>
    <col min="4548" max="4548" width="38.42578125" style="27" customWidth="1"/>
    <col min="4549" max="4566" width="8" style="27" customWidth="1"/>
    <col min="4567" max="4567" width="8.42578125" style="27" customWidth="1"/>
    <col min="4568" max="4570" width="6.28515625" style="27" bestFit="1" customWidth="1"/>
    <col min="4571" max="4572" width="5.7109375" style="27" bestFit="1" customWidth="1"/>
    <col min="4573" max="4573" width="5.42578125" style="27" bestFit="1" customWidth="1"/>
    <col min="4574" max="4574" width="6.28515625" style="27" bestFit="1" customWidth="1"/>
    <col min="4575" max="4575" width="5.7109375" style="27" bestFit="1" customWidth="1"/>
    <col min="4576" max="4576" width="5.42578125" style="27" bestFit="1" customWidth="1"/>
    <col min="4577" max="4577" width="6.28515625" style="27" customWidth="1"/>
    <col min="4578" max="4578" width="5.7109375" style="27" customWidth="1"/>
    <col min="4579" max="4582" width="6.85546875" style="27" customWidth="1"/>
    <col min="4583" max="4585" width="9.140625" style="27"/>
    <col min="4586" max="4588" width="6.28515625" style="27" bestFit="1" customWidth="1"/>
    <col min="4589" max="4590" width="5.7109375" style="27" bestFit="1" customWidth="1"/>
    <col min="4591" max="4591" width="5.42578125" style="27" bestFit="1" customWidth="1"/>
    <col min="4592" max="4592" width="6.28515625" style="27" bestFit="1" customWidth="1"/>
    <col min="4593" max="4593" width="5.7109375" style="27" bestFit="1" customWidth="1"/>
    <col min="4594" max="4594" width="5.42578125" style="27" bestFit="1" customWidth="1"/>
    <col min="4595" max="4599" width="6.28515625" style="27" customWidth="1"/>
    <col min="4600" max="4603" width="6.85546875" style="27" customWidth="1"/>
    <col min="4604" max="4613" width="5.140625" style="27" customWidth="1"/>
    <col min="4614" max="4615" width="6" style="27" customWidth="1"/>
    <col min="4616" max="4616" width="9.140625" style="27"/>
    <col min="4617" max="4617" width="10.140625" style="27" bestFit="1" customWidth="1"/>
    <col min="4618" max="4618" width="10" style="27" bestFit="1" customWidth="1"/>
    <col min="4619" max="4620" width="10" style="27" customWidth="1"/>
    <col min="4621" max="4622" width="10" style="27" bestFit="1" customWidth="1"/>
    <col min="4623" max="4803" width="9.140625" style="27"/>
    <col min="4804" max="4804" width="38.42578125" style="27" customWidth="1"/>
    <col min="4805" max="4822" width="8" style="27" customWidth="1"/>
    <col min="4823" max="4823" width="8.42578125" style="27" customWidth="1"/>
    <col min="4824" max="4826" width="6.28515625" style="27" bestFit="1" customWidth="1"/>
    <col min="4827" max="4828" width="5.7109375" style="27" bestFit="1" customWidth="1"/>
    <col min="4829" max="4829" width="5.42578125" style="27" bestFit="1" customWidth="1"/>
    <col min="4830" max="4830" width="6.28515625" style="27" bestFit="1" customWidth="1"/>
    <col min="4831" max="4831" width="5.7109375" style="27" bestFit="1" customWidth="1"/>
    <col min="4832" max="4832" width="5.42578125" style="27" bestFit="1" customWidth="1"/>
    <col min="4833" max="4833" width="6.28515625" style="27" customWidth="1"/>
    <col min="4834" max="4834" width="5.7109375" style="27" customWidth="1"/>
    <col min="4835" max="4838" width="6.85546875" style="27" customWidth="1"/>
    <col min="4839" max="4841" width="9.140625" style="27"/>
    <col min="4842" max="4844" width="6.28515625" style="27" bestFit="1" customWidth="1"/>
    <col min="4845" max="4846" width="5.7109375" style="27" bestFit="1" customWidth="1"/>
    <col min="4847" max="4847" width="5.42578125" style="27" bestFit="1" customWidth="1"/>
    <col min="4848" max="4848" width="6.28515625" style="27" bestFit="1" customWidth="1"/>
    <col min="4849" max="4849" width="5.7109375" style="27" bestFit="1" customWidth="1"/>
    <col min="4850" max="4850" width="5.42578125" style="27" bestFit="1" customWidth="1"/>
    <col min="4851" max="4855" width="6.28515625" style="27" customWidth="1"/>
    <col min="4856" max="4859" width="6.85546875" style="27" customWidth="1"/>
    <col min="4860" max="4869" width="5.140625" style="27" customWidth="1"/>
    <col min="4870" max="4871" width="6" style="27" customWidth="1"/>
    <col min="4872" max="4872" width="9.140625" style="27"/>
    <col min="4873" max="4873" width="10.140625" style="27" bestFit="1" customWidth="1"/>
    <col min="4874" max="4874" width="10" style="27" bestFit="1" customWidth="1"/>
    <col min="4875" max="4876" width="10" style="27" customWidth="1"/>
    <col min="4877" max="4878" width="10" style="27" bestFit="1" customWidth="1"/>
    <col min="4879" max="5059" width="9.140625" style="27"/>
    <col min="5060" max="5060" width="38.42578125" style="27" customWidth="1"/>
    <col min="5061" max="5078" width="8" style="27" customWidth="1"/>
    <col min="5079" max="5079" width="8.42578125" style="27" customWidth="1"/>
    <col min="5080" max="5082" width="6.28515625" style="27" bestFit="1" customWidth="1"/>
    <col min="5083" max="5084" width="5.7109375" style="27" bestFit="1" customWidth="1"/>
    <col min="5085" max="5085" width="5.42578125" style="27" bestFit="1" customWidth="1"/>
    <col min="5086" max="5086" width="6.28515625" style="27" bestFit="1" customWidth="1"/>
    <col min="5087" max="5087" width="5.7109375" style="27" bestFit="1" customWidth="1"/>
    <col min="5088" max="5088" width="5.42578125" style="27" bestFit="1" customWidth="1"/>
    <col min="5089" max="5089" width="6.28515625" style="27" customWidth="1"/>
    <col min="5090" max="5090" width="5.7109375" style="27" customWidth="1"/>
    <col min="5091" max="5094" width="6.85546875" style="27" customWidth="1"/>
    <col min="5095" max="5097" width="9.140625" style="27"/>
    <col min="5098" max="5100" width="6.28515625" style="27" bestFit="1" customWidth="1"/>
    <col min="5101" max="5102" width="5.7109375" style="27" bestFit="1" customWidth="1"/>
    <col min="5103" max="5103" width="5.42578125" style="27" bestFit="1" customWidth="1"/>
    <col min="5104" max="5104" width="6.28515625" style="27" bestFit="1" customWidth="1"/>
    <col min="5105" max="5105" width="5.7109375" style="27" bestFit="1" customWidth="1"/>
    <col min="5106" max="5106" width="5.42578125" style="27" bestFit="1" customWidth="1"/>
    <col min="5107" max="5111" width="6.28515625" style="27" customWidth="1"/>
    <col min="5112" max="5115" width="6.85546875" style="27" customWidth="1"/>
    <col min="5116" max="5125" width="5.140625" style="27" customWidth="1"/>
    <col min="5126" max="5127" width="6" style="27" customWidth="1"/>
    <col min="5128" max="5128" width="9.140625" style="27"/>
    <col min="5129" max="5129" width="10.140625" style="27" bestFit="1" customWidth="1"/>
    <col min="5130" max="5130" width="10" style="27" bestFit="1" customWidth="1"/>
    <col min="5131" max="5132" width="10" style="27" customWidth="1"/>
    <col min="5133" max="5134" width="10" style="27" bestFit="1" customWidth="1"/>
    <col min="5135" max="5315" width="9.140625" style="27"/>
    <col min="5316" max="5316" width="38.42578125" style="27" customWidth="1"/>
    <col min="5317" max="5334" width="8" style="27" customWidth="1"/>
    <col min="5335" max="5335" width="8.42578125" style="27" customWidth="1"/>
    <col min="5336" max="5338" width="6.28515625" style="27" bestFit="1" customWidth="1"/>
    <col min="5339" max="5340" width="5.7109375" style="27" bestFit="1" customWidth="1"/>
    <col min="5341" max="5341" width="5.42578125" style="27" bestFit="1" customWidth="1"/>
    <col min="5342" max="5342" width="6.28515625" style="27" bestFit="1" customWidth="1"/>
    <col min="5343" max="5343" width="5.7109375" style="27" bestFit="1" customWidth="1"/>
    <col min="5344" max="5344" width="5.42578125" style="27" bestFit="1" customWidth="1"/>
    <col min="5345" max="5345" width="6.28515625" style="27" customWidth="1"/>
    <col min="5346" max="5346" width="5.7109375" style="27" customWidth="1"/>
    <col min="5347" max="5350" width="6.85546875" style="27" customWidth="1"/>
    <col min="5351" max="5353" width="9.140625" style="27"/>
    <col min="5354" max="5356" width="6.28515625" style="27" bestFit="1" customWidth="1"/>
    <col min="5357" max="5358" width="5.7109375" style="27" bestFit="1" customWidth="1"/>
    <col min="5359" max="5359" width="5.42578125" style="27" bestFit="1" customWidth="1"/>
    <col min="5360" max="5360" width="6.28515625" style="27" bestFit="1" customWidth="1"/>
    <col min="5361" max="5361" width="5.7109375" style="27" bestFit="1" customWidth="1"/>
    <col min="5362" max="5362" width="5.42578125" style="27" bestFit="1" customWidth="1"/>
    <col min="5363" max="5367" width="6.28515625" style="27" customWidth="1"/>
    <col min="5368" max="5371" width="6.85546875" style="27" customWidth="1"/>
    <col min="5372" max="5381" width="5.140625" style="27" customWidth="1"/>
    <col min="5382" max="5383" width="6" style="27" customWidth="1"/>
    <col min="5384" max="5384" width="9.140625" style="27"/>
    <col min="5385" max="5385" width="10.140625" style="27" bestFit="1" customWidth="1"/>
    <col min="5386" max="5386" width="10" style="27" bestFit="1" customWidth="1"/>
    <col min="5387" max="5388" width="10" style="27" customWidth="1"/>
    <col min="5389" max="5390" width="10" style="27" bestFit="1" customWidth="1"/>
    <col min="5391" max="5571" width="9.140625" style="27"/>
    <col min="5572" max="5572" width="38.42578125" style="27" customWidth="1"/>
    <col min="5573" max="5590" width="8" style="27" customWidth="1"/>
    <col min="5591" max="5591" width="8.42578125" style="27" customWidth="1"/>
    <col min="5592" max="5594" width="6.28515625" style="27" bestFit="1" customWidth="1"/>
    <col min="5595" max="5596" width="5.7109375" style="27" bestFit="1" customWidth="1"/>
    <col min="5597" max="5597" width="5.42578125" style="27" bestFit="1" customWidth="1"/>
    <col min="5598" max="5598" width="6.28515625" style="27" bestFit="1" customWidth="1"/>
    <col min="5599" max="5599" width="5.7109375" style="27" bestFit="1" customWidth="1"/>
    <col min="5600" max="5600" width="5.42578125" style="27" bestFit="1" customWidth="1"/>
    <col min="5601" max="5601" width="6.28515625" style="27" customWidth="1"/>
    <col min="5602" max="5602" width="5.7109375" style="27" customWidth="1"/>
    <col min="5603" max="5606" width="6.85546875" style="27" customWidth="1"/>
    <col min="5607" max="5609" width="9.140625" style="27"/>
    <col min="5610" max="5612" width="6.28515625" style="27" bestFit="1" customWidth="1"/>
    <col min="5613" max="5614" width="5.7109375" style="27" bestFit="1" customWidth="1"/>
    <col min="5615" max="5615" width="5.42578125" style="27" bestFit="1" customWidth="1"/>
    <col min="5616" max="5616" width="6.28515625" style="27" bestFit="1" customWidth="1"/>
    <col min="5617" max="5617" width="5.7109375" style="27" bestFit="1" customWidth="1"/>
    <col min="5618" max="5618" width="5.42578125" style="27" bestFit="1" customWidth="1"/>
    <col min="5619" max="5623" width="6.28515625" style="27" customWidth="1"/>
    <col min="5624" max="5627" width="6.85546875" style="27" customWidth="1"/>
    <col min="5628" max="5637" width="5.140625" style="27" customWidth="1"/>
    <col min="5638" max="5639" width="6" style="27" customWidth="1"/>
    <col min="5640" max="5640" width="9.140625" style="27"/>
    <col min="5641" max="5641" width="10.140625" style="27" bestFit="1" customWidth="1"/>
    <col min="5642" max="5642" width="10" style="27" bestFit="1" customWidth="1"/>
    <col min="5643" max="5644" width="10" style="27" customWidth="1"/>
    <col min="5645" max="5646" width="10" style="27" bestFit="1" customWidth="1"/>
    <col min="5647" max="5827" width="9.140625" style="27"/>
    <col min="5828" max="5828" width="38.42578125" style="27" customWidth="1"/>
    <col min="5829" max="5846" width="8" style="27" customWidth="1"/>
    <col min="5847" max="5847" width="8.42578125" style="27" customWidth="1"/>
    <col min="5848" max="5850" width="6.28515625" style="27" bestFit="1" customWidth="1"/>
    <col min="5851" max="5852" width="5.7109375" style="27" bestFit="1" customWidth="1"/>
    <col min="5853" max="5853" width="5.42578125" style="27" bestFit="1" customWidth="1"/>
    <col min="5854" max="5854" width="6.28515625" style="27" bestFit="1" customWidth="1"/>
    <col min="5855" max="5855" width="5.7109375" style="27" bestFit="1" customWidth="1"/>
    <col min="5856" max="5856" width="5.42578125" style="27" bestFit="1" customWidth="1"/>
    <col min="5857" max="5857" width="6.28515625" style="27" customWidth="1"/>
    <col min="5858" max="5858" width="5.7109375" style="27" customWidth="1"/>
    <col min="5859" max="5862" width="6.85546875" style="27" customWidth="1"/>
    <col min="5863" max="5865" width="9.140625" style="27"/>
    <col min="5866" max="5868" width="6.28515625" style="27" bestFit="1" customWidth="1"/>
    <col min="5869" max="5870" width="5.7109375" style="27" bestFit="1" customWidth="1"/>
    <col min="5871" max="5871" width="5.42578125" style="27" bestFit="1" customWidth="1"/>
    <col min="5872" max="5872" width="6.28515625" style="27" bestFit="1" customWidth="1"/>
    <col min="5873" max="5873" width="5.7109375" style="27" bestFit="1" customWidth="1"/>
    <col min="5874" max="5874" width="5.42578125" style="27" bestFit="1" customWidth="1"/>
    <col min="5875" max="5879" width="6.28515625" style="27" customWidth="1"/>
    <col min="5880" max="5883" width="6.85546875" style="27" customWidth="1"/>
    <col min="5884" max="5893" width="5.140625" style="27" customWidth="1"/>
    <col min="5894" max="5895" width="6" style="27" customWidth="1"/>
    <col min="5896" max="5896" width="9.140625" style="27"/>
    <col min="5897" max="5897" width="10.140625" style="27" bestFit="1" customWidth="1"/>
    <col min="5898" max="5898" width="10" style="27" bestFit="1" customWidth="1"/>
    <col min="5899" max="5900" width="10" style="27" customWidth="1"/>
    <col min="5901" max="5902" width="10" style="27" bestFit="1" customWidth="1"/>
    <col min="5903" max="6083" width="9.140625" style="27"/>
    <col min="6084" max="6084" width="38.42578125" style="27" customWidth="1"/>
    <col min="6085" max="6102" width="8" style="27" customWidth="1"/>
    <col min="6103" max="6103" width="8.42578125" style="27" customWidth="1"/>
    <col min="6104" max="6106" width="6.28515625" style="27" bestFit="1" customWidth="1"/>
    <col min="6107" max="6108" width="5.7109375" style="27" bestFit="1" customWidth="1"/>
    <col min="6109" max="6109" width="5.42578125" style="27" bestFit="1" customWidth="1"/>
    <col min="6110" max="6110" width="6.28515625" style="27" bestFit="1" customWidth="1"/>
    <col min="6111" max="6111" width="5.7109375" style="27" bestFit="1" customWidth="1"/>
    <col min="6112" max="6112" width="5.42578125" style="27" bestFit="1" customWidth="1"/>
    <col min="6113" max="6113" width="6.28515625" style="27" customWidth="1"/>
    <col min="6114" max="6114" width="5.7109375" style="27" customWidth="1"/>
    <col min="6115" max="6118" width="6.85546875" style="27" customWidth="1"/>
    <col min="6119" max="6121" width="9.140625" style="27"/>
    <col min="6122" max="6124" width="6.28515625" style="27" bestFit="1" customWidth="1"/>
    <col min="6125" max="6126" width="5.7109375" style="27" bestFit="1" customWidth="1"/>
    <col min="6127" max="6127" width="5.42578125" style="27" bestFit="1" customWidth="1"/>
    <col min="6128" max="6128" width="6.28515625" style="27" bestFit="1" customWidth="1"/>
    <col min="6129" max="6129" width="5.7109375" style="27" bestFit="1" customWidth="1"/>
    <col min="6130" max="6130" width="5.42578125" style="27" bestFit="1" customWidth="1"/>
    <col min="6131" max="6135" width="6.28515625" style="27" customWidth="1"/>
    <col min="6136" max="6139" width="6.85546875" style="27" customWidth="1"/>
    <col min="6140" max="6149" width="5.140625" style="27" customWidth="1"/>
    <col min="6150" max="6151" width="6" style="27" customWidth="1"/>
    <col min="6152" max="6152" width="9.140625" style="27"/>
    <col min="6153" max="6153" width="10.140625" style="27" bestFit="1" customWidth="1"/>
    <col min="6154" max="6154" width="10" style="27" bestFit="1" customWidth="1"/>
    <col min="6155" max="6156" width="10" style="27" customWidth="1"/>
    <col min="6157" max="6158" width="10" style="27" bestFit="1" customWidth="1"/>
    <col min="6159" max="6339" width="9.140625" style="27"/>
    <col min="6340" max="6340" width="38.42578125" style="27" customWidth="1"/>
    <col min="6341" max="6358" width="8" style="27" customWidth="1"/>
    <col min="6359" max="6359" width="8.42578125" style="27" customWidth="1"/>
    <col min="6360" max="6362" width="6.28515625" style="27" bestFit="1" customWidth="1"/>
    <col min="6363" max="6364" width="5.7109375" style="27" bestFit="1" customWidth="1"/>
    <col min="6365" max="6365" width="5.42578125" style="27" bestFit="1" customWidth="1"/>
    <col min="6366" max="6366" width="6.28515625" style="27" bestFit="1" customWidth="1"/>
    <col min="6367" max="6367" width="5.7109375" style="27" bestFit="1" customWidth="1"/>
    <col min="6368" max="6368" width="5.42578125" style="27" bestFit="1" customWidth="1"/>
    <col min="6369" max="6369" width="6.28515625" style="27" customWidth="1"/>
    <col min="6370" max="6370" width="5.7109375" style="27" customWidth="1"/>
    <col min="6371" max="6374" width="6.85546875" style="27" customWidth="1"/>
    <col min="6375" max="6377" width="9.140625" style="27"/>
    <col min="6378" max="6380" width="6.28515625" style="27" bestFit="1" customWidth="1"/>
    <col min="6381" max="6382" width="5.7109375" style="27" bestFit="1" customWidth="1"/>
    <col min="6383" max="6383" width="5.42578125" style="27" bestFit="1" customWidth="1"/>
    <col min="6384" max="6384" width="6.28515625" style="27" bestFit="1" customWidth="1"/>
    <col min="6385" max="6385" width="5.7109375" style="27" bestFit="1" customWidth="1"/>
    <col min="6386" max="6386" width="5.42578125" style="27" bestFit="1" customWidth="1"/>
    <col min="6387" max="6391" width="6.28515625" style="27" customWidth="1"/>
    <col min="6392" max="6395" width="6.85546875" style="27" customWidth="1"/>
    <col min="6396" max="6405" width="5.140625" style="27" customWidth="1"/>
    <col min="6406" max="6407" width="6" style="27" customWidth="1"/>
    <col min="6408" max="6408" width="9.140625" style="27"/>
    <col min="6409" max="6409" width="10.140625" style="27" bestFit="1" customWidth="1"/>
    <col min="6410" max="6410" width="10" style="27" bestFit="1" customWidth="1"/>
    <col min="6411" max="6412" width="10" style="27" customWidth="1"/>
    <col min="6413" max="6414" width="10" style="27" bestFit="1" customWidth="1"/>
    <col min="6415" max="6595" width="9.140625" style="27"/>
    <col min="6596" max="6596" width="38.42578125" style="27" customWidth="1"/>
    <col min="6597" max="6614" width="8" style="27" customWidth="1"/>
    <col min="6615" max="6615" width="8.42578125" style="27" customWidth="1"/>
    <col min="6616" max="6618" width="6.28515625" style="27" bestFit="1" customWidth="1"/>
    <col min="6619" max="6620" width="5.7109375" style="27" bestFit="1" customWidth="1"/>
    <col min="6621" max="6621" width="5.42578125" style="27" bestFit="1" customWidth="1"/>
    <col min="6622" max="6622" width="6.28515625" style="27" bestFit="1" customWidth="1"/>
    <col min="6623" max="6623" width="5.7109375" style="27" bestFit="1" customWidth="1"/>
    <col min="6624" max="6624" width="5.42578125" style="27" bestFit="1" customWidth="1"/>
    <col min="6625" max="6625" width="6.28515625" style="27" customWidth="1"/>
    <col min="6626" max="6626" width="5.7109375" style="27" customWidth="1"/>
    <col min="6627" max="6630" width="6.85546875" style="27" customWidth="1"/>
    <col min="6631" max="6633" width="9.140625" style="27"/>
    <col min="6634" max="6636" width="6.28515625" style="27" bestFit="1" customWidth="1"/>
    <col min="6637" max="6638" width="5.7109375" style="27" bestFit="1" customWidth="1"/>
    <col min="6639" max="6639" width="5.42578125" style="27" bestFit="1" customWidth="1"/>
    <col min="6640" max="6640" width="6.28515625" style="27" bestFit="1" customWidth="1"/>
    <col min="6641" max="6641" width="5.7109375" style="27" bestFit="1" customWidth="1"/>
    <col min="6642" max="6642" width="5.42578125" style="27" bestFit="1" customWidth="1"/>
    <col min="6643" max="6647" width="6.28515625" style="27" customWidth="1"/>
    <col min="6648" max="6651" width="6.85546875" style="27" customWidth="1"/>
    <col min="6652" max="6661" width="5.140625" style="27" customWidth="1"/>
    <col min="6662" max="6663" width="6" style="27" customWidth="1"/>
    <col min="6664" max="6664" width="9.140625" style="27"/>
    <col min="6665" max="6665" width="10.140625" style="27" bestFit="1" customWidth="1"/>
    <col min="6666" max="6666" width="10" style="27" bestFit="1" customWidth="1"/>
    <col min="6667" max="6668" width="10" style="27" customWidth="1"/>
    <col min="6669" max="6670" width="10" style="27" bestFit="1" customWidth="1"/>
    <col min="6671" max="6851" width="9.140625" style="27"/>
    <col min="6852" max="6852" width="38.42578125" style="27" customWidth="1"/>
    <col min="6853" max="6870" width="8" style="27" customWidth="1"/>
    <col min="6871" max="6871" width="8.42578125" style="27" customWidth="1"/>
    <col min="6872" max="6874" width="6.28515625" style="27" bestFit="1" customWidth="1"/>
    <col min="6875" max="6876" width="5.7109375" style="27" bestFit="1" customWidth="1"/>
    <col min="6877" max="6877" width="5.42578125" style="27" bestFit="1" customWidth="1"/>
    <col min="6878" max="6878" width="6.28515625" style="27" bestFit="1" customWidth="1"/>
    <col min="6879" max="6879" width="5.7109375" style="27" bestFit="1" customWidth="1"/>
    <col min="6880" max="6880" width="5.42578125" style="27" bestFit="1" customWidth="1"/>
    <col min="6881" max="6881" width="6.28515625" style="27" customWidth="1"/>
    <col min="6882" max="6882" width="5.7109375" style="27" customWidth="1"/>
    <col min="6883" max="6886" width="6.85546875" style="27" customWidth="1"/>
    <col min="6887" max="6889" width="9.140625" style="27"/>
    <col min="6890" max="6892" width="6.28515625" style="27" bestFit="1" customWidth="1"/>
    <col min="6893" max="6894" width="5.7109375" style="27" bestFit="1" customWidth="1"/>
    <col min="6895" max="6895" width="5.42578125" style="27" bestFit="1" customWidth="1"/>
    <col min="6896" max="6896" width="6.28515625" style="27" bestFit="1" customWidth="1"/>
    <col min="6897" max="6897" width="5.7109375" style="27" bestFit="1" customWidth="1"/>
    <col min="6898" max="6898" width="5.42578125" style="27" bestFit="1" customWidth="1"/>
    <col min="6899" max="6903" width="6.28515625" style="27" customWidth="1"/>
    <col min="6904" max="6907" width="6.85546875" style="27" customWidth="1"/>
    <col min="6908" max="6917" width="5.140625" style="27" customWidth="1"/>
    <col min="6918" max="6919" width="6" style="27" customWidth="1"/>
    <col min="6920" max="6920" width="9.140625" style="27"/>
    <col min="6921" max="6921" width="10.140625" style="27" bestFit="1" customWidth="1"/>
    <col min="6922" max="6922" width="10" style="27" bestFit="1" customWidth="1"/>
    <col min="6923" max="6924" width="10" style="27" customWidth="1"/>
    <col min="6925" max="6926" width="10" style="27" bestFit="1" customWidth="1"/>
    <col min="6927" max="7107" width="9.140625" style="27"/>
    <col min="7108" max="7108" width="38.42578125" style="27" customWidth="1"/>
    <col min="7109" max="7126" width="8" style="27" customWidth="1"/>
    <col min="7127" max="7127" width="8.42578125" style="27" customWidth="1"/>
    <col min="7128" max="7130" width="6.28515625" style="27" bestFit="1" customWidth="1"/>
    <col min="7131" max="7132" width="5.7109375" style="27" bestFit="1" customWidth="1"/>
    <col min="7133" max="7133" width="5.42578125" style="27" bestFit="1" customWidth="1"/>
    <col min="7134" max="7134" width="6.28515625" style="27" bestFit="1" customWidth="1"/>
    <col min="7135" max="7135" width="5.7109375" style="27" bestFit="1" customWidth="1"/>
    <col min="7136" max="7136" width="5.42578125" style="27" bestFit="1" customWidth="1"/>
    <col min="7137" max="7137" width="6.28515625" style="27" customWidth="1"/>
    <col min="7138" max="7138" width="5.7109375" style="27" customWidth="1"/>
    <col min="7139" max="7142" width="6.85546875" style="27" customWidth="1"/>
    <col min="7143" max="7145" width="9.140625" style="27"/>
    <col min="7146" max="7148" width="6.28515625" style="27" bestFit="1" customWidth="1"/>
    <col min="7149" max="7150" width="5.7109375" style="27" bestFit="1" customWidth="1"/>
    <col min="7151" max="7151" width="5.42578125" style="27" bestFit="1" customWidth="1"/>
    <col min="7152" max="7152" width="6.28515625" style="27" bestFit="1" customWidth="1"/>
    <col min="7153" max="7153" width="5.7109375" style="27" bestFit="1" customWidth="1"/>
    <col min="7154" max="7154" width="5.42578125" style="27" bestFit="1" customWidth="1"/>
    <col min="7155" max="7159" width="6.28515625" style="27" customWidth="1"/>
    <col min="7160" max="7163" width="6.85546875" style="27" customWidth="1"/>
    <col min="7164" max="7173" width="5.140625" style="27" customWidth="1"/>
    <col min="7174" max="7175" width="6" style="27" customWidth="1"/>
    <col min="7176" max="7176" width="9.140625" style="27"/>
    <col min="7177" max="7177" width="10.140625" style="27" bestFit="1" customWidth="1"/>
    <col min="7178" max="7178" width="10" style="27" bestFit="1" customWidth="1"/>
    <col min="7179" max="7180" width="10" style="27" customWidth="1"/>
    <col min="7181" max="7182" width="10" style="27" bestFit="1" customWidth="1"/>
    <col min="7183" max="7363" width="9.140625" style="27"/>
    <col min="7364" max="7364" width="38.42578125" style="27" customWidth="1"/>
    <col min="7365" max="7382" width="8" style="27" customWidth="1"/>
    <col min="7383" max="7383" width="8.42578125" style="27" customWidth="1"/>
    <col min="7384" max="7386" width="6.28515625" style="27" bestFit="1" customWidth="1"/>
    <col min="7387" max="7388" width="5.7109375" style="27" bestFit="1" customWidth="1"/>
    <col min="7389" max="7389" width="5.42578125" style="27" bestFit="1" customWidth="1"/>
    <col min="7390" max="7390" width="6.28515625" style="27" bestFit="1" customWidth="1"/>
    <col min="7391" max="7391" width="5.7109375" style="27" bestFit="1" customWidth="1"/>
    <col min="7392" max="7392" width="5.42578125" style="27" bestFit="1" customWidth="1"/>
    <col min="7393" max="7393" width="6.28515625" style="27" customWidth="1"/>
    <col min="7394" max="7394" width="5.7109375" style="27" customWidth="1"/>
    <col min="7395" max="7398" width="6.85546875" style="27" customWidth="1"/>
    <col min="7399" max="7401" width="9.140625" style="27"/>
    <col min="7402" max="7404" width="6.28515625" style="27" bestFit="1" customWidth="1"/>
    <col min="7405" max="7406" width="5.7109375" style="27" bestFit="1" customWidth="1"/>
    <col min="7407" max="7407" width="5.42578125" style="27" bestFit="1" customWidth="1"/>
    <col min="7408" max="7408" width="6.28515625" style="27" bestFit="1" customWidth="1"/>
    <col min="7409" max="7409" width="5.7109375" style="27" bestFit="1" customWidth="1"/>
    <col min="7410" max="7410" width="5.42578125" style="27" bestFit="1" customWidth="1"/>
    <col min="7411" max="7415" width="6.28515625" style="27" customWidth="1"/>
    <col min="7416" max="7419" width="6.85546875" style="27" customWidth="1"/>
    <col min="7420" max="7429" width="5.140625" style="27" customWidth="1"/>
    <col min="7430" max="7431" width="6" style="27" customWidth="1"/>
    <col min="7432" max="7432" width="9.140625" style="27"/>
    <col min="7433" max="7433" width="10.140625" style="27" bestFit="1" customWidth="1"/>
    <col min="7434" max="7434" width="10" style="27" bestFit="1" customWidth="1"/>
    <col min="7435" max="7436" width="10" style="27" customWidth="1"/>
    <col min="7437" max="7438" width="10" style="27" bestFit="1" customWidth="1"/>
    <col min="7439" max="7619" width="9.140625" style="27"/>
    <col min="7620" max="7620" width="38.42578125" style="27" customWidth="1"/>
    <col min="7621" max="7638" width="8" style="27" customWidth="1"/>
    <col min="7639" max="7639" width="8.42578125" style="27" customWidth="1"/>
    <col min="7640" max="7642" width="6.28515625" style="27" bestFit="1" customWidth="1"/>
    <col min="7643" max="7644" width="5.7109375" style="27" bestFit="1" customWidth="1"/>
    <col min="7645" max="7645" width="5.42578125" style="27" bestFit="1" customWidth="1"/>
    <col min="7646" max="7646" width="6.28515625" style="27" bestFit="1" customWidth="1"/>
    <col min="7647" max="7647" width="5.7109375" style="27" bestFit="1" customWidth="1"/>
    <col min="7648" max="7648" width="5.42578125" style="27" bestFit="1" customWidth="1"/>
    <col min="7649" max="7649" width="6.28515625" style="27" customWidth="1"/>
    <col min="7650" max="7650" width="5.7109375" style="27" customWidth="1"/>
    <col min="7651" max="7654" width="6.85546875" style="27" customWidth="1"/>
    <col min="7655" max="7657" width="9.140625" style="27"/>
    <col min="7658" max="7660" width="6.28515625" style="27" bestFit="1" customWidth="1"/>
    <col min="7661" max="7662" width="5.7109375" style="27" bestFit="1" customWidth="1"/>
    <col min="7663" max="7663" width="5.42578125" style="27" bestFit="1" customWidth="1"/>
    <col min="7664" max="7664" width="6.28515625" style="27" bestFit="1" customWidth="1"/>
    <col min="7665" max="7665" width="5.7109375" style="27" bestFit="1" customWidth="1"/>
    <col min="7666" max="7666" width="5.42578125" style="27" bestFit="1" customWidth="1"/>
    <col min="7667" max="7671" width="6.28515625" style="27" customWidth="1"/>
    <col min="7672" max="7675" width="6.85546875" style="27" customWidth="1"/>
    <col min="7676" max="7685" width="5.140625" style="27" customWidth="1"/>
    <col min="7686" max="7687" width="6" style="27" customWidth="1"/>
    <col min="7688" max="7688" width="9.140625" style="27"/>
    <col min="7689" max="7689" width="10.140625" style="27" bestFit="1" customWidth="1"/>
    <col min="7690" max="7690" width="10" style="27" bestFit="1" customWidth="1"/>
    <col min="7691" max="7692" width="10" style="27" customWidth="1"/>
    <col min="7693" max="7694" width="10" style="27" bestFit="1" customWidth="1"/>
    <col min="7695" max="7875" width="9.140625" style="27"/>
    <col min="7876" max="7876" width="38.42578125" style="27" customWidth="1"/>
    <col min="7877" max="7894" width="8" style="27" customWidth="1"/>
    <col min="7895" max="7895" width="8.42578125" style="27" customWidth="1"/>
    <col min="7896" max="7898" width="6.28515625" style="27" bestFit="1" customWidth="1"/>
    <col min="7899" max="7900" width="5.7109375" style="27" bestFit="1" customWidth="1"/>
    <col min="7901" max="7901" width="5.42578125" style="27" bestFit="1" customWidth="1"/>
    <col min="7902" max="7902" width="6.28515625" style="27" bestFit="1" customWidth="1"/>
    <col min="7903" max="7903" width="5.7109375" style="27" bestFit="1" customWidth="1"/>
    <col min="7904" max="7904" width="5.42578125" style="27" bestFit="1" customWidth="1"/>
    <col min="7905" max="7905" width="6.28515625" style="27" customWidth="1"/>
    <col min="7906" max="7906" width="5.7109375" style="27" customWidth="1"/>
    <col min="7907" max="7910" width="6.85546875" style="27" customWidth="1"/>
    <col min="7911" max="7913" width="9.140625" style="27"/>
    <col min="7914" max="7916" width="6.28515625" style="27" bestFit="1" customWidth="1"/>
    <col min="7917" max="7918" width="5.7109375" style="27" bestFit="1" customWidth="1"/>
    <col min="7919" max="7919" width="5.42578125" style="27" bestFit="1" customWidth="1"/>
    <col min="7920" max="7920" width="6.28515625" style="27" bestFit="1" customWidth="1"/>
    <col min="7921" max="7921" width="5.7109375" style="27" bestFit="1" customWidth="1"/>
    <col min="7922" max="7922" width="5.42578125" style="27" bestFit="1" customWidth="1"/>
    <col min="7923" max="7927" width="6.28515625" style="27" customWidth="1"/>
    <col min="7928" max="7931" width="6.85546875" style="27" customWidth="1"/>
    <col min="7932" max="7941" width="5.140625" style="27" customWidth="1"/>
    <col min="7942" max="7943" width="6" style="27" customWidth="1"/>
    <col min="7944" max="7944" width="9.140625" style="27"/>
    <col min="7945" max="7945" width="10.140625" style="27" bestFit="1" customWidth="1"/>
    <col min="7946" max="7946" width="10" style="27" bestFit="1" customWidth="1"/>
    <col min="7947" max="7948" width="10" style="27" customWidth="1"/>
    <col min="7949" max="7950" width="10" style="27" bestFit="1" customWidth="1"/>
    <col min="7951" max="8131" width="9.140625" style="27"/>
    <col min="8132" max="8132" width="38.42578125" style="27" customWidth="1"/>
    <col min="8133" max="8150" width="8" style="27" customWidth="1"/>
    <col min="8151" max="8151" width="8.42578125" style="27" customWidth="1"/>
    <col min="8152" max="8154" width="6.28515625" style="27" bestFit="1" customWidth="1"/>
    <col min="8155" max="8156" width="5.7109375" style="27" bestFit="1" customWidth="1"/>
    <col min="8157" max="8157" width="5.42578125" style="27" bestFit="1" customWidth="1"/>
    <col min="8158" max="8158" width="6.28515625" style="27" bestFit="1" customWidth="1"/>
    <col min="8159" max="8159" width="5.7109375" style="27" bestFit="1" customWidth="1"/>
    <col min="8160" max="8160" width="5.42578125" style="27" bestFit="1" customWidth="1"/>
    <col min="8161" max="8161" width="6.28515625" style="27" customWidth="1"/>
    <col min="8162" max="8162" width="5.7109375" style="27" customWidth="1"/>
    <col min="8163" max="8166" width="6.85546875" style="27" customWidth="1"/>
    <col min="8167" max="8169" width="9.140625" style="27"/>
    <col min="8170" max="8172" width="6.28515625" style="27" bestFit="1" customWidth="1"/>
    <col min="8173" max="8174" width="5.7109375" style="27" bestFit="1" customWidth="1"/>
    <col min="8175" max="8175" width="5.42578125" style="27" bestFit="1" customWidth="1"/>
    <col min="8176" max="8176" width="6.28515625" style="27" bestFit="1" customWidth="1"/>
    <col min="8177" max="8177" width="5.7109375" style="27" bestFit="1" customWidth="1"/>
    <col min="8178" max="8178" width="5.42578125" style="27" bestFit="1" customWidth="1"/>
    <col min="8179" max="8183" width="6.28515625" style="27" customWidth="1"/>
    <col min="8184" max="8187" width="6.85546875" style="27" customWidth="1"/>
    <col min="8188" max="8197" width="5.140625" style="27" customWidth="1"/>
    <col min="8198" max="8199" width="6" style="27" customWidth="1"/>
    <col min="8200" max="8200" width="9.140625" style="27"/>
    <col min="8201" max="8201" width="10.140625" style="27" bestFit="1" customWidth="1"/>
    <col min="8202" max="8202" width="10" style="27" bestFit="1" customWidth="1"/>
    <col min="8203" max="8204" width="10" style="27" customWidth="1"/>
    <col min="8205" max="8206" width="10" style="27" bestFit="1" customWidth="1"/>
    <col min="8207" max="8387" width="9.140625" style="27"/>
    <col min="8388" max="8388" width="38.42578125" style="27" customWidth="1"/>
    <col min="8389" max="8406" width="8" style="27" customWidth="1"/>
    <col min="8407" max="8407" width="8.42578125" style="27" customWidth="1"/>
    <col min="8408" max="8410" width="6.28515625" style="27" bestFit="1" customWidth="1"/>
    <col min="8411" max="8412" width="5.7109375" style="27" bestFit="1" customWidth="1"/>
    <col min="8413" max="8413" width="5.42578125" style="27" bestFit="1" customWidth="1"/>
    <col min="8414" max="8414" width="6.28515625" style="27" bestFit="1" customWidth="1"/>
    <col min="8415" max="8415" width="5.7109375" style="27" bestFit="1" customWidth="1"/>
    <col min="8416" max="8416" width="5.42578125" style="27" bestFit="1" customWidth="1"/>
    <col min="8417" max="8417" width="6.28515625" style="27" customWidth="1"/>
    <col min="8418" max="8418" width="5.7109375" style="27" customWidth="1"/>
    <col min="8419" max="8422" width="6.85546875" style="27" customWidth="1"/>
    <col min="8423" max="8425" width="9.140625" style="27"/>
    <col min="8426" max="8428" width="6.28515625" style="27" bestFit="1" customWidth="1"/>
    <col min="8429" max="8430" width="5.7109375" style="27" bestFit="1" customWidth="1"/>
    <col min="8431" max="8431" width="5.42578125" style="27" bestFit="1" customWidth="1"/>
    <col min="8432" max="8432" width="6.28515625" style="27" bestFit="1" customWidth="1"/>
    <col min="8433" max="8433" width="5.7109375" style="27" bestFit="1" customWidth="1"/>
    <col min="8434" max="8434" width="5.42578125" style="27" bestFit="1" customWidth="1"/>
    <col min="8435" max="8439" width="6.28515625" style="27" customWidth="1"/>
    <col min="8440" max="8443" width="6.85546875" style="27" customWidth="1"/>
    <col min="8444" max="8453" width="5.140625" style="27" customWidth="1"/>
    <col min="8454" max="8455" width="6" style="27" customWidth="1"/>
    <col min="8456" max="8456" width="9.140625" style="27"/>
    <col min="8457" max="8457" width="10.140625" style="27" bestFit="1" customWidth="1"/>
    <col min="8458" max="8458" width="10" style="27" bestFit="1" customWidth="1"/>
    <col min="8459" max="8460" width="10" style="27" customWidth="1"/>
    <col min="8461" max="8462" width="10" style="27" bestFit="1" customWidth="1"/>
    <col min="8463" max="8643" width="9.140625" style="27"/>
    <col min="8644" max="8644" width="38.42578125" style="27" customWidth="1"/>
    <col min="8645" max="8662" width="8" style="27" customWidth="1"/>
    <col min="8663" max="8663" width="8.42578125" style="27" customWidth="1"/>
    <col min="8664" max="8666" width="6.28515625" style="27" bestFit="1" customWidth="1"/>
    <col min="8667" max="8668" width="5.7109375" style="27" bestFit="1" customWidth="1"/>
    <col min="8669" max="8669" width="5.42578125" style="27" bestFit="1" customWidth="1"/>
    <col min="8670" max="8670" width="6.28515625" style="27" bestFit="1" customWidth="1"/>
    <col min="8671" max="8671" width="5.7109375" style="27" bestFit="1" customWidth="1"/>
    <col min="8672" max="8672" width="5.42578125" style="27" bestFit="1" customWidth="1"/>
    <col min="8673" max="8673" width="6.28515625" style="27" customWidth="1"/>
    <col min="8674" max="8674" width="5.7109375" style="27" customWidth="1"/>
    <col min="8675" max="8678" width="6.85546875" style="27" customWidth="1"/>
    <col min="8679" max="8681" width="9.140625" style="27"/>
    <col min="8682" max="8684" width="6.28515625" style="27" bestFit="1" customWidth="1"/>
    <col min="8685" max="8686" width="5.7109375" style="27" bestFit="1" customWidth="1"/>
    <col min="8687" max="8687" width="5.42578125" style="27" bestFit="1" customWidth="1"/>
    <col min="8688" max="8688" width="6.28515625" style="27" bestFit="1" customWidth="1"/>
    <col min="8689" max="8689" width="5.7109375" style="27" bestFit="1" customWidth="1"/>
    <col min="8690" max="8690" width="5.42578125" style="27" bestFit="1" customWidth="1"/>
    <col min="8691" max="8695" width="6.28515625" style="27" customWidth="1"/>
    <col min="8696" max="8699" width="6.85546875" style="27" customWidth="1"/>
    <col min="8700" max="8709" width="5.140625" style="27" customWidth="1"/>
    <col min="8710" max="8711" width="6" style="27" customWidth="1"/>
    <col min="8712" max="8712" width="9.140625" style="27"/>
    <col min="8713" max="8713" width="10.140625" style="27" bestFit="1" customWidth="1"/>
    <col min="8714" max="8714" width="10" style="27" bestFit="1" customWidth="1"/>
    <col min="8715" max="8716" width="10" style="27" customWidth="1"/>
    <col min="8717" max="8718" width="10" style="27" bestFit="1" customWidth="1"/>
    <col min="8719" max="8899" width="9.140625" style="27"/>
    <col min="8900" max="8900" width="38.42578125" style="27" customWidth="1"/>
    <col min="8901" max="8918" width="8" style="27" customWidth="1"/>
    <col min="8919" max="8919" width="8.42578125" style="27" customWidth="1"/>
    <col min="8920" max="8922" width="6.28515625" style="27" bestFit="1" customWidth="1"/>
    <col min="8923" max="8924" width="5.7109375" style="27" bestFit="1" customWidth="1"/>
    <col min="8925" max="8925" width="5.42578125" style="27" bestFit="1" customWidth="1"/>
    <col min="8926" max="8926" width="6.28515625" style="27" bestFit="1" customWidth="1"/>
    <col min="8927" max="8927" width="5.7109375" style="27" bestFit="1" customWidth="1"/>
    <col min="8928" max="8928" width="5.42578125" style="27" bestFit="1" customWidth="1"/>
    <col min="8929" max="8929" width="6.28515625" style="27" customWidth="1"/>
    <col min="8930" max="8930" width="5.7109375" style="27" customWidth="1"/>
    <col min="8931" max="8934" width="6.85546875" style="27" customWidth="1"/>
    <col min="8935" max="8937" width="9.140625" style="27"/>
    <col min="8938" max="8940" width="6.28515625" style="27" bestFit="1" customWidth="1"/>
    <col min="8941" max="8942" width="5.7109375" style="27" bestFit="1" customWidth="1"/>
    <col min="8943" max="8943" width="5.42578125" style="27" bestFit="1" customWidth="1"/>
    <col min="8944" max="8944" width="6.28515625" style="27" bestFit="1" customWidth="1"/>
    <col min="8945" max="8945" width="5.7109375" style="27" bestFit="1" customWidth="1"/>
    <col min="8946" max="8946" width="5.42578125" style="27" bestFit="1" customWidth="1"/>
    <col min="8947" max="8951" width="6.28515625" style="27" customWidth="1"/>
    <col min="8952" max="8955" width="6.85546875" style="27" customWidth="1"/>
    <col min="8956" max="8965" width="5.140625" style="27" customWidth="1"/>
    <col min="8966" max="8967" width="6" style="27" customWidth="1"/>
    <col min="8968" max="8968" width="9.140625" style="27"/>
    <col min="8969" max="8969" width="10.140625" style="27" bestFit="1" customWidth="1"/>
    <col min="8970" max="8970" width="10" style="27" bestFit="1" customWidth="1"/>
    <col min="8971" max="8972" width="10" style="27" customWidth="1"/>
    <col min="8973" max="8974" width="10" style="27" bestFit="1" customWidth="1"/>
    <col min="8975" max="9155" width="9.140625" style="27"/>
    <col min="9156" max="9156" width="38.42578125" style="27" customWidth="1"/>
    <col min="9157" max="9174" width="8" style="27" customWidth="1"/>
    <col min="9175" max="9175" width="8.42578125" style="27" customWidth="1"/>
    <col min="9176" max="9178" width="6.28515625" style="27" bestFit="1" customWidth="1"/>
    <col min="9179" max="9180" width="5.7109375" style="27" bestFit="1" customWidth="1"/>
    <col min="9181" max="9181" width="5.42578125" style="27" bestFit="1" customWidth="1"/>
    <col min="9182" max="9182" width="6.28515625" style="27" bestFit="1" customWidth="1"/>
    <col min="9183" max="9183" width="5.7109375" style="27" bestFit="1" customWidth="1"/>
    <col min="9184" max="9184" width="5.42578125" style="27" bestFit="1" customWidth="1"/>
    <col min="9185" max="9185" width="6.28515625" style="27" customWidth="1"/>
    <col min="9186" max="9186" width="5.7109375" style="27" customWidth="1"/>
    <col min="9187" max="9190" width="6.85546875" style="27" customWidth="1"/>
    <col min="9191" max="9193" width="9.140625" style="27"/>
    <col min="9194" max="9196" width="6.28515625" style="27" bestFit="1" customWidth="1"/>
    <col min="9197" max="9198" width="5.7109375" style="27" bestFit="1" customWidth="1"/>
    <col min="9199" max="9199" width="5.42578125" style="27" bestFit="1" customWidth="1"/>
    <col min="9200" max="9200" width="6.28515625" style="27" bestFit="1" customWidth="1"/>
    <col min="9201" max="9201" width="5.7109375" style="27" bestFit="1" customWidth="1"/>
    <col min="9202" max="9202" width="5.42578125" style="27" bestFit="1" customWidth="1"/>
    <col min="9203" max="9207" width="6.28515625" style="27" customWidth="1"/>
    <col min="9208" max="9211" width="6.85546875" style="27" customWidth="1"/>
    <col min="9212" max="9221" width="5.140625" style="27" customWidth="1"/>
    <col min="9222" max="9223" width="6" style="27" customWidth="1"/>
    <col min="9224" max="9224" width="9.140625" style="27"/>
    <col min="9225" max="9225" width="10.140625" style="27" bestFit="1" customWidth="1"/>
    <col min="9226" max="9226" width="10" style="27" bestFit="1" customWidth="1"/>
    <col min="9227" max="9228" width="10" style="27" customWidth="1"/>
    <col min="9229" max="9230" width="10" style="27" bestFit="1" customWidth="1"/>
    <col min="9231" max="9411" width="9.140625" style="27"/>
    <col min="9412" max="9412" width="38.42578125" style="27" customWidth="1"/>
    <col min="9413" max="9430" width="8" style="27" customWidth="1"/>
    <col min="9431" max="9431" width="8.42578125" style="27" customWidth="1"/>
    <col min="9432" max="9434" width="6.28515625" style="27" bestFit="1" customWidth="1"/>
    <col min="9435" max="9436" width="5.7109375" style="27" bestFit="1" customWidth="1"/>
    <col min="9437" max="9437" width="5.42578125" style="27" bestFit="1" customWidth="1"/>
    <col min="9438" max="9438" width="6.28515625" style="27" bestFit="1" customWidth="1"/>
    <col min="9439" max="9439" width="5.7109375" style="27" bestFit="1" customWidth="1"/>
    <col min="9440" max="9440" width="5.42578125" style="27" bestFit="1" customWidth="1"/>
    <col min="9441" max="9441" width="6.28515625" style="27" customWidth="1"/>
    <col min="9442" max="9442" width="5.7109375" style="27" customWidth="1"/>
    <col min="9443" max="9446" width="6.85546875" style="27" customWidth="1"/>
    <col min="9447" max="9449" width="9.140625" style="27"/>
    <col min="9450" max="9452" width="6.28515625" style="27" bestFit="1" customWidth="1"/>
    <col min="9453" max="9454" width="5.7109375" style="27" bestFit="1" customWidth="1"/>
    <col min="9455" max="9455" width="5.42578125" style="27" bestFit="1" customWidth="1"/>
    <col min="9456" max="9456" width="6.28515625" style="27" bestFit="1" customWidth="1"/>
    <col min="9457" max="9457" width="5.7109375" style="27" bestFit="1" customWidth="1"/>
    <col min="9458" max="9458" width="5.42578125" style="27" bestFit="1" customWidth="1"/>
    <col min="9459" max="9463" width="6.28515625" style="27" customWidth="1"/>
    <col min="9464" max="9467" width="6.85546875" style="27" customWidth="1"/>
    <col min="9468" max="9477" width="5.140625" style="27" customWidth="1"/>
    <col min="9478" max="9479" width="6" style="27" customWidth="1"/>
    <col min="9480" max="9480" width="9.140625" style="27"/>
    <col min="9481" max="9481" width="10.140625" style="27" bestFit="1" customWidth="1"/>
    <col min="9482" max="9482" width="10" style="27" bestFit="1" customWidth="1"/>
    <col min="9483" max="9484" width="10" style="27" customWidth="1"/>
    <col min="9485" max="9486" width="10" style="27" bestFit="1" customWidth="1"/>
    <col min="9487" max="9667" width="9.140625" style="27"/>
    <col min="9668" max="9668" width="38.42578125" style="27" customWidth="1"/>
    <col min="9669" max="9686" width="8" style="27" customWidth="1"/>
    <col min="9687" max="9687" width="8.42578125" style="27" customWidth="1"/>
    <col min="9688" max="9690" width="6.28515625" style="27" bestFit="1" customWidth="1"/>
    <col min="9691" max="9692" width="5.7109375" style="27" bestFit="1" customWidth="1"/>
    <col min="9693" max="9693" width="5.42578125" style="27" bestFit="1" customWidth="1"/>
    <col min="9694" max="9694" width="6.28515625" style="27" bestFit="1" customWidth="1"/>
    <col min="9695" max="9695" width="5.7109375" style="27" bestFit="1" customWidth="1"/>
    <col min="9696" max="9696" width="5.42578125" style="27" bestFit="1" customWidth="1"/>
    <col min="9697" max="9697" width="6.28515625" style="27" customWidth="1"/>
    <col min="9698" max="9698" width="5.7109375" style="27" customWidth="1"/>
    <col min="9699" max="9702" width="6.85546875" style="27" customWidth="1"/>
    <col min="9703" max="9705" width="9.140625" style="27"/>
    <col min="9706" max="9708" width="6.28515625" style="27" bestFit="1" customWidth="1"/>
    <col min="9709" max="9710" width="5.7109375" style="27" bestFit="1" customWidth="1"/>
    <col min="9711" max="9711" width="5.42578125" style="27" bestFit="1" customWidth="1"/>
    <col min="9712" max="9712" width="6.28515625" style="27" bestFit="1" customWidth="1"/>
    <col min="9713" max="9713" width="5.7109375" style="27" bestFit="1" customWidth="1"/>
    <col min="9714" max="9714" width="5.42578125" style="27" bestFit="1" customWidth="1"/>
    <col min="9715" max="9719" width="6.28515625" style="27" customWidth="1"/>
    <col min="9720" max="9723" width="6.85546875" style="27" customWidth="1"/>
    <col min="9724" max="9733" width="5.140625" style="27" customWidth="1"/>
    <col min="9734" max="9735" width="6" style="27" customWidth="1"/>
    <col min="9736" max="9736" width="9.140625" style="27"/>
    <col min="9737" max="9737" width="10.140625" style="27" bestFit="1" customWidth="1"/>
    <col min="9738" max="9738" width="10" style="27" bestFit="1" customWidth="1"/>
    <col min="9739" max="9740" width="10" style="27" customWidth="1"/>
    <col min="9741" max="9742" width="10" style="27" bestFit="1" customWidth="1"/>
    <col min="9743" max="9923" width="9.140625" style="27"/>
    <col min="9924" max="9924" width="38.42578125" style="27" customWidth="1"/>
    <col min="9925" max="9942" width="8" style="27" customWidth="1"/>
    <col min="9943" max="9943" width="8.42578125" style="27" customWidth="1"/>
    <col min="9944" max="9946" width="6.28515625" style="27" bestFit="1" customWidth="1"/>
    <col min="9947" max="9948" width="5.7109375" style="27" bestFit="1" customWidth="1"/>
    <col min="9949" max="9949" width="5.42578125" style="27" bestFit="1" customWidth="1"/>
    <col min="9950" max="9950" width="6.28515625" style="27" bestFit="1" customWidth="1"/>
    <col min="9951" max="9951" width="5.7109375" style="27" bestFit="1" customWidth="1"/>
    <col min="9952" max="9952" width="5.42578125" style="27" bestFit="1" customWidth="1"/>
    <col min="9953" max="9953" width="6.28515625" style="27" customWidth="1"/>
    <col min="9954" max="9954" width="5.7109375" style="27" customWidth="1"/>
    <col min="9955" max="9958" width="6.85546875" style="27" customWidth="1"/>
    <col min="9959" max="9961" width="9.140625" style="27"/>
    <col min="9962" max="9964" width="6.28515625" style="27" bestFit="1" customWidth="1"/>
    <col min="9965" max="9966" width="5.7109375" style="27" bestFit="1" customWidth="1"/>
    <col min="9967" max="9967" width="5.42578125" style="27" bestFit="1" customWidth="1"/>
    <col min="9968" max="9968" width="6.28515625" style="27" bestFit="1" customWidth="1"/>
    <col min="9969" max="9969" width="5.7109375" style="27" bestFit="1" customWidth="1"/>
    <col min="9970" max="9970" width="5.42578125" style="27" bestFit="1" customWidth="1"/>
    <col min="9971" max="9975" width="6.28515625" style="27" customWidth="1"/>
    <col min="9976" max="9979" width="6.85546875" style="27" customWidth="1"/>
    <col min="9980" max="9989" width="5.140625" style="27" customWidth="1"/>
    <col min="9990" max="9991" width="6" style="27" customWidth="1"/>
    <col min="9992" max="9992" width="9.140625" style="27"/>
    <col min="9993" max="9993" width="10.140625" style="27" bestFit="1" customWidth="1"/>
    <col min="9994" max="9994" width="10" style="27" bestFit="1" customWidth="1"/>
    <col min="9995" max="9996" width="10" style="27" customWidth="1"/>
    <col min="9997" max="9998" width="10" style="27" bestFit="1" customWidth="1"/>
    <col min="9999" max="10179" width="9.140625" style="27"/>
    <col min="10180" max="10180" width="38.42578125" style="27" customWidth="1"/>
    <col min="10181" max="10198" width="8" style="27" customWidth="1"/>
    <col min="10199" max="10199" width="8.42578125" style="27" customWidth="1"/>
    <col min="10200" max="10202" width="6.28515625" style="27" bestFit="1" customWidth="1"/>
    <col min="10203" max="10204" width="5.7109375" style="27" bestFit="1" customWidth="1"/>
    <col min="10205" max="10205" width="5.42578125" style="27" bestFit="1" customWidth="1"/>
    <col min="10206" max="10206" width="6.28515625" style="27" bestFit="1" customWidth="1"/>
    <col min="10207" max="10207" width="5.7109375" style="27" bestFit="1" customWidth="1"/>
    <col min="10208" max="10208" width="5.42578125" style="27" bestFit="1" customWidth="1"/>
    <col min="10209" max="10209" width="6.28515625" style="27" customWidth="1"/>
    <col min="10210" max="10210" width="5.7109375" style="27" customWidth="1"/>
    <col min="10211" max="10214" width="6.85546875" style="27" customWidth="1"/>
    <col min="10215" max="10217" width="9.140625" style="27"/>
    <col min="10218" max="10220" width="6.28515625" style="27" bestFit="1" customWidth="1"/>
    <col min="10221" max="10222" width="5.7109375" style="27" bestFit="1" customWidth="1"/>
    <col min="10223" max="10223" width="5.42578125" style="27" bestFit="1" customWidth="1"/>
    <col min="10224" max="10224" width="6.28515625" style="27" bestFit="1" customWidth="1"/>
    <col min="10225" max="10225" width="5.7109375" style="27" bestFit="1" customWidth="1"/>
    <col min="10226" max="10226" width="5.42578125" style="27" bestFit="1" customWidth="1"/>
    <col min="10227" max="10231" width="6.28515625" style="27" customWidth="1"/>
    <col min="10232" max="10235" width="6.85546875" style="27" customWidth="1"/>
    <col min="10236" max="10245" width="5.140625" style="27" customWidth="1"/>
    <col min="10246" max="10247" width="6" style="27" customWidth="1"/>
    <col min="10248" max="10248" width="9.140625" style="27"/>
    <col min="10249" max="10249" width="10.140625" style="27" bestFit="1" customWidth="1"/>
    <col min="10250" max="10250" width="10" style="27" bestFit="1" customWidth="1"/>
    <col min="10251" max="10252" width="10" style="27" customWidth="1"/>
    <col min="10253" max="10254" width="10" style="27" bestFit="1" customWidth="1"/>
    <col min="10255" max="10435" width="9.140625" style="27"/>
    <col min="10436" max="10436" width="38.42578125" style="27" customWidth="1"/>
    <col min="10437" max="10454" width="8" style="27" customWidth="1"/>
    <col min="10455" max="10455" width="8.42578125" style="27" customWidth="1"/>
    <col min="10456" max="10458" width="6.28515625" style="27" bestFit="1" customWidth="1"/>
    <col min="10459" max="10460" width="5.7109375" style="27" bestFit="1" customWidth="1"/>
    <col min="10461" max="10461" width="5.42578125" style="27" bestFit="1" customWidth="1"/>
    <col min="10462" max="10462" width="6.28515625" style="27" bestFit="1" customWidth="1"/>
    <col min="10463" max="10463" width="5.7109375" style="27" bestFit="1" customWidth="1"/>
    <col min="10464" max="10464" width="5.42578125" style="27" bestFit="1" customWidth="1"/>
    <col min="10465" max="10465" width="6.28515625" style="27" customWidth="1"/>
    <col min="10466" max="10466" width="5.7109375" style="27" customWidth="1"/>
    <col min="10467" max="10470" width="6.85546875" style="27" customWidth="1"/>
    <col min="10471" max="10473" width="9.140625" style="27"/>
    <col min="10474" max="10476" width="6.28515625" style="27" bestFit="1" customWidth="1"/>
    <col min="10477" max="10478" width="5.7109375" style="27" bestFit="1" customWidth="1"/>
    <col min="10479" max="10479" width="5.42578125" style="27" bestFit="1" customWidth="1"/>
    <col min="10480" max="10480" width="6.28515625" style="27" bestFit="1" customWidth="1"/>
    <col min="10481" max="10481" width="5.7109375" style="27" bestFit="1" customWidth="1"/>
    <col min="10482" max="10482" width="5.42578125" style="27" bestFit="1" customWidth="1"/>
    <col min="10483" max="10487" width="6.28515625" style="27" customWidth="1"/>
    <col min="10488" max="10491" width="6.85546875" style="27" customWidth="1"/>
    <col min="10492" max="10501" width="5.140625" style="27" customWidth="1"/>
    <col min="10502" max="10503" width="6" style="27" customWidth="1"/>
    <col min="10504" max="10504" width="9.140625" style="27"/>
    <col min="10505" max="10505" width="10.140625" style="27" bestFit="1" customWidth="1"/>
    <col min="10506" max="10506" width="10" style="27" bestFit="1" customWidth="1"/>
    <col min="10507" max="10508" width="10" style="27" customWidth="1"/>
    <col min="10509" max="10510" width="10" style="27" bestFit="1" customWidth="1"/>
    <col min="10511" max="10691" width="9.140625" style="27"/>
    <col min="10692" max="10692" width="38.42578125" style="27" customWidth="1"/>
    <col min="10693" max="10710" width="8" style="27" customWidth="1"/>
    <col min="10711" max="10711" width="8.42578125" style="27" customWidth="1"/>
    <col min="10712" max="10714" width="6.28515625" style="27" bestFit="1" customWidth="1"/>
    <col min="10715" max="10716" width="5.7109375" style="27" bestFit="1" customWidth="1"/>
    <col min="10717" max="10717" width="5.42578125" style="27" bestFit="1" customWidth="1"/>
    <col min="10718" max="10718" width="6.28515625" style="27" bestFit="1" customWidth="1"/>
    <col min="10719" max="10719" width="5.7109375" style="27" bestFit="1" customWidth="1"/>
    <col min="10720" max="10720" width="5.42578125" style="27" bestFit="1" customWidth="1"/>
    <col min="10721" max="10721" width="6.28515625" style="27" customWidth="1"/>
    <col min="10722" max="10722" width="5.7109375" style="27" customWidth="1"/>
    <col min="10723" max="10726" width="6.85546875" style="27" customWidth="1"/>
    <col min="10727" max="10729" width="9.140625" style="27"/>
    <col min="10730" max="10732" width="6.28515625" style="27" bestFit="1" customWidth="1"/>
    <col min="10733" max="10734" width="5.7109375" style="27" bestFit="1" customWidth="1"/>
    <col min="10735" max="10735" width="5.42578125" style="27" bestFit="1" customWidth="1"/>
    <col min="10736" max="10736" width="6.28515625" style="27" bestFit="1" customWidth="1"/>
    <col min="10737" max="10737" width="5.7109375" style="27" bestFit="1" customWidth="1"/>
    <col min="10738" max="10738" width="5.42578125" style="27" bestFit="1" customWidth="1"/>
    <col min="10739" max="10743" width="6.28515625" style="27" customWidth="1"/>
    <col min="10744" max="10747" width="6.85546875" style="27" customWidth="1"/>
    <col min="10748" max="10757" width="5.140625" style="27" customWidth="1"/>
    <col min="10758" max="10759" width="6" style="27" customWidth="1"/>
    <col min="10760" max="10760" width="9.140625" style="27"/>
    <col min="10761" max="10761" width="10.140625" style="27" bestFit="1" customWidth="1"/>
    <col min="10762" max="10762" width="10" style="27" bestFit="1" customWidth="1"/>
    <col min="10763" max="10764" width="10" style="27" customWidth="1"/>
    <col min="10765" max="10766" width="10" style="27" bestFit="1" customWidth="1"/>
    <col min="10767" max="10947" width="9.140625" style="27"/>
    <col min="10948" max="10948" width="38.42578125" style="27" customWidth="1"/>
    <col min="10949" max="10966" width="8" style="27" customWidth="1"/>
    <col min="10967" max="10967" width="8.42578125" style="27" customWidth="1"/>
    <col min="10968" max="10970" width="6.28515625" style="27" bestFit="1" customWidth="1"/>
    <col min="10971" max="10972" width="5.7109375" style="27" bestFit="1" customWidth="1"/>
    <col min="10973" max="10973" width="5.42578125" style="27" bestFit="1" customWidth="1"/>
    <col min="10974" max="10974" width="6.28515625" style="27" bestFit="1" customWidth="1"/>
    <col min="10975" max="10975" width="5.7109375" style="27" bestFit="1" customWidth="1"/>
    <col min="10976" max="10976" width="5.42578125" style="27" bestFit="1" customWidth="1"/>
    <col min="10977" max="10977" width="6.28515625" style="27" customWidth="1"/>
    <col min="10978" max="10978" width="5.7109375" style="27" customWidth="1"/>
    <col min="10979" max="10982" width="6.85546875" style="27" customWidth="1"/>
    <col min="10983" max="10985" width="9.140625" style="27"/>
    <col min="10986" max="10988" width="6.28515625" style="27" bestFit="1" customWidth="1"/>
    <col min="10989" max="10990" width="5.7109375" style="27" bestFit="1" customWidth="1"/>
    <col min="10991" max="10991" width="5.42578125" style="27" bestFit="1" customWidth="1"/>
    <col min="10992" max="10992" width="6.28515625" style="27" bestFit="1" customWidth="1"/>
    <col min="10993" max="10993" width="5.7109375" style="27" bestFit="1" customWidth="1"/>
    <col min="10994" max="10994" width="5.42578125" style="27" bestFit="1" customWidth="1"/>
    <col min="10995" max="10999" width="6.28515625" style="27" customWidth="1"/>
    <col min="11000" max="11003" width="6.85546875" style="27" customWidth="1"/>
    <col min="11004" max="11013" width="5.140625" style="27" customWidth="1"/>
    <col min="11014" max="11015" width="6" style="27" customWidth="1"/>
    <col min="11016" max="11016" width="9.140625" style="27"/>
    <col min="11017" max="11017" width="10.140625" style="27" bestFit="1" customWidth="1"/>
    <col min="11018" max="11018" width="10" style="27" bestFit="1" customWidth="1"/>
    <col min="11019" max="11020" width="10" style="27" customWidth="1"/>
    <col min="11021" max="11022" width="10" style="27" bestFit="1" customWidth="1"/>
    <col min="11023" max="11203" width="9.140625" style="27"/>
    <col min="11204" max="11204" width="38.42578125" style="27" customWidth="1"/>
    <col min="11205" max="11222" width="8" style="27" customWidth="1"/>
    <col min="11223" max="11223" width="8.42578125" style="27" customWidth="1"/>
    <col min="11224" max="11226" width="6.28515625" style="27" bestFit="1" customWidth="1"/>
    <col min="11227" max="11228" width="5.7109375" style="27" bestFit="1" customWidth="1"/>
    <col min="11229" max="11229" width="5.42578125" style="27" bestFit="1" customWidth="1"/>
    <col min="11230" max="11230" width="6.28515625" style="27" bestFit="1" customWidth="1"/>
    <col min="11231" max="11231" width="5.7109375" style="27" bestFit="1" customWidth="1"/>
    <col min="11232" max="11232" width="5.42578125" style="27" bestFit="1" customWidth="1"/>
    <col min="11233" max="11233" width="6.28515625" style="27" customWidth="1"/>
    <col min="11234" max="11234" width="5.7109375" style="27" customWidth="1"/>
    <col min="11235" max="11238" width="6.85546875" style="27" customWidth="1"/>
    <col min="11239" max="11241" width="9.140625" style="27"/>
    <col min="11242" max="11244" width="6.28515625" style="27" bestFit="1" customWidth="1"/>
    <col min="11245" max="11246" width="5.7109375" style="27" bestFit="1" customWidth="1"/>
    <col min="11247" max="11247" width="5.42578125" style="27" bestFit="1" customWidth="1"/>
    <col min="11248" max="11248" width="6.28515625" style="27" bestFit="1" customWidth="1"/>
    <col min="11249" max="11249" width="5.7109375" style="27" bestFit="1" customWidth="1"/>
    <col min="11250" max="11250" width="5.42578125" style="27" bestFit="1" customWidth="1"/>
    <col min="11251" max="11255" width="6.28515625" style="27" customWidth="1"/>
    <col min="11256" max="11259" width="6.85546875" style="27" customWidth="1"/>
    <col min="11260" max="11269" width="5.140625" style="27" customWidth="1"/>
    <col min="11270" max="11271" width="6" style="27" customWidth="1"/>
    <col min="11272" max="11272" width="9.140625" style="27"/>
    <col min="11273" max="11273" width="10.140625" style="27" bestFit="1" customWidth="1"/>
    <col min="11274" max="11274" width="10" style="27" bestFit="1" customWidth="1"/>
    <col min="11275" max="11276" width="10" style="27" customWidth="1"/>
    <col min="11277" max="11278" width="10" style="27" bestFit="1" customWidth="1"/>
    <col min="11279" max="11459" width="9.140625" style="27"/>
    <col min="11460" max="11460" width="38.42578125" style="27" customWidth="1"/>
    <col min="11461" max="11478" width="8" style="27" customWidth="1"/>
    <col min="11479" max="11479" width="8.42578125" style="27" customWidth="1"/>
    <col min="11480" max="11482" width="6.28515625" style="27" bestFit="1" customWidth="1"/>
    <col min="11483" max="11484" width="5.7109375" style="27" bestFit="1" customWidth="1"/>
    <col min="11485" max="11485" width="5.42578125" style="27" bestFit="1" customWidth="1"/>
    <col min="11486" max="11486" width="6.28515625" style="27" bestFit="1" customWidth="1"/>
    <col min="11487" max="11487" width="5.7109375" style="27" bestFit="1" customWidth="1"/>
    <col min="11488" max="11488" width="5.42578125" style="27" bestFit="1" customWidth="1"/>
    <col min="11489" max="11489" width="6.28515625" style="27" customWidth="1"/>
    <col min="11490" max="11490" width="5.7109375" style="27" customWidth="1"/>
    <col min="11491" max="11494" width="6.85546875" style="27" customWidth="1"/>
    <col min="11495" max="11497" width="9.140625" style="27"/>
    <col min="11498" max="11500" width="6.28515625" style="27" bestFit="1" customWidth="1"/>
    <col min="11501" max="11502" width="5.7109375" style="27" bestFit="1" customWidth="1"/>
    <col min="11503" max="11503" width="5.42578125" style="27" bestFit="1" customWidth="1"/>
    <col min="11504" max="11504" width="6.28515625" style="27" bestFit="1" customWidth="1"/>
    <col min="11505" max="11505" width="5.7109375" style="27" bestFit="1" customWidth="1"/>
    <col min="11506" max="11506" width="5.42578125" style="27" bestFit="1" customWidth="1"/>
    <col min="11507" max="11511" width="6.28515625" style="27" customWidth="1"/>
    <col min="11512" max="11515" width="6.85546875" style="27" customWidth="1"/>
    <col min="11516" max="11525" width="5.140625" style="27" customWidth="1"/>
    <col min="11526" max="11527" width="6" style="27" customWidth="1"/>
    <col min="11528" max="11528" width="9.140625" style="27"/>
    <col min="11529" max="11529" width="10.140625" style="27" bestFit="1" customWidth="1"/>
    <col min="11530" max="11530" width="10" style="27" bestFit="1" customWidth="1"/>
    <col min="11531" max="11532" width="10" style="27" customWidth="1"/>
    <col min="11533" max="11534" width="10" style="27" bestFit="1" customWidth="1"/>
    <col min="11535" max="11715" width="9.140625" style="27"/>
    <col min="11716" max="11716" width="38.42578125" style="27" customWidth="1"/>
    <col min="11717" max="11734" width="8" style="27" customWidth="1"/>
    <col min="11735" max="11735" width="8.42578125" style="27" customWidth="1"/>
    <col min="11736" max="11738" width="6.28515625" style="27" bestFit="1" customWidth="1"/>
    <col min="11739" max="11740" width="5.7109375" style="27" bestFit="1" customWidth="1"/>
    <col min="11741" max="11741" width="5.42578125" style="27" bestFit="1" customWidth="1"/>
    <col min="11742" max="11742" width="6.28515625" style="27" bestFit="1" customWidth="1"/>
    <col min="11743" max="11743" width="5.7109375" style="27" bestFit="1" customWidth="1"/>
    <col min="11744" max="11744" width="5.42578125" style="27" bestFit="1" customWidth="1"/>
    <col min="11745" max="11745" width="6.28515625" style="27" customWidth="1"/>
    <col min="11746" max="11746" width="5.7109375" style="27" customWidth="1"/>
    <col min="11747" max="11750" width="6.85546875" style="27" customWidth="1"/>
    <col min="11751" max="11753" width="9.140625" style="27"/>
    <col min="11754" max="11756" width="6.28515625" style="27" bestFit="1" customWidth="1"/>
    <col min="11757" max="11758" width="5.7109375" style="27" bestFit="1" customWidth="1"/>
    <col min="11759" max="11759" width="5.42578125" style="27" bestFit="1" customWidth="1"/>
    <col min="11760" max="11760" width="6.28515625" style="27" bestFit="1" customWidth="1"/>
    <col min="11761" max="11761" width="5.7109375" style="27" bestFit="1" customWidth="1"/>
    <col min="11762" max="11762" width="5.42578125" style="27" bestFit="1" customWidth="1"/>
    <col min="11763" max="11767" width="6.28515625" style="27" customWidth="1"/>
    <col min="11768" max="11771" width="6.85546875" style="27" customWidth="1"/>
    <col min="11772" max="11781" width="5.140625" style="27" customWidth="1"/>
    <col min="11782" max="11783" width="6" style="27" customWidth="1"/>
    <col min="11784" max="11784" width="9.140625" style="27"/>
    <col min="11785" max="11785" width="10.140625" style="27" bestFit="1" customWidth="1"/>
    <col min="11786" max="11786" width="10" style="27" bestFit="1" customWidth="1"/>
    <col min="11787" max="11788" width="10" style="27" customWidth="1"/>
    <col min="11789" max="11790" width="10" style="27" bestFit="1" customWidth="1"/>
    <col min="11791" max="11971" width="9.140625" style="27"/>
    <col min="11972" max="11972" width="38.42578125" style="27" customWidth="1"/>
    <col min="11973" max="11990" width="8" style="27" customWidth="1"/>
    <col min="11991" max="11991" width="8.42578125" style="27" customWidth="1"/>
    <col min="11992" max="11994" width="6.28515625" style="27" bestFit="1" customWidth="1"/>
    <col min="11995" max="11996" width="5.7109375" style="27" bestFit="1" customWidth="1"/>
    <col min="11997" max="11997" width="5.42578125" style="27" bestFit="1" customWidth="1"/>
    <col min="11998" max="11998" width="6.28515625" style="27" bestFit="1" customWidth="1"/>
    <col min="11999" max="11999" width="5.7109375" style="27" bestFit="1" customWidth="1"/>
    <col min="12000" max="12000" width="5.42578125" style="27" bestFit="1" customWidth="1"/>
    <col min="12001" max="12001" width="6.28515625" style="27" customWidth="1"/>
    <col min="12002" max="12002" width="5.7109375" style="27" customWidth="1"/>
    <col min="12003" max="12006" width="6.85546875" style="27" customWidth="1"/>
    <col min="12007" max="12009" width="9.140625" style="27"/>
    <col min="12010" max="12012" width="6.28515625" style="27" bestFit="1" customWidth="1"/>
    <col min="12013" max="12014" width="5.7109375" style="27" bestFit="1" customWidth="1"/>
    <col min="12015" max="12015" width="5.42578125" style="27" bestFit="1" customWidth="1"/>
    <col min="12016" max="12016" width="6.28515625" style="27" bestFit="1" customWidth="1"/>
    <col min="12017" max="12017" width="5.7109375" style="27" bestFit="1" customWidth="1"/>
    <col min="12018" max="12018" width="5.42578125" style="27" bestFit="1" customWidth="1"/>
    <col min="12019" max="12023" width="6.28515625" style="27" customWidth="1"/>
    <col min="12024" max="12027" width="6.85546875" style="27" customWidth="1"/>
    <col min="12028" max="12037" width="5.140625" style="27" customWidth="1"/>
    <col min="12038" max="12039" width="6" style="27" customWidth="1"/>
    <col min="12040" max="12040" width="9.140625" style="27"/>
    <col min="12041" max="12041" width="10.140625" style="27" bestFit="1" customWidth="1"/>
    <col min="12042" max="12042" width="10" style="27" bestFit="1" customWidth="1"/>
    <col min="12043" max="12044" width="10" style="27" customWidth="1"/>
    <col min="12045" max="12046" width="10" style="27" bestFit="1" customWidth="1"/>
    <col min="12047" max="12227" width="9.140625" style="27"/>
    <col min="12228" max="12228" width="38.42578125" style="27" customWidth="1"/>
    <col min="12229" max="12246" width="8" style="27" customWidth="1"/>
    <col min="12247" max="12247" width="8.42578125" style="27" customWidth="1"/>
    <col min="12248" max="12250" width="6.28515625" style="27" bestFit="1" customWidth="1"/>
    <col min="12251" max="12252" width="5.7109375" style="27" bestFit="1" customWidth="1"/>
    <col min="12253" max="12253" width="5.42578125" style="27" bestFit="1" customWidth="1"/>
    <col min="12254" max="12254" width="6.28515625" style="27" bestFit="1" customWidth="1"/>
    <col min="12255" max="12255" width="5.7109375" style="27" bestFit="1" customWidth="1"/>
    <col min="12256" max="12256" width="5.42578125" style="27" bestFit="1" customWidth="1"/>
    <col min="12257" max="12257" width="6.28515625" style="27" customWidth="1"/>
    <col min="12258" max="12258" width="5.7109375" style="27" customWidth="1"/>
    <col min="12259" max="12262" width="6.85546875" style="27" customWidth="1"/>
    <col min="12263" max="12265" width="9.140625" style="27"/>
    <col min="12266" max="12268" width="6.28515625" style="27" bestFit="1" customWidth="1"/>
    <col min="12269" max="12270" width="5.7109375" style="27" bestFit="1" customWidth="1"/>
    <col min="12271" max="12271" width="5.42578125" style="27" bestFit="1" customWidth="1"/>
    <col min="12272" max="12272" width="6.28515625" style="27" bestFit="1" customWidth="1"/>
    <col min="12273" max="12273" width="5.7109375" style="27" bestFit="1" customWidth="1"/>
    <col min="12274" max="12274" width="5.42578125" style="27" bestFit="1" customWidth="1"/>
    <col min="12275" max="12279" width="6.28515625" style="27" customWidth="1"/>
    <col min="12280" max="12283" width="6.85546875" style="27" customWidth="1"/>
    <col min="12284" max="12293" width="5.140625" style="27" customWidth="1"/>
    <col min="12294" max="12295" width="6" style="27" customWidth="1"/>
    <col min="12296" max="12296" width="9.140625" style="27"/>
    <col min="12297" max="12297" width="10.140625" style="27" bestFit="1" customWidth="1"/>
    <col min="12298" max="12298" width="10" style="27" bestFit="1" customWidth="1"/>
    <col min="12299" max="12300" width="10" style="27" customWidth="1"/>
    <col min="12301" max="12302" width="10" style="27" bestFit="1" customWidth="1"/>
    <col min="12303" max="12483" width="9.140625" style="27"/>
    <col min="12484" max="12484" width="38.42578125" style="27" customWidth="1"/>
    <col min="12485" max="12502" width="8" style="27" customWidth="1"/>
    <col min="12503" max="12503" width="8.42578125" style="27" customWidth="1"/>
    <col min="12504" max="12506" width="6.28515625" style="27" bestFit="1" customWidth="1"/>
    <col min="12507" max="12508" width="5.7109375" style="27" bestFit="1" customWidth="1"/>
    <col min="12509" max="12509" width="5.42578125" style="27" bestFit="1" customWidth="1"/>
    <col min="12510" max="12510" width="6.28515625" style="27" bestFit="1" customWidth="1"/>
    <col min="12511" max="12511" width="5.7109375" style="27" bestFit="1" customWidth="1"/>
    <col min="12512" max="12512" width="5.42578125" style="27" bestFit="1" customWidth="1"/>
    <col min="12513" max="12513" width="6.28515625" style="27" customWidth="1"/>
    <col min="12514" max="12514" width="5.7109375" style="27" customWidth="1"/>
    <col min="12515" max="12518" width="6.85546875" style="27" customWidth="1"/>
    <col min="12519" max="12521" width="9.140625" style="27"/>
    <col min="12522" max="12524" width="6.28515625" style="27" bestFit="1" customWidth="1"/>
    <col min="12525" max="12526" width="5.7109375" style="27" bestFit="1" customWidth="1"/>
    <col min="12527" max="12527" width="5.42578125" style="27" bestFit="1" customWidth="1"/>
    <col min="12528" max="12528" width="6.28515625" style="27" bestFit="1" customWidth="1"/>
    <col min="12529" max="12529" width="5.7109375" style="27" bestFit="1" customWidth="1"/>
    <col min="12530" max="12530" width="5.42578125" style="27" bestFit="1" customWidth="1"/>
    <col min="12531" max="12535" width="6.28515625" style="27" customWidth="1"/>
    <col min="12536" max="12539" width="6.85546875" style="27" customWidth="1"/>
    <col min="12540" max="12549" width="5.140625" style="27" customWidth="1"/>
    <col min="12550" max="12551" width="6" style="27" customWidth="1"/>
    <col min="12552" max="12552" width="9.140625" style="27"/>
    <col min="12553" max="12553" width="10.140625" style="27" bestFit="1" customWidth="1"/>
    <col min="12554" max="12554" width="10" style="27" bestFit="1" customWidth="1"/>
    <col min="12555" max="12556" width="10" style="27" customWidth="1"/>
    <col min="12557" max="12558" width="10" style="27" bestFit="1" customWidth="1"/>
    <col min="12559" max="12739" width="9.140625" style="27"/>
    <col min="12740" max="12740" width="38.42578125" style="27" customWidth="1"/>
    <col min="12741" max="12758" width="8" style="27" customWidth="1"/>
    <col min="12759" max="12759" width="8.42578125" style="27" customWidth="1"/>
    <col min="12760" max="12762" width="6.28515625" style="27" bestFit="1" customWidth="1"/>
    <col min="12763" max="12764" width="5.7109375" style="27" bestFit="1" customWidth="1"/>
    <col min="12765" max="12765" width="5.42578125" style="27" bestFit="1" customWidth="1"/>
    <col min="12766" max="12766" width="6.28515625" style="27" bestFit="1" customWidth="1"/>
    <col min="12767" max="12767" width="5.7109375" style="27" bestFit="1" customWidth="1"/>
    <col min="12768" max="12768" width="5.42578125" style="27" bestFit="1" customWidth="1"/>
    <col min="12769" max="12769" width="6.28515625" style="27" customWidth="1"/>
    <col min="12770" max="12770" width="5.7109375" style="27" customWidth="1"/>
    <col min="12771" max="12774" width="6.85546875" style="27" customWidth="1"/>
    <col min="12775" max="12777" width="9.140625" style="27"/>
    <col min="12778" max="12780" width="6.28515625" style="27" bestFit="1" customWidth="1"/>
    <col min="12781" max="12782" width="5.7109375" style="27" bestFit="1" customWidth="1"/>
    <col min="12783" max="12783" width="5.42578125" style="27" bestFit="1" customWidth="1"/>
    <col min="12784" max="12784" width="6.28515625" style="27" bestFit="1" customWidth="1"/>
    <col min="12785" max="12785" width="5.7109375" style="27" bestFit="1" customWidth="1"/>
    <col min="12786" max="12786" width="5.42578125" style="27" bestFit="1" customWidth="1"/>
    <col min="12787" max="12791" width="6.28515625" style="27" customWidth="1"/>
    <col min="12792" max="12795" width="6.85546875" style="27" customWidth="1"/>
    <col min="12796" max="12805" width="5.140625" style="27" customWidth="1"/>
    <col min="12806" max="12807" width="6" style="27" customWidth="1"/>
    <col min="12808" max="12808" width="9.140625" style="27"/>
    <col min="12809" max="12809" width="10.140625" style="27" bestFit="1" customWidth="1"/>
    <col min="12810" max="12810" width="10" style="27" bestFit="1" customWidth="1"/>
    <col min="12811" max="12812" width="10" style="27" customWidth="1"/>
    <col min="12813" max="12814" width="10" style="27" bestFit="1" customWidth="1"/>
    <col min="12815" max="12995" width="9.140625" style="27"/>
    <col min="12996" max="12996" width="38.42578125" style="27" customWidth="1"/>
    <col min="12997" max="13014" width="8" style="27" customWidth="1"/>
    <col min="13015" max="13015" width="8.42578125" style="27" customWidth="1"/>
    <col min="13016" max="13018" width="6.28515625" style="27" bestFit="1" customWidth="1"/>
    <col min="13019" max="13020" width="5.7109375" style="27" bestFit="1" customWidth="1"/>
    <col min="13021" max="13021" width="5.42578125" style="27" bestFit="1" customWidth="1"/>
    <col min="13022" max="13022" width="6.28515625" style="27" bestFit="1" customWidth="1"/>
    <col min="13023" max="13023" width="5.7109375" style="27" bestFit="1" customWidth="1"/>
    <col min="13024" max="13024" width="5.42578125" style="27" bestFit="1" customWidth="1"/>
    <col min="13025" max="13025" width="6.28515625" style="27" customWidth="1"/>
    <col min="13026" max="13026" width="5.7109375" style="27" customWidth="1"/>
    <col min="13027" max="13030" width="6.85546875" style="27" customWidth="1"/>
    <col min="13031" max="13033" width="9.140625" style="27"/>
    <col min="13034" max="13036" width="6.28515625" style="27" bestFit="1" customWidth="1"/>
    <col min="13037" max="13038" width="5.7109375" style="27" bestFit="1" customWidth="1"/>
    <col min="13039" max="13039" width="5.42578125" style="27" bestFit="1" customWidth="1"/>
    <col min="13040" max="13040" width="6.28515625" style="27" bestFit="1" customWidth="1"/>
    <col min="13041" max="13041" width="5.7109375" style="27" bestFit="1" customWidth="1"/>
    <col min="13042" max="13042" width="5.42578125" style="27" bestFit="1" customWidth="1"/>
    <col min="13043" max="13047" width="6.28515625" style="27" customWidth="1"/>
    <col min="13048" max="13051" width="6.85546875" style="27" customWidth="1"/>
    <col min="13052" max="13061" width="5.140625" style="27" customWidth="1"/>
    <col min="13062" max="13063" width="6" style="27" customWidth="1"/>
    <col min="13064" max="13064" width="9.140625" style="27"/>
    <col min="13065" max="13065" width="10.140625" style="27" bestFit="1" customWidth="1"/>
    <col min="13066" max="13066" width="10" style="27" bestFit="1" customWidth="1"/>
    <col min="13067" max="13068" width="10" style="27" customWidth="1"/>
    <col min="13069" max="13070" width="10" style="27" bestFit="1" customWidth="1"/>
    <col min="13071" max="13251" width="9.140625" style="27"/>
    <col min="13252" max="13252" width="38.42578125" style="27" customWidth="1"/>
    <col min="13253" max="13270" width="8" style="27" customWidth="1"/>
    <col min="13271" max="13271" width="8.42578125" style="27" customWidth="1"/>
    <col min="13272" max="13274" width="6.28515625" style="27" bestFit="1" customWidth="1"/>
    <col min="13275" max="13276" width="5.7109375" style="27" bestFit="1" customWidth="1"/>
    <col min="13277" max="13277" width="5.42578125" style="27" bestFit="1" customWidth="1"/>
    <col min="13278" max="13278" width="6.28515625" style="27" bestFit="1" customWidth="1"/>
    <col min="13279" max="13279" width="5.7109375" style="27" bestFit="1" customWidth="1"/>
    <col min="13280" max="13280" width="5.42578125" style="27" bestFit="1" customWidth="1"/>
    <col min="13281" max="13281" width="6.28515625" style="27" customWidth="1"/>
    <col min="13282" max="13282" width="5.7109375" style="27" customWidth="1"/>
    <col min="13283" max="13286" width="6.85546875" style="27" customWidth="1"/>
    <col min="13287" max="13289" width="9.140625" style="27"/>
    <col min="13290" max="13292" width="6.28515625" style="27" bestFit="1" customWidth="1"/>
    <col min="13293" max="13294" width="5.7109375" style="27" bestFit="1" customWidth="1"/>
    <col min="13295" max="13295" width="5.42578125" style="27" bestFit="1" customWidth="1"/>
    <col min="13296" max="13296" width="6.28515625" style="27" bestFit="1" customWidth="1"/>
    <col min="13297" max="13297" width="5.7109375" style="27" bestFit="1" customWidth="1"/>
    <col min="13298" max="13298" width="5.42578125" style="27" bestFit="1" customWidth="1"/>
    <col min="13299" max="13303" width="6.28515625" style="27" customWidth="1"/>
    <col min="13304" max="13307" width="6.85546875" style="27" customWidth="1"/>
    <col min="13308" max="13317" width="5.140625" style="27" customWidth="1"/>
    <col min="13318" max="13319" width="6" style="27" customWidth="1"/>
    <col min="13320" max="13320" width="9.140625" style="27"/>
    <col min="13321" max="13321" width="10.140625" style="27" bestFit="1" customWidth="1"/>
    <col min="13322" max="13322" width="10" style="27" bestFit="1" customWidth="1"/>
    <col min="13323" max="13324" width="10" style="27" customWidth="1"/>
    <col min="13325" max="13326" width="10" style="27" bestFit="1" customWidth="1"/>
    <col min="13327" max="13507" width="9.140625" style="27"/>
    <col min="13508" max="13508" width="38.42578125" style="27" customWidth="1"/>
    <col min="13509" max="13526" width="8" style="27" customWidth="1"/>
    <col min="13527" max="13527" width="8.42578125" style="27" customWidth="1"/>
    <col min="13528" max="13530" width="6.28515625" style="27" bestFit="1" customWidth="1"/>
    <col min="13531" max="13532" width="5.7109375" style="27" bestFit="1" customWidth="1"/>
    <col min="13533" max="13533" width="5.42578125" style="27" bestFit="1" customWidth="1"/>
    <col min="13534" max="13534" width="6.28515625" style="27" bestFit="1" customWidth="1"/>
    <col min="13535" max="13535" width="5.7109375" style="27" bestFit="1" customWidth="1"/>
    <col min="13536" max="13536" width="5.42578125" style="27" bestFit="1" customWidth="1"/>
    <col min="13537" max="13537" width="6.28515625" style="27" customWidth="1"/>
    <col min="13538" max="13538" width="5.7109375" style="27" customWidth="1"/>
    <col min="13539" max="13542" width="6.85546875" style="27" customWidth="1"/>
    <col min="13543" max="13545" width="9.140625" style="27"/>
    <col min="13546" max="13548" width="6.28515625" style="27" bestFit="1" customWidth="1"/>
    <col min="13549" max="13550" width="5.7109375" style="27" bestFit="1" customWidth="1"/>
    <col min="13551" max="13551" width="5.42578125" style="27" bestFit="1" customWidth="1"/>
    <col min="13552" max="13552" width="6.28515625" style="27" bestFit="1" customWidth="1"/>
    <col min="13553" max="13553" width="5.7109375" style="27" bestFit="1" customWidth="1"/>
    <col min="13554" max="13554" width="5.42578125" style="27" bestFit="1" customWidth="1"/>
    <col min="13555" max="13559" width="6.28515625" style="27" customWidth="1"/>
    <col min="13560" max="13563" width="6.85546875" style="27" customWidth="1"/>
    <col min="13564" max="13573" width="5.140625" style="27" customWidth="1"/>
    <col min="13574" max="13575" width="6" style="27" customWidth="1"/>
    <col min="13576" max="13576" width="9.140625" style="27"/>
    <col min="13577" max="13577" width="10.140625" style="27" bestFit="1" customWidth="1"/>
    <col min="13578" max="13578" width="10" style="27" bestFit="1" customWidth="1"/>
    <col min="13579" max="13580" width="10" style="27" customWidth="1"/>
    <col min="13581" max="13582" width="10" style="27" bestFit="1" customWidth="1"/>
    <col min="13583" max="13763" width="9.140625" style="27"/>
    <col min="13764" max="13764" width="38.42578125" style="27" customWidth="1"/>
    <col min="13765" max="13782" width="8" style="27" customWidth="1"/>
    <col min="13783" max="13783" width="8.42578125" style="27" customWidth="1"/>
    <col min="13784" max="13786" width="6.28515625" style="27" bestFit="1" customWidth="1"/>
    <col min="13787" max="13788" width="5.7109375" style="27" bestFit="1" customWidth="1"/>
    <col min="13789" max="13789" width="5.42578125" style="27" bestFit="1" customWidth="1"/>
    <col min="13790" max="13790" width="6.28515625" style="27" bestFit="1" customWidth="1"/>
    <col min="13791" max="13791" width="5.7109375" style="27" bestFit="1" customWidth="1"/>
    <col min="13792" max="13792" width="5.42578125" style="27" bestFit="1" customWidth="1"/>
    <col min="13793" max="13793" width="6.28515625" style="27" customWidth="1"/>
    <col min="13794" max="13794" width="5.7109375" style="27" customWidth="1"/>
    <col min="13795" max="13798" width="6.85546875" style="27" customWidth="1"/>
    <col min="13799" max="13801" width="9.140625" style="27"/>
    <col min="13802" max="13804" width="6.28515625" style="27" bestFit="1" customWidth="1"/>
    <col min="13805" max="13806" width="5.7109375" style="27" bestFit="1" customWidth="1"/>
    <col min="13807" max="13807" width="5.42578125" style="27" bestFit="1" customWidth="1"/>
    <col min="13808" max="13808" width="6.28515625" style="27" bestFit="1" customWidth="1"/>
    <col min="13809" max="13809" width="5.7109375" style="27" bestFit="1" customWidth="1"/>
    <col min="13810" max="13810" width="5.42578125" style="27" bestFit="1" customWidth="1"/>
    <col min="13811" max="13815" width="6.28515625" style="27" customWidth="1"/>
    <col min="13816" max="13819" width="6.85546875" style="27" customWidth="1"/>
    <col min="13820" max="13829" width="5.140625" style="27" customWidth="1"/>
    <col min="13830" max="13831" width="6" style="27" customWidth="1"/>
    <col min="13832" max="13832" width="9.140625" style="27"/>
    <col min="13833" max="13833" width="10.140625" style="27" bestFit="1" customWidth="1"/>
    <col min="13834" max="13834" width="10" style="27" bestFit="1" customWidth="1"/>
    <col min="13835" max="13836" width="10" style="27" customWidth="1"/>
    <col min="13837" max="13838" width="10" style="27" bestFit="1" customWidth="1"/>
    <col min="13839" max="14019" width="9.140625" style="27"/>
    <col min="14020" max="14020" width="38.42578125" style="27" customWidth="1"/>
    <col min="14021" max="14038" width="8" style="27" customWidth="1"/>
    <col min="14039" max="14039" width="8.42578125" style="27" customWidth="1"/>
    <col min="14040" max="14042" width="6.28515625" style="27" bestFit="1" customWidth="1"/>
    <col min="14043" max="14044" width="5.7109375" style="27" bestFit="1" customWidth="1"/>
    <col min="14045" max="14045" width="5.42578125" style="27" bestFit="1" customWidth="1"/>
    <col min="14046" max="14046" width="6.28515625" style="27" bestFit="1" customWidth="1"/>
    <col min="14047" max="14047" width="5.7109375" style="27" bestFit="1" customWidth="1"/>
    <col min="14048" max="14048" width="5.42578125" style="27" bestFit="1" customWidth="1"/>
    <col min="14049" max="14049" width="6.28515625" style="27" customWidth="1"/>
    <col min="14050" max="14050" width="5.7109375" style="27" customWidth="1"/>
    <col min="14051" max="14054" width="6.85546875" style="27" customWidth="1"/>
    <col min="14055" max="14057" width="9.140625" style="27"/>
    <col min="14058" max="14060" width="6.28515625" style="27" bestFit="1" customWidth="1"/>
    <col min="14061" max="14062" width="5.7109375" style="27" bestFit="1" customWidth="1"/>
    <col min="14063" max="14063" width="5.42578125" style="27" bestFit="1" customWidth="1"/>
    <col min="14064" max="14064" width="6.28515625" style="27" bestFit="1" customWidth="1"/>
    <col min="14065" max="14065" width="5.7109375" style="27" bestFit="1" customWidth="1"/>
    <col min="14066" max="14066" width="5.42578125" style="27" bestFit="1" customWidth="1"/>
    <col min="14067" max="14071" width="6.28515625" style="27" customWidth="1"/>
    <col min="14072" max="14075" width="6.85546875" style="27" customWidth="1"/>
    <col min="14076" max="14085" width="5.140625" style="27" customWidth="1"/>
    <col min="14086" max="14087" width="6" style="27" customWidth="1"/>
    <col min="14088" max="14088" width="9.140625" style="27"/>
    <col min="14089" max="14089" width="10.140625" style="27" bestFit="1" customWidth="1"/>
    <col min="14090" max="14090" width="10" style="27" bestFit="1" customWidth="1"/>
    <col min="14091" max="14092" width="10" style="27" customWidth="1"/>
    <col min="14093" max="14094" width="10" style="27" bestFit="1" customWidth="1"/>
    <col min="14095" max="14275" width="9.140625" style="27"/>
    <col min="14276" max="14276" width="38.42578125" style="27" customWidth="1"/>
    <col min="14277" max="14294" width="8" style="27" customWidth="1"/>
    <col min="14295" max="14295" width="8.42578125" style="27" customWidth="1"/>
    <col min="14296" max="14298" width="6.28515625" style="27" bestFit="1" customWidth="1"/>
    <col min="14299" max="14300" width="5.7109375" style="27" bestFit="1" customWidth="1"/>
    <col min="14301" max="14301" width="5.42578125" style="27" bestFit="1" customWidth="1"/>
    <col min="14302" max="14302" width="6.28515625" style="27" bestFit="1" customWidth="1"/>
    <col min="14303" max="14303" width="5.7109375" style="27" bestFit="1" customWidth="1"/>
    <col min="14304" max="14304" width="5.42578125" style="27" bestFit="1" customWidth="1"/>
    <col min="14305" max="14305" width="6.28515625" style="27" customWidth="1"/>
    <col min="14306" max="14306" width="5.7109375" style="27" customWidth="1"/>
    <col min="14307" max="14310" width="6.85546875" style="27" customWidth="1"/>
    <col min="14311" max="14313" width="9.140625" style="27"/>
    <col min="14314" max="14316" width="6.28515625" style="27" bestFit="1" customWidth="1"/>
    <col min="14317" max="14318" width="5.7109375" style="27" bestFit="1" customWidth="1"/>
    <col min="14319" max="14319" width="5.42578125" style="27" bestFit="1" customWidth="1"/>
    <col min="14320" max="14320" width="6.28515625" style="27" bestFit="1" customWidth="1"/>
    <col min="14321" max="14321" width="5.7109375" style="27" bestFit="1" customWidth="1"/>
    <col min="14322" max="14322" width="5.42578125" style="27" bestFit="1" customWidth="1"/>
    <col min="14323" max="14327" width="6.28515625" style="27" customWidth="1"/>
    <col min="14328" max="14331" width="6.85546875" style="27" customWidth="1"/>
    <col min="14332" max="14341" width="5.140625" style="27" customWidth="1"/>
    <col min="14342" max="14343" width="6" style="27" customWidth="1"/>
    <col min="14344" max="14344" width="9.140625" style="27"/>
    <col min="14345" max="14345" width="10.140625" style="27" bestFit="1" customWidth="1"/>
    <col min="14346" max="14346" width="10" style="27" bestFit="1" customWidth="1"/>
    <col min="14347" max="14348" width="10" style="27" customWidth="1"/>
    <col min="14349" max="14350" width="10" style="27" bestFit="1" customWidth="1"/>
    <col min="14351" max="14531" width="9.140625" style="27"/>
    <col min="14532" max="14532" width="38.42578125" style="27" customWidth="1"/>
    <col min="14533" max="14550" width="8" style="27" customWidth="1"/>
    <col min="14551" max="14551" width="8.42578125" style="27" customWidth="1"/>
    <col min="14552" max="14554" width="6.28515625" style="27" bestFit="1" customWidth="1"/>
    <col min="14555" max="14556" width="5.7109375" style="27" bestFit="1" customWidth="1"/>
    <col min="14557" max="14557" width="5.42578125" style="27" bestFit="1" customWidth="1"/>
    <col min="14558" max="14558" width="6.28515625" style="27" bestFit="1" customWidth="1"/>
    <col min="14559" max="14559" width="5.7109375" style="27" bestFit="1" customWidth="1"/>
    <col min="14560" max="14560" width="5.42578125" style="27" bestFit="1" customWidth="1"/>
    <col min="14561" max="14561" width="6.28515625" style="27" customWidth="1"/>
    <col min="14562" max="14562" width="5.7109375" style="27" customWidth="1"/>
    <col min="14563" max="14566" width="6.85546875" style="27" customWidth="1"/>
    <col min="14567" max="14569" width="9.140625" style="27"/>
    <col min="14570" max="14572" width="6.28515625" style="27" bestFit="1" customWidth="1"/>
    <col min="14573" max="14574" width="5.7109375" style="27" bestFit="1" customWidth="1"/>
    <col min="14575" max="14575" width="5.42578125" style="27" bestFit="1" customWidth="1"/>
    <col min="14576" max="14576" width="6.28515625" style="27" bestFit="1" customWidth="1"/>
    <col min="14577" max="14577" width="5.7109375" style="27" bestFit="1" customWidth="1"/>
    <col min="14578" max="14578" width="5.42578125" style="27" bestFit="1" customWidth="1"/>
    <col min="14579" max="14583" width="6.28515625" style="27" customWidth="1"/>
    <col min="14584" max="14587" width="6.85546875" style="27" customWidth="1"/>
    <col min="14588" max="14597" width="5.140625" style="27" customWidth="1"/>
    <col min="14598" max="14599" width="6" style="27" customWidth="1"/>
    <col min="14600" max="14600" width="9.140625" style="27"/>
    <col min="14601" max="14601" width="10.140625" style="27" bestFit="1" customWidth="1"/>
    <col min="14602" max="14602" width="10" style="27" bestFit="1" customWidth="1"/>
    <col min="14603" max="14604" width="10" style="27" customWidth="1"/>
    <col min="14605" max="14606" width="10" style="27" bestFit="1" customWidth="1"/>
    <col min="14607" max="14787" width="9.140625" style="27"/>
    <col min="14788" max="14788" width="38.42578125" style="27" customWidth="1"/>
    <col min="14789" max="14806" width="8" style="27" customWidth="1"/>
    <col min="14807" max="14807" width="8.42578125" style="27" customWidth="1"/>
    <col min="14808" max="14810" width="6.28515625" style="27" bestFit="1" customWidth="1"/>
    <col min="14811" max="14812" width="5.7109375" style="27" bestFit="1" customWidth="1"/>
    <col min="14813" max="14813" width="5.42578125" style="27" bestFit="1" customWidth="1"/>
    <col min="14814" max="14814" width="6.28515625" style="27" bestFit="1" customWidth="1"/>
    <col min="14815" max="14815" width="5.7109375" style="27" bestFit="1" customWidth="1"/>
    <col min="14816" max="14816" width="5.42578125" style="27" bestFit="1" customWidth="1"/>
    <col min="14817" max="14817" width="6.28515625" style="27" customWidth="1"/>
    <col min="14818" max="14818" width="5.7109375" style="27" customWidth="1"/>
    <col min="14819" max="14822" width="6.85546875" style="27" customWidth="1"/>
    <col min="14823" max="14825" width="9.140625" style="27"/>
    <col min="14826" max="14828" width="6.28515625" style="27" bestFit="1" customWidth="1"/>
    <col min="14829" max="14830" width="5.7109375" style="27" bestFit="1" customWidth="1"/>
    <col min="14831" max="14831" width="5.42578125" style="27" bestFit="1" customWidth="1"/>
    <col min="14832" max="14832" width="6.28515625" style="27" bestFit="1" customWidth="1"/>
    <col min="14833" max="14833" width="5.7109375" style="27" bestFit="1" customWidth="1"/>
    <col min="14834" max="14834" width="5.42578125" style="27" bestFit="1" customWidth="1"/>
    <col min="14835" max="14839" width="6.28515625" style="27" customWidth="1"/>
    <col min="14840" max="14843" width="6.85546875" style="27" customWidth="1"/>
    <col min="14844" max="14853" width="5.140625" style="27" customWidth="1"/>
    <col min="14854" max="14855" width="6" style="27" customWidth="1"/>
    <col min="14856" max="14856" width="9.140625" style="27"/>
    <col min="14857" max="14857" width="10.140625" style="27" bestFit="1" customWidth="1"/>
    <col min="14858" max="14858" width="10" style="27" bestFit="1" customWidth="1"/>
    <col min="14859" max="14860" width="10" style="27" customWidth="1"/>
    <col min="14861" max="14862" width="10" style="27" bestFit="1" customWidth="1"/>
    <col min="14863" max="15043" width="9.140625" style="27"/>
    <col min="15044" max="15044" width="38.42578125" style="27" customWidth="1"/>
    <col min="15045" max="15062" width="8" style="27" customWidth="1"/>
    <col min="15063" max="15063" width="8.42578125" style="27" customWidth="1"/>
    <col min="15064" max="15066" width="6.28515625" style="27" bestFit="1" customWidth="1"/>
    <col min="15067" max="15068" width="5.7109375" style="27" bestFit="1" customWidth="1"/>
    <col min="15069" max="15069" width="5.42578125" style="27" bestFit="1" customWidth="1"/>
    <col min="15070" max="15070" width="6.28515625" style="27" bestFit="1" customWidth="1"/>
    <col min="15071" max="15071" width="5.7109375" style="27" bestFit="1" customWidth="1"/>
    <col min="15072" max="15072" width="5.42578125" style="27" bestFit="1" customWidth="1"/>
    <col min="15073" max="15073" width="6.28515625" style="27" customWidth="1"/>
    <col min="15074" max="15074" width="5.7109375" style="27" customWidth="1"/>
    <col min="15075" max="15078" width="6.85546875" style="27" customWidth="1"/>
    <col min="15079" max="15081" width="9.140625" style="27"/>
    <col min="15082" max="15084" width="6.28515625" style="27" bestFit="1" customWidth="1"/>
    <col min="15085" max="15086" width="5.7109375" style="27" bestFit="1" customWidth="1"/>
    <col min="15087" max="15087" width="5.42578125" style="27" bestFit="1" customWidth="1"/>
    <col min="15088" max="15088" width="6.28515625" style="27" bestFit="1" customWidth="1"/>
    <col min="15089" max="15089" width="5.7109375" style="27" bestFit="1" customWidth="1"/>
    <col min="15090" max="15090" width="5.42578125" style="27" bestFit="1" customWidth="1"/>
    <col min="15091" max="15095" width="6.28515625" style="27" customWidth="1"/>
    <col min="15096" max="15099" width="6.85546875" style="27" customWidth="1"/>
    <col min="15100" max="15109" width="5.140625" style="27" customWidth="1"/>
    <col min="15110" max="15111" width="6" style="27" customWidth="1"/>
    <col min="15112" max="15112" width="9.140625" style="27"/>
    <col min="15113" max="15113" width="10.140625" style="27" bestFit="1" customWidth="1"/>
    <col min="15114" max="15114" width="10" style="27" bestFit="1" customWidth="1"/>
    <col min="15115" max="15116" width="10" style="27" customWidth="1"/>
    <col min="15117" max="15118" width="10" style="27" bestFit="1" customWidth="1"/>
    <col min="15119" max="15299" width="9.140625" style="27"/>
    <col min="15300" max="15300" width="38.42578125" style="27" customWidth="1"/>
    <col min="15301" max="15318" width="8" style="27" customWidth="1"/>
    <col min="15319" max="15319" width="8.42578125" style="27" customWidth="1"/>
    <col min="15320" max="15322" width="6.28515625" style="27" bestFit="1" customWidth="1"/>
    <col min="15323" max="15324" width="5.7109375" style="27" bestFit="1" customWidth="1"/>
    <col min="15325" max="15325" width="5.42578125" style="27" bestFit="1" customWidth="1"/>
    <col min="15326" max="15326" width="6.28515625" style="27" bestFit="1" customWidth="1"/>
    <col min="15327" max="15327" width="5.7109375" style="27" bestFit="1" customWidth="1"/>
    <col min="15328" max="15328" width="5.42578125" style="27" bestFit="1" customWidth="1"/>
    <col min="15329" max="15329" width="6.28515625" style="27" customWidth="1"/>
    <col min="15330" max="15330" width="5.7109375" style="27" customWidth="1"/>
    <col min="15331" max="15334" width="6.85546875" style="27" customWidth="1"/>
    <col min="15335" max="15337" width="9.140625" style="27"/>
    <col min="15338" max="15340" width="6.28515625" style="27" bestFit="1" customWidth="1"/>
    <col min="15341" max="15342" width="5.7109375" style="27" bestFit="1" customWidth="1"/>
    <col min="15343" max="15343" width="5.42578125" style="27" bestFit="1" customWidth="1"/>
    <col min="15344" max="15344" width="6.28515625" style="27" bestFit="1" customWidth="1"/>
    <col min="15345" max="15345" width="5.7109375" style="27" bestFit="1" customWidth="1"/>
    <col min="15346" max="15346" width="5.42578125" style="27" bestFit="1" customWidth="1"/>
    <col min="15347" max="15351" width="6.28515625" style="27" customWidth="1"/>
    <col min="15352" max="15355" width="6.85546875" style="27" customWidth="1"/>
    <col min="15356" max="15365" width="5.140625" style="27" customWidth="1"/>
    <col min="15366" max="15367" width="6" style="27" customWidth="1"/>
    <col min="15368" max="15368" width="9.140625" style="27"/>
    <col min="15369" max="15369" width="10.140625" style="27" bestFit="1" customWidth="1"/>
    <col min="15370" max="15370" width="10" style="27" bestFit="1" customWidth="1"/>
    <col min="15371" max="15372" width="10" style="27" customWidth="1"/>
    <col min="15373" max="15374" width="10" style="27" bestFit="1" customWidth="1"/>
    <col min="15375" max="15555" width="9.140625" style="27"/>
    <col min="15556" max="15556" width="38.42578125" style="27" customWidth="1"/>
    <col min="15557" max="15574" width="8" style="27" customWidth="1"/>
    <col min="15575" max="15575" width="8.42578125" style="27" customWidth="1"/>
    <col min="15576" max="15578" width="6.28515625" style="27" bestFit="1" customWidth="1"/>
    <col min="15579" max="15580" width="5.7109375" style="27" bestFit="1" customWidth="1"/>
    <col min="15581" max="15581" width="5.42578125" style="27" bestFit="1" customWidth="1"/>
    <col min="15582" max="15582" width="6.28515625" style="27" bestFit="1" customWidth="1"/>
    <col min="15583" max="15583" width="5.7109375" style="27" bestFit="1" customWidth="1"/>
    <col min="15584" max="15584" width="5.42578125" style="27" bestFit="1" customWidth="1"/>
    <col min="15585" max="15585" width="6.28515625" style="27" customWidth="1"/>
    <col min="15586" max="15586" width="5.7109375" style="27" customWidth="1"/>
    <col min="15587" max="15590" width="6.85546875" style="27" customWidth="1"/>
    <col min="15591" max="15593" width="9.140625" style="27"/>
    <col min="15594" max="15596" width="6.28515625" style="27" bestFit="1" customWidth="1"/>
    <col min="15597" max="15598" width="5.7109375" style="27" bestFit="1" customWidth="1"/>
    <col min="15599" max="15599" width="5.42578125" style="27" bestFit="1" customWidth="1"/>
    <col min="15600" max="15600" width="6.28515625" style="27" bestFit="1" customWidth="1"/>
    <col min="15601" max="15601" width="5.7109375" style="27" bestFit="1" customWidth="1"/>
    <col min="15602" max="15602" width="5.42578125" style="27" bestFit="1" customWidth="1"/>
    <col min="15603" max="15607" width="6.28515625" style="27" customWidth="1"/>
    <col min="15608" max="15611" width="6.85546875" style="27" customWidth="1"/>
    <col min="15612" max="15621" width="5.140625" style="27" customWidth="1"/>
    <col min="15622" max="15623" width="6" style="27" customWidth="1"/>
    <col min="15624" max="15624" width="9.140625" style="27"/>
    <col min="15625" max="15625" width="10.140625" style="27" bestFit="1" customWidth="1"/>
    <col min="15626" max="15626" width="10" style="27" bestFit="1" customWidth="1"/>
    <col min="15627" max="15628" width="10" style="27" customWidth="1"/>
    <col min="15629" max="15630" width="10" style="27" bestFit="1" customWidth="1"/>
    <col min="15631" max="15811" width="9.140625" style="27"/>
    <col min="15812" max="15812" width="38.42578125" style="27" customWidth="1"/>
    <col min="15813" max="15830" width="8" style="27" customWidth="1"/>
    <col min="15831" max="15831" width="8.42578125" style="27" customWidth="1"/>
    <col min="15832" max="15834" width="6.28515625" style="27" bestFit="1" customWidth="1"/>
    <col min="15835" max="15836" width="5.7109375" style="27" bestFit="1" customWidth="1"/>
    <col min="15837" max="15837" width="5.42578125" style="27" bestFit="1" customWidth="1"/>
    <col min="15838" max="15838" width="6.28515625" style="27" bestFit="1" customWidth="1"/>
    <col min="15839" max="15839" width="5.7109375" style="27" bestFit="1" customWidth="1"/>
    <col min="15840" max="15840" width="5.42578125" style="27" bestFit="1" customWidth="1"/>
    <col min="15841" max="15841" width="6.28515625" style="27" customWidth="1"/>
    <col min="15842" max="15842" width="5.7109375" style="27" customWidth="1"/>
    <col min="15843" max="15846" width="6.85546875" style="27" customWidth="1"/>
    <col min="15847" max="15849" width="9.140625" style="27"/>
    <col min="15850" max="15852" width="6.28515625" style="27" bestFit="1" customWidth="1"/>
    <col min="15853" max="15854" width="5.7109375" style="27" bestFit="1" customWidth="1"/>
    <col min="15855" max="15855" width="5.42578125" style="27" bestFit="1" customWidth="1"/>
    <col min="15856" max="15856" width="6.28515625" style="27" bestFit="1" customWidth="1"/>
    <col min="15857" max="15857" width="5.7109375" style="27" bestFit="1" customWidth="1"/>
    <col min="15858" max="15858" width="5.42578125" style="27" bestFit="1" customWidth="1"/>
    <col min="15859" max="15863" width="6.28515625" style="27" customWidth="1"/>
    <col min="15864" max="15867" width="6.85546875" style="27" customWidth="1"/>
    <col min="15868" max="15877" width="5.140625" style="27" customWidth="1"/>
    <col min="15878" max="15879" width="6" style="27" customWidth="1"/>
    <col min="15880" max="15880" width="9.140625" style="27"/>
    <col min="15881" max="15881" width="10.140625" style="27" bestFit="1" customWidth="1"/>
    <col min="15882" max="15882" width="10" style="27" bestFit="1" customWidth="1"/>
    <col min="15883" max="15884" width="10" style="27" customWidth="1"/>
    <col min="15885" max="15886" width="10" style="27" bestFit="1" customWidth="1"/>
    <col min="15887" max="16067" width="9.140625" style="27"/>
    <col min="16068" max="16068" width="38.42578125" style="27" customWidth="1"/>
    <col min="16069" max="16086" width="8" style="27" customWidth="1"/>
    <col min="16087" max="16087" width="8.42578125" style="27" customWidth="1"/>
    <col min="16088" max="16090" width="6.28515625" style="27" bestFit="1" customWidth="1"/>
    <col min="16091" max="16092" width="5.7109375" style="27" bestFit="1" customWidth="1"/>
    <col min="16093" max="16093" width="5.42578125" style="27" bestFit="1" customWidth="1"/>
    <col min="16094" max="16094" width="6.28515625" style="27" bestFit="1" customWidth="1"/>
    <col min="16095" max="16095" width="5.7109375" style="27" bestFit="1" customWidth="1"/>
    <col min="16096" max="16096" width="5.42578125" style="27" bestFit="1" customWidth="1"/>
    <col min="16097" max="16097" width="6.28515625" style="27" customWidth="1"/>
    <col min="16098" max="16098" width="5.7109375" style="27" customWidth="1"/>
    <col min="16099" max="16102" width="6.85546875" style="27" customWidth="1"/>
    <col min="16103" max="16105" width="9.140625" style="27"/>
    <col min="16106" max="16108" width="6.28515625" style="27" bestFit="1" customWidth="1"/>
    <col min="16109" max="16110" width="5.7109375" style="27" bestFit="1" customWidth="1"/>
    <col min="16111" max="16111" width="5.42578125" style="27" bestFit="1" customWidth="1"/>
    <col min="16112" max="16112" width="6.28515625" style="27" bestFit="1" customWidth="1"/>
    <col min="16113" max="16113" width="5.7109375" style="27" bestFit="1" customWidth="1"/>
    <col min="16114" max="16114" width="5.42578125" style="27" bestFit="1" customWidth="1"/>
    <col min="16115" max="16119" width="6.28515625" style="27" customWidth="1"/>
    <col min="16120" max="16123" width="6.85546875" style="27" customWidth="1"/>
    <col min="16124" max="16133" width="5.140625" style="27" customWidth="1"/>
    <col min="16134" max="16135" width="6" style="27" customWidth="1"/>
    <col min="16136" max="16136" width="9.140625" style="27"/>
    <col min="16137" max="16137" width="10.140625" style="27" bestFit="1" customWidth="1"/>
    <col min="16138" max="16138" width="10" style="27" bestFit="1" customWidth="1"/>
    <col min="16139" max="16140" width="10" style="27" customWidth="1"/>
    <col min="16141" max="16142" width="10" style="27" bestFit="1" customWidth="1"/>
    <col min="16143" max="16384" width="9.140625" style="27"/>
  </cols>
  <sheetData>
    <row r="1" spans="1:20" s="34" customFormat="1" ht="18" customHeight="1" x14ac:dyDescent="0.2">
      <c r="A1" s="910" t="s">
        <v>431</v>
      </c>
      <c r="B1" s="910"/>
      <c r="C1" s="910"/>
      <c r="D1" s="910"/>
      <c r="E1" s="368"/>
      <c r="F1" s="368"/>
      <c r="G1" s="368"/>
      <c r="H1" s="368"/>
      <c r="I1" s="368"/>
      <c r="J1" s="368"/>
      <c r="K1" s="368"/>
      <c r="L1" s="368"/>
      <c r="M1" s="368"/>
      <c r="N1" s="368"/>
      <c r="O1" s="368"/>
      <c r="P1" s="368"/>
      <c r="Q1" s="368"/>
      <c r="R1" s="368"/>
      <c r="S1" s="368"/>
      <c r="T1" s="368"/>
    </row>
    <row r="2" spans="1:20" s="173" customFormat="1" ht="18" customHeight="1" x14ac:dyDescent="0.25">
      <c r="A2" s="40" t="s">
        <v>476</v>
      </c>
      <c r="B2" s="369"/>
      <c r="C2" s="369"/>
      <c r="D2" s="369"/>
      <c r="E2" s="369"/>
      <c r="F2" s="369"/>
      <c r="G2" s="369"/>
      <c r="H2" s="369"/>
      <c r="I2" s="369"/>
      <c r="J2" s="369"/>
      <c r="K2" s="369"/>
      <c r="L2" s="369"/>
      <c r="M2" s="369"/>
      <c r="N2" s="369"/>
      <c r="O2" s="369"/>
      <c r="P2" s="369"/>
      <c r="Q2" s="369"/>
      <c r="R2" s="369"/>
      <c r="S2" s="369"/>
      <c r="T2" s="369"/>
    </row>
    <row r="3" spans="1:20" s="23" customFormat="1" ht="11.25" customHeight="1" x14ac:dyDescent="0.2">
      <c r="B3" s="370"/>
      <c r="C3" s="370"/>
      <c r="D3" s="370"/>
      <c r="E3" s="371"/>
      <c r="F3" s="370"/>
      <c r="G3" s="371"/>
      <c r="H3" s="371"/>
      <c r="I3" s="371"/>
      <c r="J3" s="372"/>
      <c r="K3" s="371"/>
      <c r="L3" s="371"/>
      <c r="M3" s="372"/>
      <c r="N3" s="371"/>
      <c r="O3" s="371"/>
      <c r="P3" s="371"/>
      <c r="Q3" s="371"/>
      <c r="R3" s="371"/>
      <c r="S3" s="372"/>
      <c r="T3" s="372" t="s">
        <v>102</v>
      </c>
    </row>
    <row r="4" spans="1:20" s="23" customFormat="1" ht="21" customHeight="1" x14ac:dyDescent="0.2">
      <c r="A4" s="143"/>
      <c r="B4" s="760">
        <v>2006</v>
      </c>
      <c r="C4" s="760">
        <v>2007</v>
      </c>
      <c r="D4" s="760">
        <v>2008</v>
      </c>
      <c r="E4" s="760">
        <v>2009</v>
      </c>
      <c r="F4" s="760">
        <v>2010</v>
      </c>
      <c r="G4" s="760">
        <v>2011</v>
      </c>
      <c r="H4" s="760">
        <v>2012</v>
      </c>
      <c r="I4" s="760">
        <v>2013</v>
      </c>
      <c r="J4" s="760">
        <v>2014</v>
      </c>
      <c r="K4" s="760">
        <v>2015</v>
      </c>
      <c r="L4" s="760">
        <v>2016</v>
      </c>
      <c r="M4" s="760">
        <v>2017</v>
      </c>
      <c r="N4" s="760">
        <v>2018</v>
      </c>
      <c r="O4" s="760">
        <v>2019</v>
      </c>
      <c r="P4" s="760">
        <v>2020</v>
      </c>
      <c r="Q4" s="760">
        <v>2021</v>
      </c>
      <c r="R4" s="847" t="s">
        <v>454</v>
      </c>
      <c r="S4" s="847" t="s">
        <v>449</v>
      </c>
      <c r="T4" s="848" t="s">
        <v>508</v>
      </c>
    </row>
    <row r="5" spans="1:20" s="23" customFormat="1" ht="31.5" customHeight="1" x14ac:dyDescent="0.2">
      <c r="A5" s="107" t="s">
        <v>140</v>
      </c>
      <c r="B5" s="373">
        <v>303056.60623123776</v>
      </c>
      <c r="C5" s="373">
        <v>312693.35821051477</v>
      </c>
      <c r="D5" s="373">
        <v>330157.89688973845</v>
      </c>
      <c r="E5" s="373">
        <v>338630.50564831001</v>
      </c>
      <c r="F5" s="373">
        <v>347538.01976655592</v>
      </c>
      <c r="G5" s="373">
        <v>356278.25880387728</v>
      </c>
      <c r="H5" s="373">
        <v>366060.67935543618</v>
      </c>
      <c r="I5" s="373">
        <v>375223.27831662213</v>
      </c>
      <c r="J5" s="373">
        <v>385903.03499419906</v>
      </c>
      <c r="K5" s="373">
        <v>396442.75263604027</v>
      </c>
      <c r="L5" s="373">
        <v>409084.29835603002</v>
      </c>
      <c r="M5" s="373">
        <v>420675.85819127772</v>
      </c>
      <c r="N5" s="373">
        <v>435149.72982966894</v>
      </c>
      <c r="O5" s="373">
        <v>447985.30915570195</v>
      </c>
      <c r="P5" s="373">
        <v>390507.54561115248</v>
      </c>
      <c r="Q5" s="373">
        <v>398367.04779536824</v>
      </c>
      <c r="R5" s="373">
        <v>413859.58579841536</v>
      </c>
      <c r="S5" s="373">
        <v>419921.190535078</v>
      </c>
      <c r="T5" s="374">
        <v>430409.74692585372</v>
      </c>
    </row>
    <row r="6" spans="1:20" ht="19.5" customHeight="1" x14ac:dyDescent="0.2">
      <c r="A6" s="114" t="s">
        <v>121</v>
      </c>
      <c r="B6" s="375">
        <v>247658.1250406093</v>
      </c>
      <c r="C6" s="375">
        <v>258708.38426154031</v>
      </c>
      <c r="D6" s="375">
        <v>276064.41832996369</v>
      </c>
      <c r="E6" s="375">
        <v>281834.9089149927</v>
      </c>
      <c r="F6" s="375">
        <v>289264.93987202289</v>
      </c>
      <c r="G6" s="375">
        <v>296509.88684044033</v>
      </c>
      <c r="H6" s="375">
        <v>304636.71823186969</v>
      </c>
      <c r="I6" s="375">
        <v>312673.97100574797</v>
      </c>
      <c r="J6" s="375">
        <v>320898.16588460177</v>
      </c>
      <c r="K6" s="375">
        <v>330307.08918272977</v>
      </c>
      <c r="L6" s="375">
        <v>340063.41274791851</v>
      </c>
      <c r="M6" s="375">
        <v>351045.95101379353</v>
      </c>
      <c r="N6" s="375">
        <v>362330.67701333179</v>
      </c>
      <c r="O6" s="375">
        <v>373750.1467388625</v>
      </c>
      <c r="P6" s="375">
        <v>316498.88734593854</v>
      </c>
      <c r="Q6" s="375">
        <v>326084.17468813556</v>
      </c>
      <c r="R6" s="375">
        <v>336843.13456136076</v>
      </c>
      <c r="S6" s="375">
        <v>345755.77982272237</v>
      </c>
      <c r="T6" s="376">
        <v>355436.94165775861</v>
      </c>
    </row>
    <row r="7" spans="1:20" ht="19.5" customHeight="1" x14ac:dyDescent="0.2">
      <c r="A7" s="114" t="s">
        <v>122</v>
      </c>
      <c r="B7" s="375">
        <v>55761.146819499918</v>
      </c>
      <c r="C7" s="375">
        <v>54155.73800560458</v>
      </c>
      <c r="D7" s="375">
        <v>53930.36170369888</v>
      </c>
      <c r="E7" s="375">
        <v>56802.385299132024</v>
      </c>
      <c r="F7" s="375">
        <v>58279.051048795285</v>
      </c>
      <c r="G7" s="375">
        <v>59776.492356019255</v>
      </c>
      <c r="H7" s="375">
        <v>61433.739209814688</v>
      </c>
      <c r="I7" s="375">
        <v>62509.492818815896</v>
      </c>
      <c r="J7" s="375">
        <v>64977.909002226908</v>
      </c>
      <c r="K7" s="375">
        <v>66088.931078145746</v>
      </c>
      <c r="L7" s="375">
        <v>68990.737020135683</v>
      </c>
      <c r="M7" s="375">
        <v>69638.691150646162</v>
      </c>
      <c r="N7" s="375">
        <v>72819.052816337135</v>
      </c>
      <c r="O7" s="375">
        <v>74235.162416839434</v>
      </c>
      <c r="P7" s="375">
        <v>73897.568452428182</v>
      </c>
      <c r="Q7" s="375">
        <v>72281.020811117356</v>
      </c>
      <c r="R7" s="375">
        <v>76899.840621820273</v>
      </c>
      <c r="S7" s="375">
        <v>74030.251089480895</v>
      </c>
      <c r="T7" s="376">
        <v>74816.432155909541</v>
      </c>
    </row>
    <row r="8" spans="1:20" ht="19.5" customHeight="1" x14ac:dyDescent="0.2">
      <c r="A8" s="154" t="s">
        <v>141</v>
      </c>
      <c r="B8" s="377">
        <v>22049.905282980963</v>
      </c>
      <c r="C8" s="377">
        <v>21937.169285987598</v>
      </c>
      <c r="D8" s="377">
        <v>21858.276710120383</v>
      </c>
      <c r="E8" s="377">
        <v>23030.441770901074</v>
      </c>
      <c r="F8" s="377">
        <v>23620.34578936117</v>
      </c>
      <c r="G8" s="377">
        <v>24217.706558271304</v>
      </c>
      <c r="H8" s="377">
        <v>24932.910732926437</v>
      </c>
      <c r="I8" s="377">
        <v>25325.375368857538</v>
      </c>
      <c r="J8" s="377">
        <v>26334.015363522249</v>
      </c>
      <c r="K8" s="377">
        <v>26963.017470455714</v>
      </c>
      <c r="L8" s="377">
        <v>28081.528620967107</v>
      </c>
      <c r="M8" s="377">
        <v>28328.282904267136</v>
      </c>
      <c r="N8" s="377">
        <v>30001.449760330899</v>
      </c>
      <c r="O8" s="377">
        <v>30494.706097228645</v>
      </c>
      <c r="P8" s="377">
        <v>30197.086183041498</v>
      </c>
      <c r="Q8" s="377">
        <v>29486.370057690012</v>
      </c>
      <c r="R8" s="377">
        <v>31698.933741485194</v>
      </c>
      <c r="S8" s="377">
        <v>30920.466394035226</v>
      </c>
      <c r="T8" s="378">
        <v>31229.671057975578</v>
      </c>
    </row>
    <row r="9" spans="1:20" ht="19.5" customHeight="1" x14ac:dyDescent="0.2">
      <c r="A9" s="154" t="s">
        <v>142</v>
      </c>
      <c r="B9" s="377">
        <v>33760.348051937704</v>
      </c>
      <c r="C9" s="377">
        <v>32228.250938788791</v>
      </c>
      <c r="D9" s="377">
        <v>32081.362542744737</v>
      </c>
      <c r="E9" s="377">
        <v>33781.484701224595</v>
      </c>
      <c r="F9" s="377">
        <v>34668.739073792538</v>
      </c>
      <c r="G9" s="377">
        <v>35569.348811907599</v>
      </c>
      <c r="H9" s="377">
        <v>36510.409478389469</v>
      </c>
      <c r="I9" s="377">
        <v>37195.015308412338</v>
      </c>
      <c r="J9" s="377">
        <v>38654.972491098328</v>
      </c>
      <c r="K9" s="377">
        <v>39132.08641534108</v>
      </c>
      <c r="L9" s="377">
        <v>40916.757935987291</v>
      </c>
      <c r="M9" s="377">
        <v>41318.384351582041</v>
      </c>
      <c r="N9" s="377">
        <v>42817.603056006235</v>
      </c>
      <c r="O9" s="377">
        <v>43740.456319610792</v>
      </c>
      <c r="P9" s="377">
        <v>43701.281641847141</v>
      </c>
      <c r="Q9" s="377">
        <v>42796.135884001356</v>
      </c>
      <c r="R9" s="377">
        <v>45196.918506803064</v>
      </c>
      <c r="S9" s="377">
        <v>43106.332281340059</v>
      </c>
      <c r="T9" s="378">
        <v>43582.827855644246</v>
      </c>
    </row>
    <row r="10" spans="1:20" s="23" customFormat="1" ht="31.5" customHeight="1" x14ac:dyDescent="0.2">
      <c r="A10" s="228" t="s">
        <v>143</v>
      </c>
      <c r="B10" s="379">
        <v>74094.010285425044</v>
      </c>
      <c r="C10" s="379">
        <v>78495.14773011356</v>
      </c>
      <c r="D10" s="379">
        <v>79540.504352288903</v>
      </c>
      <c r="E10" s="379">
        <v>86640.740016317723</v>
      </c>
      <c r="F10" s="379">
        <v>86056.298089304095</v>
      </c>
      <c r="G10" s="379">
        <v>87260.964830512152</v>
      </c>
      <c r="H10" s="379">
        <v>86552.0967083695</v>
      </c>
      <c r="I10" s="379">
        <v>84299.837418044437</v>
      </c>
      <c r="J10" s="379">
        <v>79278.0573010589</v>
      </c>
      <c r="K10" s="379">
        <v>74968.073412584068</v>
      </c>
      <c r="L10" s="379">
        <v>77746.67199279803</v>
      </c>
      <c r="M10" s="379">
        <v>81309.048942235924</v>
      </c>
      <c r="N10" s="379">
        <v>90241.850096158974</v>
      </c>
      <c r="O10" s="379">
        <v>94655.654809910906</v>
      </c>
      <c r="P10" s="379">
        <v>70256.206822620079</v>
      </c>
      <c r="Q10" s="379">
        <v>80079.653999530099</v>
      </c>
      <c r="R10" s="379">
        <v>86361.22393832836</v>
      </c>
      <c r="S10" s="379">
        <v>113008.89819014056</v>
      </c>
      <c r="T10" s="380">
        <v>126590.32630476018</v>
      </c>
    </row>
    <row r="11" spans="1:20" s="23" customFormat="1" ht="22.5" customHeight="1" x14ac:dyDescent="0.2">
      <c r="A11" s="114" t="s">
        <v>144</v>
      </c>
      <c r="B11" s="375">
        <v>50562.511050717709</v>
      </c>
      <c r="C11" s="375">
        <v>60978.388327165558</v>
      </c>
      <c r="D11" s="375">
        <v>65368.832286721481</v>
      </c>
      <c r="E11" s="375">
        <v>64519.037466994101</v>
      </c>
      <c r="F11" s="375">
        <v>64519.037466994101</v>
      </c>
      <c r="G11" s="375">
        <v>66712.684740871904</v>
      </c>
      <c r="H11" s="375">
        <v>65445.143730795331</v>
      </c>
      <c r="I11" s="375">
        <v>64220.494979950141</v>
      </c>
      <c r="J11" s="375">
        <v>58866.588119201915</v>
      </c>
      <c r="K11" s="375">
        <v>54374.847158157194</v>
      </c>
      <c r="L11" s="375">
        <v>57739.521349898598</v>
      </c>
      <c r="M11" s="375">
        <v>61878.160274360547</v>
      </c>
      <c r="N11" s="375">
        <v>68368.791565773732</v>
      </c>
      <c r="O11" s="375">
        <v>68668.629841882823</v>
      </c>
      <c r="P11" s="375">
        <v>53072.413264864073</v>
      </c>
      <c r="Q11" s="375">
        <v>62820.983256872605</v>
      </c>
      <c r="R11" s="375">
        <v>68881.83021404178</v>
      </c>
      <c r="S11" s="375">
        <v>82836.642548532938</v>
      </c>
      <c r="T11" s="376">
        <v>93532.960675582814</v>
      </c>
    </row>
    <row r="12" spans="1:20" s="23" customFormat="1" ht="22.5" customHeight="1" x14ac:dyDescent="0.2">
      <c r="A12" s="114" t="s">
        <v>145</v>
      </c>
      <c r="B12" s="375">
        <v>23702.425037034405</v>
      </c>
      <c r="C12" s="375">
        <v>17397.579977183254</v>
      </c>
      <c r="D12" s="375">
        <v>13883.268821792237</v>
      </c>
      <c r="E12" s="375">
        <v>22143.813770758617</v>
      </c>
      <c r="F12" s="375">
        <v>21523.786985177376</v>
      </c>
      <c r="G12" s="375">
        <v>20512.168996874039</v>
      </c>
      <c r="H12" s="375">
        <v>21107.021897783387</v>
      </c>
      <c r="I12" s="375">
        <v>20073.790464025311</v>
      </c>
      <c r="J12" s="375">
        <v>20420.663556040781</v>
      </c>
      <c r="K12" s="375">
        <v>20612.080742183349</v>
      </c>
      <c r="L12" s="375">
        <v>20015.45780853321</v>
      </c>
      <c r="M12" s="375">
        <v>19429.16815419701</v>
      </c>
      <c r="N12" s="375">
        <v>21873.058530385242</v>
      </c>
      <c r="O12" s="375">
        <v>25987.024968028069</v>
      </c>
      <c r="P12" s="375">
        <v>17161.759664194749</v>
      </c>
      <c r="Q12" s="375">
        <v>17173.986477848957</v>
      </c>
      <c r="R12" s="375">
        <v>17361.426492986247</v>
      </c>
      <c r="S12" s="375">
        <v>30114.986622736411</v>
      </c>
      <c r="T12" s="376">
        <v>32977.71932342097</v>
      </c>
    </row>
    <row r="13" spans="1:20" s="23" customFormat="1" ht="25.5" customHeight="1" x14ac:dyDescent="0.2">
      <c r="A13" s="107" t="s">
        <v>146</v>
      </c>
      <c r="B13" s="379">
        <v>173432.41373676216</v>
      </c>
      <c r="C13" s="379">
        <v>175973.13048439962</v>
      </c>
      <c r="D13" s="379">
        <v>181295.58760619728</v>
      </c>
      <c r="E13" s="379">
        <v>178283.61364362453</v>
      </c>
      <c r="F13" s="379">
        <v>203365.11574488669</v>
      </c>
      <c r="G13" s="379">
        <v>214032.90881692924</v>
      </c>
      <c r="H13" s="379">
        <v>221680.77448893094</v>
      </c>
      <c r="I13" s="379">
        <v>208543.69464232749</v>
      </c>
      <c r="J13" s="379">
        <v>220458.1012470412</v>
      </c>
      <c r="K13" s="379">
        <v>225653.04783825224</v>
      </c>
      <c r="L13" s="379">
        <v>225535.66263475356</v>
      </c>
      <c r="M13" s="379">
        <v>227698.99156476173</v>
      </c>
      <c r="N13" s="379">
        <v>230503.45872011947</v>
      </c>
      <c r="O13" s="379">
        <v>224223.04353334394</v>
      </c>
      <c r="P13" s="379">
        <v>159964.05616498197</v>
      </c>
      <c r="Q13" s="379">
        <v>178352.98840022433</v>
      </c>
      <c r="R13" s="379">
        <v>244118.79780085376</v>
      </c>
      <c r="S13" s="379">
        <v>246722.64503451381</v>
      </c>
      <c r="T13" s="380">
        <v>251165.20418999009</v>
      </c>
    </row>
    <row r="14" spans="1:20" ht="24.75" customHeight="1" x14ac:dyDescent="0.2">
      <c r="A14" s="109" t="s">
        <v>130</v>
      </c>
      <c r="B14" s="375">
        <v>85393.570841574925</v>
      </c>
      <c r="C14" s="375">
        <v>76136.878277493423</v>
      </c>
      <c r="D14" s="375">
        <v>75676.442183450738</v>
      </c>
      <c r="E14" s="375">
        <v>68674.395031887951</v>
      </c>
      <c r="F14" s="375">
        <v>80078.162013185109</v>
      </c>
      <c r="G14" s="375">
        <v>81702.134328234039</v>
      </c>
      <c r="H14" s="375">
        <v>82426.694129088428</v>
      </c>
      <c r="I14" s="375">
        <v>86196.161145330872</v>
      </c>
      <c r="J14" s="375">
        <v>96860.957806200007</v>
      </c>
      <c r="K14" s="375">
        <v>94281.837926720706</v>
      </c>
      <c r="L14" s="375">
        <v>84330.693082196973</v>
      </c>
      <c r="M14" s="375">
        <v>79981.12355309035</v>
      </c>
      <c r="N14" s="375">
        <v>80339</v>
      </c>
      <c r="O14" s="375">
        <v>76984.895115358013</v>
      </c>
      <c r="P14" s="375">
        <v>59618.210775253698</v>
      </c>
      <c r="Q14" s="375">
        <v>63438.377404633786</v>
      </c>
      <c r="R14" s="375">
        <v>76103.035487911839</v>
      </c>
      <c r="S14" s="375">
        <v>67072.911264462891</v>
      </c>
      <c r="T14" s="376">
        <v>67585.624618586386</v>
      </c>
    </row>
    <row r="15" spans="1:20" ht="24.75" customHeight="1" x14ac:dyDescent="0.2">
      <c r="A15" s="114" t="s">
        <v>147</v>
      </c>
      <c r="B15" s="375">
        <v>84341.879142570819</v>
      </c>
      <c r="C15" s="375">
        <v>99245.451517748268</v>
      </c>
      <c r="D15" s="375">
        <v>105692.77387042479</v>
      </c>
      <c r="E15" s="375">
        <v>111000.93419566427</v>
      </c>
      <c r="F15" s="375">
        <v>124373.08675908021</v>
      </c>
      <c r="G15" s="375">
        <v>134051.48672572296</v>
      </c>
      <c r="H15" s="375">
        <v>141496.18335061098</v>
      </c>
      <c r="I15" s="375">
        <v>122250.12015904098</v>
      </c>
      <c r="J15" s="375">
        <v>122739.43955270611</v>
      </c>
      <c r="K15" s="375">
        <v>130686.51161771345</v>
      </c>
      <c r="L15" s="375">
        <v>140988.04599224083</v>
      </c>
      <c r="M15" s="375">
        <v>147709.55058946827</v>
      </c>
      <c r="N15" s="375">
        <v>150164.45872011947</v>
      </c>
      <c r="O15" s="375">
        <v>147238.14841798594</v>
      </c>
      <c r="P15" s="375">
        <v>100321.95405525241</v>
      </c>
      <c r="Q15" s="375">
        <v>115223.19557682669</v>
      </c>
      <c r="R15" s="375">
        <v>170032.84242395955</v>
      </c>
      <c r="S15" s="375">
        <v>182861.4144627862</v>
      </c>
      <c r="T15" s="376">
        <v>186965.80008315851</v>
      </c>
    </row>
    <row r="16" spans="1:20" s="23" customFormat="1" ht="30.75" customHeight="1" x14ac:dyDescent="0.2">
      <c r="A16" s="107" t="s">
        <v>148</v>
      </c>
      <c r="B16" s="379">
        <v>203667.32891927732</v>
      </c>
      <c r="C16" s="379">
        <v>209099.91964566743</v>
      </c>
      <c r="D16" s="379">
        <v>212011.90567417184</v>
      </c>
      <c r="E16" s="379">
        <v>188851.69101107627</v>
      </c>
      <c r="F16" s="379">
        <v>206282.73915990588</v>
      </c>
      <c r="G16" s="379">
        <v>219131.96151255342</v>
      </c>
      <c r="H16" s="379">
        <v>222154.83739540944</v>
      </c>
      <c r="I16" s="379">
        <v>220987.24080983899</v>
      </c>
      <c r="J16" s="379">
        <v>228836.70027378682</v>
      </c>
      <c r="K16" s="379">
        <v>248413.61035390393</v>
      </c>
      <c r="L16" s="379">
        <v>254944.21298636505</v>
      </c>
      <c r="M16" s="379">
        <v>260559.70090118737</v>
      </c>
      <c r="N16" s="379">
        <v>259978.74341152897</v>
      </c>
      <c r="O16" s="379">
        <v>264136.43496402854</v>
      </c>
      <c r="P16" s="379">
        <v>188519.42722404675</v>
      </c>
      <c r="Q16" s="379">
        <v>202285.72647514578</v>
      </c>
      <c r="R16" s="379">
        <v>222834.35689250776</v>
      </c>
      <c r="S16" s="379">
        <v>226850.69382455767</v>
      </c>
      <c r="T16" s="380">
        <v>230310.37248793873</v>
      </c>
    </row>
    <row r="17" spans="1:20" ht="25.5" customHeight="1" x14ac:dyDescent="0.2">
      <c r="A17" s="109" t="s">
        <v>132</v>
      </c>
      <c r="B17" s="375">
        <v>134693.1531404288</v>
      </c>
      <c r="C17" s="375">
        <v>133769.48255547864</v>
      </c>
      <c r="D17" s="375">
        <v>133293.62878425227</v>
      </c>
      <c r="E17" s="375">
        <v>121368.33840492672</v>
      </c>
      <c r="F17" s="375">
        <v>129968.88519479046</v>
      </c>
      <c r="G17" s="375">
        <v>135271.44715855349</v>
      </c>
      <c r="H17" s="375">
        <v>138602.66606882864</v>
      </c>
      <c r="I17" s="375">
        <v>145156.45024580735</v>
      </c>
      <c r="J17" s="375">
        <v>156766.47591985279</v>
      </c>
      <c r="K17" s="375">
        <v>170046.82283184596</v>
      </c>
      <c r="L17" s="375">
        <v>176967.37445667389</v>
      </c>
      <c r="M17" s="375">
        <v>180578.29109320484</v>
      </c>
      <c r="N17" s="375">
        <v>182900</v>
      </c>
      <c r="O17" s="375">
        <v>189497.46688312312</v>
      </c>
      <c r="P17" s="375">
        <v>140741.95809118994</v>
      </c>
      <c r="Q17" s="375">
        <v>149314.36541141514</v>
      </c>
      <c r="R17" s="375">
        <v>151854.17625964325</v>
      </c>
      <c r="S17" s="375">
        <v>155587.88155480416</v>
      </c>
      <c r="T17" s="376">
        <v>159716.62402092517</v>
      </c>
    </row>
    <row r="18" spans="1:20" ht="25.5" customHeight="1" x14ac:dyDescent="0.2">
      <c r="A18" s="114" t="s">
        <v>147</v>
      </c>
      <c r="B18" s="375">
        <v>69813.373612369614</v>
      </c>
      <c r="C18" s="375">
        <v>77404.679350028571</v>
      </c>
      <c r="D18" s="375">
        <v>81425.442768489331</v>
      </c>
      <c r="E18" s="375">
        <v>69104.747574822657</v>
      </c>
      <c r="F18" s="375">
        <v>78508.645017469476</v>
      </c>
      <c r="G18" s="375">
        <v>86781.1905318114</v>
      </c>
      <c r="H18" s="375">
        <v>86186.662672794628</v>
      </c>
      <c r="I18" s="375">
        <v>76699.965375578176</v>
      </c>
      <c r="J18" s="375">
        <v>71909.062888470449</v>
      </c>
      <c r="K18" s="375">
        <v>78205.285198436686</v>
      </c>
      <c r="L18" s="375">
        <v>77894.55510371695</v>
      </c>
      <c r="M18" s="375">
        <v>79867.406712143158</v>
      </c>
      <c r="N18" s="375">
        <v>77078.743411528965</v>
      </c>
      <c r="O18" s="375">
        <v>74638.968080905412</v>
      </c>
      <c r="P18" s="375">
        <v>48025.0130401243</v>
      </c>
      <c r="Q18" s="375">
        <v>53158.945775423534</v>
      </c>
      <c r="R18" s="375">
        <v>72364.754653688942</v>
      </c>
      <c r="S18" s="375">
        <v>72324.475245467765</v>
      </c>
      <c r="T18" s="376">
        <v>71333.022953266816</v>
      </c>
    </row>
    <row r="19" spans="1:20" s="23" customFormat="1" ht="9" customHeight="1" x14ac:dyDescent="0.2">
      <c r="A19" s="154"/>
      <c r="B19" s="381"/>
      <c r="C19" s="381"/>
      <c r="D19" s="381"/>
      <c r="E19" s="381"/>
      <c r="F19" s="381"/>
      <c r="G19" s="381"/>
      <c r="H19" s="381"/>
      <c r="I19" s="381"/>
      <c r="J19" s="381"/>
      <c r="K19" s="381"/>
      <c r="L19" s="381"/>
      <c r="M19" s="381"/>
      <c r="N19" s="381"/>
      <c r="O19" s="381"/>
      <c r="P19" s="382"/>
      <c r="Q19" s="382"/>
      <c r="R19" s="381"/>
      <c r="S19" s="382"/>
      <c r="T19" s="383"/>
    </row>
    <row r="20" spans="1:20" s="23" customFormat="1" ht="26.25" customHeight="1" x14ac:dyDescent="0.2">
      <c r="A20" s="326" t="s">
        <v>113</v>
      </c>
      <c r="B20" s="384">
        <v>309235.45709513087</v>
      </c>
      <c r="C20" s="384">
        <v>326945.4216557598</v>
      </c>
      <c r="D20" s="384">
        <v>344557.84910420381</v>
      </c>
      <c r="E20" s="384">
        <v>355980.20707580313</v>
      </c>
      <c r="F20" s="384">
        <v>371562.18418673996</v>
      </c>
      <c r="G20" s="384">
        <v>386712.77372362465</v>
      </c>
      <c r="H20" s="384">
        <v>400232.71000544046</v>
      </c>
      <c r="I20" s="384">
        <v>413682.15439935692</v>
      </c>
      <c r="J20" s="384">
        <v>429513.64559912198</v>
      </c>
      <c r="K20" s="384">
        <v>445365.09114111279</v>
      </c>
      <c r="L20" s="384">
        <v>462567.17639155703</v>
      </c>
      <c r="M20" s="384">
        <v>480782.99691065575</v>
      </c>
      <c r="N20" s="384">
        <v>500046.72425836039</v>
      </c>
      <c r="O20" s="384">
        <v>514504.50023849058</v>
      </c>
      <c r="P20" s="384">
        <v>439661.90679576073</v>
      </c>
      <c r="Q20" s="384">
        <v>454627.11294087948</v>
      </c>
      <c r="R20" s="384">
        <v>494997.47856682248</v>
      </c>
      <c r="S20" s="384">
        <v>529411.12875244976</v>
      </c>
      <c r="T20" s="385">
        <v>555136.78936836647</v>
      </c>
    </row>
    <row r="21" spans="1:20" s="23" customFormat="1" ht="10.5" customHeight="1" x14ac:dyDescent="0.2">
      <c r="A21" s="63"/>
      <c r="B21" s="373"/>
      <c r="C21" s="373"/>
      <c r="D21" s="373"/>
      <c r="E21" s="373"/>
      <c r="F21" s="373"/>
      <c r="G21" s="379"/>
      <c r="H21" s="379"/>
      <c r="I21" s="379"/>
      <c r="J21" s="379"/>
      <c r="K21" s="379"/>
      <c r="L21" s="379"/>
      <c r="M21" s="379"/>
      <c r="N21" s="379"/>
      <c r="O21" s="379"/>
      <c r="P21" s="379"/>
      <c r="Q21" s="379"/>
      <c r="R21" s="379"/>
      <c r="S21" s="379"/>
      <c r="T21" s="379"/>
    </row>
    <row r="22" spans="1:20" s="23" customFormat="1" ht="13.5" customHeight="1" x14ac:dyDescent="0.25">
      <c r="A22" s="123" t="s">
        <v>455</v>
      </c>
      <c r="B22" s="371"/>
      <c r="C22" s="371"/>
      <c r="D22" s="371"/>
      <c r="E22" s="371"/>
      <c r="F22" s="371"/>
      <c r="G22" s="371"/>
      <c r="H22" s="371"/>
      <c r="I22" s="371"/>
      <c r="J22" s="371"/>
      <c r="K22" s="371"/>
      <c r="L22" s="371"/>
      <c r="M22" s="371"/>
      <c r="N22" s="371"/>
      <c r="O22" s="371"/>
      <c r="P22" s="371"/>
      <c r="Q22" s="371"/>
      <c r="R22" s="371"/>
      <c r="S22" s="371"/>
      <c r="T22" s="371"/>
    </row>
    <row r="23" spans="1:20" ht="6.75" customHeight="1" x14ac:dyDescent="0.2">
      <c r="A23" s="96"/>
    </row>
    <row r="24" spans="1:20" ht="13.5" x14ac:dyDescent="0.25">
      <c r="A24" s="123" t="s">
        <v>149</v>
      </c>
    </row>
  </sheetData>
  <mergeCells count="1">
    <mergeCell ref="A1:D1"/>
  </mergeCells>
  <hyperlinks>
    <hyperlink ref="A1:D1" location="'Contents(NA)'!A1" display="Back to table of contents" xr:uid="{F60758B7-7E11-4E56-90D0-534E6AF554D5}"/>
  </hyperlinks>
  <pageMargins left="0.6" right="0" top="0.62" bottom="0.39370078740157499" header="0.46" footer="0.31496062992126"/>
  <pageSetup paperSize="9" orientation="landscape" r:id="rId1"/>
  <headerFooter>
    <oddHeader>&amp;C- 16 -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0CC9F-2808-4F71-854B-EB0E45585221}">
  <dimension ref="A1:E39"/>
  <sheetViews>
    <sheetView showGridLines="0" workbookViewId="0"/>
  </sheetViews>
  <sheetFormatPr defaultRowHeight="15" x14ac:dyDescent="0.2"/>
  <cols>
    <col min="1" max="1" width="111.5703125" style="739" customWidth="1"/>
    <col min="2" max="2" width="9.140625" style="739"/>
    <col min="3" max="3" width="26.85546875" style="739" customWidth="1"/>
    <col min="4" max="4" width="1.42578125" style="739" customWidth="1"/>
    <col min="5" max="5" width="8.140625" style="739" hidden="1" customWidth="1"/>
    <col min="6" max="6" width="9.140625" style="739"/>
    <col min="7" max="7" width="11.42578125" style="739" bestFit="1" customWidth="1"/>
    <col min="8" max="251" width="9.140625" style="739"/>
    <col min="252" max="252" width="32.140625" style="739" customWidth="1"/>
    <col min="253" max="258" width="9.140625" style="739"/>
    <col min="259" max="259" width="26.85546875" style="739" customWidth="1"/>
    <col min="260" max="260" width="1.42578125" style="739" customWidth="1"/>
    <col min="261" max="261" width="0" style="739" hidden="1" customWidth="1"/>
    <col min="262" max="262" width="9.140625" style="739"/>
    <col min="263" max="263" width="11.42578125" style="739" bestFit="1" customWidth="1"/>
    <col min="264" max="507" width="9.140625" style="739"/>
    <col min="508" max="508" width="32.140625" style="739" customWidth="1"/>
    <col min="509" max="514" width="9.140625" style="739"/>
    <col min="515" max="515" width="26.85546875" style="739" customWidth="1"/>
    <col min="516" max="516" width="1.42578125" style="739" customWidth="1"/>
    <col min="517" max="517" width="0" style="739" hidden="1" customWidth="1"/>
    <col min="518" max="518" width="9.140625" style="739"/>
    <col min="519" max="519" width="11.42578125" style="739" bestFit="1" customWidth="1"/>
    <col min="520" max="763" width="9.140625" style="739"/>
    <col min="764" max="764" width="32.140625" style="739" customWidth="1"/>
    <col min="765" max="770" width="9.140625" style="739"/>
    <col min="771" max="771" width="26.85546875" style="739" customWidth="1"/>
    <col min="772" max="772" width="1.42578125" style="739" customWidth="1"/>
    <col min="773" max="773" width="0" style="739" hidden="1" customWidth="1"/>
    <col min="774" max="774" width="9.140625" style="739"/>
    <col min="775" max="775" width="11.42578125" style="739" bestFit="1" customWidth="1"/>
    <col min="776" max="1019" width="9.140625" style="739"/>
    <col min="1020" max="1020" width="32.140625" style="739" customWidth="1"/>
    <col min="1021" max="1026" width="9.140625" style="739"/>
    <col min="1027" max="1027" width="26.85546875" style="739" customWidth="1"/>
    <col min="1028" max="1028" width="1.42578125" style="739" customWidth="1"/>
    <col min="1029" max="1029" width="0" style="739" hidden="1" customWidth="1"/>
    <col min="1030" max="1030" width="9.140625" style="739"/>
    <col min="1031" max="1031" width="11.42578125" style="739" bestFit="1" customWidth="1"/>
    <col min="1032" max="1275" width="9.140625" style="739"/>
    <col min="1276" max="1276" width="32.140625" style="739" customWidth="1"/>
    <col min="1277" max="1282" width="9.140625" style="739"/>
    <col min="1283" max="1283" width="26.85546875" style="739" customWidth="1"/>
    <col min="1284" max="1284" width="1.42578125" style="739" customWidth="1"/>
    <col min="1285" max="1285" width="0" style="739" hidden="1" customWidth="1"/>
    <col min="1286" max="1286" width="9.140625" style="739"/>
    <col min="1287" max="1287" width="11.42578125" style="739" bestFit="1" customWidth="1"/>
    <col min="1288" max="1531" width="9.140625" style="739"/>
    <col min="1532" max="1532" width="32.140625" style="739" customWidth="1"/>
    <col min="1533" max="1538" width="9.140625" style="739"/>
    <col min="1539" max="1539" width="26.85546875" style="739" customWidth="1"/>
    <col min="1540" max="1540" width="1.42578125" style="739" customWidth="1"/>
    <col min="1541" max="1541" width="0" style="739" hidden="1" customWidth="1"/>
    <col min="1542" max="1542" width="9.140625" style="739"/>
    <col min="1543" max="1543" width="11.42578125" style="739" bestFit="1" customWidth="1"/>
    <col min="1544" max="1787" width="9.140625" style="739"/>
    <col min="1788" max="1788" width="32.140625" style="739" customWidth="1"/>
    <col min="1789" max="1794" width="9.140625" style="739"/>
    <col min="1795" max="1795" width="26.85546875" style="739" customWidth="1"/>
    <col min="1796" max="1796" width="1.42578125" style="739" customWidth="1"/>
    <col min="1797" max="1797" width="0" style="739" hidden="1" customWidth="1"/>
    <col min="1798" max="1798" width="9.140625" style="739"/>
    <col min="1799" max="1799" width="11.42578125" style="739" bestFit="1" customWidth="1"/>
    <col min="1800" max="2043" width="9.140625" style="739"/>
    <col min="2044" max="2044" width="32.140625" style="739" customWidth="1"/>
    <col min="2045" max="2050" width="9.140625" style="739"/>
    <col min="2051" max="2051" width="26.85546875" style="739" customWidth="1"/>
    <col min="2052" max="2052" width="1.42578125" style="739" customWidth="1"/>
    <col min="2053" max="2053" width="0" style="739" hidden="1" customWidth="1"/>
    <col min="2054" max="2054" width="9.140625" style="739"/>
    <col min="2055" max="2055" width="11.42578125" style="739" bestFit="1" customWidth="1"/>
    <col min="2056" max="2299" width="9.140625" style="739"/>
    <col min="2300" max="2300" width="32.140625" style="739" customWidth="1"/>
    <col min="2301" max="2306" width="9.140625" style="739"/>
    <col min="2307" max="2307" width="26.85546875" style="739" customWidth="1"/>
    <col min="2308" max="2308" width="1.42578125" style="739" customWidth="1"/>
    <col min="2309" max="2309" width="0" style="739" hidden="1" customWidth="1"/>
    <col min="2310" max="2310" width="9.140625" style="739"/>
    <col min="2311" max="2311" width="11.42578125" style="739" bestFit="1" customWidth="1"/>
    <col min="2312" max="2555" width="9.140625" style="739"/>
    <col min="2556" max="2556" width="32.140625" style="739" customWidth="1"/>
    <col min="2557" max="2562" width="9.140625" style="739"/>
    <col min="2563" max="2563" width="26.85546875" style="739" customWidth="1"/>
    <col min="2564" max="2564" width="1.42578125" style="739" customWidth="1"/>
    <col min="2565" max="2565" width="0" style="739" hidden="1" customWidth="1"/>
    <col min="2566" max="2566" width="9.140625" style="739"/>
    <col min="2567" max="2567" width="11.42578125" style="739" bestFit="1" customWidth="1"/>
    <col min="2568" max="2811" width="9.140625" style="739"/>
    <col min="2812" max="2812" width="32.140625" style="739" customWidth="1"/>
    <col min="2813" max="2818" width="9.140625" style="739"/>
    <col min="2819" max="2819" width="26.85546875" style="739" customWidth="1"/>
    <col min="2820" max="2820" width="1.42578125" style="739" customWidth="1"/>
    <col min="2821" max="2821" width="0" style="739" hidden="1" customWidth="1"/>
    <col min="2822" max="2822" width="9.140625" style="739"/>
    <col min="2823" max="2823" width="11.42578125" style="739" bestFit="1" customWidth="1"/>
    <col min="2824" max="3067" width="9.140625" style="739"/>
    <col min="3068" max="3068" width="32.140625" style="739" customWidth="1"/>
    <col min="3069" max="3074" width="9.140625" style="739"/>
    <col min="3075" max="3075" width="26.85546875" style="739" customWidth="1"/>
    <col min="3076" max="3076" width="1.42578125" style="739" customWidth="1"/>
    <col min="3077" max="3077" width="0" style="739" hidden="1" customWidth="1"/>
    <col min="3078" max="3078" width="9.140625" style="739"/>
    <col min="3079" max="3079" width="11.42578125" style="739" bestFit="1" customWidth="1"/>
    <col min="3080" max="3323" width="9.140625" style="739"/>
    <col min="3324" max="3324" width="32.140625" style="739" customWidth="1"/>
    <col min="3325" max="3330" width="9.140625" style="739"/>
    <col min="3331" max="3331" width="26.85546875" style="739" customWidth="1"/>
    <col min="3332" max="3332" width="1.42578125" style="739" customWidth="1"/>
    <col min="3333" max="3333" width="0" style="739" hidden="1" customWidth="1"/>
    <col min="3334" max="3334" width="9.140625" style="739"/>
    <col min="3335" max="3335" width="11.42578125" style="739" bestFit="1" customWidth="1"/>
    <col min="3336" max="3579" width="9.140625" style="739"/>
    <col min="3580" max="3580" width="32.140625" style="739" customWidth="1"/>
    <col min="3581" max="3586" width="9.140625" style="739"/>
    <col min="3587" max="3587" width="26.85546875" style="739" customWidth="1"/>
    <col min="3588" max="3588" width="1.42578125" style="739" customWidth="1"/>
    <col min="3589" max="3589" width="0" style="739" hidden="1" customWidth="1"/>
    <col min="3590" max="3590" width="9.140625" style="739"/>
    <col min="3591" max="3591" width="11.42578125" style="739" bestFit="1" customWidth="1"/>
    <col min="3592" max="3835" width="9.140625" style="739"/>
    <col min="3836" max="3836" width="32.140625" style="739" customWidth="1"/>
    <col min="3837" max="3842" width="9.140625" style="739"/>
    <col min="3843" max="3843" width="26.85546875" style="739" customWidth="1"/>
    <col min="3844" max="3844" width="1.42578125" style="739" customWidth="1"/>
    <col min="3845" max="3845" width="0" style="739" hidden="1" customWidth="1"/>
    <col min="3846" max="3846" width="9.140625" style="739"/>
    <col min="3847" max="3847" width="11.42578125" style="739" bestFit="1" customWidth="1"/>
    <col min="3848" max="4091" width="9.140625" style="739"/>
    <col min="4092" max="4092" width="32.140625" style="739" customWidth="1"/>
    <col min="4093" max="4098" width="9.140625" style="739"/>
    <col min="4099" max="4099" width="26.85546875" style="739" customWidth="1"/>
    <col min="4100" max="4100" width="1.42578125" style="739" customWidth="1"/>
    <col min="4101" max="4101" width="0" style="739" hidden="1" customWidth="1"/>
    <col min="4102" max="4102" width="9.140625" style="739"/>
    <col min="4103" max="4103" width="11.42578125" style="739" bestFit="1" customWidth="1"/>
    <col min="4104" max="4347" width="9.140625" style="739"/>
    <col min="4348" max="4348" width="32.140625" style="739" customWidth="1"/>
    <col min="4349" max="4354" width="9.140625" style="739"/>
    <col min="4355" max="4355" width="26.85546875" style="739" customWidth="1"/>
    <col min="4356" max="4356" width="1.42578125" style="739" customWidth="1"/>
    <col min="4357" max="4357" width="0" style="739" hidden="1" customWidth="1"/>
    <col min="4358" max="4358" width="9.140625" style="739"/>
    <col min="4359" max="4359" width="11.42578125" style="739" bestFit="1" customWidth="1"/>
    <col min="4360" max="4603" width="9.140625" style="739"/>
    <col min="4604" max="4604" width="32.140625" style="739" customWidth="1"/>
    <col min="4605" max="4610" width="9.140625" style="739"/>
    <col min="4611" max="4611" width="26.85546875" style="739" customWidth="1"/>
    <col min="4612" max="4612" width="1.42578125" style="739" customWidth="1"/>
    <col min="4613" max="4613" width="0" style="739" hidden="1" customWidth="1"/>
    <col min="4614" max="4614" width="9.140625" style="739"/>
    <col min="4615" max="4615" width="11.42578125" style="739" bestFit="1" customWidth="1"/>
    <col min="4616" max="4859" width="9.140625" style="739"/>
    <col min="4860" max="4860" width="32.140625" style="739" customWidth="1"/>
    <col min="4861" max="4866" width="9.140625" style="739"/>
    <col min="4867" max="4867" width="26.85546875" style="739" customWidth="1"/>
    <col min="4868" max="4868" width="1.42578125" style="739" customWidth="1"/>
    <col min="4869" max="4869" width="0" style="739" hidden="1" customWidth="1"/>
    <col min="4870" max="4870" width="9.140625" style="739"/>
    <col min="4871" max="4871" width="11.42578125" style="739" bestFit="1" customWidth="1"/>
    <col min="4872" max="5115" width="9.140625" style="739"/>
    <col min="5116" max="5116" width="32.140625" style="739" customWidth="1"/>
    <col min="5117" max="5122" width="9.140625" style="739"/>
    <col min="5123" max="5123" width="26.85546875" style="739" customWidth="1"/>
    <col min="5124" max="5124" width="1.42578125" style="739" customWidth="1"/>
    <col min="5125" max="5125" width="0" style="739" hidden="1" customWidth="1"/>
    <col min="5126" max="5126" width="9.140625" style="739"/>
    <col min="5127" max="5127" width="11.42578125" style="739" bestFit="1" customWidth="1"/>
    <col min="5128" max="5371" width="9.140625" style="739"/>
    <col min="5372" max="5372" width="32.140625" style="739" customWidth="1"/>
    <col min="5373" max="5378" width="9.140625" style="739"/>
    <col min="5379" max="5379" width="26.85546875" style="739" customWidth="1"/>
    <col min="5380" max="5380" width="1.42578125" style="739" customWidth="1"/>
    <col min="5381" max="5381" width="0" style="739" hidden="1" customWidth="1"/>
    <col min="5382" max="5382" width="9.140625" style="739"/>
    <col min="5383" max="5383" width="11.42578125" style="739" bestFit="1" customWidth="1"/>
    <col min="5384" max="5627" width="9.140625" style="739"/>
    <col min="5628" max="5628" width="32.140625" style="739" customWidth="1"/>
    <col min="5629" max="5634" width="9.140625" style="739"/>
    <col min="5635" max="5635" width="26.85546875" style="739" customWidth="1"/>
    <col min="5636" max="5636" width="1.42578125" style="739" customWidth="1"/>
    <col min="5637" max="5637" width="0" style="739" hidden="1" customWidth="1"/>
    <col min="5638" max="5638" width="9.140625" style="739"/>
    <col min="5639" max="5639" width="11.42578125" style="739" bestFit="1" customWidth="1"/>
    <col min="5640" max="5883" width="9.140625" style="739"/>
    <col min="5884" max="5884" width="32.140625" style="739" customWidth="1"/>
    <col min="5885" max="5890" width="9.140625" style="739"/>
    <col min="5891" max="5891" width="26.85546875" style="739" customWidth="1"/>
    <col min="5892" max="5892" width="1.42578125" style="739" customWidth="1"/>
    <col min="5893" max="5893" width="0" style="739" hidden="1" customWidth="1"/>
    <col min="5894" max="5894" width="9.140625" style="739"/>
    <col min="5895" max="5895" width="11.42578125" style="739" bestFit="1" customWidth="1"/>
    <col min="5896" max="6139" width="9.140625" style="739"/>
    <col min="6140" max="6140" width="32.140625" style="739" customWidth="1"/>
    <col min="6141" max="6146" width="9.140625" style="739"/>
    <col min="6147" max="6147" width="26.85546875" style="739" customWidth="1"/>
    <col min="6148" max="6148" width="1.42578125" style="739" customWidth="1"/>
    <col min="6149" max="6149" width="0" style="739" hidden="1" customWidth="1"/>
    <col min="6150" max="6150" width="9.140625" style="739"/>
    <col min="6151" max="6151" width="11.42578125" style="739" bestFit="1" customWidth="1"/>
    <col min="6152" max="6395" width="9.140625" style="739"/>
    <col min="6396" max="6396" width="32.140625" style="739" customWidth="1"/>
    <col min="6397" max="6402" width="9.140625" style="739"/>
    <col min="6403" max="6403" width="26.85546875" style="739" customWidth="1"/>
    <col min="6404" max="6404" width="1.42578125" style="739" customWidth="1"/>
    <col min="6405" max="6405" width="0" style="739" hidden="1" customWidth="1"/>
    <col min="6406" max="6406" width="9.140625" style="739"/>
    <col min="6407" max="6407" width="11.42578125" style="739" bestFit="1" customWidth="1"/>
    <col min="6408" max="6651" width="9.140625" style="739"/>
    <col min="6652" max="6652" width="32.140625" style="739" customWidth="1"/>
    <col min="6653" max="6658" width="9.140625" style="739"/>
    <col min="6659" max="6659" width="26.85546875" style="739" customWidth="1"/>
    <col min="6660" max="6660" width="1.42578125" style="739" customWidth="1"/>
    <col min="6661" max="6661" width="0" style="739" hidden="1" customWidth="1"/>
    <col min="6662" max="6662" width="9.140625" style="739"/>
    <col min="6663" max="6663" width="11.42578125" style="739" bestFit="1" customWidth="1"/>
    <col min="6664" max="6907" width="9.140625" style="739"/>
    <col min="6908" max="6908" width="32.140625" style="739" customWidth="1"/>
    <col min="6909" max="6914" width="9.140625" style="739"/>
    <col min="6915" max="6915" width="26.85546875" style="739" customWidth="1"/>
    <col min="6916" max="6916" width="1.42578125" style="739" customWidth="1"/>
    <col min="6917" max="6917" width="0" style="739" hidden="1" customWidth="1"/>
    <col min="6918" max="6918" width="9.140625" style="739"/>
    <col min="6919" max="6919" width="11.42578125" style="739" bestFit="1" customWidth="1"/>
    <col min="6920" max="7163" width="9.140625" style="739"/>
    <col min="7164" max="7164" width="32.140625" style="739" customWidth="1"/>
    <col min="7165" max="7170" width="9.140625" style="739"/>
    <col min="7171" max="7171" width="26.85546875" style="739" customWidth="1"/>
    <col min="7172" max="7172" width="1.42578125" style="739" customWidth="1"/>
    <col min="7173" max="7173" width="0" style="739" hidden="1" customWidth="1"/>
    <col min="7174" max="7174" width="9.140625" style="739"/>
    <col min="7175" max="7175" width="11.42578125" style="739" bestFit="1" customWidth="1"/>
    <col min="7176" max="7419" width="9.140625" style="739"/>
    <col min="7420" max="7420" width="32.140625" style="739" customWidth="1"/>
    <col min="7421" max="7426" width="9.140625" style="739"/>
    <col min="7427" max="7427" width="26.85546875" style="739" customWidth="1"/>
    <col min="7428" max="7428" width="1.42578125" style="739" customWidth="1"/>
    <col min="7429" max="7429" width="0" style="739" hidden="1" customWidth="1"/>
    <col min="7430" max="7430" width="9.140625" style="739"/>
    <col min="7431" max="7431" width="11.42578125" style="739" bestFit="1" customWidth="1"/>
    <col min="7432" max="7675" width="9.140625" style="739"/>
    <col min="7676" max="7676" width="32.140625" style="739" customWidth="1"/>
    <col min="7677" max="7682" width="9.140625" style="739"/>
    <col min="7683" max="7683" width="26.85546875" style="739" customWidth="1"/>
    <col min="7684" max="7684" width="1.42578125" style="739" customWidth="1"/>
    <col min="7685" max="7685" width="0" style="739" hidden="1" customWidth="1"/>
    <col min="7686" max="7686" width="9.140625" style="739"/>
    <col min="7687" max="7687" width="11.42578125" style="739" bestFit="1" customWidth="1"/>
    <col min="7688" max="7931" width="9.140625" style="739"/>
    <col min="7932" max="7932" width="32.140625" style="739" customWidth="1"/>
    <col min="7933" max="7938" width="9.140625" style="739"/>
    <col min="7939" max="7939" width="26.85546875" style="739" customWidth="1"/>
    <col min="7940" max="7940" width="1.42578125" style="739" customWidth="1"/>
    <col min="7941" max="7941" width="0" style="739" hidden="1" customWidth="1"/>
    <col min="7942" max="7942" width="9.140625" style="739"/>
    <col min="7943" max="7943" width="11.42578125" style="739" bestFit="1" customWidth="1"/>
    <col min="7944" max="8187" width="9.140625" style="739"/>
    <col min="8188" max="8188" width="32.140625" style="739" customWidth="1"/>
    <col min="8189" max="8194" width="9.140625" style="739"/>
    <col min="8195" max="8195" width="26.85546875" style="739" customWidth="1"/>
    <col min="8196" max="8196" width="1.42578125" style="739" customWidth="1"/>
    <col min="8197" max="8197" width="0" style="739" hidden="1" customWidth="1"/>
    <col min="8198" max="8198" width="9.140625" style="739"/>
    <col min="8199" max="8199" width="11.42578125" style="739" bestFit="1" customWidth="1"/>
    <col min="8200" max="8443" width="9.140625" style="739"/>
    <col min="8444" max="8444" width="32.140625" style="739" customWidth="1"/>
    <col min="8445" max="8450" width="9.140625" style="739"/>
    <col min="8451" max="8451" width="26.85546875" style="739" customWidth="1"/>
    <col min="8452" max="8452" width="1.42578125" style="739" customWidth="1"/>
    <col min="8453" max="8453" width="0" style="739" hidden="1" customWidth="1"/>
    <col min="8454" max="8454" width="9.140625" style="739"/>
    <col min="8455" max="8455" width="11.42578125" style="739" bestFit="1" customWidth="1"/>
    <col min="8456" max="8699" width="9.140625" style="739"/>
    <col min="8700" max="8700" width="32.140625" style="739" customWidth="1"/>
    <col min="8701" max="8706" width="9.140625" style="739"/>
    <col min="8707" max="8707" width="26.85546875" style="739" customWidth="1"/>
    <col min="8708" max="8708" width="1.42578125" style="739" customWidth="1"/>
    <col min="8709" max="8709" width="0" style="739" hidden="1" customWidth="1"/>
    <col min="8710" max="8710" width="9.140625" style="739"/>
    <col min="8711" max="8711" width="11.42578125" style="739" bestFit="1" customWidth="1"/>
    <col min="8712" max="8955" width="9.140625" style="739"/>
    <col min="8956" max="8956" width="32.140625" style="739" customWidth="1"/>
    <col min="8957" max="8962" width="9.140625" style="739"/>
    <col min="8963" max="8963" width="26.85546875" style="739" customWidth="1"/>
    <col min="8964" max="8964" width="1.42578125" style="739" customWidth="1"/>
    <col min="8965" max="8965" width="0" style="739" hidden="1" customWidth="1"/>
    <col min="8966" max="8966" width="9.140625" style="739"/>
    <col min="8967" max="8967" width="11.42578125" style="739" bestFit="1" customWidth="1"/>
    <col min="8968" max="9211" width="9.140625" style="739"/>
    <col min="9212" max="9212" width="32.140625" style="739" customWidth="1"/>
    <col min="9213" max="9218" width="9.140625" style="739"/>
    <col min="9219" max="9219" width="26.85546875" style="739" customWidth="1"/>
    <col min="9220" max="9220" width="1.42578125" style="739" customWidth="1"/>
    <col min="9221" max="9221" width="0" style="739" hidden="1" customWidth="1"/>
    <col min="9222" max="9222" width="9.140625" style="739"/>
    <col min="9223" max="9223" width="11.42578125" style="739" bestFit="1" customWidth="1"/>
    <col min="9224" max="9467" width="9.140625" style="739"/>
    <col min="9468" max="9468" width="32.140625" style="739" customWidth="1"/>
    <col min="9469" max="9474" width="9.140625" style="739"/>
    <col min="9475" max="9475" width="26.85546875" style="739" customWidth="1"/>
    <col min="9476" max="9476" width="1.42578125" style="739" customWidth="1"/>
    <col min="9477" max="9477" width="0" style="739" hidden="1" customWidth="1"/>
    <col min="9478" max="9478" width="9.140625" style="739"/>
    <col min="9479" max="9479" width="11.42578125" style="739" bestFit="1" customWidth="1"/>
    <col min="9480" max="9723" width="9.140625" style="739"/>
    <col min="9724" max="9724" width="32.140625" style="739" customWidth="1"/>
    <col min="9725" max="9730" width="9.140625" style="739"/>
    <col min="9731" max="9731" width="26.85546875" style="739" customWidth="1"/>
    <col min="9732" max="9732" width="1.42578125" style="739" customWidth="1"/>
    <col min="9733" max="9733" width="0" style="739" hidden="1" customWidth="1"/>
    <col min="9734" max="9734" width="9.140625" style="739"/>
    <col min="9735" max="9735" width="11.42578125" style="739" bestFit="1" customWidth="1"/>
    <col min="9736" max="9979" width="9.140625" style="739"/>
    <col min="9980" max="9980" width="32.140625" style="739" customWidth="1"/>
    <col min="9981" max="9986" width="9.140625" style="739"/>
    <col min="9987" max="9987" width="26.85546875" style="739" customWidth="1"/>
    <col min="9988" max="9988" width="1.42578125" style="739" customWidth="1"/>
    <col min="9989" max="9989" width="0" style="739" hidden="1" customWidth="1"/>
    <col min="9990" max="9990" width="9.140625" style="739"/>
    <col min="9991" max="9991" width="11.42578125" style="739" bestFit="1" customWidth="1"/>
    <col min="9992" max="10235" width="9.140625" style="739"/>
    <col min="10236" max="10236" width="32.140625" style="739" customWidth="1"/>
    <col min="10237" max="10242" width="9.140625" style="739"/>
    <col min="10243" max="10243" width="26.85546875" style="739" customWidth="1"/>
    <col min="10244" max="10244" width="1.42578125" style="739" customWidth="1"/>
    <col min="10245" max="10245" width="0" style="739" hidden="1" customWidth="1"/>
    <col min="10246" max="10246" width="9.140625" style="739"/>
    <col min="10247" max="10247" width="11.42578125" style="739" bestFit="1" customWidth="1"/>
    <col min="10248" max="10491" width="9.140625" style="739"/>
    <col min="10492" max="10492" width="32.140625" style="739" customWidth="1"/>
    <col min="10493" max="10498" width="9.140625" style="739"/>
    <col min="10499" max="10499" width="26.85546875" style="739" customWidth="1"/>
    <col min="10500" max="10500" width="1.42578125" style="739" customWidth="1"/>
    <col min="10501" max="10501" width="0" style="739" hidden="1" customWidth="1"/>
    <col min="10502" max="10502" width="9.140625" style="739"/>
    <col min="10503" max="10503" width="11.42578125" style="739" bestFit="1" customWidth="1"/>
    <col min="10504" max="10747" width="9.140625" style="739"/>
    <col min="10748" max="10748" width="32.140625" style="739" customWidth="1"/>
    <col min="10749" max="10754" width="9.140625" style="739"/>
    <col min="10755" max="10755" width="26.85546875" style="739" customWidth="1"/>
    <col min="10756" max="10756" width="1.42578125" style="739" customWidth="1"/>
    <col min="10757" max="10757" width="0" style="739" hidden="1" customWidth="1"/>
    <col min="10758" max="10758" width="9.140625" style="739"/>
    <col min="10759" max="10759" width="11.42578125" style="739" bestFit="1" customWidth="1"/>
    <col min="10760" max="11003" width="9.140625" style="739"/>
    <col min="11004" max="11004" width="32.140625" style="739" customWidth="1"/>
    <col min="11005" max="11010" width="9.140625" style="739"/>
    <col min="11011" max="11011" width="26.85546875" style="739" customWidth="1"/>
    <col min="11012" max="11012" width="1.42578125" style="739" customWidth="1"/>
    <col min="11013" max="11013" width="0" style="739" hidden="1" customWidth="1"/>
    <col min="11014" max="11014" width="9.140625" style="739"/>
    <col min="11015" max="11015" width="11.42578125" style="739" bestFit="1" customWidth="1"/>
    <col min="11016" max="11259" width="9.140625" style="739"/>
    <col min="11260" max="11260" width="32.140625" style="739" customWidth="1"/>
    <col min="11261" max="11266" width="9.140625" style="739"/>
    <col min="11267" max="11267" width="26.85546875" style="739" customWidth="1"/>
    <col min="11268" max="11268" width="1.42578125" style="739" customWidth="1"/>
    <col min="11269" max="11269" width="0" style="739" hidden="1" customWidth="1"/>
    <col min="11270" max="11270" width="9.140625" style="739"/>
    <col min="11271" max="11271" width="11.42578125" style="739" bestFit="1" customWidth="1"/>
    <col min="11272" max="11515" width="9.140625" style="739"/>
    <col min="11516" max="11516" width="32.140625" style="739" customWidth="1"/>
    <col min="11517" max="11522" width="9.140625" style="739"/>
    <col min="11523" max="11523" width="26.85546875" style="739" customWidth="1"/>
    <col min="11524" max="11524" width="1.42578125" style="739" customWidth="1"/>
    <col min="11525" max="11525" width="0" style="739" hidden="1" customWidth="1"/>
    <col min="11526" max="11526" width="9.140625" style="739"/>
    <col min="11527" max="11527" width="11.42578125" style="739" bestFit="1" customWidth="1"/>
    <col min="11528" max="11771" width="9.140625" style="739"/>
    <col min="11772" max="11772" width="32.140625" style="739" customWidth="1"/>
    <col min="11773" max="11778" width="9.140625" style="739"/>
    <col min="11779" max="11779" width="26.85546875" style="739" customWidth="1"/>
    <col min="11780" max="11780" width="1.42578125" style="739" customWidth="1"/>
    <col min="11781" max="11781" width="0" style="739" hidden="1" customWidth="1"/>
    <col min="11782" max="11782" width="9.140625" style="739"/>
    <col min="11783" max="11783" width="11.42578125" style="739" bestFit="1" customWidth="1"/>
    <col min="11784" max="12027" width="9.140625" style="739"/>
    <col min="12028" max="12028" width="32.140625" style="739" customWidth="1"/>
    <col min="12029" max="12034" width="9.140625" style="739"/>
    <col min="12035" max="12035" width="26.85546875" style="739" customWidth="1"/>
    <col min="12036" max="12036" width="1.42578125" style="739" customWidth="1"/>
    <col min="12037" max="12037" width="0" style="739" hidden="1" customWidth="1"/>
    <col min="12038" max="12038" width="9.140625" style="739"/>
    <col min="12039" max="12039" width="11.42578125" style="739" bestFit="1" customWidth="1"/>
    <col min="12040" max="12283" width="9.140625" style="739"/>
    <col min="12284" max="12284" width="32.140625" style="739" customWidth="1"/>
    <col min="12285" max="12290" width="9.140625" style="739"/>
    <col min="12291" max="12291" width="26.85546875" style="739" customWidth="1"/>
    <col min="12292" max="12292" width="1.42578125" style="739" customWidth="1"/>
    <col min="12293" max="12293" width="0" style="739" hidden="1" customWidth="1"/>
    <col min="12294" max="12294" width="9.140625" style="739"/>
    <col min="12295" max="12295" width="11.42578125" style="739" bestFit="1" customWidth="1"/>
    <col min="12296" max="12539" width="9.140625" style="739"/>
    <col min="12540" max="12540" width="32.140625" style="739" customWidth="1"/>
    <col min="12541" max="12546" width="9.140625" style="739"/>
    <col min="12547" max="12547" width="26.85546875" style="739" customWidth="1"/>
    <col min="12548" max="12548" width="1.42578125" style="739" customWidth="1"/>
    <col min="12549" max="12549" width="0" style="739" hidden="1" customWidth="1"/>
    <col min="12550" max="12550" width="9.140625" style="739"/>
    <col min="12551" max="12551" width="11.42578125" style="739" bestFit="1" customWidth="1"/>
    <col min="12552" max="12795" width="9.140625" style="739"/>
    <col min="12796" max="12796" width="32.140625" style="739" customWidth="1"/>
    <col min="12797" max="12802" width="9.140625" style="739"/>
    <col min="12803" max="12803" width="26.85546875" style="739" customWidth="1"/>
    <col min="12804" max="12804" width="1.42578125" style="739" customWidth="1"/>
    <col min="12805" max="12805" width="0" style="739" hidden="1" customWidth="1"/>
    <col min="12806" max="12806" width="9.140625" style="739"/>
    <col min="12807" max="12807" width="11.42578125" style="739" bestFit="1" customWidth="1"/>
    <col min="12808" max="13051" width="9.140625" style="739"/>
    <col min="13052" max="13052" width="32.140625" style="739" customWidth="1"/>
    <col min="13053" max="13058" width="9.140625" style="739"/>
    <col min="13059" max="13059" width="26.85546875" style="739" customWidth="1"/>
    <col min="13060" max="13060" width="1.42578125" style="739" customWidth="1"/>
    <col min="13061" max="13061" width="0" style="739" hidden="1" customWidth="1"/>
    <col min="13062" max="13062" width="9.140625" style="739"/>
    <col min="13063" max="13063" width="11.42578125" style="739" bestFit="1" customWidth="1"/>
    <col min="13064" max="13307" width="9.140625" style="739"/>
    <col min="13308" max="13308" width="32.140625" style="739" customWidth="1"/>
    <col min="13309" max="13314" width="9.140625" style="739"/>
    <col min="13315" max="13315" width="26.85546875" style="739" customWidth="1"/>
    <col min="13316" max="13316" width="1.42578125" style="739" customWidth="1"/>
    <col min="13317" max="13317" width="0" style="739" hidden="1" customWidth="1"/>
    <col min="13318" max="13318" width="9.140625" style="739"/>
    <col min="13319" max="13319" width="11.42578125" style="739" bestFit="1" customWidth="1"/>
    <col min="13320" max="13563" width="9.140625" style="739"/>
    <col min="13564" max="13564" width="32.140625" style="739" customWidth="1"/>
    <col min="13565" max="13570" width="9.140625" style="739"/>
    <col min="13571" max="13571" width="26.85546875" style="739" customWidth="1"/>
    <col min="13572" max="13572" width="1.42578125" style="739" customWidth="1"/>
    <col min="13573" max="13573" width="0" style="739" hidden="1" customWidth="1"/>
    <col min="13574" max="13574" width="9.140625" style="739"/>
    <col min="13575" max="13575" width="11.42578125" style="739" bestFit="1" customWidth="1"/>
    <col min="13576" max="13819" width="9.140625" style="739"/>
    <col min="13820" max="13820" width="32.140625" style="739" customWidth="1"/>
    <col min="13821" max="13826" width="9.140625" style="739"/>
    <col min="13827" max="13827" width="26.85546875" style="739" customWidth="1"/>
    <col min="13828" max="13828" width="1.42578125" style="739" customWidth="1"/>
    <col min="13829" max="13829" width="0" style="739" hidden="1" customWidth="1"/>
    <col min="13830" max="13830" width="9.140625" style="739"/>
    <col min="13831" max="13831" width="11.42578125" style="739" bestFit="1" customWidth="1"/>
    <col min="13832" max="14075" width="9.140625" style="739"/>
    <col min="14076" max="14076" width="32.140625" style="739" customWidth="1"/>
    <col min="14077" max="14082" width="9.140625" style="739"/>
    <col min="14083" max="14083" width="26.85546875" style="739" customWidth="1"/>
    <col min="14084" max="14084" width="1.42578125" style="739" customWidth="1"/>
    <col min="14085" max="14085" width="0" style="739" hidden="1" customWidth="1"/>
    <col min="14086" max="14086" width="9.140625" style="739"/>
    <col min="14087" max="14087" width="11.42578125" style="739" bestFit="1" customWidth="1"/>
    <col min="14088" max="14331" width="9.140625" style="739"/>
    <col min="14332" max="14332" width="32.140625" style="739" customWidth="1"/>
    <col min="14333" max="14338" width="9.140625" style="739"/>
    <col min="14339" max="14339" width="26.85546875" style="739" customWidth="1"/>
    <col min="14340" max="14340" width="1.42578125" style="739" customWidth="1"/>
    <col min="14341" max="14341" width="0" style="739" hidden="1" customWidth="1"/>
    <col min="14342" max="14342" width="9.140625" style="739"/>
    <col min="14343" max="14343" width="11.42578125" style="739" bestFit="1" customWidth="1"/>
    <col min="14344" max="14587" width="9.140625" style="739"/>
    <col min="14588" max="14588" width="32.140625" style="739" customWidth="1"/>
    <col min="14589" max="14594" width="9.140625" style="739"/>
    <col min="14595" max="14595" width="26.85546875" style="739" customWidth="1"/>
    <col min="14596" max="14596" width="1.42578125" style="739" customWidth="1"/>
    <col min="14597" max="14597" width="0" style="739" hidden="1" customWidth="1"/>
    <col min="14598" max="14598" width="9.140625" style="739"/>
    <col min="14599" max="14599" width="11.42578125" style="739" bestFit="1" customWidth="1"/>
    <col min="14600" max="14843" width="9.140625" style="739"/>
    <col min="14844" max="14844" width="32.140625" style="739" customWidth="1"/>
    <col min="14845" max="14850" width="9.140625" style="739"/>
    <col min="14851" max="14851" width="26.85546875" style="739" customWidth="1"/>
    <col min="14852" max="14852" width="1.42578125" style="739" customWidth="1"/>
    <col min="14853" max="14853" width="0" style="739" hidden="1" customWidth="1"/>
    <col min="14854" max="14854" width="9.140625" style="739"/>
    <col min="14855" max="14855" width="11.42578125" style="739" bestFit="1" customWidth="1"/>
    <col min="14856" max="15099" width="9.140625" style="739"/>
    <col min="15100" max="15100" width="32.140625" style="739" customWidth="1"/>
    <col min="15101" max="15106" width="9.140625" style="739"/>
    <col min="15107" max="15107" width="26.85546875" style="739" customWidth="1"/>
    <col min="15108" max="15108" width="1.42578125" style="739" customWidth="1"/>
    <col min="15109" max="15109" width="0" style="739" hidden="1" customWidth="1"/>
    <col min="15110" max="15110" width="9.140625" style="739"/>
    <col min="15111" max="15111" width="11.42578125" style="739" bestFit="1" customWidth="1"/>
    <col min="15112" max="15355" width="9.140625" style="739"/>
    <col min="15356" max="15356" width="32.140625" style="739" customWidth="1"/>
    <col min="15357" max="15362" width="9.140625" style="739"/>
    <col min="15363" max="15363" width="26.85546875" style="739" customWidth="1"/>
    <col min="15364" max="15364" width="1.42578125" style="739" customWidth="1"/>
    <col min="15365" max="15365" width="0" style="739" hidden="1" customWidth="1"/>
    <col min="15366" max="15366" width="9.140625" style="739"/>
    <col min="15367" max="15367" width="11.42578125" style="739" bestFit="1" customWidth="1"/>
    <col min="15368" max="15611" width="9.140625" style="739"/>
    <col min="15612" max="15612" width="32.140625" style="739" customWidth="1"/>
    <col min="15613" max="15618" width="9.140625" style="739"/>
    <col min="15619" max="15619" width="26.85546875" style="739" customWidth="1"/>
    <col min="15620" max="15620" width="1.42578125" style="739" customWidth="1"/>
    <col min="15621" max="15621" width="0" style="739" hidden="1" customWidth="1"/>
    <col min="15622" max="15622" width="9.140625" style="739"/>
    <col min="15623" max="15623" width="11.42578125" style="739" bestFit="1" customWidth="1"/>
    <col min="15624" max="15867" width="9.140625" style="739"/>
    <col min="15868" max="15868" width="32.140625" style="739" customWidth="1"/>
    <col min="15869" max="15874" width="9.140625" style="739"/>
    <col min="15875" max="15875" width="26.85546875" style="739" customWidth="1"/>
    <col min="15876" max="15876" width="1.42578125" style="739" customWidth="1"/>
    <col min="15877" max="15877" width="0" style="739" hidden="1" customWidth="1"/>
    <col min="15878" max="15878" width="9.140625" style="739"/>
    <col min="15879" max="15879" width="11.42578125" style="739" bestFit="1" customWidth="1"/>
    <col min="15880" max="16123" width="9.140625" style="739"/>
    <col min="16124" max="16124" width="32.140625" style="739" customWidth="1"/>
    <col min="16125" max="16130" width="9.140625" style="739"/>
    <col min="16131" max="16131" width="26.85546875" style="739" customWidth="1"/>
    <col min="16132" max="16132" width="1.42578125" style="739" customWidth="1"/>
    <col min="16133" max="16133" width="0" style="739" hidden="1" customWidth="1"/>
    <col min="16134" max="16134" width="9.140625" style="739"/>
    <col min="16135" max="16135" width="11.42578125" style="739" bestFit="1" customWidth="1"/>
    <col min="16136" max="16384" width="9.140625" style="739"/>
  </cols>
  <sheetData>
    <row r="1" spans="1:5" s="743" customFormat="1" ht="23.25" customHeight="1" x14ac:dyDescent="0.25">
      <c r="A1" s="751" t="s">
        <v>7</v>
      </c>
      <c r="E1" s="744"/>
    </row>
    <row r="2" spans="1:5" ht="14.25" customHeight="1" x14ac:dyDescent="0.2">
      <c r="A2" s="738" t="s">
        <v>8</v>
      </c>
      <c r="E2" s="740" t="s">
        <v>9</v>
      </c>
    </row>
    <row r="3" spans="1:5" s="741" customFormat="1" ht="20.25" customHeight="1" x14ac:dyDescent="0.25">
      <c r="A3" s="745" t="s">
        <v>488</v>
      </c>
      <c r="E3" s="742">
        <v>1</v>
      </c>
    </row>
    <row r="4" spans="1:5" s="741" customFormat="1" ht="20.25" customHeight="1" x14ac:dyDescent="0.25">
      <c r="A4" s="745" t="s">
        <v>460</v>
      </c>
      <c r="E4" s="742">
        <v>2</v>
      </c>
    </row>
    <row r="5" spans="1:5" s="741" customFormat="1" ht="20.25" customHeight="1" x14ac:dyDescent="0.25">
      <c r="A5" s="745" t="s">
        <v>462</v>
      </c>
      <c r="E5" s="742">
        <v>4</v>
      </c>
    </row>
    <row r="6" spans="1:5" s="741" customFormat="1" ht="20.25" customHeight="1" x14ac:dyDescent="0.25">
      <c r="A6" s="745" t="s">
        <v>489</v>
      </c>
      <c r="E6" s="742">
        <v>5</v>
      </c>
    </row>
    <row r="7" spans="1:5" s="741" customFormat="1" ht="20.25" customHeight="1" x14ac:dyDescent="0.25">
      <c r="A7" s="745" t="s">
        <v>490</v>
      </c>
      <c r="E7" s="742">
        <v>5</v>
      </c>
    </row>
    <row r="8" spans="1:5" s="741" customFormat="1" ht="20.25" customHeight="1" x14ac:dyDescent="0.25">
      <c r="A8" s="745" t="s">
        <v>491</v>
      </c>
      <c r="E8" s="742">
        <v>5</v>
      </c>
    </row>
    <row r="9" spans="1:5" s="741" customFormat="1" ht="20.25" customHeight="1" x14ac:dyDescent="0.25">
      <c r="A9" s="745" t="s">
        <v>492</v>
      </c>
      <c r="E9" s="742">
        <v>6</v>
      </c>
    </row>
    <row r="10" spans="1:5" s="741" customFormat="1" ht="20.25" customHeight="1" x14ac:dyDescent="0.25">
      <c r="A10" s="745" t="s">
        <v>493</v>
      </c>
      <c r="E10" s="742">
        <v>7</v>
      </c>
    </row>
    <row r="11" spans="1:5" s="741" customFormat="1" ht="20.25" customHeight="1" x14ac:dyDescent="0.25">
      <c r="A11" s="745" t="s">
        <v>494</v>
      </c>
      <c r="E11" s="742">
        <v>8</v>
      </c>
    </row>
    <row r="12" spans="1:5" s="741" customFormat="1" ht="20.25" customHeight="1" x14ac:dyDescent="0.25">
      <c r="A12" s="745" t="s">
        <v>495</v>
      </c>
      <c r="E12" s="742">
        <v>9</v>
      </c>
    </row>
    <row r="13" spans="1:5" s="741" customFormat="1" ht="20.25" customHeight="1" x14ac:dyDescent="0.25">
      <c r="A13" s="745" t="s">
        <v>470</v>
      </c>
      <c r="E13" s="742">
        <v>10</v>
      </c>
    </row>
    <row r="14" spans="1:5" s="741" customFormat="1" ht="20.25" customHeight="1" x14ac:dyDescent="0.25">
      <c r="A14" s="745" t="s">
        <v>496</v>
      </c>
      <c r="E14" s="742">
        <v>11</v>
      </c>
    </row>
    <row r="15" spans="1:5" s="741" customFormat="1" ht="20.25" customHeight="1" x14ac:dyDescent="0.25">
      <c r="A15" s="745" t="s">
        <v>497</v>
      </c>
      <c r="E15" s="742">
        <v>12</v>
      </c>
    </row>
    <row r="16" spans="1:5" s="741" customFormat="1" ht="20.25" customHeight="1" x14ac:dyDescent="0.25">
      <c r="A16" s="745" t="s">
        <v>498</v>
      </c>
      <c r="E16" s="742">
        <v>13</v>
      </c>
    </row>
    <row r="17" spans="1:5" s="741" customFormat="1" ht="20.25" customHeight="1" x14ac:dyDescent="0.25">
      <c r="A17" s="745" t="s">
        <v>474</v>
      </c>
      <c r="E17" s="742">
        <v>14</v>
      </c>
    </row>
    <row r="18" spans="1:5" s="741" customFormat="1" ht="20.25" customHeight="1" x14ac:dyDescent="0.25">
      <c r="A18" s="745" t="s">
        <v>499</v>
      </c>
      <c r="E18" s="742">
        <v>15</v>
      </c>
    </row>
    <row r="19" spans="1:5" s="741" customFormat="1" ht="20.25" customHeight="1" x14ac:dyDescent="0.25">
      <c r="A19" s="745" t="s">
        <v>500</v>
      </c>
      <c r="E19" s="742">
        <v>16</v>
      </c>
    </row>
    <row r="20" spans="1:5" s="741" customFormat="1" ht="20.25" customHeight="1" x14ac:dyDescent="0.25">
      <c r="A20" s="745" t="s">
        <v>477</v>
      </c>
      <c r="E20" s="742">
        <v>17</v>
      </c>
    </row>
    <row r="21" spans="1:5" s="741" customFormat="1" ht="20.25" customHeight="1" x14ac:dyDescent="0.25">
      <c r="A21" s="745" t="s">
        <v>553</v>
      </c>
      <c r="E21" s="742">
        <v>18</v>
      </c>
    </row>
    <row r="22" spans="1:5" s="741" customFormat="1" ht="20.25" customHeight="1" x14ac:dyDescent="0.25">
      <c r="A22" s="745" t="s">
        <v>478</v>
      </c>
      <c r="E22" s="742">
        <v>19</v>
      </c>
    </row>
    <row r="23" spans="1:5" s="741" customFormat="1" ht="20.25" customHeight="1" x14ac:dyDescent="0.25">
      <c r="A23" s="745" t="s">
        <v>501</v>
      </c>
      <c r="E23" s="742">
        <v>20</v>
      </c>
    </row>
    <row r="24" spans="1:5" s="741" customFormat="1" ht="20.25" customHeight="1" x14ac:dyDescent="0.25">
      <c r="A24" s="745" t="s">
        <v>502</v>
      </c>
      <c r="E24" s="742">
        <v>21</v>
      </c>
    </row>
    <row r="25" spans="1:5" s="741" customFormat="1" ht="20.25" customHeight="1" x14ac:dyDescent="0.25">
      <c r="A25" s="745" t="s">
        <v>503</v>
      </c>
      <c r="E25" s="742">
        <v>22</v>
      </c>
    </row>
    <row r="26" spans="1:5" s="741" customFormat="1" ht="20.25" customHeight="1" x14ac:dyDescent="0.25">
      <c r="A26" s="745" t="s">
        <v>504</v>
      </c>
      <c r="E26" s="742">
        <v>23</v>
      </c>
    </row>
    <row r="27" spans="1:5" s="741" customFormat="1" ht="20.25" customHeight="1" x14ac:dyDescent="0.25">
      <c r="A27" s="745" t="s">
        <v>505</v>
      </c>
      <c r="E27" s="742">
        <v>24</v>
      </c>
    </row>
    <row r="28" spans="1:5" s="741" customFormat="1" ht="20.25" customHeight="1" x14ac:dyDescent="0.25">
      <c r="A28" s="745" t="s">
        <v>506</v>
      </c>
      <c r="E28" s="742"/>
    </row>
    <row r="29" spans="1:5" s="741" customFormat="1" ht="20.25" customHeight="1" x14ac:dyDescent="0.25">
      <c r="A29" s="745" t="s">
        <v>485</v>
      </c>
      <c r="E29" s="742">
        <v>25</v>
      </c>
    </row>
    <row r="30" spans="1:5" s="741" customFormat="1" ht="20.25" customHeight="1" x14ac:dyDescent="0.25">
      <c r="A30" s="745" t="s">
        <v>507</v>
      </c>
      <c r="E30" s="742">
        <v>28</v>
      </c>
    </row>
    <row r="31" spans="1:5" s="741" customFormat="1" ht="20.25" customHeight="1" x14ac:dyDescent="0.25">
      <c r="A31" s="745" t="s">
        <v>487</v>
      </c>
      <c r="E31" s="742">
        <v>30</v>
      </c>
    </row>
    <row r="32" spans="1:5" s="741" customFormat="1" ht="20.25" customHeight="1" x14ac:dyDescent="0.25">
      <c r="A32" s="745" t="s">
        <v>554</v>
      </c>
      <c r="E32" s="742">
        <v>31</v>
      </c>
    </row>
    <row r="33" spans="1:5" s="741" customFormat="1" ht="20.25" customHeight="1" x14ac:dyDescent="0.25">
      <c r="A33" s="745" t="s">
        <v>555</v>
      </c>
      <c r="E33" s="742">
        <v>33</v>
      </c>
    </row>
    <row r="34" spans="1:5" s="741" customFormat="1" ht="20.25" customHeight="1" x14ac:dyDescent="0.25">
      <c r="A34" s="745" t="s">
        <v>556</v>
      </c>
      <c r="E34" s="742">
        <v>35</v>
      </c>
    </row>
    <row r="35" spans="1:5" s="741" customFormat="1" ht="20.25" customHeight="1" x14ac:dyDescent="0.25">
      <c r="A35" s="745" t="s">
        <v>557</v>
      </c>
      <c r="E35" s="742">
        <v>36</v>
      </c>
    </row>
    <row r="36" spans="1:5" s="741" customFormat="1" ht="20.25" customHeight="1" x14ac:dyDescent="0.25">
      <c r="A36" s="746" t="s">
        <v>558</v>
      </c>
      <c r="E36" s="741">
        <v>39</v>
      </c>
    </row>
    <row r="37" spans="1:5" s="741" customFormat="1" ht="20.25" customHeight="1" x14ac:dyDescent="0.25">
      <c r="A37" s="747" t="s">
        <v>10</v>
      </c>
    </row>
    <row r="38" spans="1:5" x14ac:dyDescent="0.2">
      <c r="A38" s="748"/>
    </row>
    <row r="39" spans="1:5" x14ac:dyDescent="0.2">
      <c r="A39" s="749"/>
      <c r="B39" s="750"/>
    </row>
  </sheetData>
  <hyperlinks>
    <hyperlink ref="A3" location="'Table 1'!A1" display="Table 1 - Main National Accounts Aggregates, 2006 - 2023" xr:uid="{D2FDF026-F632-4E21-B504-60286344B660}"/>
    <hyperlink ref="A4" location="'Table 2'!A1" display="Table 2 - Growth rates and ratios, 2007 - 2023" xr:uid="{1B6250D1-7261-44CF-BEB1-1BCE0F94900D}"/>
    <hyperlink ref="A5" location="'Table 3'!A1" display="Table 3 - Gross Value Added by industry group at current basic prices, 2006 - 2023" xr:uid="{9048D462-B062-45D8-A6D9-C475DD04390C}"/>
    <hyperlink ref="A6" location="'Table 3a'!A1" display="Table 3a - Gross Value Added by sector at current basic prices, 2006 - 2023" xr:uid="{AFE4FBC0-1735-40BA-B619-3235F6449DA3}"/>
    <hyperlink ref="A7" location="'Table 3b'!A1" display="Table 3b - Gross Value Added - Real Growth Rates (% over previous year) by sector, 2007 - 2023" xr:uid="{EC60DD95-6DC3-4BC6-BB25-1E9F43B617DA}"/>
    <hyperlink ref="A8" location="'Table 3c'!A1" display="Table 3c - Percentage distribution of Gross Value Added by sector at current basic prices, 2006 - 2023" xr:uid="{629C65AB-4418-4052-8952-1AA1DC4B2C1F}"/>
    <hyperlink ref="A9" location="'Table 3d'!A1" display="Table 3d - Percentage distribution of Gross Value Added by industry at current basic prices, 2006 - 2023" xr:uid="{F9033A4E-F3C5-4D1C-91D8-10171CE24D2B}"/>
    <hyperlink ref="A10" location="'Table 3e'!A1" display="Table 3e - Value added, share in the economy and growth rate of selected sub-sectors of the economy, 2007 - 2023" xr:uid="{8C149B08-E3A1-46B6-825E-4703A1656893}"/>
    <hyperlink ref="A11" location="'Table 4'!A1" display="Table 4 - Gross Value added by industry group at current basic prices for General Government, 2006- 2023" xr:uid="{AA97857F-53CB-4160-8E9A-6F909A155F43}"/>
    <hyperlink ref="A12" location="'Table 5'!A1" display="Table 5 - Gross Value Added - sectoral real growth rates (% over previous year), 2007 - 2023" xr:uid="{10F0BEEA-1132-4631-927E-3F2F0CEEA05B}"/>
    <hyperlink ref="A13" location="'Table 6'!A1" display="Table 6 - Gross Value Added - sectoral deflators (% over previous year), 2007 - 2023" xr:uid="{92A497DE-81F9-41B1-A5F8-7C0D22CE8607}"/>
    <hyperlink ref="A14" location="'Table 7'!A1" display="Table 7 - Contribution of industry groups to Gross Value Added growth, 2007 - 2023" xr:uid="{816417FD-6B0D-4268-A455-B01F9CF0DFBA}"/>
    <hyperlink ref="A15" location="'Table 8'!A1" display="Table 8 - Gross Value Added by industry group at constant 2018 reference prices, 2006 - 2023" xr:uid="{003758B2-0138-4BD9-822C-6742939B3204}"/>
    <hyperlink ref="A16" location="'Table 9'!A1" display="Table 9 - Expenditure on Gross Domestic Product at current market prices, 2006 -2023" xr:uid="{1545882F-76E7-4276-B108-041C5180E151}"/>
    <hyperlink ref="A17" location="'Table 10'!A1" display="Table 10 - Expenditure on GDP at market prices - Growth rates (% over previous year), 2007 - 2023" xr:uid="{07CC184B-727F-46C8-9F95-A4CB3A3ED312}"/>
    <hyperlink ref="A18" location="'Table 11'!A1" display="Table 11 - Expenditure on GDP at market prices - deflators (% over previous year), 2007 - 2023" xr:uid="{F76CEBA3-C82F-4FBB-AE33-1D551F9F2482}"/>
    <hyperlink ref="A19" location="'Table 12'!A1" display="Table 12 - Expenditure on GDP at market prices at constant 2018 reference prices, 2006 - 2023" xr:uid="{BF1CCDF9-FF93-42B4-85CD-4CFA713522D6}"/>
    <hyperlink ref="A20" location="'Table 13'!A1" display="Table 13 - National Disposable Income and its appropriation at current prices, 2006 - 2023" xr:uid="{8A2AE615-5D88-4BEA-927C-202F6A81C032}"/>
    <hyperlink ref="A21" location="'Table 13a'!A1" display="Table 13a - Net National Disposable Income at current prices, 2006 - 2023" xr:uid="{B9F7F839-3E4D-4A02-862D-44C435CA95B2}"/>
    <hyperlink ref="A22" location="'Table 14'!A1" display="Table 14 - Gross Fixed Capital Formation at current prices by type and use, 2006- 2023" xr:uid="{307C4C99-D28F-4E9B-8AC5-0D8C95352B52}"/>
    <hyperlink ref="A23" location="'Table 15'!A1" display="Table 15 - Gross Fixed Capital Formation  - Annual real growth rates (%) by type and use, 2007 - 2023" xr:uid="{812FA5D7-6BDB-4E36-9597-D4F0E703B732}"/>
    <hyperlink ref="A24" location="'Table 16'!A1" display="Table 16 - Gross Fixed Capital Formation  - Annual real growth rates (%) by sector, 2007 - 2023" xr:uid="{C32A875A-1748-4042-B36E-F971AB1BD47B}"/>
    <hyperlink ref="A25" location="'Table 16a'!A1" display="Table 16a - Gross Fixed Capital Formation at constant 2018 prices, 2006 - 2023" xr:uid="{0DE07DAE-7900-4139-9BAC-55A50FE070D7}"/>
    <hyperlink ref="A26" location="'Table 16b'!A1" display="Table 16b - Gross Fixed Capital Formation - Deflators (% over previous year), 2006- 2023" xr:uid="{4D08DFE0-B265-4C9C-A405-33F60BEAB5B9}"/>
    <hyperlink ref="A27" location="'Table 17'!A1" display="Table 17 - GFCF in the Manufacturing sector, 2006 - 2023" xr:uid="{0934C38A-5FD4-486A-887F-3A4E856F5FE0}"/>
    <hyperlink ref="A28" location="'Table 17a'!A1" display="Table 17a- Investment by Independent Power Producers, 2006 - 2023" xr:uid="{73459725-CF7F-4A05-8D61-D8E273055D45}"/>
    <hyperlink ref="A29" location="'Table 18'!A1" display="Table 18 - Gross Fixed Capital Formation by industrial use and sector, 2007 - 2023" xr:uid="{A87F2EE5-A9C7-4559-BB06-F561DCB57311}"/>
    <hyperlink ref="A30" location="'Table 19'!A1" display="Table 19 - Gross Fixed Capital Formation by industrial use and type, 2006 - 2023" xr:uid="{91C6A01A-14DD-4A21-82EC-9A75E66FB49E}"/>
    <hyperlink ref="A31" location="'Table 20'!A1" display="Table 20 - Gross Fixed Capital Formation by type and sector, 2006 - 2023" xr:uid="{EC383861-5442-4B06-884B-215522DC198E}"/>
    <hyperlink ref="A32" location="'Table 21'!A1" display="Table 21 - Mauritius Exchange Rates, 1983 - 2023" xr:uid="{5E490B97-DC83-403D-AF9F-9B7CD1E06557}"/>
    <hyperlink ref="A33" location="'Table 22'!A1" display="Table 22 - Number of permits and floor area by region for residential buildings, 1992 -  2022" xr:uid="{EB96126C-85DD-4549-AE3D-6125260017E2}"/>
    <hyperlink ref="A34" location="'Table 23'!A1" display="Table 23 - Number of permits and floor area by region for non-residential buildings, 1992 - 2022" xr:uid="{9EE8CEE4-4367-496C-B4A8-BE7E202DAEBD}"/>
    <hyperlink ref="A35" location="'Table 24'!A1" display="Table 24 - Total Number of permits and floor area by type of building, 2008 -  2022" xr:uid="{EDA81DD1-1B46-43D6-A4F9-925C60D99E81}"/>
    <hyperlink ref="A36" location="'Table 25'!A1" display="Table 25 - Number of permits for residential buildings by range of floor area, 1999 -  2022" xr:uid="{7C4238F4-FFB9-463B-B3B3-94934802720F}"/>
    <hyperlink ref="A37" location="'Table 26'!A1" display="Table 26 - Classification of imports (c.i.f. value) into consumption by industrial origin and use, 2010 - 2022" xr:uid="{BD461E3D-6946-4A12-8147-EA0F02AF09B4}"/>
  </hyperlinks>
  <printOptions gridLinesSet="0"/>
  <pageMargins left="0.5" right="0" top="0" bottom="0" header="0" footer="0"/>
  <pageSetup paperSize="9" orientation="landscape" horizontalDpi="1200" verticalDpi="1200" r:id="rId1"/>
  <headerFooter alignWithMargins="0">
    <oddFooter xml:space="preserve">&amp;C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817F0-0AFD-425D-A0F0-87ED2337BB2C}">
  <dimension ref="A1:V41"/>
  <sheetViews>
    <sheetView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45.5703125" style="23" customWidth="1"/>
    <col min="2" max="19" width="9.140625" style="23" customWidth="1"/>
    <col min="20" max="243" width="9.140625" style="23"/>
    <col min="244" max="244" width="45.5703125" style="23" customWidth="1"/>
    <col min="245" max="250" width="7.85546875" style="23" customWidth="1"/>
    <col min="251" max="252" width="8.7109375" style="23" customWidth="1"/>
    <col min="253" max="256" width="9.42578125" style="23" customWidth="1"/>
    <col min="257" max="258" width="8.85546875" style="23" customWidth="1"/>
    <col min="259" max="262" width="12.5703125" style="23" customWidth="1"/>
    <col min="263" max="499" width="9.140625" style="23"/>
    <col min="500" max="500" width="45.5703125" style="23" customWidth="1"/>
    <col min="501" max="506" width="7.85546875" style="23" customWidth="1"/>
    <col min="507" max="508" width="8.7109375" style="23" customWidth="1"/>
    <col min="509" max="512" width="9.42578125" style="23" customWidth="1"/>
    <col min="513" max="514" width="8.85546875" style="23" customWidth="1"/>
    <col min="515" max="518" width="12.5703125" style="23" customWidth="1"/>
    <col min="519" max="755" width="9.140625" style="23"/>
    <col min="756" max="756" width="45.5703125" style="23" customWidth="1"/>
    <col min="757" max="762" width="7.85546875" style="23" customWidth="1"/>
    <col min="763" max="764" width="8.7109375" style="23" customWidth="1"/>
    <col min="765" max="768" width="9.42578125" style="23" customWidth="1"/>
    <col min="769" max="770" width="8.85546875" style="23" customWidth="1"/>
    <col min="771" max="774" width="12.5703125" style="23" customWidth="1"/>
    <col min="775" max="1011" width="9.140625" style="23"/>
    <col min="1012" max="1012" width="45.5703125" style="23" customWidth="1"/>
    <col min="1013" max="1018" width="7.85546875" style="23" customWidth="1"/>
    <col min="1019" max="1020" width="8.7109375" style="23" customWidth="1"/>
    <col min="1021" max="1024" width="9.42578125" style="23" customWidth="1"/>
    <col min="1025" max="1026" width="8.85546875" style="23" customWidth="1"/>
    <col min="1027" max="1030" width="12.5703125" style="23" customWidth="1"/>
    <col min="1031" max="1267" width="9.140625" style="23"/>
    <col min="1268" max="1268" width="45.5703125" style="23" customWidth="1"/>
    <col min="1269" max="1274" width="7.85546875" style="23" customWidth="1"/>
    <col min="1275" max="1276" width="8.7109375" style="23" customWidth="1"/>
    <col min="1277" max="1280" width="9.42578125" style="23" customWidth="1"/>
    <col min="1281" max="1282" width="8.85546875" style="23" customWidth="1"/>
    <col min="1283" max="1286" width="12.5703125" style="23" customWidth="1"/>
    <col min="1287" max="1523" width="9.140625" style="23"/>
    <col min="1524" max="1524" width="45.5703125" style="23" customWidth="1"/>
    <col min="1525" max="1530" width="7.85546875" style="23" customWidth="1"/>
    <col min="1531" max="1532" width="8.7109375" style="23" customWidth="1"/>
    <col min="1533" max="1536" width="9.42578125" style="23" customWidth="1"/>
    <col min="1537" max="1538" width="8.85546875" style="23" customWidth="1"/>
    <col min="1539" max="1542" width="12.5703125" style="23" customWidth="1"/>
    <col min="1543" max="1779" width="9.140625" style="23"/>
    <col min="1780" max="1780" width="45.5703125" style="23" customWidth="1"/>
    <col min="1781" max="1786" width="7.85546875" style="23" customWidth="1"/>
    <col min="1787" max="1788" width="8.7109375" style="23" customWidth="1"/>
    <col min="1789" max="1792" width="9.42578125" style="23" customWidth="1"/>
    <col min="1793" max="1794" width="8.85546875" style="23" customWidth="1"/>
    <col min="1795" max="1798" width="12.5703125" style="23" customWidth="1"/>
    <col min="1799" max="2035" width="9.140625" style="23"/>
    <col min="2036" max="2036" width="45.5703125" style="23" customWidth="1"/>
    <col min="2037" max="2042" width="7.85546875" style="23" customWidth="1"/>
    <col min="2043" max="2044" width="8.7109375" style="23" customWidth="1"/>
    <col min="2045" max="2048" width="9.42578125" style="23" customWidth="1"/>
    <col min="2049" max="2050" width="8.85546875" style="23" customWidth="1"/>
    <col min="2051" max="2054" width="12.5703125" style="23" customWidth="1"/>
    <col min="2055" max="2291" width="9.140625" style="23"/>
    <col min="2292" max="2292" width="45.5703125" style="23" customWidth="1"/>
    <col min="2293" max="2298" width="7.85546875" style="23" customWidth="1"/>
    <col min="2299" max="2300" width="8.7109375" style="23" customWidth="1"/>
    <col min="2301" max="2304" width="9.42578125" style="23" customWidth="1"/>
    <col min="2305" max="2306" width="8.85546875" style="23" customWidth="1"/>
    <col min="2307" max="2310" width="12.5703125" style="23" customWidth="1"/>
    <col min="2311" max="2547" width="9.140625" style="23"/>
    <col min="2548" max="2548" width="45.5703125" style="23" customWidth="1"/>
    <col min="2549" max="2554" width="7.85546875" style="23" customWidth="1"/>
    <col min="2555" max="2556" width="8.7109375" style="23" customWidth="1"/>
    <col min="2557" max="2560" width="9.42578125" style="23" customWidth="1"/>
    <col min="2561" max="2562" width="8.85546875" style="23" customWidth="1"/>
    <col min="2563" max="2566" width="12.5703125" style="23" customWidth="1"/>
    <col min="2567" max="2803" width="9.140625" style="23"/>
    <col min="2804" max="2804" width="45.5703125" style="23" customWidth="1"/>
    <col min="2805" max="2810" width="7.85546875" style="23" customWidth="1"/>
    <col min="2811" max="2812" width="8.7109375" style="23" customWidth="1"/>
    <col min="2813" max="2816" width="9.42578125" style="23" customWidth="1"/>
    <col min="2817" max="2818" width="8.85546875" style="23" customWidth="1"/>
    <col min="2819" max="2822" width="12.5703125" style="23" customWidth="1"/>
    <col min="2823" max="3059" width="9.140625" style="23"/>
    <col min="3060" max="3060" width="45.5703125" style="23" customWidth="1"/>
    <col min="3061" max="3066" width="7.85546875" style="23" customWidth="1"/>
    <col min="3067" max="3068" width="8.7109375" style="23" customWidth="1"/>
    <col min="3069" max="3072" width="9.42578125" style="23" customWidth="1"/>
    <col min="3073" max="3074" width="8.85546875" style="23" customWidth="1"/>
    <col min="3075" max="3078" width="12.5703125" style="23" customWidth="1"/>
    <col min="3079" max="3315" width="9.140625" style="23"/>
    <col min="3316" max="3316" width="45.5703125" style="23" customWidth="1"/>
    <col min="3317" max="3322" width="7.85546875" style="23" customWidth="1"/>
    <col min="3323" max="3324" width="8.7109375" style="23" customWidth="1"/>
    <col min="3325" max="3328" width="9.42578125" style="23" customWidth="1"/>
    <col min="3329" max="3330" width="8.85546875" style="23" customWidth="1"/>
    <col min="3331" max="3334" width="12.5703125" style="23" customWidth="1"/>
    <col min="3335" max="3571" width="9.140625" style="23"/>
    <col min="3572" max="3572" width="45.5703125" style="23" customWidth="1"/>
    <col min="3573" max="3578" width="7.85546875" style="23" customWidth="1"/>
    <col min="3579" max="3580" width="8.7109375" style="23" customWidth="1"/>
    <col min="3581" max="3584" width="9.42578125" style="23" customWidth="1"/>
    <col min="3585" max="3586" width="8.85546875" style="23" customWidth="1"/>
    <col min="3587" max="3590" width="12.5703125" style="23" customWidth="1"/>
    <col min="3591" max="3827" width="9.140625" style="23"/>
    <col min="3828" max="3828" width="45.5703125" style="23" customWidth="1"/>
    <col min="3829" max="3834" width="7.85546875" style="23" customWidth="1"/>
    <col min="3835" max="3836" width="8.7109375" style="23" customWidth="1"/>
    <col min="3837" max="3840" width="9.42578125" style="23" customWidth="1"/>
    <col min="3841" max="3842" width="8.85546875" style="23" customWidth="1"/>
    <col min="3843" max="3846" width="12.5703125" style="23" customWidth="1"/>
    <col min="3847" max="4083" width="9.140625" style="23"/>
    <col min="4084" max="4084" width="45.5703125" style="23" customWidth="1"/>
    <col min="4085" max="4090" width="7.85546875" style="23" customWidth="1"/>
    <col min="4091" max="4092" width="8.7109375" style="23" customWidth="1"/>
    <col min="4093" max="4096" width="9.42578125" style="23" customWidth="1"/>
    <col min="4097" max="4098" width="8.85546875" style="23" customWidth="1"/>
    <col min="4099" max="4102" width="12.5703125" style="23" customWidth="1"/>
    <col min="4103" max="4339" width="9.140625" style="23"/>
    <col min="4340" max="4340" width="45.5703125" style="23" customWidth="1"/>
    <col min="4341" max="4346" width="7.85546875" style="23" customWidth="1"/>
    <col min="4347" max="4348" width="8.7109375" style="23" customWidth="1"/>
    <col min="4349" max="4352" width="9.42578125" style="23" customWidth="1"/>
    <col min="4353" max="4354" width="8.85546875" style="23" customWidth="1"/>
    <col min="4355" max="4358" width="12.5703125" style="23" customWidth="1"/>
    <col min="4359" max="4595" width="9.140625" style="23"/>
    <col min="4596" max="4596" width="45.5703125" style="23" customWidth="1"/>
    <col min="4597" max="4602" width="7.85546875" style="23" customWidth="1"/>
    <col min="4603" max="4604" width="8.7109375" style="23" customWidth="1"/>
    <col min="4605" max="4608" width="9.42578125" style="23" customWidth="1"/>
    <col min="4609" max="4610" width="8.85546875" style="23" customWidth="1"/>
    <col min="4611" max="4614" width="12.5703125" style="23" customWidth="1"/>
    <col min="4615" max="4851" width="9.140625" style="23"/>
    <col min="4852" max="4852" width="45.5703125" style="23" customWidth="1"/>
    <col min="4853" max="4858" width="7.85546875" style="23" customWidth="1"/>
    <col min="4859" max="4860" width="8.7109375" style="23" customWidth="1"/>
    <col min="4861" max="4864" width="9.42578125" style="23" customWidth="1"/>
    <col min="4865" max="4866" width="8.85546875" style="23" customWidth="1"/>
    <col min="4867" max="4870" width="12.5703125" style="23" customWidth="1"/>
    <col min="4871" max="5107" width="9.140625" style="23"/>
    <col min="5108" max="5108" width="45.5703125" style="23" customWidth="1"/>
    <col min="5109" max="5114" width="7.85546875" style="23" customWidth="1"/>
    <col min="5115" max="5116" width="8.7109375" style="23" customWidth="1"/>
    <col min="5117" max="5120" width="9.42578125" style="23" customWidth="1"/>
    <col min="5121" max="5122" width="8.85546875" style="23" customWidth="1"/>
    <col min="5123" max="5126" width="12.5703125" style="23" customWidth="1"/>
    <col min="5127" max="5363" width="9.140625" style="23"/>
    <col min="5364" max="5364" width="45.5703125" style="23" customWidth="1"/>
    <col min="5365" max="5370" width="7.85546875" style="23" customWidth="1"/>
    <col min="5371" max="5372" width="8.7109375" style="23" customWidth="1"/>
    <col min="5373" max="5376" width="9.42578125" style="23" customWidth="1"/>
    <col min="5377" max="5378" width="8.85546875" style="23" customWidth="1"/>
    <col min="5379" max="5382" width="12.5703125" style="23" customWidth="1"/>
    <col min="5383" max="5619" width="9.140625" style="23"/>
    <col min="5620" max="5620" width="45.5703125" style="23" customWidth="1"/>
    <col min="5621" max="5626" width="7.85546875" style="23" customWidth="1"/>
    <col min="5627" max="5628" width="8.7109375" style="23" customWidth="1"/>
    <col min="5629" max="5632" width="9.42578125" style="23" customWidth="1"/>
    <col min="5633" max="5634" width="8.85546875" style="23" customWidth="1"/>
    <col min="5635" max="5638" width="12.5703125" style="23" customWidth="1"/>
    <col min="5639" max="5875" width="9.140625" style="23"/>
    <col min="5876" max="5876" width="45.5703125" style="23" customWidth="1"/>
    <col min="5877" max="5882" width="7.85546875" style="23" customWidth="1"/>
    <col min="5883" max="5884" width="8.7109375" style="23" customWidth="1"/>
    <col min="5885" max="5888" width="9.42578125" style="23" customWidth="1"/>
    <col min="5889" max="5890" width="8.85546875" style="23" customWidth="1"/>
    <col min="5891" max="5894" width="12.5703125" style="23" customWidth="1"/>
    <col min="5895" max="6131" width="9.140625" style="23"/>
    <col min="6132" max="6132" width="45.5703125" style="23" customWidth="1"/>
    <col min="6133" max="6138" width="7.85546875" style="23" customWidth="1"/>
    <col min="6139" max="6140" width="8.7109375" style="23" customWidth="1"/>
    <col min="6141" max="6144" width="9.42578125" style="23" customWidth="1"/>
    <col min="6145" max="6146" width="8.85546875" style="23" customWidth="1"/>
    <col min="6147" max="6150" width="12.5703125" style="23" customWidth="1"/>
    <col min="6151" max="6387" width="9.140625" style="23"/>
    <col min="6388" max="6388" width="45.5703125" style="23" customWidth="1"/>
    <col min="6389" max="6394" width="7.85546875" style="23" customWidth="1"/>
    <col min="6395" max="6396" width="8.7109375" style="23" customWidth="1"/>
    <col min="6397" max="6400" width="9.42578125" style="23" customWidth="1"/>
    <col min="6401" max="6402" width="8.85546875" style="23" customWidth="1"/>
    <col min="6403" max="6406" width="12.5703125" style="23" customWidth="1"/>
    <col min="6407" max="6643" width="9.140625" style="23"/>
    <col min="6644" max="6644" width="45.5703125" style="23" customWidth="1"/>
    <col min="6645" max="6650" width="7.85546875" style="23" customWidth="1"/>
    <col min="6651" max="6652" width="8.7109375" style="23" customWidth="1"/>
    <col min="6653" max="6656" width="9.42578125" style="23" customWidth="1"/>
    <col min="6657" max="6658" width="8.85546875" style="23" customWidth="1"/>
    <col min="6659" max="6662" width="12.5703125" style="23" customWidth="1"/>
    <col min="6663" max="6899" width="9.140625" style="23"/>
    <col min="6900" max="6900" width="45.5703125" style="23" customWidth="1"/>
    <col min="6901" max="6906" width="7.85546875" style="23" customWidth="1"/>
    <col min="6907" max="6908" width="8.7109375" style="23" customWidth="1"/>
    <col min="6909" max="6912" width="9.42578125" style="23" customWidth="1"/>
    <col min="6913" max="6914" width="8.85546875" style="23" customWidth="1"/>
    <col min="6915" max="6918" width="12.5703125" style="23" customWidth="1"/>
    <col min="6919" max="7155" width="9.140625" style="23"/>
    <col min="7156" max="7156" width="45.5703125" style="23" customWidth="1"/>
    <col min="7157" max="7162" width="7.85546875" style="23" customWidth="1"/>
    <col min="7163" max="7164" width="8.7109375" style="23" customWidth="1"/>
    <col min="7165" max="7168" width="9.42578125" style="23" customWidth="1"/>
    <col min="7169" max="7170" width="8.85546875" style="23" customWidth="1"/>
    <col min="7171" max="7174" width="12.5703125" style="23" customWidth="1"/>
    <col min="7175" max="7411" width="9.140625" style="23"/>
    <col min="7412" max="7412" width="45.5703125" style="23" customWidth="1"/>
    <col min="7413" max="7418" width="7.85546875" style="23" customWidth="1"/>
    <col min="7419" max="7420" width="8.7109375" style="23" customWidth="1"/>
    <col min="7421" max="7424" width="9.42578125" style="23" customWidth="1"/>
    <col min="7425" max="7426" width="8.85546875" style="23" customWidth="1"/>
    <col min="7427" max="7430" width="12.5703125" style="23" customWidth="1"/>
    <col min="7431" max="7667" width="9.140625" style="23"/>
    <col min="7668" max="7668" width="45.5703125" style="23" customWidth="1"/>
    <col min="7669" max="7674" width="7.85546875" style="23" customWidth="1"/>
    <col min="7675" max="7676" width="8.7109375" style="23" customWidth="1"/>
    <col min="7677" max="7680" width="9.42578125" style="23" customWidth="1"/>
    <col min="7681" max="7682" width="8.85546875" style="23" customWidth="1"/>
    <col min="7683" max="7686" width="12.5703125" style="23" customWidth="1"/>
    <col min="7687" max="7923" width="9.140625" style="23"/>
    <col min="7924" max="7924" width="45.5703125" style="23" customWidth="1"/>
    <col min="7925" max="7930" width="7.85546875" style="23" customWidth="1"/>
    <col min="7931" max="7932" width="8.7109375" style="23" customWidth="1"/>
    <col min="7933" max="7936" width="9.42578125" style="23" customWidth="1"/>
    <col min="7937" max="7938" width="8.85546875" style="23" customWidth="1"/>
    <col min="7939" max="7942" width="12.5703125" style="23" customWidth="1"/>
    <col min="7943" max="8179" width="9.140625" style="23"/>
    <col min="8180" max="8180" width="45.5703125" style="23" customWidth="1"/>
    <col min="8181" max="8186" width="7.85546875" style="23" customWidth="1"/>
    <col min="8187" max="8188" width="8.7109375" style="23" customWidth="1"/>
    <col min="8189" max="8192" width="9.42578125" style="23" customWidth="1"/>
    <col min="8193" max="8194" width="8.85546875" style="23" customWidth="1"/>
    <col min="8195" max="8198" width="12.5703125" style="23" customWidth="1"/>
    <col min="8199" max="8435" width="9.140625" style="23"/>
    <col min="8436" max="8436" width="45.5703125" style="23" customWidth="1"/>
    <col min="8437" max="8442" width="7.85546875" style="23" customWidth="1"/>
    <col min="8443" max="8444" width="8.7109375" style="23" customWidth="1"/>
    <col min="8445" max="8448" width="9.42578125" style="23" customWidth="1"/>
    <col min="8449" max="8450" width="8.85546875" style="23" customWidth="1"/>
    <col min="8451" max="8454" width="12.5703125" style="23" customWidth="1"/>
    <col min="8455" max="8691" width="9.140625" style="23"/>
    <col min="8692" max="8692" width="45.5703125" style="23" customWidth="1"/>
    <col min="8693" max="8698" width="7.85546875" style="23" customWidth="1"/>
    <col min="8699" max="8700" width="8.7109375" style="23" customWidth="1"/>
    <col min="8701" max="8704" width="9.42578125" style="23" customWidth="1"/>
    <col min="8705" max="8706" width="8.85546875" style="23" customWidth="1"/>
    <col min="8707" max="8710" width="12.5703125" style="23" customWidth="1"/>
    <col min="8711" max="8947" width="9.140625" style="23"/>
    <col min="8948" max="8948" width="45.5703125" style="23" customWidth="1"/>
    <col min="8949" max="8954" width="7.85546875" style="23" customWidth="1"/>
    <col min="8955" max="8956" width="8.7109375" style="23" customWidth="1"/>
    <col min="8957" max="8960" width="9.42578125" style="23" customWidth="1"/>
    <col min="8961" max="8962" width="8.85546875" style="23" customWidth="1"/>
    <col min="8963" max="8966" width="12.5703125" style="23" customWidth="1"/>
    <col min="8967" max="9203" width="9.140625" style="23"/>
    <col min="9204" max="9204" width="45.5703125" style="23" customWidth="1"/>
    <col min="9205" max="9210" width="7.85546875" style="23" customWidth="1"/>
    <col min="9211" max="9212" width="8.7109375" style="23" customWidth="1"/>
    <col min="9213" max="9216" width="9.42578125" style="23" customWidth="1"/>
    <col min="9217" max="9218" width="8.85546875" style="23" customWidth="1"/>
    <col min="9219" max="9222" width="12.5703125" style="23" customWidth="1"/>
    <col min="9223" max="9459" width="9.140625" style="23"/>
    <col min="9460" max="9460" width="45.5703125" style="23" customWidth="1"/>
    <col min="9461" max="9466" width="7.85546875" style="23" customWidth="1"/>
    <col min="9467" max="9468" width="8.7109375" style="23" customWidth="1"/>
    <col min="9469" max="9472" width="9.42578125" style="23" customWidth="1"/>
    <col min="9473" max="9474" width="8.85546875" style="23" customWidth="1"/>
    <col min="9475" max="9478" width="12.5703125" style="23" customWidth="1"/>
    <col min="9479" max="9715" width="9.140625" style="23"/>
    <col min="9716" max="9716" width="45.5703125" style="23" customWidth="1"/>
    <col min="9717" max="9722" width="7.85546875" style="23" customWidth="1"/>
    <col min="9723" max="9724" width="8.7109375" style="23" customWidth="1"/>
    <col min="9725" max="9728" width="9.42578125" style="23" customWidth="1"/>
    <col min="9729" max="9730" width="8.85546875" style="23" customWidth="1"/>
    <col min="9731" max="9734" width="12.5703125" style="23" customWidth="1"/>
    <col min="9735" max="9971" width="9.140625" style="23"/>
    <col min="9972" max="9972" width="45.5703125" style="23" customWidth="1"/>
    <col min="9973" max="9978" width="7.85546875" style="23" customWidth="1"/>
    <col min="9979" max="9980" width="8.7109375" style="23" customWidth="1"/>
    <col min="9981" max="9984" width="9.42578125" style="23" customWidth="1"/>
    <col min="9985" max="9986" width="8.85546875" style="23" customWidth="1"/>
    <col min="9987" max="9990" width="12.5703125" style="23" customWidth="1"/>
    <col min="9991" max="10227" width="9.140625" style="23"/>
    <col min="10228" max="10228" width="45.5703125" style="23" customWidth="1"/>
    <col min="10229" max="10234" width="7.85546875" style="23" customWidth="1"/>
    <col min="10235" max="10236" width="8.7109375" style="23" customWidth="1"/>
    <col min="10237" max="10240" width="9.42578125" style="23" customWidth="1"/>
    <col min="10241" max="10242" width="8.85546875" style="23" customWidth="1"/>
    <col min="10243" max="10246" width="12.5703125" style="23" customWidth="1"/>
    <col min="10247" max="10483" width="9.140625" style="23"/>
    <col min="10484" max="10484" width="45.5703125" style="23" customWidth="1"/>
    <col min="10485" max="10490" width="7.85546875" style="23" customWidth="1"/>
    <col min="10491" max="10492" width="8.7109375" style="23" customWidth="1"/>
    <col min="10493" max="10496" width="9.42578125" style="23" customWidth="1"/>
    <col min="10497" max="10498" width="8.85546875" style="23" customWidth="1"/>
    <col min="10499" max="10502" width="12.5703125" style="23" customWidth="1"/>
    <col min="10503" max="10739" width="9.140625" style="23"/>
    <col min="10740" max="10740" width="45.5703125" style="23" customWidth="1"/>
    <col min="10741" max="10746" width="7.85546875" style="23" customWidth="1"/>
    <col min="10747" max="10748" width="8.7109375" style="23" customWidth="1"/>
    <col min="10749" max="10752" width="9.42578125" style="23" customWidth="1"/>
    <col min="10753" max="10754" width="8.85546875" style="23" customWidth="1"/>
    <col min="10755" max="10758" width="12.5703125" style="23" customWidth="1"/>
    <col min="10759" max="10995" width="9.140625" style="23"/>
    <col min="10996" max="10996" width="45.5703125" style="23" customWidth="1"/>
    <col min="10997" max="11002" width="7.85546875" style="23" customWidth="1"/>
    <col min="11003" max="11004" width="8.7109375" style="23" customWidth="1"/>
    <col min="11005" max="11008" width="9.42578125" style="23" customWidth="1"/>
    <col min="11009" max="11010" width="8.85546875" style="23" customWidth="1"/>
    <col min="11011" max="11014" width="12.5703125" style="23" customWidth="1"/>
    <col min="11015" max="11251" width="9.140625" style="23"/>
    <col min="11252" max="11252" width="45.5703125" style="23" customWidth="1"/>
    <col min="11253" max="11258" width="7.85546875" style="23" customWidth="1"/>
    <col min="11259" max="11260" width="8.7109375" style="23" customWidth="1"/>
    <col min="11261" max="11264" width="9.42578125" style="23" customWidth="1"/>
    <col min="11265" max="11266" width="8.85546875" style="23" customWidth="1"/>
    <col min="11267" max="11270" width="12.5703125" style="23" customWidth="1"/>
    <col min="11271" max="11507" width="9.140625" style="23"/>
    <col min="11508" max="11508" width="45.5703125" style="23" customWidth="1"/>
    <col min="11509" max="11514" width="7.85546875" style="23" customWidth="1"/>
    <col min="11515" max="11516" width="8.7109375" style="23" customWidth="1"/>
    <col min="11517" max="11520" width="9.42578125" style="23" customWidth="1"/>
    <col min="11521" max="11522" width="8.85546875" style="23" customWidth="1"/>
    <col min="11523" max="11526" width="12.5703125" style="23" customWidth="1"/>
    <col min="11527" max="11763" width="9.140625" style="23"/>
    <col min="11764" max="11764" width="45.5703125" style="23" customWidth="1"/>
    <col min="11765" max="11770" width="7.85546875" style="23" customWidth="1"/>
    <col min="11771" max="11772" width="8.7109375" style="23" customWidth="1"/>
    <col min="11773" max="11776" width="9.42578125" style="23" customWidth="1"/>
    <col min="11777" max="11778" width="8.85546875" style="23" customWidth="1"/>
    <col min="11779" max="11782" width="12.5703125" style="23" customWidth="1"/>
    <col min="11783" max="12019" width="9.140625" style="23"/>
    <col min="12020" max="12020" width="45.5703125" style="23" customWidth="1"/>
    <col min="12021" max="12026" width="7.85546875" style="23" customWidth="1"/>
    <col min="12027" max="12028" width="8.7109375" style="23" customWidth="1"/>
    <col min="12029" max="12032" width="9.42578125" style="23" customWidth="1"/>
    <col min="12033" max="12034" width="8.85546875" style="23" customWidth="1"/>
    <col min="12035" max="12038" width="12.5703125" style="23" customWidth="1"/>
    <col min="12039" max="12275" width="9.140625" style="23"/>
    <col min="12276" max="12276" width="45.5703125" style="23" customWidth="1"/>
    <col min="12277" max="12282" width="7.85546875" style="23" customWidth="1"/>
    <col min="12283" max="12284" width="8.7109375" style="23" customWidth="1"/>
    <col min="12285" max="12288" width="9.42578125" style="23" customWidth="1"/>
    <col min="12289" max="12290" width="8.85546875" style="23" customWidth="1"/>
    <col min="12291" max="12294" width="12.5703125" style="23" customWidth="1"/>
    <col min="12295" max="12531" width="9.140625" style="23"/>
    <col min="12532" max="12532" width="45.5703125" style="23" customWidth="1"/>
    <col min="12533" max="12538" width="7.85546875" style="23" customWidth="1"/>
    <col min="12539" max="12540" width="8.7109375" style="23" customWidth="1"/>
    <col min="12541" max="12544" width="9.42578125" style="23" customWidth="1"/>
    <col min="12545" max="12546" width="8.85546875" style="23" customWidth="1"/>
    <col min="12547" max="12550" width="12.5703125" style="23" customWidth="1"/>
    <col min="12551" max="12787" width="9.140625" style="23"/>
    <col min="12788" max="12788" width="45.5703125" style="23" customWidth="1"/>
    <col min="12789" max="12794" width="7.85546875" style="23" customWidth="1"/>
    <col min="12795" max="12796" width="8.7109375" style="23" customWidth="1"/>
    <col min="12797" max="12800" width="9.42578125" style="23" customWidth="1"/>
    <col min="12801" max="12802" width="8.85546875" style="23" customWidth="1"/>
    <col min="12803" max="12806" width="12.5703125" style="23" customWidth="1"/>
    <col min="12807" max="13043" width="9.140625" style="23"/>
    <col min="13044" max="13044" width="45.5703125" style="23" customWidth="1"/>
    <col min="13045" max="13050" width="7.85546875" style="23" customWidth="1"/>
    <col min="13051" max="13052" width="8.7109375" style="23" customWidth="1"/>
    <col min="13053" max="13056" width="9.42578125" style="23" customWidth="1"/>
    <col min="13057" max="13058" width="8.85546875" style="23" customWidth="1"/>
    <col min="13059" max="13062" width="12.5703125" style="23" customWidth="1"/>
    <col min="13063" max="13299" width="9.140625" style="23"/>
    <col min="13300" max="13300" width="45.5703125" style="23" customWidth="1"/>
    <col min="13301" max="13306" width="7.85546875" style="23" customWidth="1"/>
    <col min="13307" max="13308" width="8.7109375" style="23" customWidth="1"/>
    <col min="13309" max="13312" width="9.42578125" style="23" customWidth="1"/>
    <col min="13313" max="13314" width="8.85546875" style="23" customWidth="1"/>
    <col min="13315" max="13318" width="12.5703125" style="23" customWidth="1"/>
    <col min="13319" max="13555" width="9.140625" style="23"/>
    <col min="13556" max="13556" width="45.5703125" style="23" customWidth="1"/>
    <col min="13557" max="13562" width="7.85546875" style="23" customWidth="1"/>
    <col min="13563" max="13564" width="8.7109375" style="23" customWidth="1"/>
    <col min="13565" max="13568" width="9.42578125" style="23" customWidth="1"/>
    <col min="13569" max="13570" width="8.85546875" style="23" customWidth="1"/>
    <col min="13571" max="13574" width="12.5703125" style="23" customWidth="1"/>
    <col min="13575" max="13811" width="9.140625" style="23"/>
    <col min="13812" max="13812" width="45.5703125" style="23" customWidth="1"/>
    <col min="13813" max="13818" width="7.85546875" style="23" customWidth="1"/>
    <col min="13819" max="13820" width="8.7109375" style="23" customWidth="1"/>
    <col min="13821" max="13824" width="9.42578125" style="23" customWidth="1"/>
    <col min="13825" max="13826" width="8.85546875" style="23" customWidth="1"/>
    <col min="13827" max="13830" width="12.5703125" style="23" customWidth="1"/>
    <col min="13831" max="14067" width="9.140625" style="23"/>
    <col min="14068" max="14068" width="45.5703125" style="23" customWidth="1"/>
    <col min="14069" max="14074" width="7.85546875" style="23" customWidth="1"/>
    <col min="14075" max="14076" width="8.7109375" style="23" customWidth="1"/>
    <col min="14077" max="14080" width="9.42578125" style="23" customWidth="1"/>
    <col min="14081" max="14082" width="8.85546875" style="23" customWidth="1"/>
    <col min="14083" max="14086" width="12.5703125" style="23" customWidth="1"/>
    <col min="14087" max="14323" width="9.140625" style="23"/>
    <col min="14324" max="14324" width="45.5703125" style="23" customWidth="1"/>
    <col min="14325" max="14330" width="7.85546875" style="23" customWidth="1"/>
    <col min="14331" max="14332" width="8.7109375" style="23" customWidth="1"/>
    <col min="14333" max="14336" width="9.42578125" style="23" customWidth="1"/>
    <col min="14337" max="14338" width="8.85546875" style="23" customWidth="1"/>
    <col min="14339" max="14342" width="12.5703125" style="23" customWidth="1"/>
    <col min="14343" max="14579" width="9.140625" style="23"/>
    <col min="14580" max="14580" width="45.5703125" style="23" customWidth="1"/>
    <col min="14581" max="14586" width="7.85546875" style="23" customWidth="1"/>
    <col min="14587" max="14588" width="8.7109375" style="23" customWidth="1"/>
    <col min="14589" max="14592" width="9.42578125" style="23" customWidth="1"/>
    <col min="14593" max="14594" width="8.85546875" style="23" customWidth="1"/>
    <col min="14595" max="14598" width="12.5703125" style="23" customWidth="1"/>
    <col min="14599" max="14835" width="9.140625" style="23"/>
    <col min="14836" max="14836" width="45.5703125" style="23" customWidth="1"/>
    <col min="14837" max="14842" width="7.85546875" style="23" customWidth="1"/>
    <col min="14843" max="14844" width="8.7109375" style="23" customWidth="1"/>
    <col min="14845" max="14848" width="9.42578125" style="23" customWidth="1"/>
    <col min="14849" max="14850" width="8.85546875" style="23" customWidth="1"/>
    <col min="14851" max="14854" width="12.5703125" style="23" customWidth="1"/>
    <col min="14855" max="15091" width="9.140625" style="23"/>
    <col min="15092" max="15092" width="45.5703125" style="23" customWidth="1"/>
    <col min="15093" max="15098" width="7.85546875" style="23" customWidth="1"/>
    <col min="15099" max="15100" width="8.7109375" style="23" customWidth="1"/>
    <col min="15101" max="15104" width="9.42578125" style="23" customWidth="1"/>
    <col min="15105" max="15106" width="8.85546875" style="23" customWidth="1"/>
    <col min="15107" max="15110" width="12.5703125" style="23" customWidth="1"/>
    <col min="15111" max="15347" width="9.140625" style="23"/>
    <col min="15348" max="15348" width="45.5703125" style="23" customWidth="1"/>
    <col min="15349" max="15354" width="7.85546875" style="23" customWidth="1"/>
    <col min="15355" max="15356" width="8.7109375" style="23" customWidth="1"/>
    <col min="15357" max="15360" width="9.42578125" style="23" customWidth="1"/>
    <col min="15361" max="15362" width="8.85546875" style="23" customWidth="1"/>
    <col min="15363" max="15366" width="12.5703125" style="23" customWidth="1"/>
    <col min="15367" max="15603" width="9.140625" style="23"/>
    <col min="15604" max="15604" width="45.5703125" style="23" customWidth="1"/>
    <col min="15605" max="15610" width="7.85546875" style="23" customWidth="1"/>
    <col min="15611" max="15612" width="8.7109375" style="23" customWidth="1"/>
    <col min="15613" max="15616" width="9.42578125" style="23" customWidth="1"/>
    <col min="15617" max="15618" width="8.85546875" style="23" customWidth="1"/>
    <col min="15619" max="15622" width="12.5703125" style="23" customWidth="1"/>
    <col min="15623" max="15859" width="9.140625" style="23"/>
    <col min="15860" max="15860" width="45.5703125" style="23" customWidth="1"/>
    <col min="15861" max="15866" width="7.85546875" style="23" customWidth="1"/>
    <col min="15867" max="15868" width="8.7109375" style="23" customWidth="1"/>
    <col min="15869" max="15872" width="9.42578125" style="23" customWidth="1"/>
    <col min="15873" max="15874" width="8.85546875" style="23" customWidth="1"/>
    <col min="15875" max="15878" width="12.5703125" style="23" customWidth="1"/>
    <col min="15879" max="16115" width="9.140625" style="23"/>
    <col min="16116" max="16116" width="45.5703125" style="23" customWidth="1"/>
    <col min="16117" max="16122" width="7.85546875" style="23" customWidth="1"/>
    <col min="16123" max="16124" width="8.7109375" style="23" customWidth="1"/>
    <col min="16125" max="16128" width="9.42578125" style="23" customWidth="1"/>
    <col min="16129" max="16130" width="8.85546875" style="23" customWidth="1"/>
    <col min="16131" max="16134" width="12.5703125" style="23" customWidth="1"/>
    <col min="16135" max="16384" width="9.140625" style="23"/>
  </cols>
  <sheetData>
    <row r="1" spans="1:20" s="173" customFormat="1" ht="16.5" customHeight="1" x14ac:dyDescent="0.2">
      <c r="A1" s="910" t="s">
        <v>431</v>
      </c>
      <c r="B1" s="910"/>
      <c r="C1" s="910"/>
      <c r="D1" s="910"/>
    </row>
    <row r="2" spans="1:20" s="173" customFormat="1" ht="23.25" customHeight="1" x14ac:dyDescent="0.25">
      <c r="A2" s="40" t="s">
        <v>477</v>
      </c>
    </row>
    <row r="3" spans="1:20" ht="12" customHeight="1" x14ac:dyDescent="0.2">
      <c r="J3" s="314"/>
      <c r="P3" s="308"/>
      <c r="S3" s="314"/>
      <c r="T3" s="314" t="s">
        <v>102</v>
      </c>
    </row>
    <row r="4" spans="1:20" s="372" customFormat="1" ht="16.5" customHeight="1" x14ac:dyDescent="0.2">
      <c r="A4" s="387"/>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52" t="s">
        <v>454</v>
      </c>
      <c r="S4" s="52" t="s">
        <v>449</v>
      </c>
      <c r="T4" s="53" t="s">
        <v>508</v>
      </c>
    </row>
    <row r="5" spans="1:20" ht="18.75" customHeight="1" x14ac:dyDescent="0.2">
      <c r="A5" s="228" t="s">
        <v>150</v>
      </c>
      <c r="B5" s="388">
        <v>78328</v>
      </c>
      <c r="C5" s="389">
        <v>86610</v>
      </c>
      <c r="D5" s="389">
        <v>96889</v>
      </c>
      <c r="E5" s="389">
        <v>102237</v>
      </c>
      <c r="F5" s="389">
        <v>108720</v>
      </c>
      <c r="G5" s="389">
        <v>117049</v>
      </c>
      <c r="H5" s="389">
        <v>125752</v>
      </c>
      <c r="I5" s="389">
        <v>137723</v>
      </c>
      <c r="J5" s="389">
        <v>140575</v>
      </c>
      <c r="K5" s="389">
        <v>148104</v>
      </c>
      <c r="L5" s="389">
        <v>158559</v>
      </c>
      <c r="M5" s="389">
        <v>166556</v>
      </c>
      <c r="N5" s="390">
        <v>176093</v>
      </c>
      <c r="O5" s="390">
        <v>181051</v>
      </c>
      <c r="P5" s="389">
        <v>169375</v>
      </c>
      <c r="Q5" s="389">
        <v>185457</v>
      </c>
      <c r="R5" s="389">
        <v>209724</v>
      </c>
      <c r="S5" s="389">
        <v>233904</v>
      </c>
      <c r="T5" s="391">
        <v>253946</v>
      </c>
    </row>
    <row r="6" spans="1:20" s="27" customFormat="1" ht="18.75" customHeight="1" x14ac:dyDescent="0.2">
      <c r="A6" s="109" t="s">
        <v>151</v>
      </c>
      <c r="B6" s="392">
        <v>18747</v>
      </c>
      <c r="C6" s="393">
        <v>19155</v>
      </c>
      <c r="D6" s="393">
        <v>21910</v>
      </c>
      <c r="E6" s="393">
        <v>24549</v>
      </c>
      <c r="F6" s="393">
        <v>25612</v>
      </c>
      <c r="G6" s="393">
        <v>26573</v>
      </c>
      <c r="H6" s="393">
        <v>28067</v>
      </c>
      <c r="I6" s="393">
        <v>33973</v>
      </c>
      <c r="J6" s="393">
        <v>36148</v>
      </c>
      <c r="K6" s="393">
        <v>38010</v>
      </c>
      <c r="L6" s="393">
        <v>41442</v>
      </c>
      <c r="M6" s="393">
        <v>42516</v>
      </c>
      <c r="N6" s="393">
        <v>44162</v>
      </c>
      <c r="O6" s="393">
        <v>45420</v>
      </c>
      <c r="P6" s="393">
        <v>46989</v>
      </c>
      <c r="Q6" s="393">
        <v>51284</v>
      </c>
      <c r="R6" s="393">
        <v>55109</v>
      </c>
      <c r="S6" s="413">
        <v>55361</v>
      </c>
      <c r="T6" s="394">
        <v>59287</v>
      </c>
    </row>
    <row r="7" spans="1:20" ht="18.75" customHeight="1" x14ac:dyDescent="0.2">
      <c r="A7" s="103" t="s">
        <v>152</v>
      </c>
      <c r="B7" s="395">
        <v>26061</v>
      </c>
      <c r="C7" s="390">
        <v>30656</v>
      </c>
      <c r="D7" s="390">
        <v>33635</v>
      </c>
      <c r="E7" s="390">
        <v>32968</v>
      </c>
      <c r="F7" s="390">
        <v>36440</v>
      </c>
      <c r="G7" s="390">
        <v>40737</v>
      </c>
      <c r="H7" s="390">
        <v>43708</v>
      </c>
      <c r="I7" s="390">
        <v>49969</v>
      </c>
      <c r="J7" s="390">
        <v>51583</v>
      </c>
      <c r="K7" s="390">
        <v>54411</v>
      </c>
      <c r="L7" s="390">
        <v>57299</v>
      </c>
      <c r="M7" s="390">
        <v>63012</v>
      </c>
      <c r="N7" s="390">
        <v>67892</v>
      </c>
      <c r="O7" s="390">
        <v>69673</v>
      </c>
      <c r="P7" s="390">
        <v>57523</v>
      </c>
      <c r="Q7" s="390">
        <v>58363</v>
      </c>
      <c r="R7" s="390">
        <v>74164</v>
      </c>
      <c r="S7" s="814">
        <v>87424</v>
      </c>
      <c r="T7" s="396">
        <v>96256</v>
      </c>
    </row>
    <row r="8" spans="1:20" s="27" customFormat="1" ht="18.75" customHeight="1" x14ac:dyDescent="0.2">
      <c r="A8" s="109" t="s">
        <v>538</v>
      </c>
      <c r="B8" s="392">
        <v>25255</v>
      </c>
      <c r="C8" s="393">
        <v>29369</v>
      </c>
      <c r="D8" s="393">
        <v>32037</v>
      </c>
      <c r="E8" s="393">
        <v>31590</v>
      </c>
      <c r="F8" s="393">
        <v>34797</v>
      </c>
      <c r="G8" s="393">
        <v>39060</v>
      </c>
      <c r="H8" s="393">
        <v>42379</v>
      </c>
      <c r="I8" s="393">
        <v>48261</v>
      </c>
      <c r="J8" s="393">
        <v>49849</v>
      </c>
      <c r="K8" s="393">
        <v>52770</v>
      </c>
      <c r="L8" s="393">
        <v>55608</v>
      </c>
      <c r="M8" s="393">
        <v>61261</v>
      </c>
      <c r="N8" s="393">
        <v>66140</v>
      </c>
      <c r="O8" s="393">
        <v>68258</v>
      </c>
      <c r="P8" s="393">
        <v>57011</v>
      </c>
      <c r="Q8" s="393">
        <v>57979</v>
      </c>
      <c r="R8" s="393">
        <v>73850</v>
      </c>
      <c r="S8" s="413">
        <v>86755</v>
      </c>
      <c r="T8" s="394">
        <v>95519</v>
      </c>
    </row>
    <row r="9" spans="1:20" s="27" customFormat="1" ht="18.75" customHeight="1" x14ac:dyDescent="0.2">
      <c r="A9" s="109" t="s">
        <v>153</v>
      </c>
      <c r="B9" s="392">
        <v>936</v>
      </c>
      <c r="C9" s="393">
        <v>820</v>
      </c>
      <c r="D9" s="393">
        <v>836</v>
      </c>
      <c r="E9" s="393">
        <v>851</v>
      </c>
      <c r="F9" s="393">
        <v>844</v>
      </c>
      <c r="G9" s="393">
        <v>1030</v>
      </c>
      <c r="H9" s="393">
        <v>1055</v>
      </c>
      <c r="I9" s="393">
        <v>1226</v>
      </c>
      <c r="J9" s="393">
        <v>1227</v>
      </c>
      <c r="K9" s="393">
        <v>1401</v>
      </c>
      <c r="L9" s="393">
        <v>1328</v>
      </c>
      <c r="M9" s="393">
        <v>1450</v>
      </c>
      <c r="N9" s="393">
        <v>1470</v>
      </c>
      <c r="O9" s="393">
        <v>1870</v>
      </c>
      <c r="P9" s="393">
        <v>2386</v>
      </c>
      <c r="Q9" s="393">
        <v>2654</v>
      </c>
      <c r="R9" s="393">
        <v>2896</v>
      </c>
      <c r="S9" s="413">
        <v>2670</v>
      </c>
      <c r="T9" s="394">
        <v>2939</v>
      </c>
    </row>
    <row r="10" spans="1:20" s="27" customFormat="1" ht="18.75" customHeight="1" x14ac:dyDescent="0.2">
      <c r="A10" s="109" t="s">
        <v>539</v>
      </c>
      <c r="B10" s="392">
        <v>1742</v>
      </c>
      <c r="C10" s="393">
        <v>2107</v>
      </c>
      <c r="D10" s="393">
        <v>2434</v>
      </c>
      <c r="E10" s="393">
        <v>2229</v>
      </c>
      <c r="F10" s="393">
        <v>2483</v>
      </c>
      <c r="G10" s="393">
        <v>2707</v>
      </c>
      <c r="H10" s="393">
        <v>2383</v>
      </c>
      <c r="I10" s="393">
        <v>2933</v>
      </c>
      <c r="J10" s="393">
        <v>2960</v>
      </c>
      <c r="K10" s="393">
        <v>3042</v>
      </c>
      <c r="L10" s="393">
        <v>3019</v>
      </c>
      <c r="M10" s="393">
        <v>3201</v>
      </c>
      <c r="N10" s="393">
        <v>3221</v>
      </c>
      <c r="O10" s="393">
        <v>3285</v>
      </c>
      <c r="P10" s="393">
        <v>2898</v>
      </c>
      <c r="Q10" s="393">
        <v>3038</v>
      </c>
      <c r="R10" s="393">
        <v>3209</v>
      </c>
      <c r="S10" s="413">
        <v>3338</v>
      </c>
      <c r="T10" s="394">
        <v>3676</v>
      </c>
    </row>
    <row r="11" spans="1:20" ht="18.75" customHeight="1" x14ac:dyDescent="0.2">
      <c r="A11" s="107" t="s">
        <v>154</v>
      </c>
      <c r="B11" s="395">
        <v>118481</v>
      </c>
      <c r="C11" s="390">
        <v>137945</v>
      </c>
      <c r="D11" s="390">
        <v>153730</v>
      </c>
      <c r="E11" s="390">
        <v>156551</v>
      </c>
      <c r="F11" s="390">
        <v>162797</v>
      </c>
      <c r="G11" s="390">
        <v>172861</v>
      </c>
      <c r="H11" s="390">
        <v>181184</v>
      </c>
      <c r="I11" s="390">
        <v>189719</v>
      </c>
      <c r="J11" s="390">
        <v>208193</v>
      </c>
      <c r="K11" s="390">
        <v>218421</v>
      </c>
      <c r="L11" s="390">
        <v>231763</v>
      </c>
      <c r="M11" s="390">
        <v>243293</v>
      </c>
      <c r="N11" s="397">
        <v>256062</v>
      </c>
      <c r="O11" s="397">
        <v>261384</v>
      </c>
      <c r="P11" s="397">
        <v>221976</v>
      </c>
      <c r="Q11" s="397">
        <v>234987</v>
      </c>
      <c r="R11" s="397">
        <v>287306</v>
      </c>
      <c r="S11" s="397">
        <v>330390</v>
      </c>
      <c r="T11" s="398">
        <v>358615</v>
      </c>
    </row>
    <row r="12" spans="1:20" s="68" customFormat="1" ht="18.75" customHeight="1" x14ac:dyDescent="0.2">
      <c r="A12" s="399" t="s">
        <v>104</v>
      </c>
      <c r="B12" s="388">
        <v>222870</v>
      </c>
      <c r="C12" s="389">
        <v>255211</v>
      </c>
      <c r="D12" s="389">
        <v>284254</v>
      </c>
      <c r="E12" s="389">
        <v>291756</v>
      </c>
      <c r="F12" s="389">
        <v>307957</v>
      </c>
      <c r="G12" s="389">
        <v>330647</v>
      </c>
      <c r="H12" s="389">
        <v>350644</v>
      </c>
      <c r="I12" s="389">
        <v>377411</v>
      </c>
      <c r="J12" s="389">
        <v>400351</v>
      </c>
      <c r="K12" s="389">
        <v>420936</v>
      </c>
      <c r="L12" s="389">
        <v>447620</v>
      </c>
      <c r="M12" s="389">
        <v>472861</v>
      </c>
      <c r="N12" s="400">
        <v>500047</v>
      </c>
      <c r="O12" s="400">
        <v>512108</v>
      </c>
      <c r="P12" s="400">
        <v>448874</v>
      </c>
      <c r="Q12" s="400">
        <v>478807</v>
      </c>
      <c r="R12" s="400">
        <v>571194</v>
      </c>
      <c r="S12" s="400">
        <v>651718</v>
      </c>
      <c r="T12" s="401">
        <v>708817</v>
      </c>
    </row>
    <row r="13" spans="1:20" ht="18.75" customHeight="1" x14ac:dyDescent="0.2">
      <c r="A13" s="103" t="s">
        <v>540</v>
      </c>
      <c r="B13" s="402"/>
      <c r="C13" s="403"/>
      <c r="D13" s="403"/>
      <c r="E13" s="403"/>
      <c r="F13" s="403"/>
      <c r="G13" s="404"/>
      <c r="H13" s="404"/>
      <c r="I13" s="404"/>
      <c r="J13" s="404"/>
      <c r="K13" s="404"/>
      <c r="L13" s="404"/>
      <c r="M13" s="404"/>
      <c r="N13" s="405"/>
      <c r="O13" s="405"/>
      <c r="P13" s="405"/>
      <c r="Q13" s="405"/>
      <c r="R13" s="404"/>
      <c r="S13" s="815"/>
      <c r="T13" s="406"/>
    </row>
    <row r="14" spans="1:20" s="27" customFormat="1" ht="18.75" customHeight="1" x14ac:dyDescent="0.2">
      <c r="A14" s="407" t="s">
        <v>155</v>
      </c>
      <c r="B14" s="408">
        <v>1009</v>
      </c>
      <c r="C14" s="409">
        <v>6200</v>
      </c>
      <c r="D14" s="409">
        <v>3901</v>
      </c>
      <c r="E14" s="393">
        <v>-1267</v>
      </c>
      <c r="F14" s="409">
        <v>3680</v>
      </c>
      <c r="G14" s="409">
        <v>903</v>
      </c>
      <c r="H14" s="409">
        <v>1192</v>
      </c>
      <c r="I14" s="409">
        <v>4078</v>
      </c>
      <c r="J14" s="409">
        <v>1975</v>
      </c>
      <c r="K14" s="409">
        <v>2787</v>
      </c>
      <c r="L14" s="393">
        <v>-2457</v>
      </c>
      <c r="M14" s="409">
        <v>5059</v>
      </c>
      <c r="N14" s="409">
        <v>6860</v>
      </c>
      <c r="O14" s="409">
        <v>11856</v>
      </c>
      <c r="P14" s="409">
        <v>8662</v>
      </c>
      <c r="Q14" s="409">
        <v>7212</v>
      </c>
      <c r="R14" s="409">
        <v>10024</v>
      </c>
      <c r="S14" s="816">
        <v>26095</v>
      </c>
      <c r="T14" s="410">
        <v>29215</v>
      </c>
    </row>
    <row r="15" spans="1:20" s="27" customFormat="1" ht="18.75" customHeight="1" x14ac:dyDescent="0.2">
      <c r="A15" s="407" t="s">
        <v>156</v>
      </c>
      <c r="B15" s="411"/>
      <c r="C15" s="412"/>
      <c r="D15" s="412"/>
      <c r="E15" s="412"/>
      <c r="F15" s="393">
        <v>-2796</v>
      </c>
      <c r="G15" s="393">
        <v>-6276</v>
      </c>
      <c r="H15" s="409">
        <v>12466</v>
      </c>
      <c r="I15" s="409">
        <v>10518</v>
      </c>
      <c r="J15" s="409">
        <v>11621</v>
      </c>
      <c r="K15" s="409">
        <v>14181</v>
      </c>
      <c r="L15" s="409">
        <v>7718</v>
      </c>
      <c r="M15" s="409">
        <v>11669</v>
      </c>
      <c r="N15" s="409">
        <v>24243</v>
      </c>
      <c r="O15" s="409">
        <v>25452</v>
      </c>
      <c r="P15" s="409">
        <v>21233</v>
      </c>
      <c r="Q15" s="409">
        <v>25949</v>
      </c>
      <c r="R15" s="413">
        <v>-3136</v>
      </c>
      <c r="S15" s="816">
        <v>16097</v>
      </c>
      <c r="T15" s="410">
        <v>18894</v>
      </c>
    </row>
    <row r="16" spans="1:20" ht="18.75" customHeight="1" x14ac:dyDescent="0.2">
      <c r="A16" s="103" t="s">
        <v>541</v>
      </c>
      <c r="B16" s="395"/>
      <c r="C16" s="390"/>
      <c r="D16" s="414"/>
      <c r="E16" s="414"/>
      <c r="F16" s="414"/>
      <c r="G16" s="127"/>
      <c r="H16" s="127"/>
      <c r="I16" s="127"/>
      <c r="J16" s="127"/>
      <c r="K16" s="127"/>
      <c r="L16" s="127"/>
      <c r="M16" s="127"/>
      <c r="N16" s="127"/>
      <c r="O16" s="127"/>
      <c r="P16" s="127"/>
      <c r="Q16" s="127"/>
      <c r="R16" s="127"/>
      <c r="S16" s="781"/>
      <c r="T16" s="128"/>
    </row>
    <row r="17" spans="1:22" s="27" customFormat="1" ht="18.75" customHeight="1" x14ac:dyDescent="0.2">
      <c r="A17" s="407" t="s">
        <v>155</v>
      </c>
      <c r="B17" s="408">
        <v>2269</v>
      </c>
      <c r="C17" s="409">
        <v>3882</v>
      </c>
      <c r="D17" s="415">
        <v>6409</v>
      </c>
      <c r="E17" s="415">
        <v>6909</v>
      </c>
      <c r="F17" s="415">
        <v>5630</v>
      </c>
      <c r="G17" s="409">
        <v>3795</v>
      </c>
      <c r="H17" s="409">
        <v>5013</v>
      </c>
      <c r="I17" s="409">
        <v>4054</v>
      </c>
      <c r="J17" s="409">
        <v>3189</v>
      </c>
      <c r="K17" s="409">
        <v>2829</v>
      </c>
      <c r="L17" s="409">
        <v>3156</v>
      </c>
      <c r="M17" s="409">
        <v>711</v>
      </c>
      <c r="N17" s="393">
        <v>-118</v>
      </c>
      <c r="O17" s="409">
        <v>412</v>
      </c>
      <c r="P17" s="393">
        <v>-26</v>
      </c>
      <c r="Q17" s="413">
        <v>-2694</v>
      </c>
      <c r="R17" s="413">
        <v>-3717</v>
      </c>
      <c r="S17" s="413">
        <v>-4086</v>
      </c>
      <c r="T17" s="394">
        <v>-4165</v>
      </c>
      <c r="V17" s="416"/>
    </row>
    <row r="18" spans="1:22" s="27" customFormat="1" ht="18.75" customHeight="1" x14ac:dyDescent="0.2">
      <c r="A18" s="407" t="s">
        <v>156</v>
      </c>
      <c r="B18" s="392"/>
      <c r="C18" s="393"/>
      <c r="D18" s="417"/>
      <c r="E18" s="417"/>
      <c r="F18" s="418">
        <v>5630</v>
      </c>
      <c r="G18" s="419">
        <v>3475</v>
      </c>
      <c r="H18" s="419">
        <v>4260</v>
      </c>
      <c r="I18" s="393">
        <v>-2832</v>
      </c>
      <c r="J18" s="393">
        <v>-10677</v>
      </c>
      <c r="K18" s="393">
        <v>-11435</v>
      </c>
      <c r="L18" s="393">
        <v>-11657</v>
      </c>
      <c r="M18" s="393">
        <v>-9367</v>
      </c>
      <c r="N18" s="420">
        <v>-13763</v>
      </c>
      <c r="O18" s="420">
        <v>-14447</v>
      </c>
      <c r="P18" s="420">
        <v>-28917</v>
      </c>
      <c r="Q18" s="420">
        <v>-42641</v>
      </c>
      <c r="R18" s="420">
        <v>-19525</v>
      </c>
      <c r="S18" s="420">
        <v>-24670</v>
      </c>
      <c r="T18" s="421">
        <v>-30499</v>
      </c>
    </row>
    <row r="19" spans="1:22" ht="18.75" customHeight="1" x14ac:dyDescent="0.2">
      <c r="A19" s="103" t="s">
        <v>157</v>
      </c>
      <c r="B19" s="422"/>
      <c r="C19" s="423"/>
      <c r="D19" s="424"/>
      <c r="E19" s="424"/>
      <c r="F19" s="424"/>
      <c r="G19" s="425"/>
      <c r="H19" s="425"/>
      <c r="I19" s="425"/>
      <c r="J19" s="425"/>
      <c r="K19" s="425"/>
      <c r="L19" s="425"/>
      <c r="M19" s="425"/>
      <c r="N19" s="132"/>
      <c r="O19" s="132"/>
      <c r="P19" s="132"/>
      <c r="Q19" s="132"/>
      <c r="R19" s="132"/>
      <c r="S19" s="782"/>
      <c r="T19" s="133"/>
    </row>
    <row r="20" spans="1:22" s="27" customFormat="1" ht="18.75" customHeight="1" x14ac:dyDescent="0.2">
      <c r="A20" s="134" t="s">
        <v>158</v>
      </c>
      <c r="B20" s="392">
        <v>223879</v>
      </c>
      <c r="C20" s="393">
        <v>261411</v>
      </c>
      <c r="D20" s="393">
        <v>288155</v>
      </c>
      <c r="E20" s="393">
        <v>290489</v>
      </c>
      <c r="F20" s="393">
        <v>311637</v>
      </c>
      <c r="G20" s="393">
        <v>331550</v>
      </c>
      <c r="H20" s="393">
        <v>351836</v>
      </c>
      <c r="I20" s="393">
        <v>381489</v>
      </c>
      <c r="J20" s="393">
        <v>402326</v>
      </c>
      <c r="K20" s="393">
        <v>423723</v>
      </c>
      <c r="L20" s="393">
        <v>445163</v>
      </c>
      <c r="M20" s="393">
        <v>477920</v>
      </c>
      <c r="N20" s="393">
        <v>506906</v>
      </c>
      <c r="O20" s="393">
        <v>523964</v>
      </c>
      <c r="P20" s="393">
        <v>457535</v>
      </c>
      <c r="Q20" s="393">
        <v>486019</v>
      </c>
      <c r="R20" s="393">
        <v>581218</v>
      </c>
      <c r="S20" s="413">
        <v>677813</v>
      </c>
      <c r="T20" s="394">
        <v>738032</v>
      </c>
    </row>
    <row r="21" spans="1:22" s="27" customFormat="1" ht="18.75" customHeight="1" x14ac:dyDescent="0.2">
      <c r="A21" s="134" t="s">
        <v>159</v>
      </c>
      <c r="B21" s="426"/>
      <c r="C21" s="427"/>
      <c r="D21" s="427"/>
      <c r="E21" s="427"/>
      <c r="F21" s="393">
        <v>305161</v>
      </c>
      <c r="G21" s="393">
        <v>324371</v>
      </c>
      <c r="H21" s="393">
        <v>363110</v>
      </c>
      <c r="I21" s="393">
        <v>387928</v>
      </c>
      <c r="J21" s="393">
        <v>411972</v>
      </c>
      <c r="K21" s="393">
        <v>435118</v>
      </c>
      <c r="L21" s="393">
        <v>455338</v>
      </c>
      <c r="M21" s="393">
        <v>484530</v>
      </c>
      <c r="N21" s="393">
        <v>524290</v>
      </c>
      <c r="O21" s="393">
        <v>537560</v>
      </c>
      <c r="P21" s="393">
        <v>470107</v>
      </c>
      <c r="Q21" s="393">
        <v>504756</v>
      </c>
      <c r="R21" s="393">
        <v>568058</v>
      </c>
      <c r="S21" s="413">
        <v>667815</v>
      </c>
      <c r="T21" s="394">
        <v>727711</v>
      </c>
    </row>
    <row r="22" spans="1:22" s="27" customFormat="1" ht="18.75" customHeight="1" x14ac:dyDescent="0.2">
      <c r="A22" s="103" t="s">
        <v>160</v>
      </c>
      <c r="B22" s="428"/>
      <c r="C22" s="429"/>
      <c r="D22" s="429"/>
      <c r="E22" s="429"/>
      <c r="F22" s="429"/>
      <c r="G22" s="429"/>
      <c r="H22" s="429"/>
      <c r="I22" s="429"/>
      <c r="J22" s="429"/>
      <c r="K22" s="429"/>
      <c r="L22" s="429"/>
      <c r="M22" s="429"/>
      <c r="N22" s="429"/>
      <c r="O22" s="429"/>
      <c r="P22" s="429"/>
      <c r="Q22" s="429"/>
      <c r="R22" s="429"/>
      <c r="S22" s="817"/>
      <c r="T22" s="430"/>
    </row>
    <row r="23" spans="1:22" s="27" customFormat="1" ht="18.75" customHeight="1" x14ac:dyDescent="0.2">
      <c r="A23" s="134" t="s">
        <v>21</v>
      </c>
      <c r="B23" s="392">
        <v>226148</v>
      </c>
      <c r="C23" s="393">
        <v>265293</v>
      </c>
      <c r="D23" s="393">
        <v>294564</v>
      </c>
      <c r="E23" s="393">
        <v>297398</v>
      </c>
      <c r="F23" s="393">
        <v>317267</v>
      </c>
      <c r="G23" s="393">
        <v>335345</v>
      </c>
      <c r="H23" s="393">
        <v>356849</v>
      </c>
      <c r="I23" s="393">
        <v>385543</v>
      </c>
      <c r="J23" s="393">
        <v>405515</v>
      </c>
      <c r="K23" s="393">
        <v>426552</v>
      </c>
      <c r="L23" s="393">
        <v>448319</v>
      </c>
      <c r="M23" s="393">
        <v>478631</v>
      </c>
      <c r="N23" s="393">
        <v>506788</v>
      </c>
      <c r="O23" s="393">
        <v>524376</v>
      </c>
      <c r="P23" s="393">
        <v>457509</v>
      </c>
      <c r="Q23" s="393">
        <v>483325</v>
      </c>
      <c r="R23" s="393">
        <v>577501</v>
      </c>
      <c r="S23" s="413">
        <v>673727</v>
      </c>
      <c r="T23" s="394">
        <v>733867</v>
      </c>
    </row>
    <row r="24" spans="1:22" s="27" customFormat="1" ht="18.75" customHeight="1" x14ac:dyDescent="0.2">
      <c r="A24" s="134" t="s">
        <v>22</v>
      </c>
      <c r="B24" s="392"/>
      <c r="C24" s="393"/>
      <c r="D24" s="393"/>
      <c r="E24" s="393"/>
      <c r="F24" s="393">
        <v>310791</v>
      </c>
      <c r="G24" s="393">
        <v>327846</v>
      </c>
      <c r="H24" s="393">
        <v>367370</v>
      </c>
      <c r="I24" s="393">
        <v>385096</v>
      </c>
      <c r="J24" s="393">
        <v>401295</v>
      </c>
      <c r="K24" s="393">
        <v>423683</v>
      </c>
      <c r="L24" s="393">
        <v>443681</v>
      </c>
      <c r="M24" s="393">
        <v>475163</v>
      </c>
      <c r="N24" s="420">
        <v>510527</v>
      </c>
      <c r="O24" s="420">
        <v>523113</v>
      </c>
      <c r="P24" s="420">
        <v>441190</v>
      </c>
      <c r="Q24" s="420">
        <v>462115</v>
      </c>
      <c r="R24" s="420">
        <v>548533</v>
      </c>
      <c r="S24" s="420">
        <v>643145</v>
      </c>
      <c r="T24" s="421">
        <v>697212</v>
      </c>
    </row>
    <row r="25" spans="1:22" ht="18.75" customHeight="1" x14ac:dyDescent="0.2">
      <c r="A25" s="431" t="s">
        <v>140</v>
      </c>
      <c r="B25" s="388">
        <v>180244</v>
      </c>
      <c r="C25" s="389">
        <v>201259</v>
      </c>
      <c r="D25" s="389">
        <v>240831</v>
      </c>
      <c r="E25" s="389">
        <v>254326</v>
      </c>
      <c r="F25" s="389">
        <v>267951</v>
      </c>
      <c r="G25" s="432">
        <v>287164</v>
      </c>
      <c r="H25" s="432">
        <v>307187</v>
      </c>
      <c r="I25" s="432">
        <v>330663</v>
      </c>
      <c r="J25" s="432">
        <v>349423</v>
      </c>
      <c r="K25" s="432">
        <v>365206</v>
      </c>
      <c r="L25" s="432">
        <v>385283</v>
      </c>
      <c r="M25" s="432">
        <v>408848</v>
      </c>
      <c r="N25" s="127">
        <v>435150</v>
      </c>
      <c r="O25" s="127">
        <v>451280</v>
      </c>
      <c r="P25" s="127">
        <v>404904</v>
      </c>
      <c r="Q25" s="433">
        <v>432528</v>
      </c>
      <c r="R25" s="433">
        <v>492025</v>
      </c>
      <c r="S25" s="433">
        <v>533244</v>
      </c>
      <c r="T25" s="434">
        <v>574211</v>
      </c>
    </row>
    <row r="26" spans="1:22" ht="18.75" customHeight="1" x14ac:dyDescent="0.2">
      <c r="A26" s="107" t="s">
        <v>161</v>
      </c>
      <c r="B26" s="388">
        <v>42626</v>
      </c>
      <c r="C26" s="389">
        <v>53952</v>
      </c>
      <c r="D26" s="389">
        <v>43423</v>
      </c>
      <c r="E26" s="389">
        <v>37430</v>
      </c>
      <c r="F26" s="389">
        <v>40005</v>
      </c>
      <c r="G26" s="432">
        <v>43483</v>
      </c>
      <c r="H26" s="432">
        <v>43457</v>
      </c>
      <c r="I26" s="432">
        <v>46748</v>
      </c>
      <c r="J26" s="432">
        <v>50928</v>
      </c>
      <c r="K26" s="432">
        <v>55730</v>
      </c>
      <c r="L26" s="432">
        <v>62337</v>
      </c>
      <c r="M26" s="432">
        <v>64013</v>
      </c>
      <c r="N26" s="432">
        <v>64897</v>
      </c>
      <c r="O26" s="432">
        <v>60828</v>
      </c>
      <c r="P26" s="432">
        <v>43970</v>
      </c>
      <c r="Q26" s="432">
        <v>46279</v>
      </c>
      <c r="R26" s="432">
        <v>79169</v>
      </c>
      <c r="S26" s="432">
        <v>118473</v>
      </c>
      <c r="T26" s="435">
        <v>134606</v>
      </c>
    </row>
    <row r="27" spans="1:22" ht="18.75" customHeight="1" x14ac:dyDescent="0.2">
      <c r="A27" s="103" t="s">
        <v>162</v>
      </c>
      <c r="B27" s="392"/>
      <c r="C27" s="393"/>
      <c r="D27" s="393"/>
      <c r="E27" s="393"/>
      <c r="F27" s="393"/>
      <c r="G27" s="132"/>
      <c r="H27" s="132"/>
      <c r="I27" s="132"/>
      <c r="J27" s="132"/>
      <c r="K27" s="132"/>
      <c r="L27" s="132"/>
      <c r="M27" s="132"/>
      <c r="N27" s="132"/>
      <c r="O27" s="132"/>
      <c r="P27" s="132"/>
      <c r="Q27" s="132"/>
      <c r="R27" s="132"/>
      <c r="S27" s="782"/>
      <c r="T27" s="133"/>
    </row>
    <row r="28" spans="1:22" s="27" customFormat="1" ht="18.75" customHeight="1" x14ac:dyDescent="0.2">
      <c r="A28" s="134" t="s">
        <v>21</v>
      </c>
      <c r="B28" s="392">
        <v>45904</v>
      </c>
      <c r="C28" s="393">
        <v>64034</v>
      </c>
      <c r="D28" s="393">
        <v>53733</v>
      </c>
      <c r="E28" s="393">
        <v>43072</v>
      </c>
      <c r="F28" s="393">
        <v>49315</v>
      </c>
      <c r="G28" s="132">
        <v>48181</v>
      </c>
      <c r="H28" s="132">
        <v>49662</v>
      </c>
      <c r="I28" s="132">
        <v>54880</v>
      </c>
      <c r="J28" s="132">
        <v>56092</v>
      </c>
      <c r="K28" s="132">
        <v>61347</v>
      </c>
      <c r="L28" s="132">
        <v>63036</v>
      </c>
      <c r="M28" s="132">
        <v>69783</v>
      </c>
      <c r="N28" s="132">
        <v>71638</v>
      </c>
      <c r="O28" s="132">
        <v>73096</v>
      </c>
      <c r="P28" s="132">
        <v>52605</v>
      </c>
      <c r="Q28" s="132">
        <v>50797</v>
      </c>
      <c r="R28" s="132">
        <v>85476</v>
      </c>
      <c r="S28" s="782">
        <v>140483</v>
      </c>
      <c r="T28" s="133">
        <v>159656</v>
      </c>
    </row>
    <row r="29" spans="1:22" s="27" customFormat="1" ht="18.75" customHeight="1" x14ac:dyDescent="0.2">
      <c r="A29" s="134" t="s">
        <v>22</v>
      </c>
      <c r="B29" s="392"/>
      <c r="C29" s="393"/>
      <c r="D29" s="393"/>
      <c r="E29" s="393"/>
      <c r="F29" s="393">
        <v>42839</v>
      </c>
      <c r="G29" s="132">
        <v>40682</v>
      </c>
      <c r="H29" s="132">
        <v>60183</v>
      </c>
      <c r="I29" s="132">
        <v>54433</v>
      </c>
      <c r="J29" s="132">
        <v>51872</v>
      </c>
      <c r="K29" s="132">
        <v>58477</v>
      </c>
      <c r="L29" s="132">
        <v>58398</v>
      </c>
      <c r="M29" s="132">
        <v>66315</v>
      </c>
      <c r="N29" s="132">
        <v>75377</v>
      </c>
      <c r="O29" s="132">
        <v>71833</v>
      </c>
      <c r="P29" s="139">
        <v>36285</v>
      </c>
      <c r="Q29" s="139">
        <v>29587</v>
      </c>
      <c r="R29" s="139">
        <v>56508</v>
      </c>
      <c r="S29" s="139">
        <v>109901</v>
      </c>
      <c r="T29" s="140">
        <v>123001</v>
      </c>
    </row>
    <row r="30" spans="1:22" ht="18.75" customHeight="1" x14ac:dyDescent="0.2">
      <c r="A30" s="436" t="s">
        <v>163</v>
      </c>
      <c r="B30" s="437">
        <v>19.100000000000001</v>
      </c>
      <c r="C30" s="438">
        <v>21.1</v>
      </c>
      <c r="D30" s="438">
        <v>15.3</v>
      </c>
      <c r="E30" s="438">
        <v>12.8</v>
      </c>
      <c r="F30" s="438">
        <v>13</v>
      </c>
      <c r="G30" s="438">
        <v>13.2</v>
      </c>
      <c r="H30" s="438">
        <v>12.4</v>
      </c>
      <c r="I30" s="438">
        <v>12.4</v>
      </c>
      <c r="J30" s="438">
        <v>12.7</v>
      </c>
      <c r="K30" s="438">
        <v>13.2</v>
      </c>
      <c r="L30" s="438">
        <v>13.9</v>
      </c>
      <c r="M30" s="438">
        <v>13.5</v>
      </c>
      <c r="N30" s="438">
        <v>13</v>
      </c>
      <c r="O30" s="438">
        <v>11.9</v>
      </c>
      <c r="P30" s="438">
        <v>9.8000000000000007</v>
      </c>
      <c r="Q30" s="438">
        <v>9.6999999999999993</v>
      </c>
      <c r="R30" s="438">
        <v>13.9</v>
      </c>
      <c r="S30" s="438">
        <v>18.2</v>
      </c>
      <c r="T30" s="439">
        <v>19</v>
      </c>
    </row>
    <row r="31" spans="1:22" ht="18.75" customHeight="1" x14ac:dyDescent="0.2">
      <c r="A31" s="103" t="s">
        <v>164</v>
      </c>
      <c r="B31" s="440"/>
      <c r="C31" s="441"/>
      <c r="D31" s="441"/>
      <c r="E31" s="441"/>
      <c r="F31" s="441"/>
      <c r="G31" s="441"/>
      <c r="H31" s="441"/>
      <c r="I31" s="441"/>
      <c r="J31" s="441"/>
      <c r="K31" s="441"/>
      <c r="L31" s="441"/>
      <c r="M31" s="441"/>
      <c r="N31" s="441"/>
      <c r="O31" s="441"/>
      <c r="P31" s="441"/>
      <c r="Q31" s="441"/>
      <c r="R31" s="441"/>
      <c r="S31" s="818"/>
      <c r="T31" s="442"/>
    </row>
    <row r="32" spans="1:22" s="27" customFormat="1" ht="18.75" customHeight="1" x14ac:dyDescent="0.2">
      <c r="A32" s="134" t="s">
        <v>21</v>
      </c>
      <c r="B32" s="443">
        <v>20.3</v>
      </c>
      <c r="C32" s="444">
        <v>24.1</v>
      </c>
      <c r="D32" s="444">
        <v>18.2</v>
      </c>
      <c r="E32" s="444">
        <v>14.5</v>
      </c>
      <c r="F32" s="444">
        <v>15.5</v>
      </c>
      <c r="G32" s="444">
        <v>14.4</v>
      </c>
      <c r="H32" s="444">
        <v>13.9</v>
      </c>
      <c r="I32" s="444">
        <v>14.2</v>
      </c>
      <c r="J32" s="444">
        <v>13.8</v>
      </c>
      <c r="K32" s="444">
        <v>14.4</v>
      </c>
      <c r="L32" s="444">
        <v>14.1</v>
      </c>
      <c r="M32" s="444">
        <v>14.6</v>
      </c>
      <c r="N32" s="444">
        <v>14.1</v>
      </c>
      <c r="O32" s="444">
        <v>13.9</v>
      </c>
      <c r="P32" s="444">
        <v>11.5</v>
      </c>
      <c r="Q32" s="444">
        <v>10.5</v>
      </c>
      <c r="R32" s="444">
        <v>14.8</v>
      </c>
      <c r="S32" s="819">
        <v>20.9</v>
      </c>
      <c r="T32" s="445">
        <v>21.8</v>
      </c>
    </row>
    <row r="33" spans="1:20" s="27" customFormat="1" ht="18.75" customHeight="1" x14ac:dyDescent="0.2">
      <c r="A33" s="446" t="s">
        <v>22</v>
      </c>
      <c r="B33" s="447"/>
      <c r="C33" s="448"/>
      <c r="D33" s="448"/>
      <c r="E33" s="448"/>
      <c r="F33" s="449">
        <v>13.8</v>
      </c>
      <c r="G33" s="449">
        <v>12.4</v>
      </c>
      <c r="H33" s="449">
        <v>16.399999999999999</v>
      </c>
      <c r="I33" s="449">
        <v>14.1</v>
      </c>
      <c r="J33" s="449">
        <v>12.9</v>
      </c>
      <c r="K33" s="449">
        <v>13.8</v>
      </c>
      <c r="L33" s="449">
        <v>13.2</v>
      </c>
      <c r="M33" s="449">
        <v>14</v>
      </c>
      <c r="N33" s="449">
        <v>14.8</v>
      </c>
      <c r="O33" s="449">
        <v>13.7</v>
      </c>
      <c r="P33" s="449">
        <v>8.1999999999999993</v>
      </c>
      <c r="Q33" s="449">
        <v>6.4</v>
      </c>
      <c r="R33" s="449">
        <v>10.3</v>
      </c>
      <c r="S33" s="449">
        <v>17.100000000000001</v>
      </c>
      <c r="T33" s="450">
        <v>17.600000000000001</v>
      </c>
    </row>
    <row r="34" spans="1:20" ht="12.75" customHeight="1" x14ac:dyDescent="0.2">
      <c r="A34" s="20"/>
    </row>
    <row r="35" spans="1:20" s="765" customFormat="1" ht="13.5" x14ac:dyDescent="0.25">
      <c r="A35" s="123" t="s">
        <v>455</v>
      </c>
      <c r="B35" s="774"/>
      <c r="C35" s="774"/>
      <c r="D35" s="775" t="s">
        <v>542</v>
      </c>
      <c r="E35" s="770"/>
      <c r="F35" s="764"/>
      <c r="G35" s="764"/>
      <c r="H35" s="764"/>
      <c r="I35" s="764"/>
      <c r="J35" s="764"/>
      <c r="K35" s="764"/>
    </row>
    <row r="36" spans="1:20" s="765" customFormat="1" ht="12" x14ac:dyDescent="0.2">
      <c r="A36" s="772" t="s">
        <v>535</v>
      </c>
      <c r="B36" s="774"/>
      <c r="C36" s="774"/>
      <c r="D36" s="775" t="s">
        <v>543</v>
      </c>
      <c r="E36" s="770"/>
      <c r="F36" s="764"/>
      <c r="G36" s="764"/>
      <c r="H36" s="764"/>
      <c r="I36" s="764"/>
      <c r="J36" s="764"/>
      <c r="K36" s="764"/>
    </row>
    <row r="37" spans="1:20" s="765" customFormat="1" ht="12" x14ac:dyDescent="0.2">
      <c r="A37" s="775" t="s">
        <v>536</v>
      </c>
      <c r="B37" s="774"/>
      <c r="C37" s="774"/>
      <c r="E37" s="771"/>
      <c r="F37" s="771"/>
      <c r="G37" s="764"/>
      <c r="H37" s="764"/>
      <c r="I37" s="764"/>
      <c r="J37" s="764"/>
      <c r="K37" s="764"/>
    </row>
    <row r="38" spans="1:20" s="765" customFormat="1" ht="12" x14ac:dyDescent="0.2">
      <c r="A38" s="775"/>
      <c r="B38" s="774"/>
      <c r="C38" s="774"/>
      <c r="E38" s="771"/>
      <c r="F38" s="771"/>
      <c r="G38" s="764"/>
      <c r="H38" s="764"/>
      <c r="I38" s="764"/>
      <c r="J38" s="764"/>
      <c r="K38" s="764"/>
    </row>
    <row r="39" spans="1:20" s="765" customFormat="1" ht="12" x14ac:dyDescent="0.2">
      <c r="A39" s="773"/>
      <c r="B39" s="774"/>
      <c r="C39" s="774"/>
      <c r="D39" s="775"/>
      <c r="E39" s="771"/>
      <c r="F39" s="771"/>
      <c r="G39" s="764"/>
      <c r="H39" s="764"/>
      <c r="I39" s="764"/>
      <c r="J39" s="764"/>
      <c r="K39" s="764"/>
    </row>
    <row r="40" spans="1:20" s="765" customFormat="1" ht="12" x14ac:dyDescent="0.2">
      <c r="A40" s="773" t="s">
        <v>165</v>
      </c>
      <c r="B40" s="775"/>
      <c r="C40" s="775"/>
      <c r="D40" s="775"/>
      <c r="E40" s="771"/>
      <c r="F40" s="771"/>
      <c r="G40" s="764"/>
      <c r="H40" s="764"/>
      <c r="I40" s="764"/>
      <c r="J40" s="764"/>
      <c r="K40" s="764"/>
    </row>
    <row r="41" spans="1:20" s="765" customFormat="1" x14ac:dyDescent="0.2">
      <c r="A41" s="23"/>
      <c r="B41" s="775"/>
      <c r="C41" s="775"/>
      <c r="D41" s="775"/>
      <c r="E41" s="771"/>
      <c r="F41" s="771"/>
      <c r="G41" s="764"/>
      <c r="H41" s="764"/>
      <c r="I41" s="764"/>
      <c r="J41" s="764"/>
      <c r="K41" s="764"/>
    </row>
  </sheetData>
  <mergeCells count="1">
    <mergeCell ref="A1:D1"/>
  </mergeCells>
  <hyperlinks>
    <hyperlink ref="A1:D1" location="'Contents(NA)'!A1" display="Back to table of contents" xr:uid="{6D81B9B5-9F64-4F58-81D9-41A2441DFF9B}"/>
  </hyperlinks>
  <pageMargins left="0.4" right="0" top="0.56000000000000005" bottom="0" header="0.37" footer="0"/>
  <pageSetup paperSize="9" scale="95" orientation="landscape" horizontalDpi="1200" verticalDpi="1200" r:id="rId1"/>
  <headerFooter alignWithMargins="0">
    <oddHeader>&amp;C- 17 -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436-A16F-4450-9FEA-FD5E6C7F0211}">
  <dimension ref="A1:S25"/>
  <sheetViews>
    <sheetView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46.85546875" style="23" customWidth="1"/>
    <col min="2" max="7" width="8.28515625" style="249" bestFit="1" customWidth="1"/>
    <col min="8" max="9" width="8.7109375" style="249" customWidth="1"/>
    <col min="10" max="13" width="9.42578125" style="249" customWidth="1"/>
    <col min="14" max="16" width="8.85546875" style="249" customWidth="1"/>
    <col min="17" max="19" width="9.140625" style="249"/>
    <col min="20" max="254" width="9.140625" style="23"/>
    <col min="255" max="255" width="46.85546875" style="23" customWidth="1"/>
    <col min="256" max="261" width="7.85546875" style="23" customWidth="1"/>
    <col min="262" max="263" width="8.7109375" style="23" customWidth="1"/>
    <col min="264" max="267" width="9.42578125" style="23" customWidth="1"/>
    <col min="268" max="270" width="8.85546875" style="23" customWidth="1"/>
    <col min="271" max="510" width="9.140625" style="23"/>
    <col min="511" max="511" width="46.85546875" style="23" customWidth="1"/>
    <col min="512" max="517" width="7.85546875" style="23" customWidth="1"/>
    <col min="518" max="519" width="8.7109375" style="23" customWidth="1"/>
    <col min="520" max="523" width="9.42578125" style="23" customWidth="1"/>
    <col min="524" max="526" width="8.85546875" style="23" customWidth="1"/>
    <col min="527" max="766" width="9.140625" style="23"/>
    <col min="767" max="767" width="46.85546875" style="23" customWidth="1"/>
    <col min="768" max="773" width="7.85546875" style="23" customWidth="1"/>
    <col min="774" max="775" width="8.7109375" style="23" customWidth="1"/>
    <col min="776" max="779" width="9.42578125" style="23" customWidth="1"/>
    <col min="780" max="782" width="8.85546875" style="23" customWidth="1"/>
    <col min="783" max="1022" width="9.140625" style="23"/>
    <col min="1023" max="1023" width="46.85546875" style="23" customWidth="1"/>
    <col min="1024" max="1029" width="7.85546875" style="23" customWidth="1"/>
    <col min="1030" max="1031" width="8.7109375" style="23" customWidth="1"/>
    <col min="1032" max="1035" width="9.42578125" style="23" customWidth="1"/>
    <col min="1036" max="1038" width="8.85546875" style="23" customWidth="1"/>
    <col min="1039" max="1278" width="9.140625" style="23"/>
    <col min="1279" max="1279" width="46.85546875" style="23" customWidth="1"/>
    <col min="1280" max="1285" width="7.85546875" style="23" customWidth="1"/>
    <col min="1286" max="1287" width="8.7109375" style="23" customWidth="1"/>
    <col min="1288" max="1291" width="9.42578125" style="23" customWidth="1"/>
    <col min="1292" max="1294" width="8.85546875" style="23" customWidth="1"/>
    <col min="1295" max="1534" width="9.140625" style="23"/>
    <col min="1535" max="1535" width="46.85546875" style="23" customWidth="1"/>
    <col min="1536" max="1541" width="7.85546875" style="23" customWidth="1"/>
    <col min="1542" max="1543" width="8.7109375" style="23" customWidth="1"/>
    <col min="1544" max="1547" width="9.42578125" style="23" customWidth="1"/>
    <col min="1548" max="1550" width="8.85546875" style="23" customWidth="1"/>
    <col min="1551" max="1790" width="9.140625" style="23"/>
    <col min="1791" max="1791" width="46.85546875" style="23" customWidth="1"/>
    <col min="1792" max="1797" width="7.85546875" style="23" customWidth="1"/>
    <col min="1798" max="1799" width="8.7109375" style="23" customWidth="1"/>
    <col min="1800" max="1803" width="9.42578125" style="23" customWidth="1"/>
    <col min="1804" max="1806" width="8.85546875" style="23" customWidth="1"/>
    <col min="1807" max="2046" width="9.140625" style="23"/>
    <col min="2047" max="2047" width="46.85546875" style="23" customWidth="1"/>
    <col min="2048" max="2053" width="7.85546875" style="23" customWidth="1"/>
    <col min="2054" max="2055" width="8.7109375" style="23" customWidth="1"/>
    <col min="2056" max="2059" width="9.42578125" style="23" customWidth="1"/>
    <col min="2060" max="2062" width="8.85546875" style="23" customWidth="1"/>
    <col min="2063" max="2302" width="9.140625" style="23"/>
    <col min="2303" max="2303" width="46.85546875" style="23" customWidth="1"/>
    <col min="2304" max="2309" width="7.85546875" style="23" customWidth="1"/>
    <col min="2310" max="2311" width="8.7109375" style="23" customWidth="1"/>
    <col min="2312" max="2315" width="9.42578125" style="23" customWidth="1"/>
    <col min="2316" max="2318" width="8.85546875" style="23" customWidth="1"/>
    <col min="2319" max="2558" width="9.140625" style="23"/>
    <col min="2559" max="2559" width="46.85546875" style="23" customWidth="1"/>
    <col min="2560" max="2565" width="7.85546875" style="23" customWidth="1"/>
    <col min="2566" max="2567" width="8.7109375" style="23" customWidth="1"/>
    <col min="2568" max="2571" width="9.42578125" style="23" customWidth="1"/>
    <col min="2572" max="2574" width="8.85546875" style="23" customWidth="1"/>
    <col min="2575" max="2814" width="9.140625" style="23"/>
    <col min="2815" max="2815" width="46.85546875" style="23" customWidth="1"/>
    <col min="2816" max="2821" width="7.85546875" style="23" customWidth="1"/>
    <col min="2822" max="2823" width="8.7109375" style="23" customWidth="1"/>
    <col min="2824" max="2827" width="9.42578125" style="23" customWidth="1"/>
    <col min="2828" max="2830" width="8.85546875" style="23" customWidth="1"/>
    <col min="2831" max="3070" width="9.140625" style="23"/>
    <col min="3071" max="3071" width="46.85546875" style="23" customWidth="1"/>
    <col min="3072" max="3077" width="7.85546875" style="23" customWidth="1"/>
    <col min="3078" max="3079" width="8.7109375" style="23" customWidth="1"/>
    <col min="3080" max="3083" width="9.42578125" style="23" customWidth="1"/>
    <col min="3084" max="3086" width="8.85546875" style="23" customWidth="1"/>
    <col min="3087" max="3326" width="9.140625" style="23"/>
    <col min="3327" max="3327" width="46.85546875" style="23" customWidth="1"/>
    <col min="3328" max="3333" width="7.85546875" style="23" customWidth="1"/>
    <col min="3334" max="3335" width="8.7109375" style="23" customWidth="1"/>
    <col min="3336" max="3339" width="9.42578125" style="23" customWidth="1"/>
    <col min="3340" max="3342" width="8.85546875" style="23" customWidth="1"/>
    <col min="3343" max="3582" width="9.140625" style="23"/>
    <col min="3583" max="3583" width="46.85546875" style="23" customWidth="1"/>
    <col min="3584" max="3589" width="7.85546875" style="23" customWidth="1"/>
    <col min="3590" max="3591" width="8.7109375" style="23" customWidth="1"/>
    <col min="3592" max="3595" width="9.42578125" style="23" customWidth="1"/>
    <col min="3596" max="3598" width="8.85546875" style="23" customWidth="1"/>
    <col min="3599" max="3838" width="9.140625" style="23"/>
    <col min="3839" max="3839" width="46.85546875" style="23" customWidth="1"/>
    <col min="3840" max="3845" width="7.85546875" style="23" customWidth="1"/>
    <col min="3846" max="3847" width="8.7109375" style="23" customWidth="1"/>
    <col min="3848" max="3851" width="9.42578125" style="23" customWidth="1"/>
    <col min="3852" max="3854" width="8.85546875" style="23" customWidth="1"/>
    <col min="3855" max="4094" width="9.140625" style="23"/>
    <col min="4095" max="4095" width="46.85546875" style="23" customWidth="1"/>
    <col min="4096" max="4101" width="7.85546875" style="23" customWidth="1"/>
    <col min="4102" max="4103" width="8.7109375" style="23" customWidth="1"/>
    <col min="4104" max="4107" width="9.42578125" style="23" customWidth="1"/>
    <col min="4108" max="4110" width="8.85546875" style="23" customWidth="1"/>
    <col min="4111" max="4350" width="9.140625" style="23"/>
    <col min="4351" max="4351" width="46.85546875" style="23" customWidth="1"/>
    <col min="4352" max="4357" width="7.85546875" style="23" customWidth="1"/>
    <col min="4358" max="4359" width="8.7109375" style="23" customWidth="1"/>
    <col min="4360" max="4363" width="9.42578125" style="23" customWidth="1"/>
    <col min="4364" max="4366" width="8.85546875" style="23" customWidth="1"/>
    <col min="4367" max="4606" width="9.140625" style="23"/>
    <col min="4607" max="4607" width="46.85546875" style="23" customWidth="1"/>
    <col min="4608" max="4613" width="7.85546875" style="23" customWidth="1"/>
    <col min="4614" max="4615" width="8.7109375" style="23" customWidth="1"/>
    <col min="4616" max="4619" width="9.42578125" style="23" customWidth="1"/>
    <col min="4620" max="4622" width="8.85546875" style="23" customWidth="1"/>
    <col min="4623" max="4862" width="9.140625" style="23"/>
    <col min="4863" max="4863" width="46.85546875" style="23" customWidth="1"/>
    <col min="4864" max="4869" width="7.85546875" style="23" customWidth="1"/>
    <col min="4870" max="4871" width="8.7109375" style="23" customWidth="1"/>
    <col min="4872" max="4875" width="9.42578125" style="23" customWidth="1"/>
    <col min="4876" max="4878" width="8.85546875" style="23" customWidth="1"/>
    <col min="4879" max="5118" width="9.140625" style="23"/>
    <col min="5119" max="5119" width="46.85546875" style="23" customWidth="1"/>
    <col min="5120" max="5125" width="7.85546875" style="23" customWidth="1"/>
    <col min="5126" max="5127" width="8.7109375" style="23" customWidth="1"/>
    <col min="5128" max="5131" width="9.42578125" style="23" customWidth="1"/>
    <col min="5132" max="5134" width="8.85546875" style="23" customWidth="1"/>
    <col min="5135" max="5374" width="9.140625" style="23"/>
    <col min="5375" max="5375" width="46.85546875" style="23" customWidth="1"/>
    <col min="5376" max="5381" width="7.85546875" style="23" customWidth="1"/>
    <col min="5382" max="5383" width="8.7109375" style="23" customWidth="1"/>
    <col min="5384" max="5387" width="9.42578125" style="23" customWidth="1"/>
    <col min="5388" max="5390" width="8.85546875" style="23" customWidth="1"/>
    <col min="5391" max="5630" width="9.140625" style="23"/>
    <col min="5631" max="5631" width="46.85546875" style="23" customWidth="1"/>
    <col min="5632" max="5637" width="7.85546875" style="23" customWidth="1"/>
    <col min="5638" max="5639" width="8.7109375" style="23" customWidth="1"/>
    <col min="5640" max="5643" width="9.42578125" style="23" customWidth="1"/>
    <col min="5644" max="5646" width="8.85546875" style="23" customWidth="1"/>
    <col min="5647" max="5886" width="9.140625" style="23"/>
    <col min="5887" max="5887" width="46.85546875" style="23" customWidth="1"/>
    <col min="5888" max="5893" width="7.85546875" style="23" customWidth="1"/>
    <col min="5894" max="5895" width="8.7109375" style="23" customWidth="1"/>
    <col min="5896" max="5899" width="9.42578125" style="23" customWidth="1"/>
    <col min="5900" max="5902" width="8.85546875" style="23" customWidth="1"/>
    <col min="5903" max="6142" width="9.140625" style="23"/>
    <col min="6143" max="6143" width="46.85546875" style="23" customWidth="1"/>
    <col min="6144" max="6149" width="7.85546875" style="23" customWidth="1"/>
    <col min="6150" max="6151" width="8.7109375" style="23" customWidth="1"/>
    <col min="6152" max="6155" width="9.42578125" style="23" customWidth="1"/>
    <col min="6156" max="6158" width="8.85546875" style="23" customWidth="1"/>
    <col min="6159" max="6398" width="9.140625" style="23"/>
    <col min="6399" max="6399" width="46.85546875" style="23" customWidth="1"/>
    <col min="6400" max="6405" width="7.85546875" style="23" customWidth="1"/>
    <col min="6406" max="6407" width="8.7109375" style="23" customWidth="1"/>
    <col min="6408" max="6411" width="9.42578125" style="23" customWidth="1"/>
    <col min="6412" max="6414" width="8.85546875" style="23" customWidth="1"/>
    <col min="6415" max="6654" width="9.140625" style="23"/>
    <col min="6655" max="6655" width="46.85546875" style="23" customWidth="1"/>
    <col min="6656" max="6661" width="7.85546875" style="23" customWidth="1"/>
    <col min="6662" max="6663" width="8.7109375" style="23" customWidth="1"/>
    <col min="6664" max="6667" width="9.42578125" style="23" customWidth="1"/>
    <col min="6668" max="6670" width="8.85546875" style="23" customWidth="1"/>
    <col min="6671" max="6910" width="9.140625" style="23"/>
    <col min="6911" max="6911" width="46.85546875" style="23" customWidth="1"/>
    <col min="6912" max="6917" width="7.85546875" style="23" customWidth="1"/>
    <col min="6918" max="6919" width="8.7109375" style="23" customWidth="1"/>
    <col min="6920" max="6923" width="9.42578125" style="23" customWidth="1"/>
    <col min="6924" max="6926" width="8.85546875" style="23" customWidth="1"/>
    <col min="6927" max="7166" width="9.140625" style="23"/>
    <col min="7167" max="7167" width="46.85546875" style="23" customWidth="1"/>
    <col min="7168" max="7173" width="7.85546875" style="23" customWidth="1"/>
    <col min="7174" max="7175" width="8.7109375" style="23" customWidth="1"/>
    <col min="7176" max="7179" width="9.42578125" style="23" customWidth="1"/>
    <col min="7180" max="7182" width="8.85546875" style="23" customWidth="1"/>
    <col min="7183" max="7422" width="9.140625" style="23"/>
    <col min="7423" max="7423" width="46.85546875" style="23" customWidth="1"/>
    <col min="7424" max="7429" width="7.85546875" style="23" customWidth="1"/>
    <col min="7430" max="7431" width="8.7109375" style="23" customWidth="1"/>
    <col min="7432" max="7435" width="9.42578125" style="23" customWidth="1"/>
    <col min="7436" max="7438" width="8.85546875" style="23" customWidth="1"/>
    <col min="7439" max="7678" width="9.140625" style="23"/>
    <col min="7679" max="7679" width="46.85546875" style="23" customWidth="1"/>
    <col min="7680" max="7685" width="7.85546875" style="23" customWidth="1"/>
    <col min="7686" max="7687" width="8.7109375" style="23" customWidth="1"/>
    <col min="7688" max="7691" width="9.42578125" style="23" customWidth="1"/>
    <col min="7692" max="7694" width="8.85546875" style="23" customWidth="1"/>
    <col min="7695" max="7934" width="9.140625" style="23"/>
    <col min="7935" max="7935" width="46.85546875" style="23" customWidth="1"/>
    <col min="7936" max="7941" width="7.85546875" style="23" customWidth="1"/>
    <col min="7942" max="7943" width="8.7109375" style="23" customWidth="1"/>
    <col min="7944" max="7947" width="9.42578125" style="23" customWidth="1"/>
    <col min="7948" max="7950" width="8.85546875" style="23" customWidth="1"/>
    <col min="7951" max="8190" width="9.140625" style="23"/>
    <col min="8191" max="8191" width="46.85546875" style="23" customWidth="1"/>
    <col min="8192" max="8197" width="7.85546875" style="23" customWidth="1"/>
    <col min="8198" max="8199" width="8.7109375" style="23" customWidth="1"/>
    <col min="8200" max="8203" width="9.42578125" style="23" customWidth="1"/>
    <col min="8204" max="8206" width="8.85546875" style="23" customWidth="1"/>
    <col min="8207" max="8446" width="9.140625" style="23"/>
    <col min="8447" max="8447" width="46.85546875" style="23" customWidth="1"/>
    <col min="8448" max="8453" width="7.85546875" style="23" customWidth="1"/>
    <col min="8454" max="8455" width="8.7109375" style="23" customWidth="1"/>
    <col min="8456" max="8459" width="9.42578125" style="23" customWidth="1"/>
    <col min="8460" max="8462" width="8.85546875" style="23" customWidth="1"/>
    <col min="8463" max="8702" width="9.140625" style="23"/>
    <col min="8703" max="8703" width="46.85546875" style="23" customWidth="1"/>
    <col min="8704" max="8709" width="7.85546875" style="23" customWidth="1"/>
    <col min="8710" max="8711" width="8.7109375" style="23" customWidth="1"/>
    <col min="8712" max="8715" width="9.42578125" style="23" customWidth="1"/>
    <col min="8716" max="8718" width="8.85546875" style="23" customWidth="1"/>
    <col min="8719" max="8958" width="9.140625" style="23"/>
    <col min="8959" max="8959" width="46.85546875" style="23" customWidth="1"/>
    <col min="8960" max="8965" width="7.85546875" style="23" customWidth="1"/>
    <col min="8966" max="8967" width="8.7109375" style="23" customWidth="1"/>
    <col min="8968" max="8971" width="9.42578125" style="23" customWidth="1"/>
    <col min="8972" max="8974" width="8.85546875" style="23" customWidth="1"/>
    <col min="8975" max="9214" width="9.140625" style="23"/>
    <col min="9215" max="9215" width="46.85546875" style="23" customWidth="1"/>
    <col min="9216" max="9221" width="7.85546875" style="23" customWidth="1"/>
    <col min="9222" max="9223" width="8.7109375" style="23" customWidth="1"/>
    <col min="9224" max="9227" width="9.42578125" style="23" customWidth="1"/>
    <col min="9228" max="9230" width="8.85546875" style="23" customWidth="1"/>
    <col min="9231" max="9470" width="9.140625" style="23"/>
    <col min="9471" max="9471" width="46.85546875" style="23" customWidth="1"/>
    <col min="9472" max="9477" width="7.85546875" style="23" customWidth="1"/>
    <col min="9478" max="9479" width="8.7109375" style="23" customWidth="1"/>
    <col min="9480" max="9483" width="9.42578125" style="23" customWidth="1"/>
    <col min="9484" max="9486" width="8.85546875" style="23" customWidth="1"/>
    <col min="9487" max="9726" width="9.140625" style="23"/>
    <col min="9727" max="9727" width="46.85546875" style="23" customWidth="1"/>
    <col min="9728" max="9733" width="7.85546875" style="23" customWidth="1"/>
    <col min="9734" max="9735" width="8.7109375" style="23" customWidth="1"/>
    <col min="9736" max="9739" width="9.42578125" style="23" customWidth="1"/>
    <col min="9740" max="9742" width="8.85546875" style="23" customWidth="1"/>
    <col min="9743" max="9982" width="9.140625" style="23"/>
    <col min="9983" max="9983" width="46.85546875" style="23" customWidth="1"/>
    <col min="9984" max="9989" width="7.85546875" style="23" customWidth="1"/>
    <col min="9990" max="9991" width="8.7109375" style="23" customWidth="1"/>
    <col min="9992" max="9995" width="9.42578125" style="23" customWidth="1"/>
    <col min="9996" max="9998" width="8.85546875" style="23" customWidth="1"/>
    <col min="9999" max="10238" width="9.140625" style="23"/>
    <col min="10239" max="10239" width="46.85546875" style="23" customWidth="1"/>
    <col min="10240" max="10245" width="7.85546875" style="23" customWidth="1"/>
    <col min="10246" max="10247" width="8.7109375" style="23" customWidth="1"/>
    <col min="10248" max="10251" width="9.42578125" style="23" customWidth="1"/>
    <col min="10252" max="10254" width="8.85546875" style="23" customWidth="1"/>
    <col min="10255" max="10494" width="9.140625" style="23"/>
    <col min="10495" max="10495" width="46.85546875" style="23" customWidth="1"/>
    <col min="10496" max="10501" width="7.85546875" style="23" customWidth="1"/>
    <col min="10502" max="10503" width="8.7109375" style="23" customWidth="1"/>
    <col min="10504" max="10507" width="9.42578125" style="23" customWidth="1"/>
    <col min="10508" max="10510" width="8.85546875" style="23" customWidth="1"/>
    <col min="10511" max="10750" width="9.140625" style="23"/>
    <col min="10751" max="10751" width="46.85546875" style="23" customWidth="1"/>
    <col min="10752" max="10757" width="7.85546875" style="23" customWidth="1"/>
    <col min="10758" max="10759" width="8.7109375" style="23" customWidth="1"/>
    <col min="10760" max="10763" width="9.42578125" style="23" customWidth="1"/>
    <col min="10764" max="10766" width="8.85546875" style="23" customWidth="1"/>
    <col min="10767" max="11006" width="9.140625" style="23"/>
    <col min="11007" max="11007" width="46.85546875" style="23" customWidth="1"/>
    <col min="11008" max="11013" width="7.85546875" style="23" customWidth="1"/>
    <col min="11014" max="11015" width="8.7109375" style="23" customWidth="1"/>
    <col min="11016" max="11019" width="9.42578125" style="23" customWidth="1"/>
    <col min="11020" max="11022" width="8.85546875" style="23" customWidth="1"/>
    <col min="11023" max="11262" width="9.140625" style="23"/>
    <col min="11263" max="11263" width="46.85546875" style="23" customWidth="1"/>
    <col min="11264" max="11269" width="7.85546875" style="23" customWidth="1"/>
    <col min="11270" max="11271" width="8.7109375" style="23" customWidth="1"/>
    <col min="11272" max="11275" width="9.42578125" style="23" customWidth="1"/>
    <col min="11276" max="11278" width="8.85546875" style="23" customWidth="1"/>
    <col min="11279" max="11518" width="9.140625" style="23"/>
    <col min="11519" max="11519" width="46.85546875" style="23" customWidth="1"/>
    <col min="11520" max="11525" width="7.85546875" style="23" customWidth="1"/>
    <col min="11526" max="11527" width="8.7109375" style="23" customWidth="1"/>
    <col min="11528" max="11531" width="9.42578125" style="23" customWidth="1"/>
    <col min="11532" max="11534" width="8.85546875" style="23" customWidth="1"/>
    <col min="11535" max="11774" width="9.140625" style="23"/>
    <col min="11775" max="11775" width="46.85546875" style="23" customWidth="1"/>
    <col min="11776" max="11781" width="7.85546875" style="23" customWidth="1"/>
    <col min="11782" max="11783" width="8.7109375" style="23" customWidth="1"/>
    <col min="11784" max="11787" width="9.42578125" style="23" customWidth="1"/>
    <col min="11788" max="11790" width="8.85546875" style="23" customWidth="1"/>
    <col min="11791" max="12030" width="9.140625" style="23"/>
    <col min="12031" max="12031" width="46.85546875" style="23" customWidth="1"/>
    <col min="12032" max="12037" width="7.85546875" style="23" customWidth="1"/>
    <col min="12038" max="12039" width="8.7109375" style="23" customWidth="1"/>
    <col min="12040" max="12043" width="9.42578125" style="23" customWidth="1"/>
    <col min="12044" max="12046" width="8.85546875" style="23" customWidth="1"/>
    <col min="12047" max="12286" width="9.140625" style="23"/>
    <col min="12287" max="12287" width="46.85546875" style="23" customWidth="1"/>
    <col min="12288" max="12293" width="7.85546875" style="23" customWidth="1"/>
    <col min="12294" max="12295" width="8.7109375" style="23" customWidth="1"/>
    <col min="12296" max="12299" width="9.42578125" style="23" customWidth="1"/>
    <col min="12300" max="12302" width="8.85546875" style="23" customWidth="1"/>
    <col min="12303" max="12542" width="9.140625" style="23"/>
    <col min="12543" max="12543" width="46.85546875" style="23" customWidth="1"/>
    <col min="12544" max="12549" width="7.85546875" style="23" customWidth="1"/>
    <col min="12550" max="12551" width="8.7109375" style="23" customWidth="1"/>
    <col min="12552" max="12555" width="9.42578125" style="23" customWidth="1"/>
    <col min="12556" max="12558" width="8.85546875" style="23" customWidth="1"/>
    <col min="12559" max="12798" width="9.140625" style="23"/>
    <col min="12799" max="12799" width="46.85546875" style="23" customWidth="1"/>
    <col min="12800" max="12805" width="7.85546875" style="23" customWidth="1"/>
    <col min="12806" max="12807" width="8.7109375" style="23" customWidth="1"/>
    <col min="12808" max="12811" width="9.42578125" style="23" customWidth="1"/>
    <col min="12812" max="12814" width="8.85546875" style="23" customWidth="1"/>
    <col min="12815" max="13054" width="9.140625" style="23"/>
    <col min="13055" max="13055" width="46.85546875" style="23" customWidth="1"/>
    <col min="13056" max="13061" width="7.85546875" style="23" customWidth="1"/>
    <col min="13062" max="13063" width="8.7109375" style="23" customWidth="1"/>
    <col min="13064" max="13067" width="9.42578125" style="23" customWidth="1"/>
    <col min="13068" max="13070" width="8.85546875" style="23" customWidth="1"/>
    <col min="13071" max="13310" width="9.140625" style="23"/>
    <col min="13311" max="13311" width="46.85546875" style="23" customWidth="1"/>
    <col min="13312" max="13317" width="7.85546875" style="23" customWidth="1"/>
    <col min="13318" max="13319" width="8.7109375" style="23" customWidth="1"/>
    <col min="13320" max="13323" width="9.42578125" style="23" customWidth="1"/>
    <col min="13324" max="13326" width="8.85546875" style="23" customWidth="1"/>
    <col min="13327" max="13566" width="9.140625" style="23"/>
    <col min="13567" max="13567" width="46.85546875" style="23" customWidth="1"/>
    <col min="13568" max="13573" width="7.85546875" style="23" customWidth="1"/>
    <col min="13574" max="13575" width="8.7109375" style="23" customWidth="1"/>
    <col min="13576" max="13579" width="9.42578125" style="23" customWidth="1"/>
    <col min="13580" max="13582" width="8.85546875" style="23" customWidth="1"/>
    <col min="13583" max="13822" width="9.140625" style="23"/>
    <col min="13823" max="13823" width="46.85546875" style="23" customWidth="1"/>
    <col min="13824" max="13829" width="7.85546875" style="23" customWidth="1"/>
    <col min="13830" max="13831" width="8.7109375" style="23" customWidth="1"/>
    <col min="13832" max="13835" width="9.42578125" style="23" customWidth="1"/>
    <col min="13836" max="13838" width="8.85546875" style="23" customWidth="1"/>
    <col min="13839" max="14078" width="9.140625" style="23"/>
    <col min="14079" max="14079" width="46.85546875" style="23" customWidth="1"/>
    <col min="14080" max="14085" width="7.85546875" style="23" customWidth="1"/>
    <col min="14086" max="14087" width="8.7109375" style="23" customWidth="1"/>
    <col min="14088" max="14091" width="9.42578125" style="23" customWidth="1"/>
    <col min="14092" max="14094" width="8.85546875" style="23" customWidth="1"/>
    <col min="14095" max="14334" width="9.140625" style="23"/>
    <col min="14335" max="14335" width="46.85546875" style="23" customWidth="1"/>
    <col min="14336" max="14341" width="7.85546875" style="23" customWidth="1"/>
    <col min="14342" max="14343" width="8.7109375" style="23" customWidth="1"/>
    <col min="14344" max="14347" width="9.42578125" style="23" customWidth="1"/>
    <col min="14348" max="14350" width="8.85546875" style="23" customWidth="1"/>
    <col min="14351" max="14590" width="9.140625" style="23"/>
    <col min="14591" max="14591" width="46.85546875" style="23" customWidth="1"/>
    <col min="14592" max="14597" width="7.85546875" style="23" customWidth="1"/>
    <col min="14598" max="14599" width="8.7109375" style="23" customWidth="1"/>
    <col min="14600" max="14603" width="9.42578125" style="23" customWidth="1"/>
    <col min="14604" max="14606" width="8.85546875" style="23" customWidth="1"/>
    <col min="14607" max="14846" width="9.140625" style="23"/>
    <col min="14847" max="14847" width="46.85546875" style="23" customWidth="1"/>
    <col min="14848" max="14853" width="7.85546875" style="23" customWidth="1"/>
    <col min="14854" max="14855" width="8.7109375" style="23" customWidth="1"/>
    <col min="14856" max="14859" width="9.42578125" style="23" customWidth="1"/>
    <col min="14860" max="14862" width="8.85546875" style="23" customWidth="1"/>
    <col min="14863" max="15102" width="9.140625" style="23"/>
    <col min="15103" max="15103" width="46.85546875" style="23" customWidth="1"/>
    <col min="15104" max="15109" width="7.85546875" style="23" customWidth="1"/>
    <col min="15110" max="15111" width="8.7109375" style="23" customWidth="1"/>
    <col min="15112" max="15115" width="9.42578125" style="23" customWidth="1"/>
    <col min="15116" max="15118" width="8.85546875" style="23" customWidth="1"/>
    <col min="15119" max="15358" width="9.140625" style="23"/>
    <col min="15359" max="15359" width="46.85546875" style="23" customWidth="1"/>
    <col min="15360" max="15365" width="7.85546875" style="23" customWidth="1"/>
    <col min="15366" max="15367" width="8.7109375" style="23" customWidth="1"/>
    <col min="15368" max="15371" width="9.42578125" style="23" customWidth="1"/>
    <col min="15372" max="15374" width="8.85546875" style="23" customWidth="1"/>
    <col min="15375" max="15614" width="9.140625" style="23"/>
    <col min="15615" max="15615" width="46.85546875" style="23" customWidth="1"/>
    <col min="15616" max="15621" width="7.85546875" style="23" customWidth="1"/>
    <col min="15622" max="15623" width="8.7109375" style="23" customWidth="1"/>
    <col min="15624" max="15627" width="9.42578125" style="23" customWidth="1"/>
    <col min="15628" max="15630" width="8.85546875" style="23" customWidth="1"/>
    <col min="15631" max="15870" width="9.140625" style="23"/>
    <col min="15871" max="15871" width="46.85546875" style="23" customWidth="1"/>
    <col min="15872" max="15877" width="7.85546875" style="23" customWidth="1"/>
    <col min="15878" max="15879" width="8.7109375" style="23" customWidth="1"/>
    <col min="15880" max="15883" width="9.42578125" style="23" customWidth="1"/>
    <col min="15884" max="15886" width="8.85546875" style="23" customWidth="1"/>
    <col min="15887" max="16126" width="9.140625" style="23"/>
    <col min="16127" max="16127" width="46.85546875" style="23" customWidth="1"/>
    <col min="16128" max="16133" width="7.85546875" style="23" customWidth="1"/>
    <col min="16134" max="16135" width="8.7109375" style="23" customWidth="1"/>
    <col min="16136" max="16139" width="9.42578125" style="23" customWidth="1"/>
    <col min="16140" max="16142" width="8.85546875" style="23" customWidth="1"/>
    <col min="16143" max="16384" width="9.140625" style="23"/>
  </cols>
  <sheetData>
    <row r="1" spans="1:19" s="173" customFormat="1" ht="16.5" customHeight="1" x14ac:dyDescent="0.2">
      <c r="A1" s="910" t="s">
        <v>431</v>
      </c>
      <c r="B1" s="910"/>
      <c r="C1" s="910"/>
      <c r="D1" s="910"/>
      <c r="E1" s="273"/>
      <c r="F1" s="273"/>
      <c r="G1" s="273"/>
      <c r="H1" s="273"/>
      <c r="I1" s="273"/>
      <c r="J1" s="273"/>
      <c r="K1" s="273"/>
      <c r="L1" s="273"/>
      <c r="M1" s="273"/>
      <c r="N1" s="273"/>
      <c r="O1" s="273"/>
      <c r="P1" s="273"/>
      <c r="Q1" s="273"/>
      <c r="R1" s="273"/>
      <c r="S1" s="273"/>
    </row>
    <row r="2" spans="1:19" s="173" customFormat="1" ht="22.5" customHeight="1" x14ac:dyDescent="0.25">
      <c r="A2" s="40" t="s">
        <v>553</v>
      </c>
      <c r="B2" s="273"/>
      <c r="C2" s="273"/>
      <c r="D2" s="273"/>
      <c r="E2" s="273"/>
      <c r="F2" s="273"/>
      <c r="G2" s="273"/>
      <c r="H2" s="273"/>
      <c r="I2" s="273"/>
      <c r="J2" s="273"/>
      <c r="K2" s="273"/>
      <c r="L2" s="273"/>
      <c r="M2" s="273"/>
      <c r="N2" s="273"/>
      <c r="O2" s="273"/>
      <c r="P2" s="273"/>
      <c r="Q2" s="273"/>
      <c r="R2" s="273"/>
      <c r="S2" s="273"/>
    </row>
    <row r="3" spans="1:19" ht="14.25" customHeight="1" x14ac:dyDescent="0.2">
      <c r="J3" s="453"/>
      <c r="S3" s="453"/>
    </row>
    <row r="4" spans="1:19" s="372" customFormat="1" ht="31.5" customHeight="1" x14ac:dyDescent="0.2">
      <c r="A4" s="387"/>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100">
        <v>2022</v>
      </c>
      <c r="S4" s="53" t="s">
        <v>449</v>
      </c>
    </row>
    <row r="5" spans="1:19" ht="31.5" customHeight="1" x14ac:dyDescent="0.2">
      <c r="A5" s="451" t="s">
        <v>166</v>
      </c>
      <c r="B5" s="395">
        <v>30419</v>
      </c>
      <c r="C5" s="390">
        <v>35930</v>
      </c>
      <c r="D5" s="390">
        <v>40186</v>
      </c>
      <c r="E5" s="390">
        <v>42527</v>
      </c>
      <c r="F5" s="390">
        <v>44195</v>
      </c>
      <c r="G5" s="390">
        <v>46214</v>
      </c>
      <c r="H5" s="390">
        <v>48288</v>
      </c>
      <c r="I5" s="390">
        <v>49681</v>
      </c>
      <c r="J5" s="390">
        <v>51235</v>
      </c>
      <c r="K5" s="390">
        <v>52716</v>
      </c>
      <c r="L5" s="390">
        <v>54946</v>
      </c>
      <c r="M5" s="390">
        <v>57208</v>
      </c>
      <c r="N5" s="390">
        <v>60501</v>
      </c>
      <c r="O5" s="390">
        <v>64417</v>
      </c>
      <c r="P5" s="390">
        <v>69517</v>
      </c>
      <c r="Q5" s="390">
        <v>75236.451444653139</v>
      </c>
      <c r="R5" s="390">
        <v>85168.056796614997</v>
      </c>
      <c r="S5" s="889">
        <v>92138</v>
      </c>
    </row>
    <row r="6" spans="1:19" ht="31.5" customHeight="1" x14ac:dyDescent="0.2">
      <c r="A6" s="451" t="s">
        <v>167</v>
      </c>
      <c r="B6" s="395">
        <v>192451</v>
      </c>
      <c r="C6" s="390">
        <v>219281</v>
      </c>
      <c r="D6" s="390">
        <v>244068</v>
      </c>
      <c r="E6" s="390">
        <v>249229</v>
      </c>
      <c r="F6" s="390">
        <v>263762</v>
      </c>
      <c r="G6" s="390">
        <v>284433</v>
      </c>
      <c r="H6" s="390">
        <v>302356</v>
      </c>
      <c r="I6" s="390">
        <v>327730</v>
      </c>
      <c r="J6" s="390">
        <v>349116</v>
      </c>
      <c r="K6" s="390">
        <v>368220</v>
      </c>
      <c r="L6" s="390">
        <v>392674</v>
      </c>
      <c r="M6" s="390">
        <v>415653</v>
      </c>
      <c r="N6" s="390">
        <v>439546</v>
      </c>
      <c r="O6" s="390">
        <v>447691</v>
      </c>
      <c r="P6" s="390">
        <v>379357</v>
      </c>
      <c r="Q6" s="390">
        <v>403570.54855534685</v>
      </c>
      <c r="R6" s="390">
        <v>486025.94320338499</v>
      </c>
      <c r="S6" s="889">
        <v>559580</v>
      </c>
    </row>
    <row r="7" spans="1:19" ht="31.5" customHeight="1" x14ac:dyDescent="0.2">
      <c r="A7" s="103" t="s">
        <v>168</v>
      </c>
      <c r="B7" s="392"/>
      <c r="C7" s="393"/>
      <c r="D7" s="393"/>
      <c r="E7" s="393"/>
      <c r="F7" s="393"/>
      <c r="G7" s="393"/>
      <c r="H7" s="393"/>
      <c r="I7" s="393"/>
      <c r="J7" s="393"/>
      <c r="K7" s="393"/>
      <c r="L7" s="393"/>
      <c r="M7" s="393"/>
      <c r="N7" s="393"/>
      <c r="O7" s="393"/>
      <c r="P7" s="393"/>
      <c r="S7" s="890"/>
    </row>
    <row r="8" spans="1:19" s="27" customFormat="1" ht="31.5" customHeight="1" x14ac:dyDescent="0.2">
      <c r="A8" s="134" t="s">
        <v>158</v>
      </c>
      <c r="B8" s="392">
        <v>193460</v>
      </c>
      <c r="C8" s="393">
        <v>225481</v>
      </c>
      <c r="D8" s="393">
        <v>247969</v>
      </c>
      <c r="E8" s="393">
        <v>247962</v>
      </c>
      <c r="F8" s="393">
        <v>267442</v>
      </c>
      <c r="G8" s="393">
        <v>285336</v>
      </c>
      <c r="H8" s="393">
        <v>303548</v>
      </c>
      <c r="I8" s="393">
        <v>331808</v>
      </c>
      <c r="J8" s="393">
        <v>351091</v>
      </c>
      <c r="K8" s="393">
        <v>371007</v>
      </c>
      <c r="L8" s="393">
        <v>390217</v>
      </c>
      <c r="M8" s="393">
        <v>420712</v>
      </c>
      <c r="N8" s="393">
        <v>446405</v>
      </c>
      <c r="O8" s="393">
        <v>459547</v>
      </c>
      <c r="P8" s="393">
        <v>388018</v>
      </c>
      <c r="Q8" s="393">
        <v>410782.54855534685</v>
      </c>
      <c r="R8" s="393">
        <v>496049.94320338499</v>
      </c>
      <c r="S8" s="891">
        <v>585675</v>
      </c>
    </row>
    <row r="9" spans="1:19" s="27" customFormat="1" ht="31.5" customHeight="1" x14ac:dyDescent="0.2">
      <c r="A9" s="134" t="s">
        <v>159</v>
      </c>
      <c r="B9" s="426"/>
      <c r="C9" s="427"/>
      <c r="D9" s="427"/>
      <c r="E9" s="427"/>
      <c r="F9" s="393">
        <v>260966</v>
      </c>
      <c r="G9" s="393">
        <v>278157</v>
      </c>
      <c r="H9" s="393">
        <v>314822</v>
      </c>
      <c r="I9" s="393">
        <v>338247</v>
      </c>
      <c r="J9" s="393">
        <v>360737</v>
      </c>
      <c r="K9" s="393">
        <v>382402</v>
      </c>
      <c r="L9" s="393">
        <v>400392</v>
      </c>
      <c r="M9" s="393">
        <v>427322</v>
      </c>
      <c r="N9" s="393">
        <v>463789</v>
      </c>
      <c r="O9" s="393">
        <v>473143</v>
      </c>
      <c r="P9" s="393">
        <v>400590</v>
      </c>
      <c r="Q9" s="393">
        <v>429519.54855534685</v>
      </c>
      <c r="R9" s="393">
        <v>482889.94320338499</v>
      </c>
      <c r="S9" s="891">
        <v>575677</v>
      </c>
    </row>
    <row r="10" spans="1:19" s="27" customFormat="1" ht="31.5" customHeight="1" x14ac:dyDescent="0.2">
      <c r="A10" s="103" t="s">
        <v>169</v>
      </c>
      <c r="B10" s="428"/>
      <c r="C10" s="429"/>
      <c r="D10" s="429"/>
      <c r="E10" s="429"/>
      <c r="F10" s="429"/>
      <c r="G10" s="429"/>
      <c r="H10" s="429"/>
      <c r="I10" s="429"/>
      <c r="J10" s="429"/>
      <c r="K10" s="429"/>
      <c r="L10" s="429"/>
      <c r="M10" s="429"/>
      <c r="N10" s="429"/>
      <c r="O10" s="429"/>
      <c r="P10" s="429"/>
      <c r="Q10" s="429"/>
      <c r="R10" s="429"/>
      <c r="S10" s="892"/>
    </row>
    <row r="11" spans="1:19" s="27" customFormat="1" ht="31.5" customHeight="1" x14ac:dyDescent="0.2">
      <c r="A11" s="134" t="s">
        <v>21</v>
      </c>
      <c r="B11" s="392">
        <v>195729</v>
      </c>
      <c r="C11" s="393">
        <v>229363</v>
      </c>
      <c r="D11" s="393">
        <v>254378</v>
      </c>
      <c r="E11" s="393">
        <v>254871</v>
      </c>
      <c r="F11" s="393">
        <v>273072</v>
      </c>
      <c r="G11" s="393">
        <v>289131</v>
      </c>
      <c r="H11" s="393">
        <v>308561</v>
      </c>
      <c r="I11" s="393">
        <v>335862</v>
      </c>
      <c r="J11" s="393">
        <v>354280</v>
      </c>
      <c r="K11" s="393">
        <v>373836</v>
      </c>
      <c r="L11" s="393">
        <v>393373</v>
      </c>
      <c r="M11" s="393">
        <v>421423</v>
      </c>
      <c r="N11" s="393">
        <v>446287</v>
      </c>
      <c r="O11" s="393">
        <v>459959</v>
      </c>
      <c r="P11" s="393">
        <v>387992</v>
      </c>
      <c r="Q11" s="393">
        <v>408088.54855534685</v>
      </c>
      <c r="R11" s="393">
        <v>492332.94320338499</v>
      </c>
      <c r="S11" s="891">
        <v>581589</v>
      </c>
    </row>
    <row r="12" spans="1:19" s="27" customFormat="1" ht="31.5" customHeight="1" x14ac:dyDescent="0.2">
      <c r="A12" s="446" t="s">
        <v>22</v>
      </c>
      <c r="B12" s="452"/>
      <c r="C12" s="420"/>
      <c r="D12" s="420"/>
      <c r="E12" s="420"/>
      <c r="F12" s="420">
        <v>266596</v>
      </c>
      <c r="G12" s="420">
        <v>281632</v>
      </c>
      <c r="H12" s="420">
        <v>319082</v>
      </c>
      <c r="I12" s="420">
        <v>335415</v>
      </c>
      <c r="J12" s="420">
        <v>350060</v>
      </c>
      <c r="K12" s="420">
        <v>370967</v>
      </c>
      <c r="L12" s="420">
        <v>388735</v>
      </c>
      <c r="M12" s="420">
        <v>417955</v>
      </c>
      <c r="N12" s="420">
        <v>450026</v>
      </c>
      <c r="O12" s="420">
        <v>458696</v>
      </c>
      <c r="P12" s="420">
        <v>371673</v>
      </c>
      <c r="Q12" s="420">
        <v>386878.54855534685</v>
      </c>
      <c r="R12" s="420">
        <v>463364.94320338499</v>
      </c>
      <c r="S12" s="893">
        <v>551007</v>
      </c>
    </row>
    <row r="13" spans="1:19" ht="12.75" customHeight="1" x14ac:dyDescent="0.2">
      <c r="A13" s="20"/>
    </row>
    <row r="14" spans="1:19" ht="13.5" x14ac:dyDescent="0.25">
      <c r="A14" s="123" t="s">
        <v>552</v>
      </c>
      <c r="B14" s="69"/>
      <c r="C14" s="69"/>
      <c r="D14" s="69"/>
      <c r="E14" s="69"/>
      <c r="F14" s="69"/>
    </row>
    <row r="15" spans="1:19" ht="13.5" x14ac:dyDescent="0.2">
      <c r="A15" s="265" t="s">
        <v>165</v>
      </c>
      <c r="B15" s="454"/>
      <c r="C15" s="454"/>
      <c r="D15" s="454"/>
      <c r="E15" s="454"/>
      <c r="F15" s="454"/>
      <c r="G15" s="454"/>
      <c r="H15" s="454"/>
      <c r="I15" s="454"/>
      <c r="J15" s="454"/>
      <c r="K15" s="454"/>
      <c r="L15" s="454"/>
      <c r="M15" s="454"/>
      <c r="N15" s="454"/>
      <c r="O15" s="454"/>
      <c r="P15" s="454"/>
      <c r="Q15" s="454"/>
      <c r="R15" s="454"/>
      <c r="S15" s="454"/>
    </row>
    <row r="16" spans="1:19" x14ac:dyDescent="0.2">
      <c r="B16" s="454"/>
      <c r="C16" s="454"/>
      <c r="D16" s="454"/>
      <c r="E16" s="454"/>
      <c r="F16" s="454"/>
      <c r="G16" s="454"/>
      <c r="H16" s="454"/>
      <c r="I16" s="454"/>
      <c r="J16" s="454"/>
      <c r="K16" s="454"/>
      <c r="L16" s="454"/>
      <c r="M16" s="454"/>
      <c r="N16" s="454"/>
      <c r="O16" s="454"/>
      <c r="P16" s="454"/>
      <c r="Q16" s="454"/>
      <c r="R16" s="454"/>
      <c r="S16" s="454"/>
    </row>
    <row r="17" spans="2:19" x14ac:dyDescent="0.2">
      <c r="B17" s="454"/>
      <c r="C17" s="454"/>
      <c r="D17" s="454"/>
      <c r="E17" s="454"/>
      <c r="F17" s="454"/>
      <c r="G17" s="454"/>
      <c r="H17" s="454"/>
      <c r="I17" s="454"/>
      <c r="J17" s="454"/>
      <c r="K17" s="454"/>
      <c r="L17" s="454"/>
      <c r="M17" s="454"/>
      <c r="N17" s="454"/>
      <c r="O17" s="454"/>
      <c r="P17" s="454"/>
      <c r="Q17" s="454"/>
      <c r="R17" s="454"/>
      <c r="S17" s="454"/>
    </row>
    <row r="18" spans="2:19" x14ac:dyDescent="0.2">
      <c r="B18" s="454"/>
      <c r="C18" s="454"/>
      <c r="D18" s="454"/>
      <c r="E18" s="454"/>
      <c r="F18" s="454"/>
      <c r="G18" s="454"/>
      <c r="H18" s="454"/>
      <c r="I18" s="454"/>
      <c r="J18" s="454"/>
      <c r="K18" s="454"/>
      <c r="L18" s="454"/>
      <c r="M18" s="454"/>
      <c r="N18" s="454"/>
      <c r="O18" s="454"/>
      <c r="P18" s="454"/>
      <c r="Q18" s="454"/>
      <c r="R18" s="454"/>
      <c r="S18" s="454"/>
    </row>
    <row r="19" spans="2:19" x14ac:dyDescent="0.2">
      <c r="B19" s="454"/>
      <c r="C19" s="454"/>
      <c r="D19" s="454"/>
      <c r="E19" s="454"/>
      <c r="F19" s="454"/>
      <c r="G19" s="454"/>
      <c r="H19" s="454"/>
      <c r="I19" s="454"/>
      <c r="J19" s="454"/>
      <c r="K19" s="454"/>
      <c r="L19" s="454"/>
      <c r="M19" s="454"/>
      <c r="N19" s="454"/>
      <c r="O19" s="454"/>
      <c r="P19" s="454"/>
      <c r="Q19" s="454"/>
      <c r="R19" s="454"/>
      <c r="S19" s="454"/>
    </row>
    <row r="20" spans="2:19" x14ac:dyDescent="0.2">
      <c r="B20" s="454"/>
      <c r="C20" s="454"/>
      <c r="D20" s="454"/>
      <c r="E20" s="454"/>
      <c r="F20" s="454"/>
      <c r="G20" s="454"/>
      <c r="H20" s="454"/>
      <c r="I20" s="454"/>
      <c r="J20" s="454"/>
      <c r="K20" s="454"/>
      <c r="L20" s="454"/>
      <c r="M20" s="454"/>
      <c r="N20" s="454"/>
      <c r="O20" s="454"/>
      <c r="P20" s="454"/>
      <c r="Q20" s="454"/>
      <c r="R20" s="454"/>
      <c r="S20" s="454"/>
    </row>
    <row r="21" spans="2:19" x14ac:dyDescent="0.2">
      <c r="B21" s="454"/>
      <c r="C21" s="454"/>
      <c r="D21" s="454"/>
      <c r="E21" s="454"/>
      <c r="F21" s="454"/>
      <c r="G21" s="454"/>
      <c r="H21" s="454"/>
      <c r="I21" s="454"/>
      <c r="J21" s="454"/>
      <c r="K21" s="454"/>
      <c r="L21" s="454"/>
      <c r="M21" s="454"/>
      <c r="N21" s="454"/>
      <c r="O21" s="454"/>
      <c r="P21" s="454"/>
      <c r="Q21" s="454"/>
      <c r="R21" s="454"/>
      <c r="S21" s="454"/>
    </row>
    <row r="22" spans="2:19" x14ac:dyDescent="0.2">
      <c r="B22" s="454"/>
      <c r="C22" s="454"/>
      <c r="D22" s="454"/>
      <c r="E22" s="454"/>
      <c r="F22" s="454"/>
      <c r="G22" s="454"/>
      <c r="H22" s="454"/>
      <c r="I22" s="454"/>
      <c r="J22" s="454"/>
      <c r="K22" s="454"/>
      <c r="L22" s="454"/>
      <c r="M22" s="454"/>
      <c r="N22" s="454"/>
      <c r="O22" s="454"/>
      <c r="P22" s="454"/>
      <c r="Q22" s="454"/>
      <c r="R22" s="454"/>
      <c r="S22" s="454"/>
    </row>
    <row r="23" spans="2:19" x14ac:dyDescent="0.2">
      <c r="B23" s="454"/>
      <c r="C23" s="454"/>
      <c r="D23" s="454"/>
      <c r="E23" s="454"/>
      <c r="F23" s="454"/>
      <c r="G23" s="454"/>
      <c r="H23" s="454"/>
      <c r="I23" s="454"/>
      <c r="J23" s="454"/>
      <c r="K23" s="454"/>
      <c r="L23" s="454"/>
      <c r="M23" s="454"/>
      <c r="N23" s="454"/>
      <c r="O23" s="454"/>
      <c r="P23" s="454"/>
      <c r="Q23" s="454"/>
      <c r="R23" s="454"/>
      <c r="S23" s="454"/>
    </row>
    <row r="24" spans="2:19" x14ac:dyDescent="0.2">
      <c r="B24" s="454"/>
      <c r="C24" s="454"/>
      <c r="D24" s="454"/>
      <c r="E24" s="454"/>
      <c r="F24" s="454"/>
      <c r="G24" s="454"/>
      <c r="H24" s="454"/>
      <c r="I24" s="454"/>
      <c r="J24" s="454"/>
      <c r="K24" s="454"/>
      <c r="L24" s="454"/>
      <c r="M24" s="454"/>
      <c r="N24" s="454"/>
      <c r="O24" s="454"/>
      <c r="P24" s="454"/>
      <c r="Q24" s="454"/>
      <c r="R24" s="454"/>
      <c r="S24" s="454"/>
    </row>
    <row r="25" spans="2:19" x14ac:dyDescent="0.2">
      <c r="D25" s="454"/>
      <c r="E25" s="454"/>
      <c r="F25" s="454"/>
      <c r="G25" s="454"/>
      <c r="H25" s="454"/>
      <c r="I25" s="454"/>
      <c r="J25" s="454"/>
      <c r="K25" s="454"/>
      <c r="L25" s="454"/>
      <c r="M25" s="454"/>
      <c r="N25" s="454"/>
      <c r="O25" s="454"/>
      <c r="P25" s="454"/>
      <c r="Q25" s="454"/>
      <c r="R25" s="454"/>
      <c r="S25" s="454"/>
    </row>
  </sheetData>
  <mergeCells count="1">
    <mergeCell ref="A1:D1"/>
  </mergeCells>
  <hyperlinks>
    <hyperlink ref="A1:D1" location="'Contents(NA)'!A1" display="Back to table of contents" xr:uid="{15E45F41-A1A2-43F8-A663-6B8D424A5BF1}"/>
  </hyperlinks>
  <pageMargins left="0.4" right="0" top="0.56000000000000005" bottom="0" header="0.37" footer="0"/>
  <pageSetup paperSize="9" scale="95" orientation="landscape" horizontalDpi="1200" verticalDpi="1200" r:id="rId1"/>
  <headerFooter alignWithMargins="0">
    <oddHeader>&amp;C- 17 -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D3F87-2BAC-459C-B04D-4D3C0E1902B1}">
  <dimension ref="A1:T63"/>
  <sheetViews>
    <sheetView workbookViewId="0">
      <pane xSplit="1" ySplit="4" topLeftCell="F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56.5703125" style="27" customWidth="1"/>
    <col min="2" max="20" width="8.7109375" style="272" customWidth="1"/>
    <col min="21" max="248" width="9.140625" style="27"/>
    <col min="249" max="249" width="44.42578125" style="27" customWidth="1"/>
    <col min="250" max="267" width="8.7109375" style="27" customWidth="1"/>
    <col min="268" max="504" width="9.140625" style="27"/>
    <col min="505" max="505" width="44.42578125" style="27" customWidth="1"/>
    <col min="506" max="523" width="8.7109375" style="27" customWidth="1"/>
    <col min="524" max="760" width="9.140625" style="27"/>
    <col min="761" max="761" width="44.42578125" style="27" customWidth="1"/>
    <col min="762" max="779" width="8.7109375" style="27" customWidth="1"/>
    <col min="780" max="1016" width="9.140625" style="27"/>
    <col min="1017" max="1017" width="44.42578125" style="27" customWidth="1"/>
    <col min="1018" max="1035" width="8.7109375" style="27" customWidth="1"/>
    <col min="1036" max="1272" width="9.140625" style="27"/>
    <col min="1273" max="1273" width="44.42578125" style="27" customWidth="1"/>
    <col min="1274" max="1291" width="8.7109375" style="27" customWidth="1"/>
    <col min="1292" max="1528" width="9.140625" style="27"/>
    <col min="1529" max="1529" width="44.42578125" style="27" customWidth="1"/>
    <col min="1530" max="1547" width="8.7109375" style="27" customWidth="1"/>
    <col min="1548" max="1784" width="9.140625" style="27"/>
    <col min="1785" max="1785" width="44.42578125" style="27" customWidth="1"/>
    <col min="1786" max="1803" width="8.7109375" style="27" customWidth="1"/>
    <col min="1804" max="2040" width="9.140625" style="27"/>
    <col min="2041" max="2041" width="44.42578125" style="27" customWidth="1"/>
    <col min="2042" max="2059" width="8.7109375" style="27" customWidth="1"/>
    <col min="2060" max="2296" width="9.140625" style="27"/>
    <col min="2297" max="2297" width="44.42578125" style="27" customWidth="1"/>
    <col min="2298" max="2315" width="8.7109375" style="27" customWidth="1"/>
    <col min="2316" max="2552" width="9.140625" style="27"/>
    <col min="2553" max="2553" width="44.42578125" style="27" customWidth="1"/>
    <col min="2554" max="2571" width="8.7109375" style="27" customWidth="1"/>
    <col min="2572" max="2808" width="9.140625" style="27"/>
    <col min="2809" max="2809" width="44.42578125" style="27" customWidth="1"/>
    <col min="2810" max="2827" width="8.7109375" style="27" customWidth="1"/>
    <col min="2828" max="3064" width="9.140625" style="27"/>
    <col min="3065" max="3065" width="44.42578125" style="27" customWidth="1"/>
    <col min="3066" max="3083" width="8.7109375" style="27" customWidth="1"/>
    <col min="3084" max="3320" width="9.140625" style="27"/>
    <col min="3321" max="3321" width="44.42578125" style="27" customWidth="1"/>
    <col min="3322" max="3339" width="8.7109375" style="27" customWidth="1"/>
    <col min="3340" max="3576" width="9.140625" style="27"/>
    <col min="3577" max="3577" width="44.42578125" style="27" customWidth="1"/>
    <col min="3578" max="3595" width="8.7109375" style="27" customWidth="1"/>
    <col min="3596" max="3832" width="9.140625" style="27"/>
    <col min="3833" max="3833" width="44.42578125" style="27" customWidth="1"/>
    <col min="3834" max="3851" width="8.7109375" style="27" customWidth="1"/>
    <col min="3852" max="4088" width="9.140625" style="27"/>
    <col min="4089" max="4089" width="44.42578125" style="27" customWidth="1"/>
    <col min="4090" max="4107" width="8.7109375" style="27" customWidth="1"/>
    <col min="4108" max="4344" width="9.140625" style="27"/>
    <col min="4345" max="4345" width="44.42578125" style="27" customWidth="1"/>
    <col min="4346" max="4363" width="8.7109375" style="27" customWidth="1"/>
    <col min="4364" max="4600" width="9.140625" style="27"/>
    <col min="4601" max="4601" width="44.42578125" style="27" customWidth="1"/>
    <col min="4602" max="4619" width="8.7109375" style="27" customWidth="1"/>
    <col min="4620" max="4856" width="9.140625" style="27"/>
    <col min="4857" max="4857" width="44.42578125" style="27" customWidth="1"/>
    <col min="4858" max="4875" width="8.7109375" style="27" customWidth="1"/>
    <col min="4876" max="5112" width="9.140625" style="27"/>
    <col min="5113" max="5113" width="44.42578125" style="27" customWidth="1"/>
    <col min="5114" max="5131" width="8.7109375" style="27" customWidth="1"/>
    <col min="5132" max="5368" width="9.140625" style="27"/>
    <col min="5369" max="5369" width="44.42578125" style="27" customWidth="1"/>
    <col min="5370" max="5387" width="8.7109375" style="27" customWidth="1"/>
    <col min="5388" max="5624" width="9.140625" style="27"/>
    <col min="5625" max="5625" width="44.42578125" style="27" customWidth="1"/>
    <col min="5626" max="5643" width="8.7109375" style="27" customWidth="1"/>
    <col min="5644" max="5880" width="9.140625" style="27"/>
    <col min="5881" max="5881" width="44.42578125" style="27" customWidth="1"/>
    <col min="5882" max="5899" width="8.7109375" style="27" customWidth="1"/>
    <col min="5900" max="6136" width="9.140625" style="27"/>
    <col min="6137" max="6137" width="44.42578125" style="27" customWidth="1"/>
    <col min="6138" max="6155" width="8.7109375" style="27" customWidth="1"/>
    <col min="6156" max="6392" width="9.140625" style="27"/>
    <col min="6393" max="6393" width="44.42578125" style="27" customWidth="1"/>
    <col min="6394" max="6411" width="8.7109375" style="27" customWidth="1"/>
    <col min="6412" max="6648" width="9.140625" style="27"/>
    <col min="6649" max="6649" width="44.42578125" style="27" customWidth="1"/>
    <col min="6650" max="6667" width="8.7109375" style="27" customWidth="1"/>
    <col min="6668" max="6904" width="9.140625" style="27"/>
    <col min="6905" max="6905" width="44.42578125" style="27" customWidth="1"/>
    <col min="6906" max="6923" width="8.7109375" style="27" customWidth="1"/>
    <col min="6924" max="7160" width="9.140625" style="27"/>
    <col min="7161" max="7161" width="44.42578125" style="27" customWidth="1"/>
    <col min="7162" max="7179" width="8.7109375" style="27" customWidth="1"/>
    <col min="7180" max="7416" width="9.140625" style="27"/>
    <col min="7417" max="7417" width="44.42578125" style="27" customWidth="1"/>
    <col min="7418" max="7435" width="8.7109375" style="27" customWidth="1"/>
    <col min="7436" max="7672" width="9.140625" style="27"/>
    <col min="7673" max="7673" width="44.42578125" style="27" customWidth="1"/>
    <col min="7674" max="7691" width="8.7109375" style="27" customWidth="1"/>
    <col min="7692" max="7928" width="9.140625" style="27"/>
    <col min="7929" max="7929" width="44.42578125" style="27" customWidth="1"/>
    <col min="7930" max="7947" width="8.7109375" style="27" customWidth="1"/>
    <col min="7948" max="8184" width="9.140625" style="27"/>
    <col min="8185" max="8185" width="44.42578125" style="27" customWidth="1"/>
    <col min="8186" max="8203" width="8.7109375" style="27" customWidth="1"/>
    <col min="8204" max="8440" width="9.140625" style="27"/>
    <col min="8441" max="8441" width="44.42578125" style="27" customWidth="1"/>
    <col min="8442" max="8459" width="8.7109375" style="27" customWidth="1"/>
    <col min="8460" max="8696" width="9.140625" style="27"/>
    <col min="8697" max="8697" width="44.42578125" style="27" customWidth="1"/>
    <col min="8698" max="8715" width="8.7109375" style="27" customWidth="1"/>
    <col min="8716" max="8952" width="9.140625" style="27"/>
    <col min="8953" max="8953" width="44.42578125" style="27" customWidth="1"/>
    <col min="8954" max="8971" width="8.7109375" style="27" customWidth="1"/>
    <col min="8972" max="9208" width="9.140625" style="27"/>
    <col min="9209" max="9209" width="44.42578125" style="27" customWidth="1"/>
    <col min="9210" max="9227" width="8.7109375" style="27" customWidth="1"/>
    <col min="9228" max="9464" width="9.140625" style="27"/>
    <col min="9465" max="9465" width="44.42578125" style="27" customWidth="1"/>
    <col min="9466" max="9483" width="8.7109375" style="27" customWidth="1"/>
    <col min="9484" max="9720" width="9.140625" style="27"/>
    <col min="9721" max="9721" width="44.42578125" style="27" customWidth="1"/>
    <col min="9722" max="9739" width="8.7109375" style="27" customWidth="1"/>
    <col min="9740" max="9976" width="9.140625" style="27"/>
    <col min="9977" max="9977" width="44.42578125" style="27" customWidth="1"/>
    <col min="9978" max="9995" width="8.7109375" style="27" customWidth="1"/>
    <col min="9996" max="10232" width="9.140625" style="27"/>
    <col min="10233" max="10233" width="44.42578125" style="27" customWidth="1"/>
    <col min="10234" max="10251" width="8.7109375" style="27" customWidth="1"/>
    <col min="10252" max="10488" width="9.140625" style="27"/>
    <col min="10489" max="10489" width="44.42578125" style="27" customWidth="1"/>
    <col min="10490" max="10507" width="8.7109375" style="27" customWidth="1"/>
    <col min="10508" max="10744" width="9.140625" style="27"/>
    <col min="10745" max="10745" width="44.42578125" style="27" customWidth="1"/>
    <col min="10746" max="10763" width="8.7109375" style="27" customWidth="1"/>
    <col min="10764" max="11000" width="9.140625" style="27"/>
    <col min="11001" max="11001" width="44.42578125" style="27" customWidth="1"/>
    <col min="11002" max="11019" width="8.7109375" style="27" customWidth="1"/>
    <col min="11020" max="11256" width="9.140625" style="27"/>
    <col min="11257" max="11257" width="44.42578125" style="27" customWidth="1"/>
    <col min="11258" max="11275" width="8.7109375" style="27" customWidth="1"/>
    <col min="11276" max="11512" width="9.140625" style="27"/>
    <col min="11513" max="11513" width="44.42578125" style="27" customWidth="1"/>
    <col min="11514" max="11531" width="8.7109375" style="27" customWidth="1"/>
    <col min="11532" max="11768" width="9.140625" style="27"/>
    <col min="11769" max="11769" width="44.42578125" style="27" customWidth="1"/>
    <col min="11770" max="11787" width="8.7109375" style="27" customWidth="1"/>
    <col min="11788" max="12024" width="9.140625" style="27"/>
    <col min="12025" max="12025" width="44.42578125" style="27" customWidth="1"/>
    <col min="12026" max="12043" width="8.7109375" style="27" customWidth="1"/>
    <col min="12044" max="12280" width="9.140625" style="27"/>
    <col min="12281" max="12281" width="44.42578125" style="27" customWidth="1"/>
    <col min="12282" max="12299" width="8.7109375" style="27" customWidth="1"/>
    <col min="12300" max="12536" width="9.140625" style="27"/>
    <col min="12537" max="12537" width="44.42578125" style="27" customWidth="1"/>
    <col min="12538" max="12555" width="8.7109375" style="27" customWidth="1"/>
    <col min="12556" max="12792" width="9.140625" style="27"/>
    <col min="12793" max="12793" width="44.42578125" style="27" customWidth="1"/>
    <col min="12794" max="12811" width="8.7109375" style="27" customWidth="1"/>
    <col min="12812" max="13048" width="9.140625" style="27"/>
    <col min="13049" max="13049" width="44.42578125" style="27" customWidth="1"/>
    <col min="13050" max="13067" width="8.7109375" style="27" customWidth="1"/>
    <col min="13068" max="13304" width="9.140625" style="27"/>
    <col min="13305" max="13305" width="44.42578125" style="27" customWidth="1"/>
    <col min="13306" max="13323" width="8.7109375" style="27" customWidth="1"/>
    <col min="13324" max="13560" width="9.140625" style="27"/>
    <col min="13561" max="13561" width="44.42578125" style="27" customWidth="1"/>
    <col min="13562" max="13579" width="8.7109375" style="27" customWidth="1"/>
    <col min="13580" max="13816" width="9.140625" style="27"/>
    <col min="13817" max="13817" width="44.42578125" style="27" customWidth="1"/>
    <col min="13818" max="13835" width="8.7109375" style="27" customWidth="1"/>
    <col min="13836" max="14072" width="9.140625" style="27"/>
    <col min="14073" max="14073" width="44.42578125" style="27" customWidth="1"/>
    <col min="14074" max="14091" width="8.7109375" style="27" customWidth="1"/>
    <col min="14092" max="14328" width="9.140625" style="27"/>
    <col min="14329" max="14329" width="44.42578125" style="27" customWidth="1"/>
    <col min="14330" max="14347" width="8.7109375" style="27" customWidth="1"/>
    <col min="14348" max="14584" width="9.140625" style="27"/>
    <col min="14585" max="14585" width="44.42578125" style="27" customWidth="1"/>
    <col min="14586" max="14603" width="8.7109375" style="27" customWidth="1"/>
    <col min="14604" max="14840" width="9.140625" style="27"/>
    <col min="14841" max="14841" width="44.42578125" style="27" customWidth="1"/>
    <col min="14842" max="14859" width="8.7109375" style="27" customWidth="1"/>
    <col min="14860" max="15096" width="9.140625" style="27"/>
    <col min="15097" max="15097" width="44.42578125" style="27" customWidth="1"/>
    <col min="15098" max="15115" width="8.7109375" style="27" customWidth="1"/>
    <col min="15116" max="15352" width="9.140625" style="27"/>
    <col min="15353" max="15353" width="44.42578125" style="27" customWidth="1"/>
    <col min="15354" max="15371" width="8.7109375" style="27" customWidth="1"/>
    <col min="15372" max="15608" width="9.140625" style="27"/>
    <col min="15609" max="15609" width="44.42578125" style="27" customWidth="1"/>
    <col min="15610" max="15627" width="8.7109375" style="27" customWidth="1"/>
    <col min="15628" max="15864" width="9.140625" style="27"/>
    <col min="15865" max="15865" width="44.42578125" style="27" customWidth="1"/>
    <col min="15866" max="15883" width="8.7109375" style="27" customWidth="1"/>
    <col min="15884" max="16120" width="9.140625" style="27"/>
    <col min="16121" max="16121" width="44.42578125" style="27" customWidth="1"/>
    <col min="16122" max="16139" width="8.7109375" style="27" customWidth="1"/>
    <col min="16140" max="16384" width="9.140625" style="27"/>
  </cols>
  <sheetData>
    <row r="1" spans="1:20" s="34" customFormat="1" ht="16.5" customHeight="1" x14ac:dyDescent="0.2">
      <c r="A1" s="910" t="s">
        <v>431</v>
      </c>
      <c r="B1" s="910"/>
      <c r="C1" s="910"/>
      <c r="D1" s="910"/>
      <c r="E1" s="363"/>
      <c r="F1" s="363"/>
      <c r="G1" s="363"/>
      <c r="H1" s="363"/>
      <c r="I1" s="363"/>
      <c r="J1" s="363"/>
      <c r="K1" s="363"/>
      <c r="L1" s="363"/>
      <c r="M1" s="363"/>
      <c r="N1" s="363"/>
      <c r="O1" s="363"/>
      <c r="P1" s="363"/>
      <c r="Q1" s="363"/>
      <c r="R1" s="363"/>
      <c r="S1" s="363"/>
      <c r="T1" s="363"/>
    </row>
    <row r="2" spans="1:20" s="34" customFormat="1" ht="16.5" customHeight="1" x14ac:dyDescent="0.25">
      <c r="A2" s="40" t="s">
        <v>478</v>
      </c>
      <c r="B2" s="363"/>
      <c r="C2" s="363"/>
      <c r="D2" s="363"/>
      <c r="E2" s="363"/>
      <c r="F2" s="363"/>
      <c r="G2" s="363"/>
      <c r="H2" s="363"/>
      <c r="I2" s="473"/>
      <c r="J2" s="473"/>
      <c r="K2" s="473"/>
      <c r="L2" s="473"/>
      <c r="M2" s="473"/>
      <c r="N2" s="473"/>
      <c r="O2" s="473"/>
      <c r="P2" s="473"/>
      <c r="Q2" s="473"/>
      <c r="R2" s="473"/>
      <c r="S2" s="473"/>
      <c r="T2" s="473"/>
    </row>
    <row r="3" spans="1:20" ht="15" customHeight="1" x14ac:dyDescent="0.2">
      <c r="H3" s="474"/>
      <c r="J3" s="475"/>
      <c r="S3" s="69"/>
      <c r="T3" s="69" t="s">
        <v>102</v>
      </c>
    </row>
    <row r="4" spans="1:20" s="64" customFormat="1" ht="15.75" customHeight="1" x14ac:dyDescent="0.2">
      <c r="A4" s="456"/>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100">
        <v>2022</v>
      </c>
      <c r="S4" s="52" t="s">
        <v>449</v>
      </c>
      <c r="T4" s="53" t="s">
        <v>508</v>
      </c>
    </row>
    <row r="5" spans="1:20" s="64" customFormat="1" ht="15.75" customHeight="1" x14ac:dyDescent="0.2">
      <c r="A5" s="457" t="s">
        <v>170</v>
      </c>
      <c r="B5" s="458"/>
      <c r="C5" s="458"/>
      <c r="D5" s="458"/>
      <c r="E5" s="458"/>
      <c r="F5" s="386"/>
      <c r="G5" s="386"/>
      <c r="H5" s="386"/>
      <c r="I5" s="386"/>
      <c r="J5" s="386"/>
      <c r="K5" s="386"/>
      <c r="L5" s="476"/>
      <c r="M5" s="476"/>
      <c r="N5" s="476"/>
      <c r="O5" s="386"/>
      <c r="P5" s="386"/>
      <c r="Q5" s="386"/>
      <c r="R5" s="476"/>
      <c r="S5" s="820"/>
      <c r="T5" s="849"/>
    </row>
    <row r="6" spans="1:20" s="64" customFormat="1" ht="14.25" customHeight="1" x14ac:dyDescent="0.2">
      <c r="A6" s="460" t="s">
        <v>171</v>
      </c>
      <c r="B6" s="477">
        <v>27501</v>
      </c>
      <c r="C6" s="477">
        <v>35987</v>
      </c>
      <c r="D6" s="477">
        <v>45278.274999999994</v>
      </c>
      <c r="E6" s="477">
        <v>48809</v>
      </c>
      <c r="F6" s="477">
        <v>52166</v>
      </c>
      <c r="G6" s="477">
        <v>53165</v>
      </c>
      <c r="H6" s="477">
        <v>54405.21518836778</v>
      </c>
      <c r="I6" s="477">
        <v>50111.419191917274</v>
      </c>
      <c r="J6" s="477">
        <v>47016.48188685174</v>
      </c>
      <c r="K6" s="477">
        <v>45687.159333601034</v>
      </c>
      <c r="L6" s="477">
        <v>46408.052575071597</v>
      </c>
      <c r="M6" s="477">
        <v>49977.229393803136</v>
      </c>
      <c r="N6" s="477">
        <v>56900.252222055336</v>
      </c>
      <c r="O6" s="477">
        <v>62797.378003636084</v>
      </c>
      <c r="P6" s="477">
        <v>48877.00002187513</v>
      </c>
      <c r="Q6" s="477">
        <v>61797.464934124742</v>
      </c>
      <c r="R6" s="477">
        <v>71484.099204092301</v>
      </c>
      <c r="S6" s="821">
        <v>100949.34246646547</v>
      </c>
      <c r="T6" s="850">
        <v>121771.92559141881</v>
      </c>
    </row>
    <row r="7" spans="1:20" s="64" customFormat="1" ht="14.25" customHeight="1" x14ac:dyDescent="0.2">
      <c r="A7" s="120" t="s">
        <v>172</v>
      </c>
      <c r="B7" s="198">
        <v>9768</v>
      </c>
      <c r="C7" s="198">
        <v>11663</v>
      </c>
      <c r="D7" s="198">
        <v>15281</v>
      </c>
      <c r="E7" s="198">
        <v>16531</v>
      </c>
      <c r="F7" s="198">
        <v>18769</v>
      </c>
      <c r="G7" s="198">
        <v>22298</v>
      </c>
      <c r="H7" s="198">
        <v>22043</v>
      </c>
      <c r="I7" s="198">
        <v>23286.227745805405</v>
      </c>
      <c r="J7" s="198">
        <v>21532.050639026333</v>
      </c>
      <c r="K7" s="198">
        <v>21924.599486616768</v>
      </c>
      <c r="L7" s="198">
        <v>24859.25959236547</v>
      </c>
      <c r="M7" s="198">
        <v>24827.899988043482</v>
      </c>
      <c r="N7" s="198">
        <v>24516.756598790376</v>
      </c>
      <c r="O7" s="198">
        <v>26519.856943149483</v>
      </c>
      <c r="P7" s="198">
        <v>20850.233410700821</v>
      </c>
      <c r="Q7" s="198">
        <v>24876.773092081999</v>
      </c>
      <c r="R7" s="198">
        <v>31354.922330921101</v>
      </c>
      <c r="S7" s="785">
        <v>40072.486612196022</v>
      </c>
      <c r="T7" s="199">
        <v>48893.802794308198</v>
      </c>
    </row>
    <row r="8" spans="1:20" s="64" customFormat="1" ht="14.25" customHeight="1" x14ac:dyDescent="0.2">
      <c r="A8" s="120" t="s">
        <v>173</v>
      </c>
      <c r="B8" s="198">
        <v>10666</v>
      </c>
      <c r="C8" s="198">
        <v>17794</v>
      </c>
      <c r="D8" s="198">
        <v>22161.802</v>
      </c>
      <c r="E8" s="198">
        <v>22016</v>
      </c>
      <c r="F8" s="198">
        <v>21530</v>
      </c>
      <c r="G8" s="198">
        <v>17698</v>
      </c>
      <c r="H8" s="198">
        <v>18837.215206025761</v>
      </c>
      <c r="I8" s="198">
        <v>15925.191446111869</v>
      </c>
      <c r="J8" s="198">
        <v>12877.431247825407</v>
      </c>
      <c r="K8" s="198">
        <v>10695.559846984264</v>
      </c>
      <c r="L8" s="198">
        <v>9871.7929827061271</v>
      </c>
      <c r="M8" s="198">
        <v>12688.329405759654</v>
      </c>
      <c r="N8" s="198">
        <v>13697.495623264964</v>
      </c>
      <c r="O8" s="198">
        <v>17287.521060486597</v>
      </c>
      <c r="P8" s="198">
        <v>12814.766611174309</v>
      </c>
      <c r="Q8" s="198">
        <v>19732.691842042746</v>
      </c>
      <c r="R8" s="198">
        <v>21614.176873171196</v>
      </c>
      <c r="S8" s="785">
        <v>29570.855854269448</v>
      </c>
      <c r="T8" s="199">
        <v>36159.12279711062</v>
      </c>
    </row>
    <row r="9" spans="1:20" s="64" customFormat="1" ht="14.25" customHeight="1" x14ac:dyDescent="0.2">
      <c r="A9" s="120" t="s">
        <v>174</v>
      </c>
      <c r="B9" s="198">
        <v>7067</v>
      </c>
      <c r="C9" s="198">
        <v>6530</v>
      </c>
      <c r="D9" s="198">
        <v>7835.473</v>
      </c>
      <c r="E9" s="198">
        <v>10262</v>
      </c>
      <c r="F9" s="198">
        <v>11867</v>
      </c>
      <c r="G9" s="198">
        <v>13169</v>
      </c>
      <c r="H9" s="198">
        <v>13524.999982342013</v>
      </c>
      <c r="I9" s="198">
        <v>10900</v>
      </c>
      <c r="J9" s="198">
        <v>12607</v>
      </c>
      <c r="K9" s="198">
        <v>13067</v>
      </c>
      <c r="L9" s="198">
        <v>11677</v>
      </c>
      <c r="M9" s="198">
        <v>12461</v>
      </c>
      <c r="N9" s="198">
        <v>18686</v>
      </c>
      <c r="O9" s="198">
        <v>18990</v>
      </c>
      <c r="P9" s="198">
        <v>15212</v>
      </c>
      <c r="Q9" s="198">
        <v>17188</v>
      </c>
      <c r="R9" s="198">
        <v>18515</v>
      </c>
      <c r="S9" s="785">
        <v>31306</v>
      </c>
      <c r="T9" s="199">
        <v>36719</v>
      </c>
    </row>
    <row r="10" spans="1:20" s="64" customFormat="1" ht="13.5" customHeight="1" x14ac:dyDescent="0.2">
      <c r="A10" s="460" t="s">
        <v>175</v>
      </c>
      <c r="B10" s="477">
        <v>24194</v>
      </c>
      <c r="C10" s="477">
        <v>25252.457999999999</v>
      </c>
      <c r="D10" s="477">
        <v>22250.9</v>
      </c>
      <c r="E10" s="477">
        <v>25620.7</v>
      </c>
      <c r="F10" s="477">
        <v>22229</v>
      </c>
      <c r="G10" s="477">
        <v>24402</v>
      </c>
      <c r="H10" s="477">
        <v>24779.416233691591</v>
      </c>
      <c r="I10" s="477">
        <v>27506.5</v>
      </c>
      <c r="J10" s="477">
        <v>26973.337097112541</v>
      </c>
      <c r="K10" s="477">
        <v>25446.007720556383</v>
      </c>
      <c r="L10" s="477">
        <v>28572.179687403048</v>
      </c>
      <c r="M10" s="477">
        <v>29513.057411270907</v>
      </c>
      <c r="N10" s="477">
        <v>33341.597874103623</v>
      </c>
      <c r="O10" s="477">
        <v>34948</v>
      </c>
      <c r="P10" s="477">
        <v>28039.3</v>
      </c>
      <c r="Q10" s="477">
        <v>32023</v>
      </c>
      <c r="R10" s="477">
        <v>41322</v>
      </c>
      <c r="S10" s="821">
        <v>52342</v>
      </c>
      <c r="T10" s="850">
        <v>55625</v>
      </c>
    </row>
    <row r="11" spans="1:20" s="64" customFormat="1" ht="13.5" customHeight="1" x14ac:dyDescent="0.2">
      <c r="A11" s="120" t="s">
        <v>179</v>
      </c>
      <c r="B11" s="198">
        <v>5675</v>
      </c>
      <c r="C11" s="198">
        <v>2515</v>
      </c>
      <c r="D11" s="198">
        <v>0</v>
      </c>
      <c r="E11" s="198">
        <v>3400</v>
      </c>
      <c r="F11" s="198">
        <v>0</v>
      </c>
      <c r="G11" s="198">
        <v>0</v>
      </c>
      <c r="H11" s="198">
        <v>0</v>
      </c>
      <c r="I11" s="198">
        <v>0</v>
      </c>
      <c r="J11" s="198">
        <v>0</v>
      </c>
      <c r="K11" s="198">
        <v>0</v>
      </c>
      <c r="L11" s="198">
        <v>467</v>
      </c>
      <c r="M11" s="198">
        <v>0</v>
      </c>
      <c r="N11" s="198">
        <v>0</v>
      </c>
      <c r="O11" s="198">
        <v>0</v>
      </c>
      <c r="P11" s="198">
        <v>0</v>
      </c>
      <c r="Q11" s="198">
        <v>-246</v>
      </c>
      <c r="R11" s="198">
        <v>251</v>
      </c>
      <c r="S11" s="785">
        <v>1276</v>
      </c>
      <c r="T11" s="199">
        <v>0</v>
      </c>
    </row>
    <row r="12" spans="1:20" s="64" customFormat="1" ht="13.5" customHeight="1" x14ac:dyDescent="0.2">
      <c r="A12" s="120" t="s">
        <v>180</v>
      </c>
      <c r="B12" s="198">
        <v>0</v>
      </c>
      <c r="C12" s="198">
        <v>0</v>
      </c>
      <c r="D12" s="198">
        <v>600</v>
      </c>
      <c r="E12" s="198">
        <v>0</v>
      </c>
      <c r="F12" s="198">
        <v>0</v>
      </c>
      <c r="G12" s="198">
        <v>0</v>
      </c>
      <c r="H12" s="198">
        <v>0</v>
      </c>
      <c r="I12" s="198">
        <v>2630</v>
      </c>
      <c r="J12" s="198">
        <v>2013.3</v>
      </c>
      <c r="K12" s="198">
        <v>0</v>
      </c>
      <c r="L12" s="198">
        <v>1031</v>
      </c>
      <c r="M12" s="198">
        <v>900</v>
      </c>
      <c r="N12" s="198">
        <v>25</v>
      </c>
      <c r="O12" s="198">
        <v>412</v>
      </c>
      <c r="P12" s="198">
        <v>367</v>
      </c>
      <c r="Q12" s="198">
        <v>42</v>
      </c>
      <c r="R12" s="198">
        <v>120</v>
      </c>
      <c r="S12" s="785">
        <v>279</v>
      </c>
      <c r="T12" s="199">
        <v>340</v>
      </c>
    </row>
    <row r="13" spans="1:20" s="64" customFormat="1" ht="13.5" customHeight="1" x14ac:dyDescent="0.2">
      <c r="A13" s="120" t="s">
        <v>176</v>
      </c>
      <c r="B13" s="198">
        <v>2497</v>
      </c>
      <c r="C13" s="198">
        <v>3405.8710000000001</v>
      </c>
      <c r="D13" s="198">
        <v>3635</v>
      </c>
      <c r="E13" s="198">
        <v>2864</v>
      </c>
      <c r="F13" s="198">
        <v>3458.5</v>
      </c>
      <c r="G13" s="198">
        <v>3548</v>
      </c>
      <c r="H13" s="198">
        <v>3952.9997613295923</v>
      </c>
      <c r="I13" s="198">
        <v>3714.1</v>
      </c>
      <c r="J13" s="198">
        <v>3617.696428737665</v>
      </c>
      <c r="K13" s="198">
        <v>3754.5187817802212</v>
      </c>
      <c r="L13" s="198">
        <v>4282.1611151090401</v>
      </c>
      <c r="M13" s="198">
        <v>4756.9566150586379</v>
      </c>
      <c r="N13" s="198">
        <v>5261.9120568257131</v>
      </c>
      <c r="O13" s="198">
        <v>5198</v>
      </c>
      <c r="P13" s="198">
        <v>3578</v>
      </c>
      <c r="Q13" s="198">
        <v>4429</v>
      </c>
      <c r="R13" s="198">
        <v>6679</v>
      </c>
      <c r="S13" s="785">
        <v>11485</v>
      </c>
      <c r="T13" s="199">
        <v>12650</v>
      </c>
    </row>
    <row r="14" spans="1:20" s="64" customFormat="1" ht="13.5" customHeight="1" x14ac:dyDescent="0.2">
      <c r="A14" s="120" t="s">
        <v>177</v>
      </c>
      <c r="B14" s="198">
        <v>1945</v>
      </c>
      <c r="C14" s="198">
        <v>2432.587</v>
      </c>
      <c r="D14" s="198">
        <v>2288</v>
      </c>
      <c r="E14" s="198">
        <v>2228</v>
      </c>
      <c r="F14" s="198">
        <v>2394.6</v>
      </c>
      <c r="G14" s="198">
        <v>2678</v>
      </c>
      <c r="H14" s="198">
        <v>2976.4164723619988</v>
      </c>
      <c r="I14" s="198">
        <v>2617.4</v>
      </c>
      <c r="J14" s="198">
        <v>2626.3635042115102</v>
      </c>
      <c r="K14" s="198">
        <v>2184.9711698474853</v>
      </c>
      <c r="L14" s="198">
        <v>2968.75181536431</v>
      </c>
      <c r="M14" s="198">
        <v>2874.5373658598842</v>
      </c>
      <c r="N14" s="198">
        <v>3203.7088778951475</v>
      </c>
      <c r="O14" s="198">
        <v>5587</v>
      </c>
      <c r="P14" s="198">
        <v>4211.3</v>
      </c>
      <c r="Q14" s="198">
        <v>2643</v>
      </c>
      <c r="R14" s="198">
        <v>3201</v>
      </c>
      <c r="S14" s="785">
        <v>3657</v>
      </c>
      <c r="T14" s="199">
        <v>4135</v>
      </c>
    </row>
    <row r="15" spans="1:20" s="64" customFormat="1" ht="13.5" customHeight="1" x14ac:dyDescent="0.2">
      <c r="A15" s="120" t="s">
        <v>178</v>
      </c>
      <c r="B15" s="198">
        <v>14077</v>
      </c>
      <c r="C15" s="198">
        <v>16899</v>
      </c>
      <c r="D15" s="198">
        <v>15727.9</v>
      </c>
      <c r="E15" s="198">
        <v>17128.7</v>
      </c>
      <c r="F15" s="198">
        <v>16375.9</v>
      </c>
      <c r="G15" s="198">
        <v>18176</v>
      </c>
      <c r="H15" s="198">
        <v>17850</v>
      </c>
      <c r="I15" s="198">
        <v>18545</v>
      </c>
      <c r="J15" s="198">
        <v>18715.977164163363</v>
      </c>
      <c r="K15" s="198">
        <v>19506.517768928676</v>
      </c>
      <c r="L15" s="198">
        <v>19823.266756929697</v>
      </c>
      <c r="M15" s="198">
        <v>20981.563430352384</v>
      </c>
      <c r="N15" s="198">
        <v>24850.976939382763</v>
      </c>
      <c r="O15" s="198">
        <v>23751</v>
      </c>
      <c r="P15" s="198">
        <v>19883</v>
      </c>
      <c r="Q15" s="198">
        <v>25155</v>
      </c>
      <c r="R15" s="198">
        <v>31071</v>
      </c>
      <c r="S15" s="785">
        <v>35645</v>
      </c>
      <c r="T15" s="199">
        <v>38500</v>
      </c>
    </row>
    <row r="16" spans="1:20" s="64" customFormat="1" ht="8.25" customHeight="1" x14ac:dyDescent="0.2">
      <c r="A16" s="119"/>
      <c r="B16" s="198"/>
      <c r="C16" s="198"/>
      <c r="D16" s="198"/>
      <c r="E16" s="198"/>
      <c r="F16" s="198"/>
      <c r="G16" s="198"/>
      <c r="H16" s="198"/>
      <c r="I16" s="198"/>
      <c r="J16" s="478"/>
      <c r="K16" s="478"/>
      <c r="L16" s="478"/>
      <c r="M16" s="478"/>
      <c r="N16" s="198"/>
      <c r="O16" s="198"/>
      <c r="P16" s="198"/>
      <c r="Q16" s="198"/>
      <c r="R16" s="198"/>
      <c r="S16" s="785"/>
      <c r="T16" s="199"/>
    </row>
    <row r="17" spans="1:20" s="64" customFormat="1" ht="13.5" customHeight="1" x14ac:dyDescent="0.2">
      <c r="A17" s="121" t="s">
        <v>181</v>
      </c>
      <c r="B17" s="479">
        <v>51695</v>
      </c>
      <c r="C17" s="479">
        <v>61239.457999999999</v>
      </c>
      <c r="D17" s="479">
        <v>67529.174999999988</v>
      </c>
      <c r="E17" s="479">
        <v>74429.7</v>
      </c>
      <c r="F17" s="479">
        <v>74395</v>
      </c>
      <c r="G17" s="479">
        <v>77567</v>
      </c>
      <c r="H17" s="479">
        <v>79184.631422059378</v>
      </c>
      <c r="I17" s="479">
        <v>77617.919191917274</v>
      </c>
      <c r="J17" s="479">
        <v>73989.818983964273</v>
      </c>
      <c r="K17" s="479">
        <v>71133.167054157413</v>
      </c>
      <c r="L17" s="479">
        <v>74980.232262474645</v>
      </c>
      <c r="M17" s="479">
        <v>79490.286805074036</v>
      </c>
      <c r="N17" s="479">
        <v>90241.85009615896</v>
      </c>
      <c r="O17" s="479">
        <v>97745.378003636084</v>
      </c>
      <c r="P17" s="479">
        <v>76916.300021875126</v>
      </c>
      <c r="Q17" s="479">
        <v>93820.464934124742</v>
      </c>
      <c r="R17" s="479">
        <v>112806.0992040923</v>
      </c>
      <c r="S17" s="479">
        <v>153291.34246646546</v>
      </c>
      <c r="T17" s="483">
        <v>177396.92559141881</v>
      </c>
    </row>
    <row r="18" spans="1:20" s="64" customFormat="1" ht="13.5" customHeight="1" x14ac:dyDescent="0.2">
      <c r="A18" s="464" t="s">
        <v>182</v>
      </c>
      <c r="B18" s="479">
        <v>46020</v>
      </c>
      <c r="C18" s="479">
        <v>58724.457999999999</v>
      </c>
      <c r="D18" s="479">
        <v>66929.174999999988</v>
      </c>
      <c r="E18" s="479">
        <v>71029.7</v>
      </c>
      <c r="F18" s="479">
        <v>74395</v>
      </c>
      <c r="G18" s="479">
        <v>77567</v>
      </c>
      <c r="H18" s="479">
        <v>79184.631422059378</v>
      </c>
      <c r="I18" s="479">
        <v>74987.919191917274</v>
      </c>
      <c r="J18" s="479">
        <v>71976.51898396427</v>
      </c>
      <c r="K18" s="479">
        <v>71133.167054157413</v>
      </c>
      <c r="L18" s="479">
        <v>73482.232262474645</v>
      </c>
      <c r="M18" s="480">
        <v>78590.286805074036</v>
      </c>
      <c r="N18" s="480">
        <v>90216.85009615896</v>
      </c>
      <c r="O18" s="480">
        <v>97333.378003636084</v>
      </c>
      <c r="P18" s="480">
        <v>76549.300021875126</v>
      </c>
      <c r="Q18" s="480">
        <v>94024.464934124742</v>
      </c>
      <c r="R18" s="480">
        <v>112435.0992040923</v>
      </c>
      <c r="S18" s="480">
        <v>151736.34246646546</v>
      </c>
      <c r="T18" s="851">
        <v>177056.92559141881</v>
      </c>
    </row>
    <row r="19" spans="1:20" s="64" customFormat="1" ht="16.5" customHeight="1" x14ac:dyDescent="0.2">
      <c r="A19" s="457" t="s">
        <v>183</v>
      </c>
      <c r="B19" s="196"/>
      <c r="C19" s="196"/>
      <c r="D19" s="196"/>
      <c r="E19" s="196"/>
      <c r="F19" s="196"/>
      <c r="G19" s="196"/>
      <c r="H19" s="196"/>
      <c r="I19" s="196"/>
      <c r="J19" s="196"/>
      <c r="K19" s="196"/>
      <c r="L19" s="196"/>
      <c r="M19" s="196"/>
      <c r="N19" s="196"/>
      <c r="O19" s="196"/>
      <c r="P19" s="196"/>
      <c r="Q19" s="198"/>
      <c r="R19" s="198"/>
      <c r="S19" s="785"/>
      <c r="T19" s="199"/>
    </row>
    <row r="20" spans="1:20" s="64" customFormat="1" ht="14.25" customHeight="1" x14ac:dyDescent="0.2">
      <c r="A20" s="119" t="s">
        <v>65</v>
      </c>
      <c r="B20" s="198">
        <v>2813.569</v>
      </c>
      <c r="C20" s="198">
        <v>2583.3240000000001</v>
      </c>
      <c r="D20" s="198">
        <v>2750.752</v>
      </c>
      <c r="E20" s="198">
        <v>1840.0129999999999</v>
      </c>
      <c r="F20" s="198">
        <v>1743.1279999999999</v>
      </c>
      <c r="G20" s="198">
        <v>2014.1941778551211</v>
      </c>
      <c r="H20" s="198">
        <v>2129.3396080181442</v>
      </c>
      <c r="I20" s="198">
        <v>5047.6549710144918</v>
      </c>
      <c r="J20" s="198">
        <v>2854.0489710144921</v>
      </c>
      <c r="K20" s="198">
        <v>1940.66</v>
      </c>
      <c r="L20" s="198">
        <v>1823.4</v>
      </c>
      <c r="M20" s="198">
        <v>1698.1118462520769</v>
      </c>
      <c r="N20" s="198">
        <v>1746.2</v>
      </c>
      <c r="O20" s="198">
        <v>1983.5</v>
      </c>
      <c r="P20" s="198">
        <v>1511.8</v>
      </c>
      <c r="Q20" s="198">
        <v>1938</v>
      </c>
      <c r="R20" s="198">
        <v>1872.5</v>
      </c>
      <c r="S20" s="785">
        <v>2339</v>
      </c>
      <c r="T20" s="199">
        <v>3002</v>
      </c>
    </row>
    <row r="21" spans="1:20" s="64" customFormat="1" ht="14.25" customHeight="1" x14ac:dyDescent="0.2">
      <c r="A21" s="119" t="s">
        <v>68</v>
      </c>
      <c r="B21" s="198">
        <v>151.25800000000001</v>
      </c>
      <c r="C21" s="198">
        <v>184.49700000000001</v>
      </c>
      <c r="D21" s="198">
        <v>228.7</v>
      </c>
      <c r="E21" s="198">
        <v>240</v>
      </c>
      <c r="F21" s="198">
        <v>300</v>
      </c>
      <c r="G21" s="198">
        <v>350.78199999999998</v>
      </c>
      <c r="H21" s="198">
        <v>375</v>
      </c>
      <c r="I21" s="198">
        <v>400</v>
      </c>
      <c r="J21" s="198">
        <v>51.591999999999999</v>
      </c>
      <c r="K21" s="198">
        <v>31</v>
      </c>
      <c r="L21" s="198">
        <v>16.5</v>
      </c>
      <c r="M21" s="198">
        <v>6</v>
      </c>
      <c r="N21" s="198">
        <v>20</v>
      </c>
      <c r="O21" s="198">
        <v>20</v>
      </c>
      <c r="P21" s="198">
        <v>20</v>
      </c>
      <c r="Q21" s="198">
        <v>20</v>
      </c>
      <c r="R21" s="198">
        <v>35</v>
      </c>
      <c r="S21" s="785">
        <v>40</v>
      </c>
      <c r="T21" s="199">
        <v>50</v>
      </c>
    </row>
    <row r="22" spans="1:20" s="64" customFormat="1" ht="14.25" customHeight="1" x14ac:dyDescent="0.2">
      <c r="A22" s="119" t="s">
        <v>69</v>
      </c>
      <c r="B22" s="198">
        <v>4968.5</v>
      </c>
      <c r="C22" s="198">
        <v>8500.0120000000006</v>
      </c>
      <c r="D22" s="198">
        <v>6893.5720000000001</v>
      </c>
      <c r="E22" s="198">
        <v>6772.3519999999999</v>
      </c>
      <c r="F22" s="198">
        <v>4861.2070000000003</v>
      </c>
      <c r="G22" s="198">
        <v>5873.8969166985389</v>
      </c>
      <c r="H22" s="198">
        <v>5178.6646405716347</v>
      </c>
      <c r="I22" s="198">
        <v>4865.1000000000004</v>
      </c>
      <c r="J22" s="198">
        <v>5958.2556370346247</v>
      </c>
      <c r="K22" s="198">
        <v>3781.6736642822048</v>
      </c>
      <c r="L22" s="198">
        <v>3951</v>
      </c>
      <c r="M22" s="198">
        <v>4007</v>
      </c>
      <c r="N22" s="198">
        <v>4748</v>
      </c>
      <c r="O22" s="198">
        <v>4325</v>
      </c>
      <c r="P22" s="198">
        <v>3265</v>
      </c>
      <c r="Q22" s="198">
        <v>4136.5</v>
      </c>
      <c r="R22" s="198">
        <v>5226.445837858304</v>
      </c>
      <c r="S22" s="785">
        <v>6154.2341328070015</v>
      </c>
      <c r="T22" s="199">
        <v>6763</v>
      </c>
    </row>
    <row r="23" spans="1:20" s="64" customFormat="1" ht="16.5" customHeight="1" x14ac:dyDescent="0.2">
      <c r="A23" s="119" t="s">
        <v>106</v>
      </c>
      <c r="B23" s="198">
        <v>3168.7829999999999</v>
      </c>
      <c r="C23" s="198">
        <v>2048.5619999999999</v>
      </c>
      <c r="D23" s="198">
        <v>869.21</v>
      </c>
      <c r="E23" s="198">
        <v>1792.174</v>
      </c>
      <c r="F23" s="198">
        <v>2208.9920000000002</v>
      </c>
      <c r="G23" s="198">
        <v>3818.3137325640373</v>
      </c>
      <c r="H23" s="198">
        <v>5224.2112000929192</v>
      </c>
      <c r="I23" s="198">
        <v>4119.8289999999997</v>
      </c>
      <c r="J23" s="198">
        <v>3499.1759999999999</v>
      </c>
      <c r="K23" s="198">
        <v>4004.5949999999998</v>
      </c>
      <c r="L23" s="198">
        <v>4889.3</v>
      </c>
      <c r="M23" s="198">
        <v>5671.5</v>
      </c>
      <c r="N23" s="198">
        <v>3983.6</v>
      </c>
      <c r="O23" s="198">
        <v>4130</v>
      </c>
      <c r="P23" s="198">
        <v>3797</v>
      </c>
      <c r="Q23" s="198">
        <v>3596.5</v>
      </c>
      <c r="R23" s="198">
        <v>4285</v>
      </c>
      <c r="S23" s="785">
        <v>6266</v>
      </c>
      <c r="T23" s="199">
        <v>7691</v>
      </c>
    </row>
    <row r="24" spans="1:20" s="64" customFormat="1" ht="14.25" customHeight="1" x14ac:dyDescent="0.2">
      <c r="A24" s="119" t="s">
        <v>184</v>
      </c>
      <c r="B24" s="198">
        <v>125</v>
      </c>
      <c r="C24" s="198">
        <v>155</v>
      </c>
      <c r="D24" s="198">
        <v>67</v>
      </c>
      <c r="E24" s="198">
        <v>186</v>
      </c>
      <c r="F24" s="198">
        <v>555.28499999999997</v>
      </c>
      <c r="G24" s="198">
        <v>1349.2460000000001</v>
      </c>
      <c r="H24" s="198">
        <v>2227.8510000000001</v>
      </c>
      <c r="I24" s="198">
        <v>2625.1</v>
      </c>
      <c r="J24" s="198">
        <v>3808.3690000000001</v>
      </c>
      <c r="K24" s="198">
        <v>5971.52</v>
      </c>
      <c r="L24" s="198">
        <v>4914.5</v>
      </c>
      <c r="M24" s="198">
        <v>4913.5</v>
      </c>
      <c r="N24" s="198">
        <v>3643.2</v>
      </c>
      <c r="O24" s="198">
        <v>3232</v>
      </c>
      <c r="P24" s="198">
        <v>2659</v>
      </c>
      <c r="Q24" s="198">
        <v>2958</v>
      </c>
      <c r="R24" s="198">
        <v>3106</v>
      </c>
      <c r="S24" s="785">
        <v>3778</v>
      </c>
      <c r="T24" s="199">
        <v>5620</v>
      </c>
    </row>
    <row r="25" spans="1:20" s="64" customFormat="1" ht="14.25" customHeight="1" x14ac:dyDescent="0.2">
      <c r="A25" s="119" t="s">
        <v>76</v>
      </c>
      <c r="B25" s="198">
        <v>988.09400000000005</v>
      </c>
      <c r="C25" s="198">
        <v>1658.711</v>
      </c>
      <c r="D25" s="198">
        <v>1947.1220000000001</v>
      </c>
      <c r="E25" s="198">
        <v>2038.9559999999999</v>
      </c>
      <c r="F25" s="198">
        <v>2190.6759999999999</v>
      </c>
      <c r="G25" s="198">
        <v>2462.8471943030318</v>
      </c>
      <c r="H25" s="198">
        <v>2480.8307252528984</v>
      </c>
      <c r="I25" s="198">
        <v>1817.2</v>
      </c>
      <c r="J25" s="198">
        <v>2057.0479999999998</v>
      </c>
      <c r="K25" s="198">
        <v>1863.04</v>
      </c>
      <c r="L25" s="198">
        <v>1161.8370159869194</v>
      </c>
      <c r="M25" s="198">
        <v>1292.8740731706062</v>
      </c>
      <c r="N25" s="198">
        <v>3738.9163094373607</v>
      </c>
      <c r="O25" s="198">
        <v>3761</v>
      </c>
      <c r="P25" s="198">
        <v>3328</v>
      </c>
      <c r="Q25" s="198">
        <v>3596</v>
      </c>
      <c r="R25" s="198">
        <v>4798</v>
      </c>
      <c r="S25" s="785">
        <v>8288</v>
      </c>
      <c r="T25" s="199">
        <v>8460</v>
      </c>
    </row>
    <row r="26" spans="1:20" s="64" customFormat="1" ht="14.25" customHeight="1" x14ac:dyDescent="0.2">
      <c r="A26" s="120" t="s">
        <v>77</v>
      </c>
      <c r="B26" s="198">
        <v>3028.8589999999999</v>
      </c>
      <c r="C26" s="198">
        <v>4893.6350000000002</v>
      </c>
      <c r="D26" s="198">
        <v>5590.442</v>
      </c>
      <c r="E26" s="198">
        <v>4791.1400000000003</v>
      </c>
      <c r="F26" s="198">
        <v>6225.23</v>
      </c>
      <c r="G26" s="198">
        <v>9303.9197321695083</v>
      </c>
      <c r="H26" s="198">
        <v>8874.9268194379401</v>
      </c>
      <c r="I26" s="198">
        <v>6020.3504461118691</v>
      </c>
      <c r="J26" s="198">
        <v>5033.2072478254067</v>
      </c>
      <c r="K26" s="198">
        <v>4612.3284126202943</v>
      </c>
      <c r="L26" s="198">
        <v>4771.4929827061278</v>
      </c>
      <c r="M26" s="198">
        <v>5467.8294057596549</v>
      </c>
      <c r="N26" s="198">
        <v>5577.9956232649647</v>
      </c>
      <c r="O26" s="198">
        <v>6232.5210604865961</v>
      </c>
      <c r="P26" s="198">
        <v>4376.7666111743092</v>
      </c>
      <c r="Q26" s="198">
        <v>7291.0018420427477</v>
      </c>
      <c r="R26" s="198">
        <v>8096.9310353128903</v>
      </c>
      <c r="S26" s="785">
        <v>10706</v>
      </c>
      <c r="T26" s="199">
        <v>11788</v>
      </c>
    </row>
    <row r="27" spans="1:20" s="64" customFormat="1" ht="13.5" customHeight="1" x14ac:dyDescent="0.2">
      <c r="A27" s="466" t="s">
        <v>185</v>
      </c>
      <c r="B27" s="481">
        <v>2953.819</v>
      </c>
      <c r="C27" s="481">
        <v>4608.3969999999999</v>
      </c>
      <c r="D27" s="481">
        <v>5295.442</v>
      </c>
      <c r="E27" s="481">
        <v>4656.1400000000003</v>
      </c>
      <c r="F27" s="481">
        <v>6118.567</v>
      </c>
      <c r="G27" s="481">
        <v>8964.6498935305808</v>
      </c>
      <c r="H27" s="481">
        <v>8438.3161966128955</v>
      </c>
      <c r="I27" s="481">
        <v>5643.1914461118695</v>
      </c>
      <c r="J27" s="481">
        <v>4646.4312478254069</v>
      </c>
      <c r="K27" s="481">
        <v>4141.3284126202943</v>
      </c>
      <c r="L27" s="481">
        <v>4349.4929827061278</v>
      </c>
      <c r="M27" s="481">
        <v>5020.3294057596549</v>
      </c>
      <c r="N27" s="481">
        <v>5092.4956232649647</v>
      </c>
      <c r="O27" s="481">
        <v>5747.5210604865961</v>
      </c>
      <c r="P27" s="481">
        <v>3896.7666111743097</v>
      </c>
      <c r="Q27" s="481">
        <v>6686.0018420427477</v>
      </c>
      <c r="R27" s="481">
        <v>7094.9310353128903</v>
      </c>
      <c r="S27" s="822">
        <v>9551</v>
      </c>
      <c r="T27" s="482">
        <v>10378</v>
      </c>
    </row>
    <row r="28" spans="1:20" s="64" customFormat="1" ht="13.5" customHeight="1" x14ac:dyDescent="0.2">
      <c r="A28" s="120" t="s">
        <v>79</v>
      </c>
      <c r="B28" s="198">
        <v>8979.7080000000005</v>
      </c>
      <c r="C28" s="198">
        <v>7204.59</v>
      </c>
      <c r="D28" s="198">
        <v>5151.3069999999998</v>
      </c>
      <c r="E28" s="198">
        <v>8797.8520000000008</v>
      </c>
      <c r="F28" s="198">
        <v>7112.9080000000004</v>
      </c>
      <c r="G28" s="198">
        <v>4075.9789632934303</v>
      </c>
      <c r="H28" s="198">
        <v>4063.8468886797</v>
      </c>
      <c r="I28" s="198">
        <v>3716.27</v>
      </c>
      <c r="J28" s="198">
        <v>4332.5936157948036</v>
      </c>
      <c r="K28" s="198">
        <v>3768.86</v>
      </c>
      <c r="L28" s="198">
        <v>4569.8518153643108</v>
      </c>
      <c r="M28" s="198">
        <v>5454.8885196078072</v>
      </c>
      <c r="N28" s="198">
        <v>12482.208877895147</v>
      </c>
      <c r="O28" s="198">
        <v>13502</v>
      </c>
      <c r="P28" s="198">
        <v>12374</v>
      </c>
      <c r="Q28" s="198">
        <v>14430</v>
      </c>
      <c r="R28" s="198">
        <v>16766</v>
      </c>
      <c r="S28" s="785">
        <v>25896</v>
      </c>
      <c r="T28" s="199">
        <v>23953</v>
      </c>
    </row>
    <row r="29" spans="1:20" s="64" customFormat="1" ht="14.25" customHeight="1" x14ac:dyDescent="0.2">
      <c r="A29" s="120" t="s">
        <v>80</v>
      </c>
      <c r="B29" s="198">
        <v>6618.4340000000002</v>
      </c>
      <c r="C29" s="198">
        <v>10211.93</v>
      </c>
      <c r="D29" s="198">
        <v>12004</v>
      </c>
      <c r="E29" s="198">
        <v>12821</v>
      </c>
      <c r="F29" s="198">
        <v>12684.311</v>
      </c>
      <c r="G29" s="198">
        <v>7907.6794559852024</v>
      </c>
      <c r="H29" s="198">
        <v>7711.769100341905</v>
      </c>
      <c r="I29" s="198">
        <v>6510</v>
      </c>
      <c r="J29" s="198">
        <v>4645.2629999999999</v>
      </c>
      <c r="K29" s="198">
        <v>4375</v>
      </c>
      <c r="L29" s="198">
        <v>4290.8</v>
      </c>
      <c r="M29" s="198">
        <v>6710</v>
      </c>
      <c r="N29" s="198">
        <v>4735</v>
      </c>
      <c r="O29" s="198">
        <v>4970</v>
      </c>
      <c r="P29" s="198">
        <v>3865</v>
      </c>
      <c r="Q29" s="198">
        <v>4646</v>
      </c>
      <c r="R29" s="198">
        <v>5901.8</v>
      </c>
      <c r="S29" s="785">
        <v>7643.569622413389</v>
      </c>
      <c r="T29" s="199">
        <v>9552</v>
      </c>
    </row>
    <row r="30" spans="1:20" s="64" customFormat="1" ht="14.25" customHeight="1" x14ac:dyDescent="0.2">
      <c r="A30" s="120" t="s">
        <v>81</v>
      </c>
      <c r="B30" s="198">
        <v>1765</v>
      </c>
      <c r="C30" s="198">
        <v>1656</v>
      </c>
      <c r="D30" s="198">
        <v>1802.25</v>
      </c>
      <c r="E30" s="198">
        <v>2306.3629999999998</v>
      </c>
      <c r="F30" s="198">
        <v>2054.46</v>
      </c>
      <c r="G30" s="198">
        <v>2032.461</v>
      </c>
      <c r="H30" s="198">
        <v>2157.7779999999998</v>
      </c>
      <c r="I30" s="198">
        <v>2311</v>
      </c>
      <c r="J30" s="198">
        <v>2173.7368884167063</v>
      </c>
      <c r="K30" s="198">
        <v>2415.9</v>
      </c>
      <c r="L30" s="198">
        <v>2402.4</v>
      </c>
      <c r="M30" s="198">
        <v>2163.5369999999998</v>
      </c>
      <c r="N30" s="198">
        <v>3662</v>
      </c>
      <c r="O30" s="198">
        <v>4080</v>
      </c>
      <c r="P30" s="198">
        <v>3989</v>
      </c>
      <c r="Q30" s="198">
        <v>4184</v>
      </c>
      <c r="R30" s="198">
        <v>5107</v>
      </c>
      <c r="S30" s="785">
        <v>7608</v>
      </c>
      <c r="T30" s="199">
        <v>7962.5</v>
      </c>
    </row>
    <row r="31" spans="1:20" s="64" customFormat="1" ht="14.25" customHeight="1" x14ac:dyDescent="0.2">
      <c r="A31" s="109" t="s">
        <v>82</v>
      </c>
      <c r="B31" s="198">
        <v>1689.94</v>
      </c>
      <c r="C31" s="198">
        <v>1450.5719999999999</v>
      </c>
      <c r="D31" s="198">
        <v>1255.317</v>
      </c>
      <c r="E31" s="198">
        <v>1462</v>
      </c>
      <c r="F31" s="198">
        <v>2447.2199999999998</v>
      </c>
      <c r="G31" s="198">
        <v>1968.157689224679</v>
      </c>
      <c r="H31" s="198">
        <v>2086.2749214243963</v>
      </c>
      <c r="I31" s="198">
        <v>2033.434782608696</v>
      </c>
      <c r="J31" s="198">
        <v>2627.3157826086963</v>
      </c>
      <c r="K31" s="198">
        <v>2733.3</v>
      </c>
      <c r="L31" s="198">
        <v>2668</v>
      </c>
      <c r="M31" s="198">
        <v>2343</v>
      </c>
      <c r="N31" s="198">
        <v>1604</v>
      </c>
      <c r="O31" s="198">
        <v>1854</v>
      </c>
      <c r="P31" s="198">
        <v>1398</v>
      </c>
      <c r="Q31" s="198">
        <v>1625.5</v>
      </c>
      <c r="R31" s="198">
        <v>1970.5</v>
      </c>
      <c r="S31" s="785">
        <v>2659</v>
      </c>
      <c r="T31" s="199">
        <v>3244.1227971106136</v>
      </c>
    </row>
    <row r="32" spans="1:20" s="64" customFormat="1" ht="14.25" customHeight="1" x14ac:dyDescent="0.2">
      <c r="A32" s="109" t="s">
        <v>86</v>
      </c>
      <c r="B32" s="198">
        <v>11355.361000000001</v>
      </c>
      <c r="C32" s="198">
        <v>14724.535</v>
      </c>
      <c r="D32" s="198">
        <v>20752.509999999998</v>
      </c>
      <c r="E32" s="198">
        <v>20706</v>
      </c>
      <c r="F32" s="198">
        <v>21772.448</v>
      </c>
      <c r="G32" s="198">
        <v>24331.604984716068</v>
      </c>
      <c r="H32" s="198">
        <v>24327.452219817013</v>
      </c>
      <c r="I32" s="198">
        <v>25539.817600877868</v>
      </c>
      <c r="J32" s="198">
        <v>24312.410494098796</v>
      </c>
      <c r="K32" s="198">
        <v>25048.599486616768</v>
      </c>
      <c r="L32" s="198">
        <v>28117.25959236547</v>
      </c>
      <c r="M32" s="198">
        <v>29719.899988043482</v>
      </c>
      <c r="N32" s="198">
        <v>32329.756598790376</v>
      </c>
      <c r="O32" s="198">
        <v>33834.356943149483</v>
      </c>
      <c r="P32" s="198">
        <v>27043.733410700821</v>
      </c>
      <c r="Q32" s="198">
        <v>35070.373092082002</v>
      </c>
      <c r="R32" s="198">
        <v>42795.422330921101</v>
      </c>
      <c r="S32" s="785">
        <v>53362.486612196022</v>
      </c>
      <c r="T32" s="199">
        <v>64454.802794308198</v>
      </c>
    </row>
    <row r="33" spans="1:20" s="64" customFormat="1" ht="12.75" customHeight="1" x14ac:dyDescent="0.2">
      <c r="A33" s="468" t="s">
        <v>186</v>
      </c>
      <c r="B33" s="481">
        <v>9768</v>
      </c>
      <c r="C33" s="481">
        <v>11663</v>
      </c>
      <c r="D33" s="481">
        <v>15281</v>
      </c>
      <c r="E33" s="481">
        <v>16531</v>
      </c>
      <c r="F33" s="481">
        <v>18769</v>
      </c>
      <c r="G33" s="481">
        <v>22297.8</v>
      </c>
      <c r="H33" s="481">
        <v>22043</v>
      </c>
      <c r="I33" s="481">
        <v>23286.227745805405</v>
      </c>
      <c r="J33" s="481">
        <v>21532.050639026333</v>
      </c>
      <c r="K33" s="481">
        <v>21924.599486616768</v>
      </c>
      <c r="L33" s="481">
        <v>24859.25959236547</v>
      </c>
      <c r="M33" s="481">
        <v>24827.899988043482</v>
      </c>
      <c r="N33" s="481">
        <v>24516.756598790376</v>
      </c>
      <c r="O33" s="481">
        <v>26519.856943149483</v>
      </c>
      <c r="P33" s="481">
        <v>20850.233410700821</v>
      </c>
      <c r="Q33" s="481">
        <v>24876.773092081999</v>
      </c>
      <c r="R33" s="481">
        <v>31354.922330921101</v>
      </c>
      <c r="S33" s="822">
        <v>40072.486612196022</v>
      </c>
      <c r="T33" s="482">
        <v>48893.802794308198</v>
      </c>
    </row>
    <row r="34" spans="1:20" s="64" customFormat="1" ht="12.75" customHeight="1" x14ac:dyDescent="0.2">
      <c r="A34" s="120" t="s">
        <v>88</v>
      </c>
      <c r="B34" s="198">
        <v>83</v>
      </c>
      <c r="C34" s="198">
        <v>109</v>
      </c>
      <c r="D34" s="198">
        <v>160</v>
      </c>
      <c r="E34" s="198">
        <v>160</v>
      </c>
      <c r="F34" s="198">
        <v>190</v>
      </c>
      <c r="G34" s="198">
        <v>242</v>
      </c>
      <c r="H34" s="198">
        <v>286</v>
      </c>
      <c r="I34" s="198">
        <v>350</v>
      </c>
      <c r="J34" s="198">
        <v>455.36099999999999</v>
      </c>
      <c r="K34" s="198">
        <v>600</v>
      </c>
      <c r="L34" s="198">
        <v>400.5</v>
      </c>
      <c r="M34" s="198">
        <v>387</v>
      </c>
      <c r="N34" s="198">
        <v>437.28472482091843</v>
      </c>
      <c r="O34" s="198">
        <v>428</v>
      </c>
      <c r="P34" s="198">
        <v>223</v>
      </c>
      <c r="Q34" s="198">
        <v>280</v>
      </c>
      <c r="R34" s="198">
        <v>508.5</v>
      </c>
      <c r="S34" s="785">
        <v>958</v>
      </c>
      <c r="T34" s="199">
        <v>1409</v>
      </c>
    </row>
    <row r="35" spans="1:20" s="64" customFormat="1" ht="12.75" customHeight="1" x14ac:dyDescent="0.2">
      <c r="A35" s="120" t="s">
        <v>89</v>
      </c>
      <c r="B35" s="198">
        <v>108</v>
      </c>
      <c r="C35" s="198">
        <v>134</v>
      </c>
      <c r="D35" s="198">
        <v>160</v>
      </c>
      <c r="E35" s="198">
        <v>215</v>
      </c>
      <c r="F35" s="198">
        <v>120</v>
      </c>
      <c r="G35" s="198">
        <v>233</v>
      </c>
      <c r="H35" s="198">
        <v>280</v>
      </c>
      <c r="I35" s="198">
        <v>319.89999999999998</v>
      </c>
      <c r="J35" s="198">
        <v>639.6422774082497</v>
      </c>
      <c r="K35" s="198">
        <v>579.50392750428944</v>
      </c>
      <c r="L35" s="198">
        <v>822.00527415065278</v>
      </c>
      <c r="M35" s="198">
        <v>892.15165709861367</v>
      </c>
      <c r="N35" s="198">
        <v>940</v>
      </c>
      <c r="O35" s="198">
        <v>1010</v>
      </c>
      <c r="P35" s="198">
        <v>467</v>
      </c>
      <c r="Q35" s="198">
        <v>512</v>
      </c>
      <c r="R35" s="198">
        <v>690</v>
      </c>
      <c r="S35" s="785">
        <v>1376</v>
      </c>
      <c r="T35" s="199">
        <v>1668</v>
      </c>
    </row>
    <row r="36" spans="1:20" s="64" customFormat="1" ht="18.75" customHeight="1" x14ac:dyDescent="0.2">
      <c r="A36" s="469" t="s">
        <v>187</v>
      </c>
      <c r="B36" s="198">
        <v>2076.866</v>
      </c>
      <c r="C36" s="198">
        <v>1776.847</v>
      </c>
      <c r="D36" s="198">
        <v>2657.2530000000002</v>
      </c>
      <c r="E36" s="198">
        <v>4377.6310000000003</v>
      </c>
      <c r="F36" s="198">
        <v>4476.924</v>
      </c>
      <c r="G36" s="198">
        <v>5975.3558009310755</v>
      </c>
      <c r="H36" s="198">
        <v>4753.6844767800621</v>
      </c>
      <c r="I36" s="198">
        <v>4773.8898550724634</v>
      </c>
      <c r="J36" s="198">
        <v>5832.3140064018789</v>
      </c>
      <c r="K36" s="198">
        <v>3920.6874584873876</v>
      </c>
      <c r="L36" s="198">
        <v>5517.6558409583868</v>
      </c>
      <c r="M36" s="198">
        <v>4314.8049579600247</v>
      </c>
      <c r="N36" s="198">
        <v>3486.6273320047949</v>
      </c>
      <c r="O36" s="198">
        <v>3894</v>
      </c>
      <c r="P36" s="198">
        <v>2687.5</v>
      </c>
      <c r="Q36" s="198">
        <v>2095</v>
      </c>
      <c r="R36" s="198">
        <v>2499</v>
      </c>
      <c r="S36" s="785">
        <v>4142</v>
      </c>
      <c r="T36" s="199">
        <v>7399</v>
      </c>
    </row>
    <row r="37" spans="1:20" s="64" customFormat="1" ht="12.75" customHeight="1" x14ac:dyDescent="0.2">
      <c r="A37" s="120" t="s">
        <v>91</v>
      </c>
      <c r="B37" s="198">
        <v>1031.528</v>
      </c>
      <c r="C37" s="198">
        <v>1131.472</v>
      </c>
      <c r="D37" s="198">
        <v>1705.15</v>
      </c>
      <c r="E37" s="198">
        <v>1733.222</v>
      </c>
      <c r="F37" s="198">
        <v>1130.1110000000001</v>
      </c>
      <c r="G37" s="198">
        <v>1098.62729597977</v>
      </c>
      <c r="H37" s="198">
        <v>2238.7157632314688</v>
      </c>
      <c r="I37" s="198">
        <v>2623.0949999999998</v>
      </c>
      <c r="J37" s="198">
        <v>1948.3230000000001</v>
      </c>
      <c r="K37" s="198">
        <v>2258.64</v>
      </c>
      <c r="L37" s="198">
        <v>1522</v>
      </c>
      <c r="M37" s="198">
        <v>1545</v>
      </c>
      <c r="N37" s="198">
        <v>1855</v>
      </c>
      <c r="O37" s="198">
        <v>2279</v>
      </c>
      <c r="P37" s="198">
        <v>1291</v>
      </c>
      <c r="Q37" s="198">
        <v>1865.5</v>
      </c>
      <c r="R37" s="198">
        <v>2334</v>
      </c>
      <c r="S37" s="785">
        <v>3143.1291409347132</v>
      </c>
      <c r="T37" s="199">
        <v>3904</v>
      </c>
    </row>
    <row r="38" spans="1:20" s="64" customFormat="1" ht="12.75" customHeight="1" x14ac:dyDescent="0.2">
      <c r="A38" s="120" t="s">
        <v>92</v>
      </c>
      <c r="B38" s="198">
        <v>634.35599999999999</v>
      </c>
      <c r="C38" s="198">
        <v>780.11599999999999</v>
      </c>
      <c r="D38" s="198">
        <v>1325.492</v>
      </c>
      <c r="E38" s="198">
        <v>1936.152</v>
      </c>
      <c r="F38" s="198">
        <v>1834.8910000000001</v>
      </c>
      <c r="G38" s="198">
        <v>1820.5828124250149</v>
      </c>
      <c r="H38" s="198">
        <v>2276.0103799822509</v>
      </c>
      <c r="I38" s="198">
        <v>2056.15</v>
      </c>
      <c r="J38" s="198">
        <v>1899.0095271287385</v>
      </c>
      <c r="K38" s="198">
        <v>1731.4991046464722</v>
      </c>
      <c r="L38" s="198">
        <v>1545.6297409427762</v>
      </c>
      <c r="M38" s="198">
        <v>1383.6893571817773</v>
      </c>
      <c r="N38" s="198">
        <v>2732.431198380445</v>
      </c>
      <c r="O38" s="198">
        <v>4279</v>
      </c>
      <c r="P38" s="198">
        <v>3377</v>
      </c>
      <c r="Q38" s="198">
        <v>4353</v>
      </c>
      <c r="R38" s="198">
        <v>5292</v>
      </c>
      <c r="S38" s="785">
        <v>6900.9229581143445</v>
      </c>
      <c r="T38" s="199">
        <v>8160</v>
      </c>
    </row>
    <row r="39" spans="1:20" s="64" customFormat="1" ht="19.5" customHeight="1" x14ac:dyDescent="0.2">
      <c r="A39" s="119" t="s">
        <v>93</v>
      </c>
      <c r="B39" s="198">
        <v>550</v>
      </c>
      <c r="C39" s="198">
        <v>825</v>
      </c>
      <c r="D39" s="198">
        <v>750</v>
      </c>
      <c r="E39" s="198">
        <v>835</v>
      </c>
      <c r="F39" s="198">
        <v>845</v>
      </c>
      <c r="G39" s="198">
        <v>995.52300000000002</v>
      </c>
      <c r="H39" s="198">
        <v>1304.528</v>
      </c>
      <c r="I39" s="198">
        <v>1330</v>
      </c>
      <c r="J39" s="198">
        <v>874.63900000000001</v>
      </c>
      <c r="K39" s="198">
        <v>585.29999999999995</v>
      </c>
      <c r="L39" s="198">
        <v>665</v>
      </c>
      <c r="M39" s="198">
        <v>576</v>
      </c>
      <c r="N39" s="198">
        <v>1450</v>
      </c>
      <c r="O39" s="198">
        <v>3136</v>
      </c>
      <c r="P39" s="198">
        <v>615</v>
      </c>
      <c r="Q39" s="198">
        <v>543</v>
      </c>
      <c r="R39" s="198">
        <v>728</v>
      </c>
      <c r="S39" s="785">
        <v>1018</v>
      </c>
      <c r="T39" s="199">
        <v>1111</v>
      </c>
    </row>
    <row r="40" spans="1:20" s="64" customFormat="1" ht="15" customHeight="1" x14ac:dyDescent="0.2">
      <c r="A40" s="119" t="s">
        <v>94</v>
      </c>
      <c r="B40" s="198">
        <v>1558.9259999999999</v>
      </c>
      <c r="C40" s="198">
        <v>1211.655</v>
      </c>
      <c r="D40" s="198">
        <v>1459.0640000000001</v>
      </c>
      <c r="E40" s="198">
        <v>1419.155</v>
      </c>
      <c r="F40" s="198">
        <v>1642.2090000000001</v>
      </c>
      <c r="G40" s="198">
        <v>1713.3077173024528</v>
      </c>
      <c r="H40" s="198">
        <v>1207.7517763110968</v>
      </c>
      <c r="I40" s="198">
        <v>1159.1275362318841</v>
      </c>
      <c r="J40" s="198">
        <v>987.51353623188402</v>
      </c>
      <c r="K40" s="198">
        <v>911.06</v>
      </c>
      <c r="L40" s="198">
        <v>931.1</v>
      </c>
      <c r="M40" s="198">
        <v>943.5</v>
      </c>
      <c r="N40" s="198">
        <v>1069.629431564955</v>
      </c>
      <c r="O40" s="198">
        <v>795</v>
      </c>
      <c r="P40" s="198">
        <v>628.5</v>
      </c>
      <c r="Q40" s="198">
        <v>680.09</v>
      </c>
      <c r="R40" s="198">
        <v>794</v>
      </c>
      <c r="S40" s="785">
        <v>1013</v>
      </c>
      <c r="T40" s="199">
        <v>1205.5</v>
      </c>
    </row>
    <row r="41" spans="1:20" s="64" customFormat="1" ht="15" customHeight="1" x14ac:dyDescent="0.2">
      <c r="A41" s="470" t="s">
        <v>188</v>
      </c>
      <c r="B41" s="479">
        <v>51695.182000000008</v>
      </c>
      <c r="C41" s="479">
        <v>61239.458000000006</v>
      </c>
      <c r="D41" s="479">
        <v>67529.140999999989</v>
      </c>
      <c r="E41" s="479">
        <v>74430.009999999995</v>
      </c>
      <c r="F41" s="479">
        <v>74395.000000000015</v>
      </c>
      <c r="G41" s="479">
        <v>77567.478473447933</v>
      </c>
      <c r="H41" s="479">
        <v>79184.635519941425</v>
      </c>
      <c r="I41" s="479">
        <v>77617.919191917288</v>
      </c>
      <c r="J41" s="479">
        <v>73989.818983964273</v>
      </c>
      <c r="K41" s="479">
        <v>71133.167054157413</v>
      </c>
      <c r="L41" s="479">
        <v>74980.232262474645</v>
      </c>
      <c r="M41" s="479">
        <v>79490.286805074036</v>
      </c>
      <c r="N41" s="479">
        <v>90241.85009615896</v>
      </c>
      <c r="O41" s="479">
        <v>97745.378003636099</v>
      </c>
      <c r="P41" s="479">
        <v>76916.300021875126</v>
      </c>
      <c r="Q41" s="479">
        <v>93820.464934124742</v>
      </c>
      <c r="R41" s="479">
        <v>112806.0992040923</v>
      </c>
      <c r="S41" s="479">
        <v>153291.34246646546</v>
      </c>
      <c r="T41" s="483">
        <v>177396.92559141881</v>
      </c>
    </row>
    <row r="42" spans="1:20" s="64" customFormat="1" ht="12.75" customHeight="1" x14ac:dyDescent="0.2">
      <c r="A42" s="471" t="s">
        <v>189</v>
      </c>
      <c r="B42" s="218">
        <v>23.195191809546827</v>
      </c>
      <c r="C42" s="218">
        <v>23.995652266128285</v>
      </c>
      <c r="D42" s="218">
        <v>23.756610140004227</v>
      </c>
      <c r="E42" s="218">
        <v>25.511024071607658</v>
      </c>
      <c r="F42" s="218">
        <v>24.157631670179221</v>
      </c>
      <c r="G42" s="218">
        <v>23.459291869355678</v>
      </c>
      <c r="H42" s="218">
        <v>22.582642681975742</v>
      </c>
      <c r="I42" s="218">
        <v>20.565900609672887</v>
      </c>
      <c r="J42" s="218">
        <v>18.481258962039895</v>
      </c>
      <c r="K42" s="218">
        <v>16.898795888459006</v>
      </c>
      <c r="L42" s="218">
        <v>16.750848891302883</v>
      </c>
      <c r="M42" s="218">
        <v>16.810486917738444</v>
      </c>
      <c r="N42" s="218">
        <v>18.046683583419192</v>
      </c>
      <c r="O42" s="218">
        <v>19.086877574032034</v>
      </c>
      <c r="P42" s="218">
        <v>17.135391061793964</v>
      </c>
      <c r="Q42" s="218">
        <v>19.594627514626335</v>
      </c>
      <c r="R42" s="218">
        <v>19.749172961729215</v>
      </c>
      <c r="S42" s="218">
        <v>23.521128616353309</v>
      </c>
      <c r="T42" s="219">
        <v>25.027184287420006</v>
      </c>
    </row>
    <row r="43" spans="1:20" ht="6.75" customHeight="1" x14ac:dyDescent="0.2">
      <c r="A43" s="20"/>
      <c r="J43" s="386"/>
      <c r="K43" s="386"/>
      <c r="L43" s="386"/>
      <c r="M43" s="386"/>
      <c r="N43" s="386"/>
      <c r="O43" s="386"/>
      <c r="P43" s="386"/>
      <c r="Q43" s="386"/>
      <c r="R43" s="386"/>
      <c r="S43" s="386"/>
      <c r="T43" s="386"/>
    </row>
    <row r="44" spans="1:20" ht="13.5" x14ac:dyDescent="0.25">
      <c r="A44" s="123" t="s">
        <v>455</v>
      </c>
      <c r="J44" s="386"/>
      <c r="K44" s="386"/>
      <c r="L44" s="386"/>
      <c r="M44" s="386"/>
      <c r="N44" s="386"/>
      <c r="O44" s="386"/>
      <c r="P44" s="386"/>
      <c r="Q44" s="386"/>
      <c r="R44" s="386"/>
      <c r="S44" s="386"/>
      <c r="T44" s="386"/>
    </row>
    <row r="45" spans="1:20" x14ac:dyDescent="0.2">
      <c r="J45" s="386"/>
      <c r="K45" s="386"/>
      <c r="L45" s="386"/>
      <c r="M45" s="386"/>
      <c r="N45" s="386"/>
      <c r="O45" s="386"/>
      <c r="P45" s="386"/>
      <c r="Q45" s="386"/>
      <c r="R45" s="386"/>
      <c r="S45" s="386"/>
      <c r="T45" s="386"/>
    </row>
    <row r="46" spans="1:20" x14ac:dyDescent="0.2">
      <c r="J46" s="386"/>
      <c r="K46" s="386"/>
      <c r="L46" s="386"/>
      <c r="M46" s="386"/>
      <c r="N46" s="386"/>
      <c r="O46" s="386"/>
      <c r="P46" s="386"/>
      <c r="Q46" s="386"/>
      <c r="R46" s="386"/>
      <c r="S46" s="386"/>
      <c r="T46" s="386"/>
    </row>
    <row r="47" spans="1:20" x14ac:dyDescent="0.2">
      <c r="J47" s="386"/>
      <c r="K47" s="386"/>
      <c r="L47" s="386"/>
      <c r="M47" s="386"/>
      <c r="N47" s="386"/>
      <c r="O47" s="386"/>
      <c r="P47" s="386"/>
      <c r="Q47" s="386"/>
      <c r="R47" s="386"/>
      <c r="S47" s="386"/>
      <c r="T47" s="386"/>
    </row>
    <row r="48" spans="1:20" x14ac:dyDescent="0.2">
      <c r="J48" s="386"/>
      <c r="K48" s="386"/>
      <c r="L48" s="386"/>
      <c r="M48" s="386"/>
      <c r="N48" s="386"/>
      <c r="O48" s="386"/>
      <c r="P48" s="386"/>
      <c r="Q48" s="386"/>
      <c r="R48" s="386"/>
      <c r="S48" s="386"/>
      <c r="T48" s="386"/>
    </row>
    <row r="49" spans="1:20" x14ac:dyDescent="0.2">
      <c r="I49" s="484"/>
      <c r="J49" s="386"/>
      <c r="K49" s="386"/>
      <c r="L49" s="386"/>
      <c r="M49" s="386"/>
      <c r="N49" s="386"/>
      <c r="O49" s="386"/>
      <c r="P49" s="386"/>
      <c r="Q49" s="386"/>
      <c r="R49" s="386"/>
      <c r="S49" s="386"/>
      <c r="T49" s="386"/>
    </row>
    <row r="50" spans="1:20" x14ac:dyDescent="0.2">
      <c r="A50" s="20"/>
      <c r="I50" s="484"/>
      <c r="J50" s="386"/>
      <c r="K50" s="386"/>
      <c r="L50" s="386"/>
      <c r="M50" s="386"/>
      <c r="N50" s="386"/>
      <c r="O50" s="386"/>
      <c r="P50" s="386"/>
      <c r="Q50" s="386"/>
      <c r="R50" s="386"/>
      <c r="S50" s="386"/>
      <c r="T50" s="386"/>
    </row>
    <row r="51" spans="1:20" x14ac:dyDescent="0.2">
      <c r="I51" s="484"/>
      <c r="J51" s="386"/>
      <c r="K51" s="386"/>
      <c r="L51" s="386"/>
      <c r="M51" s="386"/>
      <c r="N51" s="386"/>
      <c r="O51" s="386"/>
      <c r="P51" s="386"/>
      <c r="Q51" s="386"/>
      <c r="R51" s="386"/>
      <c r="S51" s="386"/>
      <c r="T51" s="386"/>
    </row>
    <row r="52" spans="1:20" x14ac:dyDescent="0.2">
      <c r="A52" s="20"/>
      <c r="J52" s="386"/>
      <c r="K52" s="386"/>
      <c r="L52" s="386"/>
      <c r="M52" s="386"/>
      <c r="N52" s="386"/>
      <c r="O52" s="386"/>
      <c r="P52" s="386"/>
      <c r="Q52" s="386"/>
      <c r="R52" s="386"/>
      <c r="S52" s="386"/>
      <c r="T52" s="386"/>
    </row>
    <row r="53" spans="1:20" x14ac:dyDescent="0.2">
      <c r="J53" s="386"/>
      <c r="K53" s="386"/>
      <c r="L53" s="386"/>
      <c r="M53" s="386"/>
      <c r="N53" s="386"/>
      <c r="O53" s="386"/>
      <c r="P53" s="386"/>
      <c r="Q53" s="386"/>
      <c r="R53" s="386"/>
      <c r="S53" s="386"/>
      <c r="T53" s="386"/>
    </row>
    <row r="54" spans="1:20" x14ac:dyDescent="0.2">
      <c r="J54" s="386"/>
      <c r="K54" s="386"/>
      <c r="L54" s="386"/>
      <c r="M54" s="386"/>
      <c r="N54" s="386"/>
      <c r="O54" s="386"/>
      <c r="P54" s="386"/>
      <c r="Q54" s="386"/>
      <c r="R54" s="386"/>
      <c r="S54" s="386"/>
      <c r="T54" s="386"/>
    </row>
    <row r="55" spans="1:20" x14ac:dyDescent="0.2">
      <c r="J55" s="386"/>
      <c r="K55" s="386"/>
      <c r="L55" s="386"/>
      <c r="M55" s="386"/>
      <c r="N55" s="386"/>
      <c r="O55" s="386"/>
      <c r="P55" s="386"/>
      <c r="Q55" s="386"/>
      <c r="R55" s="386"/>
      <c r="S55" s="386"/>
      <c r="T55" s="386"/>
    </row>
    <row r="56" spans="1:20" x14ac:dyDescent="0.2">
      <c r="J56" s="386"/>
      <c r="K56" s="386"/>
      <c r="L56" s="386"/>
      <c r="M56" s="386"/>
      <c r="N56" s="386"/>
      <c r="O56" s="386"/>
      <c r="P56" s="386"/>
      <c r="Q56" s="386"/>
      <c r="R56" s="386"/>
      <c r="S56" s="386"/>
      <c r="T56" s="386"/>
    </row>
    <row r="57" spans="1:20" x14ac:dyDescent="0.2">
      <c r="J57" s="386"/>
      <c r="K57" s="386"/>
      <c r="L57" s="386"/>
      <c r="M57" s="386"/>
      <c r="N57" s="386"/>
      <c r="O57" s="386"/>
      <c r="P57" s="386"/>
      <c r="Q57" s="386"/>
      <c r="R57" s="386"/>
      <c r="S57" s="386"/>
      <c r="T57" s="386"/>
    </row>
    <row r="58" spans="1:20" x14ac:dyDescent="0.2">
      <c r="J58" s="386"/>
      <c r="K58" s="386"/>
      <c r="L58" s="386"/>
      <c r="M58" s="386"/>
      <c r="N58" s="386"/>
      <c r="O58" s="386"/>
      <c r="P58" s="386"/>
      <c r="Q58" s="386"/>
      <c r="R58" s="386"/>
      <c r="S58" s="386"/>
      <c r="T58" s="386"/>
    </row>
    <row r="59" spans="1:20" x14ac:dyDescent="0.2">
      <c r="J59" s="386"/>
      <c r="K59" s="386"/>
      <c r="L59" s="386"/>
      <c r="M59" s="386"/>
      <c r="N59" s="386"/>
      <c r="O59" s="386"/>
      <c r="P59" s="386"/>
      <c r="Q59" s="386"/>
      <c r="R59" s="386"/>
      <c r="S59" s="386"/>
      <c r="T59" s="386"/>
    </row>
    <row r="60" spans="1:20" x14ac:dyDescent="0.2">
      <c r="J60" s="386"/>
      <c r="K60" s="386"/>
      <c r="L60" s="386"/>
      <c r="M60" s="386"/>
      <c r="N60" s="386"/>
      <c r="O60" s="386"/>
      <c r="P60" s="386"/>
      <c r="Q60" s="386"/>
      <c r="R60" s="386"/>
      <c r="S60" s="386"/>
      <c r="T60" s="386"/>
    </row>
    <row r="61" spans="1:20" x14ac:dyDescent="0.2">
      <c r="J61" s="386"/>
      <c r="K61" s="386"/>
      <c r="L61" s="386"/>
      <c r="M61" s="386"/>
      <c r="N61" s="386"/>
      <c r="O61" s="386"/>
      <c r="P61" s="386"/>
      <c r="Q61" s="386"/>
      <c r="R61" s="386"/>
      <c r="S61" s="386"/>
      <c r="T61" s="386"/>
    </row>
    <row r="62" spans="1:20" x14ac:dyDescent="0.2">
      <c r="J62" s="386"/>
      <c r="K62" s="386"/>
      <c r="L62" s="386"/>
      <c r="M62" s="386"/>
      <c r="N62" s="386"/>
      <c r="O62" s="386"/>
      <c r="P62" s="386"/>
      <c r="Q62" s="386"/>
      <c r="R62" s="386"/>
      <c r="S62" s="386"/>
      <c r="T62" s="386"/>
    </row>
    <row r="63" spans="1:20" x14ac:dyDescent="0.2">
      <c r="J63" s="386"/>
      <c r="K63" s="386"/>
      <c r="L63" s="386"/>
      <c r="M63" s="386"/>
      <c r="N63" s="386"/>
      <c r="O63" s="386"/>
      <c r="P63" s="386"/>
      <c r="Q63" s="386"/>
      <c r="R63" s="386"/>
      <c r="S63" s="386"/>
      <c r="T63" s="386"/>
    </row>
  </sheetData>
  <mergeCells count="1">
    <mergeCell ref="A1:D1"/>
  </mergeCells>
  <hyperlinks>
    <hyperlink ref="A1:D1" location="'Contents(NA)'!A1" display="Back to table of contents" xr:uid="{6B683CFA-C7E9-420C-95F5-7C27258EFD1E}"/>
  </hyperlinks>
  <pageMargins left="0.5" right="0" top="0.49" bottom="0" header="0.32" footer="0"/>
  <pageSetup paperSize="9" scale="94" orientation="landscape" r:id="rId1"/>
  <headerFooter alignWithMargins="0">
    <oddHeader>&amp;C- 18 -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CD98-2D77-4542-B616-C8D27B1135E2}">
  <dimension ref="A1:S43"/>
  <sheetViews>
    <sheetView workbookViewId="0">
      <pane xSplit="1" ySplit="5" topLeftCell="B6"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56.85546875" style="27" customWidth="1"/>
    <col min="2" max="2" width="9.140625" style="27" customWidth="1"/>
    <col min="3" max="3" width="8.7109375" style="27" customWidth="1"/>
    <col min="4" max="19" width="8.7109375" style="272" customWidth="1"/>
    <col min="20" max="244" width="9.140625" style="27"/>
    <col min="245" max="245" width="44.5703125" style="27" customWidth="1"/>
    <col min="246" max="262" width="8.7109375" style="27" customWidth="1"/>
    <col min="263" max="500" width="9.140625" style="27"/>
    <col min="501" max="501" width="44.5703125" style="27" customWidth="1"/>
    <col min="502" max="518" width="8.7109375" style="27" customWidth="1"/>
    <col min="519" max="756" width="9.140625" style="27"/>
    <col min="757" max="757" width="44.5703125" style="27" customWidth="1"/>
    <col min="758" max="774" width="8.7109375" style="27" customWidth="1"/>
    <col min="775" max="1012" width="9.140625" style="27"/>
    <col min="1013" max="1013" width="44.5703125" style="27" customWidth="1"/>
    <col min="1014" max="1030" width="8.7109375" style="27" customWidth="1"/>
    <col min="1031" max="1268" width="9.140625" style="27"/>
    <col min="1269" max="1269" width="44.5703125" style="27" customWidth="1"/>
    <col min="1270" max="1286" width="8.7109375" style="27" customWidth="1"/>
    <col min="1287" max="1524" width="9.140625" style="27"/>
    <col min="1525" max="1525" width="44.5703125" style="27" customWidth="1"/>
    <col min="1526" max="1542" width="8.7109375" style="27" customWidth="1"/>
    <col min="1543" max="1780" width="9.140625" style="27"/>
    <col min="1781" max="1781" width="44.5703125" style="27" customWidth="1"/>
    <col min="1782" max="1798" width="8.7109375" style="27" customWidth="1"/>
    <col min="1799" max="2036" width="9.140625" style="27"/>
    <col min="2037" max="2037" width="44.5703125" style="27" customWidth="1"/>
    <col min="2038" max="2054" width="8.7109375" style="27" customWidth="1"/>
    <col min="2055" max="2292" width="9.140625" style="27"/>
    <col min="2293" max="2293" width="44.5703125" style="27" customWidth="1"/>
    <col min="2294" max="2310" width="8.7109375" style="27" customWidth="1"/>
    <col min="2311" max="2548" width="9.140625" style="27"/>
    <col min="2549" max="2549" width="44.5703125" style="27" customWidth="1"/>
    <col min="2550" max="2566" width="8.7109375" style="27" customWidth="1"/>
    <col min="2567" max="2804" width="9.140625" style="27"/>
    <col min="2805" max="2805" width="44.5703125" style="27" customWidth="1"/>
    <col min="2806" max="2822" width="8.7109375" style="27" customWidth="1"/>
    <col min="2823" max="3060" width="9.140625" style="27"/>
    <col min="3061" max="3061" width="44.5703125" style="27" customWidth="1"/>
    <col min="3062" max="3078" width="8.7109375" style="27" customWidth="1"/>
    <col min="3079" max="3316" width="9.140625" style="27"/>
    <col min="3317" max="3317" width="44.5703125" style="27" customWidth="1"/>
    <col min="3318" max="3334" width="8.7109375" style="27" customWidth="1"/>
    <col min="3335" max="3572" width="9.140625" style="27"/>
    <col min="3573" max="3573" width="44.5703125" style="27" customWidth="1"/>
    <col min="3574" max="3590" width="8.7109375" style="27" customWidth="1"/>
    <col min="3591" max="3828" width="9.140625" style="27"/>
    <col min="3829" max="3829" width="44.5703125" style="27" customWidth="1"/>
    <col min="3830" max="3846" width="8.7109375" style="27" customWidth="1"/>
    <col min="3847" max="4084" width="9.140625" style="27"/>
    <col min="4085" max="4085" width="44.5703125" style="27" customWidth="1"/>
    <col min="4086" max="4102" width="8.7109375" style="27" customWidth="1"/>
    <col min="4103" max="4340" width="9.140625" style="27"/>
    <col min="4341" max="4341" width="44.5703125" style="27" customWidth="1"/>
    <col min="4342" max="4358" width="8.7109375" style="27" customWidth="1"/>
    <col min="4359" max="4596" width="9.140625" style="27"/>
    <col min="4597" max="4597" width="44.5703125" style="27" customWidth="1"/>
    <col min="4598" max="4614" width="8.7109375" style="27" customWidth="1"/>
    <col min="4615" max="4852" width="9.140625" style="27"/>
    <col min="4853" max="4853" width="44.5703125" style="27" customWidth="1"/>
    <col min="4854" max="4870" width="8.7109375" style="27" customWidth="1"/>
    <col min="4871" max="5108" width="9.140625" style="27"/>
    <col min="5109" max="5109" width="44.5703125" style="27" customWidth="1"/>
    <col min="5110" max="5126" width="8.7109375" style="27" customWidth="1"/>
    <col min="5127" max="5364" width="9.140625" style="27"/>
    <col min="5365" max="5365" width="44.5703125" style="27" customWidth="1"/>
    <col min="5366" max="5382" width="8.7109375" style="27" customWidth="1"/>
    <col min="5383" max="5620" width="9.140625" style="27"/>
    <col min="5621" max="5621" width="44.5703125" style="27" customWidth="1"/>
    <col min="5622" max="5638" width="8.7109375" style="27" customWidth="1"/>
    <col min="5639" max="5876" width="9.140625" style="27"/>
    <col min="5877" max="5877" width="44.5703125" style="27" customWidth="1"/>
    <col min="5878" max="5894" width="8.7109375" style="27" customWidth="1"/>
    <col min="5895" max="6132" width="9.140625" style="27"/>
    <col min="6133" max="6133" width="44.5703125" style="27" customWidth="1"/>
    <col min="6134" max="6150" width="8.7109375" style="27" customWidth="1"/>
    <col min="6151" max="6388" width="9.140625" style="27"/>
    <col min="6389" max="6389" width="44.5703125" style="27" customWidth="1"/>
    <col min="6390" max="6406" width="8.7109375" style="27" customWidth="1"/>
    <col min="6407" max="6644" width="9.140625" style="27"/>
    <col min="6645" max="6645" width="44.5703125" style="27" customWidth="1"/>
    <col min="6646" max="6662" width="8.7109375" style="27" customWidth="1"/>
    <col min="6663" max="6900" width="9.140625" style="27"/>
    <col min="6901" max="6901" width="44.5703125" style="27" customWidth="1"/>
    <col min="6902" max="6918" width="8.7109375" style="27" customWidth="1"/>
    <col min="6919" max="7156" width="9.140625" style="27"/>
    <col min="7157" max="7157" width="44.5703125" style="27" customWidth="1"/>
    <col min="7158" max="7174" width="8.7109375" style="27" customWidth="1"/>
    <col min="7175" max="7412" width="9.140625" style="27"/>
    <col min="7413" max="7413" width="44.5703125" style="27" customWidth="1"/>
    <col min="7414" max="7430" width="8.7109375" style="27" customWidth="1"/>
    <col min="7431" max="7668" width="9.140625" style="27"/>
    <col min="7669" max="7669" width="44.5703125" style="27" customWidth="1"/>
    <col min="7670" max="7686" width="8.7109375" style="27" customWidth="1"/>
    <col min="7687" max="7924" width="9.140625" style="27"/>
    <col min="7925" max="7925" width="44.5703125" style="27" customWidth="1"/>
    <col min="7926" max="7942" width="8.7109375" style="27" customWidth="1"/>
    <col min="7943" max="8180" width="9.140625" style="27"/>
    <col min="8181" max="8181" width="44.5703125" style="27" customWidth="1"/>
    <col min="8182" max="8198" width="8.7109375" style="27" customWidth="1"/>
    <col min="8199" max="8436" width="9.140625" style="27"/>
    <col min="8437" max="8437" width="44.5703125" style="27" customWidth="1"/>
    <col min="8438" max="8454" width="8.7109375" style="27" customWidth="1"/>
    <col min="8455" max="8692" width="9.140625" style="27"/>
    <col min="8693" max="8693" width="44.5703125" style="27" customWidth="1"/>
    <col min="8694" max="8710" width="8.7109375" style="27" customWidth="1"/>
    <col min="8711" max="8948" width="9.140625" style="27"/>
    <col min="8949" max="8949" width="44.5703125" style="27" customWidth="1"/>
    <col min="8950" max="8966" width="8.7109375" style="27" customWidth="1"/>
    <col min="8967" max="9204" width="9.140625" style="27"/>
    <col min="9205" max="9205" width="44.5703125" style="27" customWidth="1"/>
    <col min="9206" max="9222" width="8.7109375" style="27" customWidth="1"/>
    <col min="9223" max="9460" width="9.140625" style="27"/>
    <col min="9461" max="9461" width="44.5703125" style="27" customWidth="1"/>
    <col min="9462" max="9478" width="8.7109375" style="27" customWidth="1"/>
    <col min="9479" max="9716" width="9.140625" style="27"/>
    <col min="9717" max="9717" width="44.5703125" style="27" customWidth="1"/>
    <col min="9718" max="9734" width="8.7109375" style="27" customWidth="1"/>
    <col min="9735" max="9972" width="9.140625" style="27"/>
    <col min="9973" max="9973" width="44.5703125" style="27" customWidth="1"/>
    <col min="9974" max="9990" width="8.7109375" style="27" customWidth="1"/>
    <col min="9991" max="10228" width="9.140625" style="27"/>
    <col min="10229" max="10229" width="44.5703125" style="27" customWidth="1"/>
    <col min="10230" max="10246" width="8.7109375" style="27" customWidth="1"/>
    <col min="10247" max="10484" width="9.140625" style="27"/>
    <col min="10485" max="10485" width="44.5703125" style="27" customWidth="1"/>
    <col min="10486" max="10502" width="8.7109375" style="27" customWidth="1"/>
    <col min="10503" max="10740" width="9.140625" style="27"/>
    <col min="10741" max="10741" width="44.5703125" style="27" customWidth="1"/>
    <col min="10742" max="10758" width="8.7109375" style="27" customWidth="1"/>
    <col min="10759" max="10996" width="9.140625" style="27"/>
    <col min="10997" max="10997" width="44.5703125" style="27" customWidth="1"/>
    <col min="10998" max="11014" width="8.7109375" style="27" customWidth="1"/>
    <col min="11015" max="11252" width="9.140625" style="27"/>
    <col min="11253" max="11253" width="44.5703125" style="27" customWidth="1"/>
    <col min="11254" max="11270" width="8.7109375" style="27" customWidth="1"/>
    <col min="11271" max="11508" width="9.140625" style="27"/>
    <col min="11509" max="11509" width="44.5703125" style="27" customWidth="1"/>
    <col min="11510" max="11526" width="8.7109375" style="27" customWidth="1"/>
    <col min="11527" max="11764" width="9.140625" style="27"/>
    <col min="11765" max="11765" width="44.5703125" style="27" customWidth="1"/>
    <col min="11766" max="11782" width="8.7109375" style="27" customWidth="1"/>
    <col min="11783" max="12020" width="9.140625" style="27"/>
    <col min="12021" max="12021" width="44.5703125" style="27" customWidth="1"/>
    <col min="12022" max="12038" width="8.7109375" style="27" customWidth="1"/>
    <col min="12039" max="12276" width="9.140625" style="27"/>
    <col min="12277" max="12277" width="44.5703125" style="27" customWidth="1"/>
    <col min="12278" max="12294" width="8.7109375" style="27" customWidth="1"/>
    <col min="12295" max="12532" width="9.140625" style="27"/>
    <col min="12533" max="12533" width="44.5703125" style="27" customWidth="1"/>
    <col min="12534" max="12550" width="8.7109375" style="27" customWidth="1"/>
    <col min="12551" max="12788" width="9.140625" style="27"/>
    <col min="12789" max="12789" width="44.5703125" style="27" customWidth="1"/>
    <col min="12790" max="12806" width="8.7109375" style="27" customWidth="1"/>
    <col min="12807" max="13044" width="9.140625" style="27"/>
    <col min="13045" max="13045" width="44.5703125" style="27" customWidth="1"/>
    <col min="13046" max="13062" width="8.7109375" style="27" customWidth="1"/>
    <col min="13063" max="13300" width="9.140625" style="27"/>
    <col min="13301" max="13301" width="44.5703125" style="27" customWidth="1"/>
    <col min="13302" max="13318" width="8.7109375" style="27" customWidth="1"/>
    <col min="13319" max="13556" width="9.140625" style="27"/>
    <col min="13557" max="13557" width="44.5703125" style="27" customWidth="1"/>
    <col min="13558" max="13574" width="8.7109375" style="27" customWidth="1"/>
    <col min="13575" max="13812" width="9.140625" style="27"/>
    <col min="13813" max="13813" width="44.5703125" style="27" customWidth="1"/>
    <col min="13814" max="13830" width="8.7109375" style="27" customWidth="1"/>
    <col min="13831" max="14068" width="9.140625" style="27"/>
    <col min="14069" max="14069" width="44.5703125" style="27" customWidth="1"/>
    <col min="14070" max="14086" width="8.7109375" style="27" customWidth="1"/>
    <col min="14087" max="14324" width="9.140625" style="27"/>
    <col min="14325" max="14325" width="44.5703125" style="27" customWidth="1"/>
    <col min="14326" max="14342" width="8.7109375" style="27" customWidth="1"/>
    <col min="14343" max="14580" width="9.140625" style="27"/>
    <col min="14581" max="14581" width="44.5703125" style="27" customWidth="1"/>
    <col min="14582" max="14598" width="8.7109375" style="27" customWidth="1"/>
    <col min="14599" max="14836" width="9.140625" style="27"/>
    <col min="14837" max="14837" width="44.5703125" style="27" customWidth="1"/>
    <col min="14838" max="14854" width="8.7109375" style="27" customWidth="1"/>
    <col min="14855" max="15092" width="9.140625" style="27"/>
    <col min="15093" max="15093" width="44.5703125" style="27" customWidth="1"/>
    <col min="15094" max="15110" width="8.7109375" style="27" customWidth="1"/>
    <col min="15111" max="15348" width="9.140625" style="27"/>
    <col min="15349" max="15349" width="44.5703125" style="27" customWidth="1"/>
    <col min="15350" max="15366" width="8.7109375" style="27" customWidth="1"/>
    <col min="15367" max="15604" width="9.140625" style="27"/>
    <col min="15605" max="15605" width="44.5703125" style="27" customWidth="1"/>
    <col min="15606" max="15622" width="8.7109375" style="27" customWidth="1"/>
    <col min="15623" max="15860" width="9.140625" style="27"/>
    <col min="15861" max="15861" width="44.5703125" style="27" customWidth="1"/>
    <col min="15862" max="15878" width="8.7109375" style="27" customWidth="1"/>
    <col min="15879" max="16116" width="9.140625" style="27"/>
    <col min="16117" max="16117" width="44.5703125" style="27" customWidth="1"/>
    <col min="16118" max="16134" width="8.7109375" style="27" customWidth="1"/>
    <col min="16135" max="16384" width="9.140625" style="27"/>
  </cols>
  <sheetData>
    <row r="1" spans="1:19" s="34" customFormat="1" ht="16.5" customHeight="1" x14ac:dyDescent="0.2">
      <c r="A1" s="910" t="s">
        <v>431</v>
      </c>
      <c r="B1" s="910"/>
      <c r="C1" s="910"/>
      <c r="D1" s="910"/>
      <c r="E1" s="363"/>
      <c r="F1" s="363"/>
      <c r="G1" s="363"/>
      <c r="H1" s="363"/>
      <c r="I1" s="363"/>
      <c r="J1" s="363"/>
      <c r="K1" s="363"/>
      <c r="L1" s="363"/>
      <c r="M1" s="363"/>
      <c r="N1" s="363"/>
      <c r="O1" s="363"/>
      <c r="P1" s="363"/>
      <c r="Q1" s="363"/>
      <c r="R1" s="363"/>
      <c r="S1" s="363"/>
    </row>
    <row r="2" spans="1:19" s="34" customFormat="1" ht="19.5" customHeight="1" x14ac:dyDescent="0.25">
      <c r="A2" s="40" t="s">
        <v>479</v>
      </c>
      <c r="D2" s="363"/>
      <c r="E2" s="363"/>
      <c r="F2" s="363"/>
      <c r="G2" s="363"/>
      <c r="H2" s="363"/>
      <c r="I2" s="363"/>
      <c r="J2" s="363"/>
      <c r="K2" s="363"/>
      <c r="L2" s="363"/>
      <c r="M2" s="363"/>
      <c r="N2" s="363"/>
      <c r="O2" s="363"/>
      <c r="P2" s="363"/>
      <c r="Q2" s="363"/>
      <c r="R2" s="363"/>
      <c r="S2" s="363"/>
    </row>
    <row r="3" spans="1:19" ht="7.5" customHeight="1" x14ac:dyDescent="0.2">
      <c r="A3" s="62"/>
      <c r="M3" s="485"/>
      <c r="N3" s="485"/>
    </row>
    <row r="4" spans="1:19" s="64" customFormat="1" ht="15" customHeight="1" x14ac:dyDescent="0.2">
      <c r="A4" s="99"/>
      <c r="B4" s="100">
        <v>2007</v>
      </c>
      <c r="C4" s="100">
        <v>2008</v>
      </c>
      <c r="D4" s="100">
        <v>2009</v>
      </c>
      <c r="E4" s="100">
        <v>2010</v>
      </c>
      <c r="F4" s="100">
        <v>2011</v>
      </c>
      <c r="G4" s="100">
        <v>2012</v>
      </c>
      <c r="H4" s="100">
        <v>2013</v>
      </c>
      <c r="I4" s="100">
        <v>2014</v>
      </c>
      <c r="J4" s="100">
        <v>2015</v>
      </c>
      <c r="K4" s="100">
        <v>2016</v>
      </c>
      <c r="L4" s="100">
        <v>2017</v>
      </c>
      <c r="M4" s="100">
        <v>2018</v>
      </c>
      <c r="N4" s="100">
        <v>2019</v>
      </c>
      <c r="O4" s="100">
        <v>2020</v>
      </c>
      <c r="P4" s="100">
        <v>2021</v>
      </c>
      <c r="Q4" s="100">
        <v>2022</v>
      </c>
      <c r="R4" s="52" t="s">
        <v>449</v>
      </c>
      <c r="S4" s="53" t="s">
        <v>508</v>
      </c>
    </row>
    <row r="5" spans="1:19" ht="13.5" customHeight="1" x14ac:dyDescent="0.2">
      <c r="A5" s="103" t="s">
        <v>170</v>
      </c>
      <c r="B5" s="104"/>
      <c r="C5" s="105"/>
      <c r="D5" s="486"/>
      <c r="R5" s="823"/>
      <c r="S5" s="487"/>
    </row>
    <row r="6" spans="1:19" ht="14.25" customHeight="1" x14ac:dyDescent="0.2">
      <c r="A6" s="107" t="s">
        <v>171</v>
      </c>
      <c r="B6" s="108">
        <v>17.045670611164624</v>
      </c>
      <c r="C6" s="108">
        <v>13.349928415090815</v>
      </c>
      <c r="D6" s="488">
        <v>7.6901444682682154</v>
      </c>
      <c r="E6" s="488">
        <v>6.9848147231416817</v>
      </c>
      <c r="F6" s="488">
        <v>-2.0983465073054646</v>
      </c>
      <c r="G6" s="488">
        <v>-1.1099821080428427</v>
      </c>
      <c r="H6" s="488">
        <v>-9.1660323220078936</v>
      </c>
      <c r="I6" s="488">
        <v>-7.4311528414150416</v>
      </c>
      <c r="J6" s="488">
        <v>-4.1165967036621822</v>
      </c>
      <c r="K6" s="488">
        <v>1.5447100899636581</v>
      </c>
      <c r="L6" s="488">
        <v>6.7944439644100925</v>
      </c>
      <c r="M6" s="488">
        <v>10.311561653401952</v>
      </c>
      <c r="N6" s="488">
        <v>8.5782340345726311</v>
      </c>
      <c r="O6" s="488">
        <v>-24.910059939245471</v>
      </c>
      <c r="P6" s="488">
        <v>17.823607907187025</v>
      </c>
      <c r="Q6" s="488">
        <v>1.284374654670188</v>
      </c>
      <c r="R6" s="824">
        <v>37.383671787651707</v>
      </c>
      <c r="S6" s="489">
        <v>17.113363582708871</v>
      </c>
    </row>
    <row r="7" spans="1:19" ht="17.25" customHeight="1" x14ac:dyDescent="0.2">
      <c r="A7" s="109" t="s">
        <v>172</v>
      </c>
      <c r="B7" s="110">
        <v>6.7979265653684138</v>
      </c>
      <c r="C7" s="110">
        <v>18.037097373460227</v>
      </c>
      <c r="D7" s="490">
        <v>8.0720209049506906</v>
      </c>
      <c r="E7" s="490">
        <v>13.651852808588629</v>
      </c>
      <c r="F7" s="490">
        <v>14.122204389081688</v>
      </c>
      <c r="G7" s="490">
        <v>-4.4679931003398679</v>
      </c>
      <c r="H7" s="490">
        <v>3.0301649292311197</v>
      </c>
      <c r="I7" s="490">
        <v>-8.7699988234251975</v>
      </c>
      <c r="J7" s="490">
        <v>0.47214853801349932</v>
      </c>
      <c r="K7" s="490">
        <v>13.348202272741986</v>
      </c>
      <c r="L7" s="490">
        <v>-0.95749299719804526</v>
      </c>
      <c r="M7" s="490">
        <v>-4.3242124506989654</v>
      </c>
      <c r="N7" s="490">
        <v>6.42008856229603</v>
      </c>
      <c r="O7" s="490">
        <v>-24.149496016156178</v>
      </c>
      <c r="P7" s="490">
        <v>11.185799459818455</v>
      </c>
      <c r="Q7" s="490">
        <v>10.360928685842666</v>
      </c>
      <c r="R7" s="825">
        <v>24.331632731826261</v>
      </c>
      <c r="S7" s="491">
        <v>18.459610231268499</v>
      </c>
    </row>
    <row r="8" spans="1:19" ht="17.25" customHeight="1" x14ac:dyDescent="0.2">
      <c r="A8" s="109" t="s">
        <v>173</v>
      </c>
      <c r="B8" s="110">
        <v>49.221088393158738</v>
      </c>
      <c r="C8" s="110">
        <v>12.204042864939794</v>
      </c>
      <c r="D8" s="490">
        <v>-0.75714062418752803</v>
      </c>
      <c r="E8" s="490">
        <v>-2.1095950601764457</v>
      </c>
      <c r="F8" s="490">
        <v>-21.033256546614339</v>
      </c>
      <c r="G8" s="490">
        <v>2.8532284302599464</v>
      </c>
      <c r="H8" s="490">
        <v>-17.547483034206095</v>
      </c>
      <c r="I8" s="490">
        <v>-20.219637271031615</v>
      </c>
      <c r="J8" s="490">
        <v>-18.045331910484293</v>
      </c>
      <c r="K8" s="490">
        <v>-7.7321007419187424</v>
      </c>
      <c r="L8" s="490">
        <v>27.461267431858019</v>
      </c>
      <c r="M8" s="490">
        <v>4.5961605477724135</v>
      </c>
      <c r="N8" s="490">
        <v>24.16723387658304</v>
      </c>
      <c r="O8" s="490">
        <v>-28.485072039906939</v>
      </c>
      <c r="P8" s="490">
        <v>43.496673035966438</v>
      </c>
      <c r="Q8" s="490">
        <v>-4.0917361717314122</v>
      </c>
      <c r="R8" s="825">
        <v>33.096387163525094</v>
      </c>
      <c r="S8" s="491">
        <v>18.718053465285763</v>
      </c>
    </row>
    <row r="9" spans="1:19" ht="17.25" customHeight="1" x14ac:dyDescent="0.2">
      <c r="A9" s="109" t="s">
        <v>174</v>
      </c>
      <c r="B9" s="110">
        <v>-17.351250603411813</v>
      </c>
      <c r="C9" s="110">
        <v>8.1008374377440191</v>
      </c>
      <c r="D9" s="490">
        <v>30.837643774003851</v>
      </c>
      <c r="E9" s="490">
        <v>15.755982058846982</v>
      </c>
      <c r="F9" s="490">
        <v>6.6001529763071147</v>
      </c>
      <c r="G9" s="490">
        <v>-0.75057717815467129</v>
      </c>
      <c r="H9" s="490">
        <v>-17.750758461758352</v>
      </c>
      <c r="I9" s="490">
        <v>14.113410030228039</v>
      </c>
      <c r="J9" s="490">
        <v>2.2736020019509482</v>
      </c>
      <c r="K9" s="490">
        <v>-10.666673793810475</v>
      </c>
      <c r="L9" s="490">
        <v>5.8257713936718858</v>
      </c>
      <c r="M9" s="490">
        <v>45.292255628081733</v>
      </c>
      <c r="N9" s="490">
        <v>-1.7480931628170993E-2</v>
      </c>
      <c r="O9" s="490">
        <v>-22.717692875252283</v>
      </c>
      <c r="P9" s="490">
        <v>5.2943887147317525</v>
      </c>
      <c r="Q9" s="490">
        <v>-5.6803819688721973</v>
      </c>
      <c r="R9" s="825">
        <v>64.492059528783358</v>
      </c>
      <c r="S9" s="491">
        <v>13.874383706339984</v>
      </c>
    </row>
    <row r="10" spans="1:19" ht="14.25" customHeight="1" x14ac:dyDescent="0.2">
      <c r="A10" s="107" t="s">
        <v>175</v>
      </c>
      <c r="B10" s="111">
        <v>-6.6837088878148307</v>
      </c>
      <c r="C10" s="111">
        <v>-15.795231550404949</v>
      </c>
      <c r="D10" s="488">
        <v>11.442559672316193</v>
      </c>
      <c r="E10" s="488">
        <v>-15.265954407732039</v>
      </c>
      <c r="F10" s="488">
        <v>9.6092872461445324</v>
      </c>
      <c r="G10" s="488">
        <v>-0.16390885562324797</v>
      </c>
      <c r="H10" s="488">
        <v>11.648492205042345</v>
      </c>
      <c r="I10" s="488">
        <v>-3.2736239789418704</v>
      </c>
      <c r="J10" s="488">
        <v>-7.7372988982789082</v>
      </c>
      <c r="K10" s="488">
        <v>7.5875492832441438</v>
      </c>
      <c r="L10" s="488">
        <v>0.98854440683385292</v>
      </c>
      <c r="M10" s="488">
        <v>12.128715929257467</v>
      </c>
      <c r="N10" s="488">
        <v>-1.4013488192208143</v>
      </c>
      <c r="O10" s="488">
        <v>-27.334964482843077</v>
      </c>
      <c r="P10" s="488">
        <v>7.286336798872469</v>
      </c>
      <c r="Q10" s="488">
        <v>20.503104283824513</v>
      </c>
      <c r="R10" s="824">
        <v>19.563769364162226</v>
      </c>
      <c r="S10" s="489">
        <v>2.1908810009791324</v>
      </c>
    </row>
    <row r="11" spans="1:19" ht="18.75" customHeight="1" x14ac:dyDescent="0.2">
      <c r="A11" s="112" t="s">
        <v>190</v>
      </c>
      <c r="B11" s="113">
        <v>8.9535388065550734</v>
      </c>
      <c r="C11" s="113">
        <v>-9.1440883789257157</v>
      </c>
      <c r="D11" s="492">
        <v>0.80385074495006847</v>
      </c>
      <c r="E11" s="492">
        <v>-2.3009381904803945</v>
      </c>
      <c r="F11" s="492">
        <v>9.6092872461445324</v>
      </c>
      <c r="G11" s="492">
        <v>-0.16390885562324797</v>
      </c>
      <c r="H11" s="492">
        <v>0.79609324571026718</v>
      </c>
      <c r="I11" s="492">
        <v>-0.90261578472163251</v>
      </c>
      <c r="J11" s="492">
        <v>-0.29530290262458436</v>
      </c>
      <c r="K11" s="492">
        <v>1.8720400056770927</v>
      </c>
      <c r="L11" s="492">
        <v>3.3488079303292722</v>
      </c>
      <c r="M11" s="492">
        <v>15.570803870251709</v>
      </c>
      <c r="N11" s="492">
        <v>-2.5279654642431382</v>
      </c>
      <c r="O11" s="492">
        <v>-27.499809089285549</v>
      </c>
      <c r="P11" s="492">
        <v>9.4249342717209146</v>
      </c>
      <c r="Q11" s="492">
        <v>18.62262981367131</v>
      </c>
      <c r="R11" s="826">
        <v>16.960347827391374</v>
      </c>
      <c r="S11" s="493">
        <v>4.669804962202619</v>
      </c>
    </row>
    <row r="12" spans="1:19" ht="18.75" customHeight="1" x14ac:dyDescent="0.2">
      <c r="A12" s="109" t="s">
        <v>176</v>
      </c>
      <c r="B12" s="110">
        <v>32.665638060552283</v>
      </c>
      <c r="C12" s="110">
        <v>5.5662428041456877</v>
      </c>
      <c r="D12" s="490">
        <v>-25.811929944539003</v>
      </c>
      <c r="E12" s="490">
        <v>19.246039747253803</v>
      </c>
      <c r="F12" s="490">
        <v>2.2810131540210534</v>
      </c>
      <c r="G12" s="490">
        <v>12.245459693533306</v>
      </c>
      <c r="H12" s="490">
        <v>-4.9984889630522389</v>
      </c>
      <c r="I12" s="490">
        <v>-4.1807293984608975</v>
      </c>
      <c r="J12" s="490">
        <v>1.1019283746556425</v>
      </c>
      <c r="K12" s="490">
        <v>11.108171741488349</v>
      </c>
      <c r="L12" s="490">
        <v>8.2189874724515306</v>
      </c>
      <c r="M12" s="490">
        <v>7.7585339040722801</v>
      </c>
      <c r="N12" s="490">
        <v>-3.1400012125686345</v>
      </c>
      <c r="O12" s="490">
        <v>-37.731222141193264</v>
      </c>
      <c r="P12" s="490">
        <v>17.615846981413171</v>
      </c>
      <c r="Q12" s="490">
        <v>44.946992220965029</v>
      </c>
      <c r="R12" s="825">
        <v>62.534472367352919</v>
      </c>
      <c r="S12" s="491">
        <v>5.9073708181239795</v>
      </c>
    </row>
    <row r="13" spans="1:19" ht="18.75" customHeight="1" x14ac:dyDescent="0.2">
      <c r="A13" s="109" t="s">
        <v>177</v>
      </c>
      <c r="B13" s="110">
        <v>-38.043646515887694</v>
      </c>
      <c r="C13" s="110">
        <v>-41.097992769561188</v>
      </c>
      <c r="D13" s="490">
        <v>70.345582395443927</v>
      </c>
      <c r="E13" s="490">
        <v>-58.81125419782569</v>
      </c>
      <c r="F13" s="490">
        <v>10.72765799162714</v>
      </c>
      <c r="G13" s="490">
        <v>13.876317745967953</v>
      </c>
      <c r="H13" s="490">
        <v>80.265084628555996</v>
      </c>
      <c r="I13" s="490">
        <v>-13.332365570059039</v>
      </c>
      <c r="J13" s="490">
        <v>-53.953900918537052</v>
      </c>
      <c r="K13" s="490">
        <v>99.41245876935082</v>
      </c>
      <c r="L13" s="490">
        <v>-17.514942521475064</v>
      </c>
      <c r="M13" s="490">
        <v>-16.367499599042617</v>
      </c>
      <c r="N13" s="490">
        <v>80.390120785901871</v>
      </c>
      <c r="O13" s="490">
        <v>-28.570479636323284</v>
      </c>
      <c r="P13" s="490">
        <v>-49.679358469175824</v>
      </c>
      <c r="Q13" s="490">
        <v>38.328387408812858</v>
      </c>
      <c r="R13" s="825">
        <v>39.696814055062191</v>
      </c>
      <c r="S13" s="491">
        <v>-17.381837570219133</v>
      </c>
    </row>
    <row r="14" spans="1:19" ht="18.75" customHeight="1" x14ac:dyDescent="0.2">
      <c r="A14" s="112" t="s">
        <v>191</v>
      </c>
      <c r="B14" s="113">
        <v>19.349728180645371</v>
      </c>
      <c r="C14" s="113">
        <v>-5.0895605748160619</v>
      </c>
      <c r="D14" s="492">
        <v>-14.879700718861557</v>
      </c>
      <c r="E14" s="492">
        <v>4.0441029509142794</v>
      </c>
      <c r="F14" s="492">
        <v>10.72765799162714</v>
      </c>
      <c r="G14" s="492">
        <v>13.876317745967953</v>
      </c>
      <c r="H14" s="492">
        <v>-10.083882969321493</v>
      </c>
      <c r="I14" s="492">
        <v>-0.92697887590877315</v>
      </c>
      <c r="J14" s="492">
        <v>-18.656193220401335</v>
      </c>
      <c r="K14" s="492">
        <v>32.850073319644736</v>
      </c>
      <c r="L14" s="492">
        <v>-5.3266635488553646</v>
      </c>
      <c r="M14" s="492">
        <v>8.9729488362319216</v>
      </c>
      <c r="N14" s="492">
        <v>69.312258117034872</v>
      </c>
      <c r="O14" s="492">
        <v>-29.680575496593605</v>
      </c>
      <c r="P14" s="492">
        <v>-40.591072029233075</v>
      </c>
      <c r="Q14" s="492">
        <v>14.023276358065218</v>
      </c>
      <c r="R14" s="826">
        <v>8.7241943199857843</v>
      </c>
      <c r="S14" s="493">
        <v>8.721945268294732</v>
      </c>
    </row>
    <row r="15" spans="1:19" ht="18.75" customHeight="1" x14ac:dyDescent="0.2">
      <c r="A15" s="109" t="s">
        <v>178</v>
      </c>
      <c r="B15" s="110">
        <v>3.3105722802921633</v>
      </c>
      <c r="C15" s="110">
        <v>-12.692492545103264</v>
      </c>
      <c r="D15" s="490">
        <v>9.2368020783028157</v>
      </c>
      <c r="E15" s="490">
        <v>-6.7288404530515749</v>
      </c>
      <c r="F15" s="490">
        <v>10.993442337496816</v>
      </c>
      <c r="G15" s="494">
        <v>-4.6548520361463659</v>
      </c>
      <c r="H15" s="490">
        <v>3.8935335717956434</v>
      </c>
      <c r="I15" s="494">
        <v>-0.24265300620113806</v>
      </c>
      <c r="J15" s="490">
        <v>2.0111550105726081</v>
      </c>
      <c r="K15" s="490">
        <v>-3.3756080356224913</v>
      </c>
      <c r="L15" s="490">
        <v>3.59601381744082</v>
      </c>
      <c r="M15" s="490">
        <v>18.245933886676596</v>
      </c>
      <c r="N15" s="490">
        <v>-11.659786895148514</v>
      </c>
      <c r="O15" s="490">
        <v>-24.747637519185474</v>
      </c>
      <c r="P15" s="490">
        <v>18.544550107355846</v>
      </c>
      <c r="Q15" s="490">
        <v>14.470989586331285</v>
      </c>
      <c r="R15" s="825">
        <v>8.0122724379543229</v>
      </c>
      <c r="S15" s="491">
        <v>3.8553254852876222</v>
      </c>
    </row>
    <row r="16" spans="1:19" ht="6" customHeight="1" x14ac:dyDescent="0.2">
      <c r="A16" s="114"/>
      <c r="B16" s="115"/>
      <c r="C16" s="115"/>
      <c r="D16" s="495"/>
      <c r="E16" s="495"/>
      <c r="F16" s="495"/>
      <c r="G16" s="495"/>
      <c r="H16" s="495"/>
      <c r="I16" s="495"/>
      <c r="J16" s="495"/>
      <c r="K16" s="495"/>
      <c r="L16" s="495"/>
      <c r="M16" s="495"/>
      <c r="N16" s="495"/>
      <c r="O16" s="495"/>
      <c r="P16" s="495"/>
      <c r="Q16" s="495"/>
      <c r="R16" s="495"/>
      <c r="S16" s="496"/>
    </row>
    <row r="17" spans="1:19" ht="13.5" customHeight="1" x14ac:dyDescent="0.2">
      <c r="A17" s="116" t="s">
        <v>192</v>
      </c>
      <c r="B17" s="117">
        <v>5.9</v>
      </c>
      <c r="C17" s="117">
        <v>1.3</v>
      </c>
      <c r="D17" s="497">
        <v>8.9</v>
      </c>
      <c r="E17" s="497">
        <v>-0.7</v>
      </c>
      <c r="F17" s="497">
        <v>1.4</v>
      </c>
      <c r="G17" s="497">
        <v>-0.81235421075103886</v>
      </c>
      <c r="H17" s="497">
        <v>-2.6022007276309722</v>
      </c>
      <c r="I17" s="497">
        <v>-5.957046028549783</v>
      </c>
      <c r="J17" s="497">
        <v>-5.4</v>
      </c>
      <c r="K17" s="497">
        <v>3.7</v>
      </c>
      <c r="L17" s="497">
        <v>4.5999999999999996</v>
      </c>
      <c r="M17" s="497">
        <v>11</v>
      </c>
      <c r="N17" s="497">
        <v>4.9000000000000004</v>
      </c>
      <c r="O17" s="497">
        <v>-25.8</v>
      </c>
      <c r="P17" s="497">
        <v>14</v>
      </c>
      <c r="Q17" s="497">
        <v>7.8441521973048545</v>
      </c>
      <c r="R17" s="497">
        <v>30.856063678349031</v>
      </c>
      <c r="S17" s="498">
        <v>12.018016574029854</v>
      </c>
    </row>
    <row r="18" spans="1:19" ht="15" customHeight="1" x14ac:dyDescent="0.2">
      <c r="A18" s="116" t="s">
        <v>193</v>
      </c>
      <c r="B18" s="117">
        <v>13.8</v>
      </c>
      <c r="C18" s="117">
        <v>4.5999999999999996</v>
      </c>
      <c r="D18" s="497">
        <v>5.5</v>
      </c>
      <c r="E18" s="497">
        <v>4.0999999999999996</v>
      </c>
      <c r="F18" s="497">
        <v>1.4</v>
      </c>
      <c r="G18" s="497">
        <v>-0.8</v>
      </c>
      <c r="H18" s="497">
        <v>-6.0241947807939766</v>
      </c>
      <c r="I18" s="497">
        <v>-5.265375288964421</v>
      </c>
      <c r="J18" s="497">
        <v>-2.7914473858115074</v>
      </c>
      <c r="K18" s="497">
        <v>1.661803703356024</v>
      </c>
      <c r="L18" s="497">
        <v>5.524915722659407</v>
      </c>
      <c r="M18" s="497">
        <v>12.226340255288747</v>
      </c>
      <c r="N18" s="497">
        <v>4.4767742494302487</v>
      </c>
      <c r="O18" s="497">
        <v>-25.828959277583873</v>
      </c>
      <c r="P18" s="852">
        <v>14.787517226066594</v>
      </c>
      <c r="Q18" s="852">
        <v>7.2270827509152369</v>
      </c>
      <c r="R18" s="852">
        <v>29.945109048640205</v>
      </c>
      <c r="S18" s="853">
        <v>12.948435119382307</v>
      </c>
    </row>
    <row r="19" spans="1:19" ht="14.25" customHeight="1" x14ac:dyDescent="0.2">
      <c r="A19" s="103" t="s">
        <v>183</v>
      </c>
      <c r="B19" s="118"/>
      <c r="C19" s="118"/>
      <c r="D19" s="499"/>
      <c r="E19" s="499"/>
      <c r="F19" s="499"/>
      <c r="G19" s="499"/>
      <c r="H19" s="499"/>
      <c r="I19" s="499"/>
      <c r="J19" s="499"/>
      <c r="K19" s="499"/>
      <c r="L19" s="499"/>
      <c r="M19" s="499"/>
      <c r="N19" s="499"/>
      <c r="O19" s="499"/>
      <c r="P19" s="499"/>
      <c r="Q19" s="499"/>
      <c r="R19" s="827"/>
      <c r="S19" s="500"/>
    </row>
    <row r="20" spans="1:19" ht="18" customHeight="1" x14ac:dyDescent="0.2">
      <c r="A20" s="114" t="s">
        <v>65</v>
      </c>
      <c r="B20" s="110">
        <v>-18.174184301062766</v>
      </c>
      <c r="C20" s="110">
        <v>0.33095349491311765</v>
      </c>
      <c r="D20" s="490">
        <v>-33.852447795891834</v>
      </c>
      <c r="E20" s="490">
        <v>-6.585349931551292</v>
      </c>
      <c r="F20" s="490">
        <v>13.615427423777476</v>
      </c>
      <c r="G20" s="490">
        <v>2.9335841803000733</v>
      </c>
      <c r="H20" s="490">
        <v>138.68194284492108</v>
      </c>
      <c r="I20" s="490">
        <v>-44.161293269489796</v>
      </c>
      <c r="J20" s="490">
        <v>-33.19324286895629</v>
      </c>
      <c r="K20" s="490">
        <v>-8.5793294974956069</v>
      </c>
      <c r="L20" s="490">
        <v>-8.4602726383353826</v>
      </c>
      <c r="M20" s="490">
        <v>1.7771225946983833</v>
      </c>
      <c r="N20" s="490">
        <v>8.0308660631693414</v>
      </c>
      <c r="O20" s="490">
        <v>-28.773899717234571</v>
      </c>
      <c r="P20" s="490">
        <v>19.860307374156434</v>
      </c>
      <c r="Q20" s="490">
        <v>-11.998752728903867</v>
      </c>
      <c r="R20" s="825">
        <v>19.264227840726406</v>
      </c>
      <c r="S20" s="491">
        <v>23.973832673301771</v>
      </c>
    </row>
    <row r="21" spans="1:19" ht="18" customHeight="1" x14ac:dyDescent="0.2">
      <c r="A21" s="114" t="s">
        <v>68</v>
      </c>
      <c r="B21" s="110">
        <v>5.5777691691785662</v>
      </c>
      <c r="C21" s="110">
        <v>16.283916655050973</v>
      </c>
      <c r="D21" s="490">
        <v>5.2567409267592922</v>
      </c>
      <c r="E21" s="490">
        <v>21.951219512195138</v>
      </c>
      <c r="F21" s="490">
        <v>16.926553672316388</v>
      </c>
      <c r="G21" s="490">
        <v>3.790294229154469</v>
      </c>
      <c r="H21" s="490">
        <v>6.6666666666666714</v>
      </c>
      <c r="I21" s="490">
        <v>-87.251281635693772</v>
      </c>
      <c r="J21" s="490">
        <v>-41.190789688466381</v>
      </c>
      <c r="K21" s="490">
        <v>-49.262211957547223</v>
      </c>
      <c r="L21" s="490">
        <v>-64.420581535843468</v>
      </c>
      <c r="M21" s="490">
        <v>232.78162709340694</v>
      </c>
      <c r="N21" s="490">
        <v>-7.5684982237033012</v>
      </c>
      <c r="O21" s="490">
        <v>-10.108189846510797</v>
      </c>
      <c r="P21" s="490">
        <v>-6.300087863861819</v>
      </c>
      <c r="Q21" s="490">
        <v>62.181971945778628</v>
      </c>
      <c r="R21" s="825">
        <v>7.6023266551407147</v>
      </c>
      <c r="S21" s="491">
        <v>20.192307692307693</v>
      </c>
    </row>
    <row r="22" spans="1:19" ht="18" customHeight="1" x14ac:dyDescent="0.2">
      <c r="A22" s="114" t="s">
        <v>69</v>
      </c>
      <c r="B22" s="110">
        <v>49.810401749377746</v>
      </c>
      <c r="C22" s="110">
        <v>-24.308035260358892</v>
      </c>
      <c r="D22" s="490">
        <v>-2.0279175174478894</v>
      </c>
      <c r="E22" s="490">
        <v>-29.773918630927454</v>
      </c>
      <c r="F22" s="490">
        <v>19.388319447108302</v>
      </c>
      <c r="G22" s="490">
        <v>-14.183649075423077</v>
      </c>
      <c r="H22" s="490">
        <v>-6.5133869035089305</v>
      </c>
      <c r="I22" s="490">
        <v>20.969917091381092</v>
      </c>
      <c r="J22" s="490">
        <v>-37.800390425790788</v>
      </c>
      <c r="K22" s="490">
        <v>0.73256042141198918</v>
      </c>
      <c r="L22" s="490">
        <v>-0.58101770744666226</v>
      </c>
      <c r="M22" s="490">
        <v>17.262972409139124</v>
      </c>
      <c r="N22" s="490">
        <v>-13.64990069938915</v>
      </c>
      <c r="O22" s="490">
        <v>-30.60513514357325</v>
      </c>
      <c r="P22" s="490">
        <v>18.737909713554643</v>
      </c>
      <c r="Q22" s="490">
        <v>16.590902990403734</v>
      </c>
      <c r="R22" s="825">
        <v>11.665618189534314</v>
      </c>
      <c r="S22" s="491">
        <v>5.8881966840317546</v>
      </c>
    </row>
    <row r="23" spans="1:19" ht="18" customHeight="1" x14ac:dyDescent="0.2">
      <c r="A23" s="119" t="s">
        <v>106</v>
      </c>
      <c r="B23" s="110">
        <v>-43.138287182503213</v>
      </c>
      <c r="C23" s="110">
        <v>-60.406095667478169</v>
      </c>
      <c r="D23" s="490">
        <v>106.39984158624927</v>
      </c>
      <c r="E23" s="490">
        <v>21.236197269691544</v>
      </c>
      <c r="F23" s="490">
        <v>72.04059434611014</v>
      </c>
      <c r="G23" s="490">
        <v>32.735454823027169</v>
      </c>
      <c r="H23" s="490">
        <v>-21.543805253086092</v>
      </c>
      <c r="I23" s="490">
        <v>-16.096976766744859</v>
      </c>
      <c r="J23" s="490">
        <v>12.343715317317489</v>
      </c>
      <c r="K23" s="490">
        <v>18.102267942896404</v>
      </c>
      <c r="L23" s="490">
        <v>13.969878002482687</v>
      </c>
      <c r="M23" s="490">
        <v>-30.803021780538927</v>
      </c>
      <c r="N23" s="490">
        <v>-2.2431778063586307</v>
      </c>
      <c r="O23" s="490">
        <v>-15.861082907863619</v>
      </c>
      <c r="P23" s="490">
        <v>-11.272088347742624</v>
      </c>
      <c r="Q23" s="490">
        <v>9.7977412299328819</v>
      </c>
      <c r="R23" s="825">
        <v>39.260114640679774</v>
      </c>
      <c r="S23" s="491">
        <v>18.482048167296654</v>
      </c>
    </row>
    <row r="24" spans="1:19" ht="18" customHeight="1" x14ac:dyDescent="0.2">
      <c r="A24" s="119" t="s">
        <v>184</v>
      </c>
      <c r="B24" s="110">
        <v>7.5254249812949752</v>
      </c>
      <c r="C24" s="110">
        <v>-60.299565881282653</v>
      </c>
      <c r="D24" s="490">
        <v>177.31287117845483</v>
      </c>
      <c r="E24" s="490">
        <v>198.49333258377112</v>
      </c>
      <c r="F24" s="490">
        <v>135.94457215275048</v>
      </c>
      <c r="G24" s="490">
        <v>59.666328608879866</v>
      </c>
      <c r="H24" s="490">
        <v>15.737006177231066</v>
      </c>
      <c r="I24" s="490">
        <v>43.19649909601219</v>
      </c>
      <c r="J24" s="490">
        <v>54.228467741328984</v>
      </c>
      <c r="K24" s="490">
        <v>-18.956250269455566</v>
      </c>
      <c r="L24" s="490">
        <v>-1.2814106149976965</v>
      </c>
      <c r="M24" s="490">
        <v>-27.953608112611064</v>
      </c>
      <c r="N24" s="490">
        <v>-13.626624798895946</v>
      </c>
      <c r="O24" s="490">
        <v>-21.865634762178772</v>
      </c>
      <c r="P24" s="490">
        <v>3.8841156479753352</v>
      </c>
      <c r="Q24" s="490">
        <v>-5.7443800894896242</v>
      </c>
      <c r="R24" s="825">
        <v>17.043541372854236</v>
      </c>
      <c r="S24" s="491">
        <v>44.044952282603077</v>
      </c>
    </row>
    <row r="25" spans="1:19" ht="18" customHeight="1" x14ac:dyDescent="0.2">
      <c r="A25" s="114" t="s">
        <v>76</v>
      </c>
      <c r="B25" s="110">
        <v>49.83732488681909</v>
      </c>
      <c r="C25" s="110">
        <v>9.1300437747687084</v>
      </c>
      <c r="D25" s="490">
        <v>3.0683800036934485</v>
      </c>
      <c r="E25" s="490">
        <v>5.9598898436964021</v>
      </c>
      <c r="F25" s="490">
        <v>10.818308139466254</v>
      </c>
      <c r="G25" s="490">
        <v>-1.4845510793776953</v>
      </c>
      <c r="H25" s="490">
        <v>-4.4854707736742228</v>
      </c>
      <c r="I25" s="490">
        <v>11.716879344666694</v>
      </c>
      <c r="J25" s="490">
        <v>-11.077614390293249</v>
      </c>
      <c r="K25" s="490">
        <v>-39.503044894653847</v>
      </c>
      <c r="L25" s="490">
        <v>9.1127906468153839</v>
      </c>
      <c r="M25" s="490">
        <v>187.29393289024318</v>
      </c>
      <c r="N25" s="490">
        <v>-5.8309940210141775</v>
      </c>
      <c r="O25" s="490">
        <v>-19.922282602137372</v>
      </c>
      <c r="P25" s="490">
        <v>1.3772104181534246</v>
      </c>
      <c r="Q25" s="490">
        <v>23.642754229039852</v>
      </c>
      <c r="R25" s="825">
        <v>64.616350408712947</v>
      </c>
      <c r="S25" s="491">
        <v>-1.5353005037471092</v>
      </c>
    </row>
    <row r="26" spans="1:19" ht="18" customHeight="1" x14ac:dyDescent="0.2">
      <c r="A26" s="114" t="s">
        <v>194</v>
      </c>
      <c r="B26" s="110">
        <v>45.998780441396804</v>
      </c>
      <c r="C26" s="110">
        <v>5.9299990224269408</v>
      </c>
      <c r="D26" s="490">
        <v>-15.670801065578004</v>
      </c>
      <c r="E26" s="490">
        <v>29.200903923911625</v>
      </c>
      <c r="F26" s="490">
        <v>44.901151823189025</v>
      </c>
      <c r="G26" s="490">
        <v>-6.9336374842683313</v>
      </c>
      <c r="H26" s="490">
        <v>-33.033127519341946</v>
      </c>
      <c r="I26" s="490">
        <v>-17.519948264947288</v>
      </c>
      <c r="J26" s="490">
        <v>-10.028002065590357</v>
      </c>
      <c r="K26" s="490">
        <v>1.6129559695601188</v>
      </c>
      <c r="L26" s="490">
        <v>12.735474021296753</v>
      </c>
      <c r="M26" s="490">
        <v>-0.26068592047265327</v>
      </c>
      <c r="N26" s="490">
        <v>8.3469063575765716</v>
      </c>
      <c r="O26" s="490">
        <v>-34.243836476926674</v>
      </c>
      <c r="P26" s="490">
        <v>56.081473522704897</v>
      </c>
      <c r="Q26" s="490">
        <v>1.0185935847476486</v>
      </c>
      <c r="R26" s="825">
        <v>26.660789180839004</v>
      </c>
      <c r="S26" s="491">
        <v>6.3730011452819895</v>
      </c>
    </row>
    <row r="27" spans="1:19" ht="18" customHeight="1" x14ac:dyDescent="0.2">
      <c r="A27" s="112" t="s">
        <v>195</v>
      </c>
      <c r="B27" s="113">
        <v>41.360985665690094</v>
      </c>
      <c r="C27" s="113">
        <v>6.4307454855799335</v>
      </c>
      <c r="D27" s="492">
        <v>-13.476678539734493</v>
      </c>
      <c r="E27" s="492">
        <v>30.709400247917273</v>
      </c>
      <c r="F27" s="492">
        <v>41.936588397128361</v>
      </c>
      <c r="G27" s="492">
        <v>-8.2221974687351036</v>
      </c>
      <c r="H27" s="492">
        <v>-34.045132786803691</v>
      </c>
      <c r="I27" s="492">
        <v>-18.770418214961552</v>
      </c>
      <c r="J27" s="492">
        <v>-12.46536801972222</v>
      </c>
      <c r="K27" s="492">
        <v>3.2355115328655444</v>
      </c>
      <c r="L27" s="492">
        <v>13.59821723551471</v>
      </c>
      <c r="M27" s="492">
        <v>-0.82591404365754784</v>
      </c>
      <c r="N27" s="492">
        <v>9.4406026759902915</v>
      </c>
      <c r="O27" s="492">
        <v>-36.399414548656708</v>
      </c>
      <c r="P27" s="492">
        <v>60.683468074226255</v>
      </c>
      <c r="Q27" s="492">
        <v>-3.9879542856522505</v>
      </c>
      <c r="R27" s="826">
        <v>29.096923108724354</v>
      </c>
      <c r="S27" s="493">
        <v>5.0171755902767643</v>
      </c>
    </row>
    <row r="28" spans="1:19" ht="18" customHeight="1" x14ac:dyDescent="0.2">
      <c r="A28" s="120" t="s">
        <v>79</v>
      </c>
      <c r="B28" s="110">
        <v>-26.164128477751888</v>
      </c>
      <c r="C28" s="110">
        <v>-32.329868094426473</v>
      </c>
      <c r="D28" s="490">
        <v>60.46263498282687</v>
      </c>
      <c r="E28" s="490">
        <v>-20.241837497423916</v>
      </c>
      <c r="F28" s="490">
        <v>-43.504381013712404</v>
      </c>
      <c r="G28" s="490">
        <v>-2.4949528047505822</v>
      </c>
      <c r="H28" s="490">
        <v>-9.0545544032250689</v>
      </c>
      <c r="I28" s="490">
        <v>15.09727234255385</v>
      </c>
      <c r="J28" s="490">
        <v>-14.647141341802396</v>
      </c>
      <c r="K28" s="490">
        <v>17.418908168983634</v>
      </c>
      <c r="L28" s="490">
        <v>17.317899542648064</v>
      </c>
      <c r="M28" s="490">
        <v>123.51774521721271</v>
      </c>
      <c r="N28" s="490">
        <v>4.9537566632746604</v>
      </c>
      <c r="O28" s="490">
        <v>-13.012680105339697</v>
      </c>
      <c r="P28" s="490">
        <v>8.8536733451331457</v>
      </c>
      <c r="Q28" s="490">
        <v>3.5780700096862432</v>
      </c>
      <c r="R28" s="825">
        <v>49.162586249042619</v>
      </c>
      <c r="S28" s="491">
        <v>-10.440614932874482</v>
      </c>
    </row>
    <row r="29" spans="1:19" ht="18" customHeight="1" x14ac:dyDescent="0.2">
      <c r="A29" s="120" t="s">
        <v>80</v>
      </c>
      <c r="B29" s="110">
        <v>37.672436960577443</v>
      </c>
      <c r="C29" s="110">
        <v>6.5871053585015602</v>
      </c>
      <c r="D29" s="490">
        <v>6.6818615154713825</v>
      </c>
      <c r="E29" s="490">
        <v>-1.1959364193972561</v>
      </c>
      <c r="F29" s="490">
        <v>-39.804146934325324</v>
      </c>
      <c r="G29" s="490">
        <v>-5.6201068884101915</v>
      </c>
      <c r="H29" s="490">
        <v>-17.314857460553171</v>
      </c>
      <c r="I29" s="490">
        <v>-29.580994082413952</v>
      </c>
      <c r="J29" s="490">
        <v>-7.3630868932844038</v>
      </c>
      <c r="K29" s="490">
        <v>-3.3044447248978059</v>
      </c>
      <c r="L29" s="490">
        <v>54.529277948078061</v>
      </c>
      <c r="M29" s="490">
        <v>-30.981430277513027</v>
      </c>
      <c r="N29" s="490">
        <v>1.5528644081089169</v>
      </c>
      <c r="O29" s="490">
        <v>-26.323875798708173</v>
      </c>
      <c r="P29" s="490">
        <v>12.355563349994924</v>
      </c>
      <c r="Q29" s="490">
        <v>14.128204533641494</v>
      </c>
      <c r="R29" s="825">
        <v>24.714025159504473</v>
      </c>
      <c r="S29" s="491">
        <v>21.004054167211123</v>
      </c>
    </row>
    <row r="30" spans="1:19" ht="18" customHeight="1" x14ac:dyDescent="0.2">
      <c r="A30" s="120" t="s">
        <v>81</v>
      </c>
      <c r="B30" s="110">
        <v>-17.647504866994041</v>
      </c>
      <c r="C30" s="110">
        <v>-1.496463132687893</v>
      </c>
      <c r="D30" s="490">
        <v>27.900482794377979</v>
      </c>
      <c r="E30" s="490">
        <v>-11.109758781549246</v>
      </c>
      <c r="F30" s="490">
        <v>-2.9908798117179458</v>
      </c>
      <c r="G30" s="490">
        <v>5.5111035014794965</v>
      </c>
      <c r="H30" s="490">
        <v>7.2989570882941734</v>
      </c>
      <c r="I30" s="490">
        <v>-7.1286090588996842</v>
      </c>
      <c r="J30" s="490">
        <v>8.8524883200702646</v>
      </c>
      <c r="K30" s="490">
        <v>-4.1464625477944423</v>
      </c>
      <c r="L30" s="490">
        <v>-11.622691766770117</v>
      </c>
      <c r="M30" s="490">
        <v>67.537345060122476</v>
      </c>
      <c r="N30" s="490">
        <v>5.1542466482078027</v>
      </c>
      <c r="O30" s="490">
        <v>-11.387469104340141</v>
      </c>
      <c r="P30" s="490">
        <v>-1.6506691114784502</v>
      </c>
      <c r="Q30" s="490">
        <v>12.775306079245993</v>
      </c>
      <c r="R30" s="825">
        <v>42.036600278294458</v>
      </c>
      <c r="S30" s="491">
        <v>0.97642246399173871</v>
      </c>
    </row>
    <row r="31" spans="1:19" ht="18" customHeight="1" x14ac:dyDescent="0.2">
      <c r="A31" s="109" t="s">
        <v>196</v>
      </c>
      <c r="B31" s="110">
        <v>-22.912959511476984</v>
      </c>
      <c r="C31" s="110">
        <v>-18.663288385006524</v>
      </c>
      <c r="D31" s="490">
        <v>15.275884312345255</v>
      </c>
      <c r="E31" s="490">
        <v>65.938932266122265</v>
      </c>
      <c r="F31" s="490">
        <v>-21.455396344346084</v>
      </c>
      <c r="G31" s="490">
        <v>3.2544385975222383</v>
      </c>
      <c r="H31" s="490">
        <v>-3.5033142845637855</v>
      </c>
      <c r="I31" s="490">
        <v>27.481958263555711</v>
      </c>
      <c r="J31" s="490">
        <v>2.123222145358767</v>
      </c>
      <c r="K31" s="490">
        <v>-4.4263143731359804</v>
      </c>
      <c r="L31" s="490">
        <v>-13.681838491738603</v>
      </c>
      <c r="M31" s="490">
        <v>-32.941976728836764</v>
      </c>
      <c r="N31" s="490">
        <v>11.839197196871737</v>
      </c>
      <c r="O31" s="490">
        <v>-30.741529943611397</v>
      </c>
      <c r="P31" s="490">
        <v>9.5128673129080568</v>
      </c>
      <c r="Q31" s="490">
        <v>12.919663913139303</v>
      </c>
      <c r="R31" s="825">
        <v>28.225124297355165</v>
      </c>
      <c r="S31" s="491">
        <v>17.592011019090208</v>
      </c>
    </row>
    <row r="32" spans="1:19" ht="18" customHeight="1" x14ac:dyDescent="0.2">
      <c r="A32" s="109" t="s">
        <v>197</v>
      </c>
      <c r="B32" s="110">
        <v>16.475069295434409</v>
      </c>
      <c r="C32" s="110">
        <v>27.857765798157601</v>
      </c>
      <c r="D32" s="490">
        <v>-0.50159069024803671</v>
      </c>
      <c r="E32" s="490">
        <v>5.0650720360098518</v>
      </c>
      <c r="F32" s="490">
        <v>7.5939081265529893</v>
      </c>
      <c r="G32" s="490">
        <v>-3.1715674359462582</v>
      </c>
      <c r="H32" s="490">
        <v>2.5990489139749116</v>
      </c>
      <c r="I32" s="490">
        <v>-6.0853827909350713</v>
      </c>
      <c r="J32" s="490">
        <v>1.6195404158852398</v>
      </c>
      <c r="K32" s="490">
        <v>12.04187631725857</v>
      </c>
      <c r="L32" s="490">
        <v>4.7515394673894633</v>
      </c>
      <c r="M32" s="490">
        <v>5.5037937388719484</v>
      </c>
      <c r="N32" s="490">
        <v>2.7828205701227517</v>
      </c>
      <c r="O32" s="490">
        <v>-23.087936271210467</v>
      </c>
      <c r="P32" s="490">
        <v>20.906183441984339</v>
      </c>
      <c r="Q32" s="490">
        <v>7.2365602645659806</v>
      </c>
      <c r="R32" s="825">
        <v>21.069270757732767</v>
      </c>
      <c r="S32" s="491">
        <v>17.199550738746126</v>
      </c>
    </row>
    <row r="33" spans="1:19" ht="18" customHeight="1" x14ac:dyDescent="0.2">
      <c r="A33" s="112" t="s">
        <v>198</v>
      </c>
      <c r="B33" s="113">
        <v>6.7979265653684138</v>
      </c>
      <c r="C33" s="113">
        <v>18.037097373460227</v>
      </c>
      <c r="D33" s="492">
        <v>8.0720209049506906</v>
      </c>
      <c r="E33" s="492">
        <v>13.651852808588629</v>
      </c>
      <c r="F33" s="492">
        <v>14.122204389081688</v>
      </c>
      <c r="G33" s="492">
        <v>-4.4679931003398679</v>
      </c>
      <c r="H33" s="492">
        <v>3.0301649292311197</v>
      </c>
      <c r="I33" s="492">
        <v>-8.7699988234251975</v>
      </c>
      <c r="J33" s="492">
        <v>0.47214853801349932</v>
      </c>
      <c r="K33" s="492">
        <v>13.348202272741986</v>
      </c>
      <c r="L33" s="492">
        <v>-0.95749299719804526</v>
      </c>
      <c r="M33" s="492">
        <v>-4.3242124506989654</v>
      </c>
      <c r="N33" s="492">
        <v>6.42008856229603</v>
      </c>
      <c r="O33" s="492">
        <v>-24.149496016156178</v>
      </c>
      <c r="P33" s="492">
        <v>11.185799459818455</v>
      </c>
      <c r="Q33" s="492">
        <v>10.360928685842666</v>
      </c>
      <c r="R33" s="826">
        <v>24.331632731826261</v>
      </c>
      <c r="S33" s="493">
        <v>18.459610231268499</v>
      </c>
    </row>
    <row r="34" spans="1:19" ht="18" customHeight="1" x14ac:dyDescent="0.2">
      <c r="A34" s="120" t="s">
        <v>88</v>
      </c>
      <c r="B34" s="110">
        <v>13.383866552888975</v>
      </c>
      <c r="C34" s="110">
        <v>38.987926965154998</v>
      </c>
      <c r="D34" s="490">
        <v>-1.3477119670700404</v>
      </c>
      <c r="E34" s="490">
        <v>16.076604784606602</v>
      </c>
      <c r="F34" s="490">
        <v>26.709399323717761</v>
      </c>
      <c r="G34" s="490">
        <v>15.483605556303701</v>
      </c>
      <c r="H34" s="490">
        <v>22.199807908811948</v>
      </c>
      <c r="I34" s="490">
        <v>28.500694830525845</v>
      </c>
      <c r="J34" s="490">
        <v>28.973629895551625</v>
      </c>
      <c r="K34" s="490">
        <v>-36.001255331881467</v>
      </c>
      <c r="L34" s="490">
        <v>-5.384705640269388</v>
      </c>
      <c r="M34" s="490">
        <v>11.921752387245192</v>
      </c>
      <c r="N34" s="490">
        <v>-7.8883208466146328</v>
      </c>
      <c r="O34" s="490">
        <v>-52.492531730851148</v>
      </c>
      <c r="P34" s="490">
        <v>17.704977340211542</v>
      </c>
      <c r="Q34" s="490">
        <v>67.752142955646264</v>
      </c>
      <c r="R34" s="825">
        <v>79.401389962066105</v>
      </c>
      <c r="S34" s="491">
        <v>41.641629546244729</v>
      </c>
    </row>
    <row r="35" spans="1:19" ht="18" customHeight="1" x14ac:dyDescent="0.2">
      <c r="A35" s="120" t="s">
        <v>89</v>
      </c>
      <c r="B35" s="110">
        <v>7.058554803021039</v>
      </c>
      <c r="C35" s="110">
        <v>11.732801940301016</v>
      </c>
      <c r="D35" s="490">
        <v>34.741762750789803</v>
      </c>
      <c r="E35" s="490">
        <v>-45.311164823359938</v>
      </c>
      <c r="F35" s="490">
        <v>92.291720739159416</v>
      </c>
      <c r="G35" s="490">
        <v>17.045731230543467</v>
      </c>
      <c r="H35" s="490">
        <v>13.874704935625431</v>
      </c>
      <c r="I35" s="490">
        <v>97.407486541067243</v>
      </c>
      <c r="J35" s="490">
        <v>-11.394338259698813</v>
      </c>
      <c r="K35" s="490">
        <v>37.31640674117449</v>
      </c>
      <c r="L35" s="490">
        <v>6.1649334090539298</v>
      </c>
      <c r="M35" s="490">
        <v>3.6600004507710366</v>
      </c>
      <c r="N35" s="490">
        <v>2.9289029832257256</v>
      </c>
      <c r="O35" s="490">
        <v>-57.359825065715683</v>
      </c>
      <c r="P35" s="490">
        <v>3.4456485202608746</v>
      </c>
      <c r="Q35" s="490">
        <v>26.426189681925621</v>
      </c>
      <c r="R35" s="825">
        <v>88.965084287398724</v>
      </c>
      <c r="S35" s="491">
        <v>16.69902369869915</v>
      </c>
    </row>
    <row r="36" spans="1:19" ht="18" customHeight="1" x14ac:dyDescent="0.2">
      <c r="A36" s="114" t="s">
        <v>187</v>
      </c>
      <c r="B36" s="110">
        <v>-23.619471565994544</v>
      </c>
      <c r="C36" s="110">
        <v>37.521371358289429</v>
      </c>
      <c r="D36" s="490">
        <v>61.786397245943448</v>
      </c>
      <c r="E36" s="490">
        <v>1.6725551177667626</v>
      </c>
      <c r="F36" s="490">
        <v>29.112724777967259</v>
      </c>
      <c r="G36" s="490">
        <v>-22.809878119705218</v>
      </c>
      <c r="H36" s="490">
        <v>-1.0124937393657092</v>
      </c>
      <c r="I36" s="490">
        <v>19.891674531480689</v>
      </c>
      <c r="J36" s="490">
        <v>-33.812695421930144</v>
      </c>
      <c r="K36" s="490">
        <v>38.370863154947386</v>
      </c>
      <c r="L36" s="490">
        <v>-22.975690396700116</v>
      </c>
      <c r="M36" s="490">
        <v>-21.094109716541709</v>
      </c>
      <c r="N36" s="490">
        <v>8.4459119585264233</v>
      </c>
      <c r="O36" s="490">
        <v>-34.180807777348463</v>
      </c>
      <c r="P36" s="490">
        <v>-27.164266929339291</v>
      </c>
      <c r="Q36" s="490">
        <v>7.630285197354425</v>
      </c>
      <c r="R36" s="825">
        <v>60.135011519934238</v>
      </c>
      <c r="S36" s="491">
        <v>73.212197388525141</v>
      </c>
    </row>
    <row r="37" spans="1:19" ht="18" customHeight="1" x14ac:dyDescent="0.2">
      <c r="A37" s="109" t="s">
        <v>91</v>
      </c>
      <c r="B37" s="110">
        <v>-3.2064715979351774</v>
      </c>
      <c r="C37" s="110">
        <v>37.648573299010963</v>
      </c>
      <c r="D37" s="490">
        <v>1.4755384238260802</v>
      </c>
      <c r="E37" s="490">
        <v>-35.36733734744783</v>
      </c>
      <c r="F37" s="490">
        <v>-5.0131745927112092</v>
      </c>
      <c r="G37" s="490">
        <v>97.193132835339782</v>
      </c>
      <c r="H37" s="490">
        <v>15.354386959426208</v>
      </c>
      <c r="I37" s="490">
        <v>-26.653979165067824</v>
      </c>
      <c r="J37" s="490">
        <v>13.955061614791049</v>
      </c>
      <c r="K37" s="490">
        <v>-34.226752058524539</v>
      </c>
      <c r="L37" s="490">
        <v>-0.25456565286239652</v>
      </c>
      <c r="M37" s="490">
        <v>18.464036522361326</v>
      </c>
      <c r="N37" s="490">
        <v>17.620947030798902</v>
      </c>
      <c r="O37" s="490">
        <v>-47.288722759090554</v>
      </c>
      <c r="P37" s="490">
        <v>35.071027671414015</v>
      </c>
      <c r="Q37" s="490">
        <v>13.054357875357226</v>
      </c>
      <c r="R37" s="825">
        <v>29.156322615223388</v>
      </c>
      <c r="S37" s="491">
        <v>20.163237534058752</v>
      </c>
    </row>
    <row r="38" spans="1:19" ht="18" customHeight="1" x14ac:dyDescent="0.2">
      <c r="A38" s="120" t="s">
        <v>92</v>
      </c>
      <c r="B38" s="110">
        <v>7.0505525324873872</v>
      </c>
      <c r="C38" s="110">
        <v>56.103266522837913</v>
      </c>
      <c r="D38" s="490">
        <v>45.70802623401238</v>
      </c>
      <c r="E38" s="490">
        <v>-6.1842474113348089</v>
      </c>
      <c r="F38" s="490">
        <v>-2.565879999760341</v>
      </c>
      <c r="G38" s="490">
        <v>21.347136393040373</v>
      </c>
      <c r="H38" s="490">
        <v>-10.70652703640576</v>
      </c>
      <c r="I38" s="490">
        <v>-8.7861876360279467</v>
      </c>
      <c r="J38" s="490">
        <v>-10.50172553646793</v>
      </c>
      <c r="K38" s="490">
        <v>-13.964340631932373</v>
      </c>
      <c r="L38" s="490">
        <v>-12.189723503802981</v>
      </c>
      <c r="M38" s="490">
        <v>96.040000287550782</v>
      </c>
      <c r="N38" s="490">
        <v>49.769227425528925</v>
      </c>
      <c r="O38" s="490">
        <v>-27.173872572609881</v>
      </c>
      <c r="P38" s="490">
        <v>20.544943695383196</v>
      </c>
      <c r="Q38" s="490">
        <v>10.065043899690409</v>
      </c>
      <c r="R38" s="825">
        <v>24.953150585892985</v>
      </c>
      <c r="S38" s="491">
        <v>14.348792965013971</v>
      </c>
    </row>
    <row r="39" spans="1:19" ht="18" customHeight="1" x14ac:dyDescent="0.2">
      <c r="A39" s="109" t="s">
        <v>93</v>
      </c>
      <c r="B39" s="110">
        <v>34.023950733465028</v>
      </c>
      <c r="C39" s="110">
        <v>-16.389439713016245</v>
      </c>
      <c r="D39" s="490">
        <v>10.779949048993487</v>
      </c>
      <c r="E39" s="490">
        <v>0.51910767661298962</v>
      </c>
      <c r="F39" s="490">
        <v>14.018688102602695</v>
      </c>
      <c r="G39" s="490">
        <v>27.022194070785503</v>
      </c>
      <c r="H39" s="490">
        <v>0.41173612031062135</v>
      </c>
      <c r="I39" s="490">
        <v>-35.092691718403515</v>
      </c>
      <c r="J39" s="490">
        <v>-34.311526176301726</v>
      </c>
      <c r="K39" s="490">
        <v>10.369890623583615</v>
      </c>
      <c r="L39" s="490">
        <v>-15.058982707811708</v>
      </c>
      <c r="M39" s="490">
        <v>145.69673115736759</v>
      </c>
      <c r="N39" s="490">
        <v>112.05085662923335</v>
      </c>
      <c r="O39" s="490">
        <v>-81.488188083634569</v>
      </c>
      <c r="P39" s="490">
        <v>-17.336119523486317</v>
      </c>
      <c r="Q39" s="490">
        <v>22.505359940098216</v>
      </c>
      <c r="R39" s="825">
        <v>33.944192679086768</v>
      </c>
      <c r="S39" s="491">
        <v>5.4543240344449657</v>
      </c>
    </row>
    <row r="40" spans="1:19" ht="18" customHeight="1" x14ac:dyDescent="0.2">
      <c r="A40" s="109" t="s">
        <v>94</v>
      </c>
      <c r="B40" s="110">
        <v>-30.298409351435723</v>
      </c>
      <c r="C40" s="110">
        <v>10.664829851933206</v>
      </c>
      <c r="D40" s="490">
        <v>-3.7448823548201062</v>
      </c>
      <c r="E40" s="490">
        <v>15.285807542037233</v>
      </c>
      <c r="F40" s="490">
        <v>1.7793630616085494</v>
      </c>
      <c r="G40" s="490">
        <v>-31.553925413587109</v>
      </c>
      <c r="H40" s="490">
        <v>-5.649765618131056</v>
      </c>
      <c r="I40" s="490">
        <v>-15.909119449380356</v>
      </c>
      <c r="J40" s="490">
        <v>-9.2010557628506575</v>
      </c>
      <c r="K40" s="490">
        <v>0.17210325417973138</v>
      </c>
      <c r="L40" s="490">
        <v>-0.21403741813914223</v>
      </c>
      <c r="M40" s="501">
        <v>11.065475260329308</v>
      </c>
      <c r="N40" s="501">
        <v>-28.777658612872358</v>
      </c>
      <c r="O40" s="501">
        <v>-26.63393413604021</v>
      </c>
      <c r="P40" s="501">
        <v>1.3836345230691336</v>
      </c>
      <c r="Q40" s="501">
        <v>6.2440388072335367</v>
      </c>
      <c r="R40" s="501">
        <v>21.965023097791985</v>
      </c>
      <c r="S40" s="502">
        <v>14.972405037720975</v>
      </c>
    </row>
    <row r="41" spans="1:19" ht="16.5" customHeight="1" x14ac:dyDescent="0.2">
      <c r="A41" s="121" t="s">
        <v>192</v>
      </c>
      <c r="B41" s="122">
        <v>5.9</v>
      </c>
      <c r="C41" s="122">
        <v>1.3</v>
      </c>
      <c r="D41" s="497">
        <v>8.9</v>
      </c>
      <c r="E41" s="497">
        <v>-0.7</v>
      </c>
      <c r="F41" s="497">
        <v>1.4</v>
      </c>
      <c r="G41" s="497">
        <v>-0.81235421075103886</v>
      </c>
      <c r="H41" s="497">
        <v>-2.6022007276309722</v>
      </c>
      <c r="I41" s="497">
        <v>-5.957046028549783</v>
      </c>
      <c r="J41" s="497">
        <v>-5.4365407468394977</v>
      </c>
      <c r="K41" s="497">
        <v>3.7063758660597301</v>
      </c>
      <c r="L41" s="497">
        <v>4.5820314337929489</v>
      </c>
      <c r="M41" s="497">
        <v>10.98623249211677</v>
      </c>
      <c r="N41" s="497">
        <v>4.8910840248163225</v>
      </c>
      <c r="O41" s="497">
        <v>-25.77706322595327</v>
      </c>
      <c r="P41" s="497">
        <v>13.982319315518765</v>
      </c>
      <c r="Q41" s="497">
        <v>7.8441521973048509</v>
      </c>
      <c r="R41" s="497">
        <v>30.856063678349045</v>
      </c>
      <c r="S41" s="498">
        <v>12.018016574029858</v>
      </c>
    </row>
    <row r="42" spans="1:19" ht="12" customHeight="1" x14ac:dyDescent="0.2"/>
    <row r="43" spans="1:19" ht="11.25" customHeight="1" x14ac:dyDescent="0.25">
      <c r="A43" s="123" t="s">
        <v>455</v>
      </c>
    </row>
  </sheetData>
  <mergeCells count="1">
    <mergeCell ref="A1:D1"/>
  </mergeCells>
  <hyperlinks>
    <hyperlink ref="A1:D1" location="'Contents(NA)'!A1" display="Back to table of contents" xr:uid="{9E506D71-3F03-47C5-8525-CE52A77A6524}"/>
  </hyperlinks>
  <pageMargins left="0.5" right="0" top="0.35" bottom="0.196850393700787" header="0.28000000000000003" footer="0.196850393700787"/>
  <pageSetup paperSize="9" orientation="landscape" r:id="rId1"/>
  <headerFooter alignWithMargins="0">
    <oddHeader>&amp;C- 19 -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EEB1B-EA54-4AB1-98B0-0C8B8C28BB82}">
  <dimension ref="A1:S28"/>
  <sheetViews>
    <sheetView workbookViewId="0">
      <pane xSplit="1" ySplit="7" topLeftCell="B8" activePane="bottomRight" state="frozen"/>
      <selection pane="topRight" activeCell="B1" sqref="B1"/>
      <selection pane="bottomLeft" activeCell="A8" sqref="A8"/>
      <selection pane="bottomRight" sqref="A1:D1"/>
    </sheetView>
  </sheetViews>
  <sheetFormatPr defaultRowHeight="12.75" x14ac:dyDescent="0.2"/>
  <cols>
    <col min="1" max="1" width="11.7109375" style="27" customWidth="1"/>
    <col min="2" max="19" width="10.7109375" style="272" customWidth="1"/>
    <col min="20" max="238" width="9.140625" style="27"/>
    <col min="239" max="239" width="3.5703125" style="27" customWidth="1"/>
    <col min="240" max="240" width="13.7109375" style="27" customWidth="1"/>
    <col min="241" max="241" width="10.85546875" style="27" customWidth="1"/>
    <col min="242" max="245" width="10.7109375" style="27" customWidth="1"/>
    <col min="246" max="254" width="0" style="27" hidden="1" customWidth="1"/>
    <col min="255" max="256" width="10.7109375" style="27" customWidth="1"/>
    <col min="257" max="258" width="9.42578125" style="27" customWidth="1"/>
    <col min="259" max="260" width="9.7109375" style="27" bestFit="1" customWidth="1"/>
    <col min="261" max="494" width="9.140625" style="27"/>
    <col min="495" max="495" width="3.5703125" style="27" customWidth="1"/>
    <col min="496" max="496" width="13.7109375" style="27" customWidth="1"/>
    <col min="497" max="497" width="10.85546875" style="27" customWidth="1"/>
    <col min="498" max="501" width="10.7109375" style="27" customWidth="1"/>
    <col min="502" max="510" width="0" style="27" hidden="1" customWidth="1"/>
    <col min="511" max="512" width="10.7109375" style="27" customWidth="1"/>
    <col min="513" max="514" width="9.42578125" style="27" customWidth="1"/>
    <col min="515" max="516" width="9.7109375" style="27" bestFit="1" customWidth="1"/>
    <col min="517" max="750" width="9.140625" style="27"/>
    <col min="751" max="751" width="3.5703125" style="27" customWidth="1"/>
    <col min="752" max="752" width="13.7109375" style="27" customWidth="1"/>
    <col min="753" max="753" width="10.85546875" style="27" customWidth="1"/>
    <col min="754" max="757" width="10.7109375" style="27" customWidth="1"/>
    <col min="758" max="766" width="0" style="27" hidden="1" customWidth="1"/>
    <col min="767" max="768" width="10.7109375" style="27" customWidth="1"/>
    <col min="769" max="770" width="9.42578125" style="27" customWidth="1"/>
    <col min="771" max="772" width="9.7109375" style="27" bestFit="1" customWidth="1"/>
    <col min="773" max="1006" width="9.140625" style="27"/>
    <col min="1007" max="1007" width="3.5703125" style="27" customWidth="1"/>
    <col min="1008" max="1008" width="13.7109375" style="27" customWidth="1"/>
    <col min="1009" max="1009" width="10.85546875" style="27" customWidth="1"/>
    <col min="1010" max="1013" width="10.7109375" style="27" customWidth="1"/>
    <col min="1014" max="1022" width="0" style="27" hidden="1" customWidth="1"/>
    <col min="1023" max="1024" width="10.7109375" style="27" customWidth="1"/>
    <col min="1025" max="1026" width="9.42578125" style="27" customWidth="1"/>
    <col min="1027" max="1028" width="9.7109375" style="27" bestFit="1" customWidth="1"/>
    <col min="1029" max="1262" width="9.140625" style="27"/>
    <col min="1263" max="1263" width="3.5703125" style="27" customWidth="1"/>
    <col min="1264" max="1264" width="13.7109375" style="27" customWidth="1"/>
    <col min="1265" max="1265" width="10.85546875" style="27" customWidth="1"/>
    <col min="1266" max="1269" width="10.7109375" style="27" customWidth="1"/>
    <col min="1270" max="1278" width="0" style="27" hidden="1" customWidth="1"/>
    <col min="1279" max="1280" width="10.7109375" style="27" customWidth="1"/>
    <col min="1281" max="1282" width="9.42578125" style="27" customWidth="1"/>
    <col min="1283" max="1284" width="9.7109375" style="27" bestFit="1" customWidth="1"/>
    <col min="1285" max="1518" width="9.140625" style="27"/>
    <col min="1519" max="1519" width="3.5703125" style="27" customWidth="1"/>
    <col min="1520" max="1520" width="13.7109375" style="27" customWidth="1"/>
    <col min="1521" max="1521" width="10.85546875" style="27" customWidth="1"/>
    <col min="1522" max="1525" width="10.7109375" style="27" customWidth="1"/>
    <col min="1526" max="1534" width="0" style="27" hidden="1" customWidth="1"/>
    <col min="1535" max="1536" width="10.7109375" style="27" customWidth="1"/>
    <col min="1537" max="1538" width="9.42578125" style="27" customWidth="1"/>
    <col min="1539" max="1540" width="9.7109375" style="27" bestFit="1" customWidth="1"/>
    <col min="1541" max="1774" width="9.140625" style="27"/>
    <col min="1775" max="1775" width="3.5703125" style="27" customWidth="1"/>
    <col min="1776" max="1776" width="13.7109375" style="27" customWidth="1"/>
    <col min="1777" max="1777" width="10.85546875" style="27" customWidth="1"/>
    <col min="1778" max="1781" width="10.7109375" style="27" customWidth="1"/>
    <col min="1782" max="1790" width="0" style="27" hidden="1" customWidth="1"/>
    <col min="1791" max="1792" width="10.7109375" style="27" customWidth="1"/>
    <col min="1793" max="1794" width="9.42578125" style="27" customWidth="1"/>
    <col min="1795" max="1796" width="9.7109375" style="27" bestFit="1" customWidth="1"/>
    <col min="1797" max="2030" width="9.140625" style="27"/>
    <col min="2031" max="2031" width="3.5703125" style="27" customWidth="1"/>
    <col min="2032" max="2032" width="13.7109375" style="27" customWidth="1"/>
    <col min="2033" max="2033" width="10.85546875" style="27" customWidth="1"/>
    <col min="2034" max="2037" width="10.7109375" style="27" customWidth="1"/>
    <col min="2038" max="2046" width="0" style="27" hidden="1" customWidth="1"/>
    <col min="2047" max="2048" width="10.7109375" style="27" customWidth="1"/>
    <col min="2049" max="2050" width="9.42578125" style="27" customWidth="1"/>
    <col min="2051" max="2052" width="9.7109375" style="27" bestFit="1" customWidth="1"/>
    <col min="2053" max="2286" width="9.140625" style="27"/>
    <col min="2287" max="2287" width="3.5703125" style="27" customWidth="1"/>
    <col min="2288" max="2288" width="13.7109375" style="27" customWidth="1"/>
    <col min="2289" max="2289" width="10.85546875" style="27" customWidth="1"/>
    <col min="2290" max="2293" width="10.7109375" style="27" customWidth="1"/>
    <col min="2294" max="2302" width="0" style="27" hidden="1" customWidth="1"/>
    <col min="2303" max="2304" width="10.7109375" style="27" customWidth="1"/>
    <col min="2305" max="2306" width="9.42578125" style="27" customWidth="1"/>
    <col min="2307" max="2308" width="9.7109375" style="27" bestFit="1" customWidth="1"/>
    <col min="2309" max="2542" width="9.140625" style="27"/>
    <col min="2543" max="2543" width="3.5703125" style="27" customWidth="1"/>
    <col min="2544" max="2544" width="13.7109375" style="27" customWidth="1"/>
    <col min="2545" max="2545" width="10.85546875" style="27" customWidth="1"/>
    <col min="2546" max="2549" width="10.7109375" style="27" customWidth="1"/>
    <col min="2550" max="2558" width="0" style="27" hidden="1" customWidth="1"/>
    <col min="2559" max="2560" width="10.7109375" style="27" customWidth="1"/>
    <col min="2561" max="2562" width="9.42578125" style="27" customWidth="1"/>
    <col min="2563" max="2564" width="9.7109375" style="27" bestFit="1" customWidth="1"/>
    <col min="2565" max="2798" width="9.140625" style="27"/>
    <col min="2799" max="2799" width="3.5703125" style="27" customWidth="1"/>
    <col min="2800" max="2800" width="13.7109375" style="27" customWidth="1"/>
    <col min="2801" max="2801" width="10.85546875" style="27" customWidth="1"/>
    <col min="2802" max="2805" width="10.7109375" style="27" customWidth="1"/>
    <col min="2806" max="2814" width="0" style="27" hidden="1" customWidth="1"/>
    <col min="2815" max="2816" width="10.7109375" style="27" customWidth="1"/>
    <col min="2817" max="2818" width="9.42578125" style="27" customWidth="1"/>
    <col min="2819" max="2820" width="9.7109375" style="27" bestFit="1" customWidth="1"/>
    <col min="2821" max="3054" width="9.140625" style="27"/>
    <col min="3055" max="3055" width="3.5703125" style="27" customWidth="1"/>
    <col min="3056" max="3056" width="13.7109375" style="27" customWidth="1"/>
    <col min="3057" max="3057" width="10.85546875" style="27" customWidth="1"/>
    <col min="3058" max="3061" width="10.7109375" style="27" customWidth="1"/>
    <col min="3062" max="3070" width="0" style="27" hidden="1" customWidth="1"/>
    <col min="3071" max="3072" width="10.7109375" style="27" customWidth="1"/>
    <col min="3073" max="3074" width="9.42578125" style="27" customWidth="1"/>
    <col min="3075" max="3076" width="9.7109375" style="27" bestFit="1" customWidth="1"/>
    <col min="3077" max="3310" width="9.140625" style="27"/>
    <col min="3311" max="3311" width="3.5703125" style="27" customWidth="1"/>
    <col min="3312" max="3312" width="13.7109375" style="27" customWidth="1"/>
    <col min="3313" max="3313" width="10.85546875" style="27" customWidth="1"/>
    <col min="3314" max="3317" width="10.7109375" style="27" customWidth="1"/>
    <col min="3318" max="3326" width="0" style="27" hidden="1" customWidth="1"/>
    <col min="3327" max="3328" width="10.7109375" style="27" customWidth="1"/>
    <col min="3329" max="3330" width="9.42578125" style="27" customWidth="1"/>
    <col min="3331" max="3332" width="9.7109375" style="27" bestFit="1" customWidth="1"/>
    <col min="3333" max="3566" width="9.140625" style="27"/>
    <col min="3567" max="3567" width="3.5703125" style="27" customWidth="1"/>
    <col min="3568" max="3568" width="13.7109375" style="27" customWidth="1"/>
    <col min="3569" max="3569" width="10.85546875" style="27" customWidth="1"/>
    <col min="3570" max="3573" width="10.7109375" style="27" customWidth="1"/>
    <col min="3574" max="3582" width="0" style="27" hidden="1" customWidth="1"/>
    <col min="3583" max="3584" width="10.7109375" style="27" customWidth="1"/>
    <col min="3585" max="3586" width="9.42578125" style="27" customWidth="1"/>
    <col min="3587" max="3588" width="9.7109375" style="27" bestFit="1" customWidth="1"/>
    <col min="3589" max="3822" width="9.140625" style="27"/>
    <col min="3823" max="3823" width="3.5703125" style="27" customWidth="1"/>
    <col min="3824" max="3824" width="13.7109375" style="27" customWidth="1"/>
    <col min="3825" max="3825" width="10.85546875" style="27" customWidth="1"/>
    <col min="3826" max="3829" width="10.7109375" style="27" customWidth="1"/>
    <col min="3830" max="3838" width="0" style="27" hidden="1" customWidth="1"/>
    <col min="3839" max="3840" width="10.7109375" style="27" customWidth="1"/>
    <col min="3841" max="3842" width="9.42578125" style="27" customWidth="1"/>
    <col min="3843" max="3844" width="9.7109375" style="27" bestFit="1" customWidth="1"/>
    <col min="3845" max="4078" width="9.140625" style="27"/>
    <col min="4079" max="4079" width="3.5703125" style="27" customWidth="1"/>
    <col min="4080" max="4080" width="13.7109375" style="27" customWidth="1"/>
    <col min="4081" max="4081" width="10.85546875" style="27" customWidth="1"/>
    <col min="4082" max="4085" width="10.7109375" style="27" customWidth="1"/>
    <col min="4086" max="4094" width="0" style="27" hidden="1" customWidth="1"/>
    <col min="4095" max="4096" width="10.7109375" style="27" customWidth="1"/>
    <col min="4097" max="4098" width="9.42578125" style="27" customWidth="1"/>
    <col min="4099" max="4100" width="9.7109375" style="27" bestFit="1" customWidth="1"/>
    <col min="4101" max="4334" width="9.140625" style="27"/>
    <col min="4335" max="4335" width="3.5703125" style="27" customWidth="1"/>
    <col min="4336" max="4336" width="13.7109375" style="27" customWidth="1"/>
    <col min="4337" max="4337" width="10.85546875" style="27" customWidth="1"/>
    <col min="4338" max="4341" width="10.7109375" style="27" customWidth="1"/>
    <col min="4342" max="4350" width="0" style="27" hidden="1" customWidth="1"/>
    <col min="4351" max="4352" width="10.7109375" style="27" customWidth="1"/>
    <col min="4353" max="4354" width="9.42578125" style="27" customWidth="1"/>
    <col min="4355" max="4356" width="9.7109375" style="27" bestFit="1" customWidth="1"/>
    <col min="4357" max="4590" width="9.140625" style="27"/>
    <col min="4591" max="4591" width="3.5703125" style="27" customWidth="1"/>
    <col min="4592" max="4592" width="13.7109375" style="27" customWidth="1"/>
    <col min="4593" max="4593" width="10.85546875" style="27" customWidth="1"/>
    <col min="4594" max="4597" width="10.7109375" style="27" customWidth="1"/>
    <col min="4598" max="4606" width="0" style="27" hidden="1" customWidth="1"/>
    <col min="4607" max="4608" width="10.7109375" style="27" customWidth="1"/>
    <col min="4609" max="4610" width="9.42578125" style="27" customWidth="1"/>
    <col min="4611" max="4612" width="9.7109375" style="27" bestFit="1" customWidth="1"/>
    <col min="4613" max="4846" width="9.140625" style="27"/>
    <col min="4847" max="4847" width="3.5703125" style="27" customWidth="1"/>
    <col min="4848" max="4848" width="13.7109375" style="27" customWidth="1"/>
    <col min="4849" max="4849" width="10.85546875" style="27" customWidth="1"/>
    <col min="4850" max="4853" width="10.7109375" style="27" customWidth="1"/>
    <col min="4854" max="4862" width="0" style="27" hidden="1" customWidth="1"/>
    <col min="4863" max="4864" width="10.7109375" style="27" customWidth="1"/>
    <col min="4865" max="4866" width="9.42578125" style="27" customWidth="1"/>
    <col min="4867" max="4868" width="9.7109375" style="27" bestFit="1" customWidth="1"/>
    <col min="4869" max="5102" width="9.140625" style="27"/>
    <col min="5103" max="5103" width="3.5703125" style="27" customWidth="1"/>
    <col min="5104" max="5104" width="13.7109375" style="27" customWidth="1"/>
    <col min="5105" max="5105" width="10.85546875" style="27" customWidth="1"/>
    <col min="5106" max="5109" width="10.7109375" style="27" customWidth="1"/>
    <col min="5110" max="5118" width="0" style="27" hidden="1" customWidth="1"/>
    <col min="5119" max="5120" width="10.7109375" style="27" customWidth="1"/>
    <col min="5121" max="5122" width="9.42578125" style="27" customWidth="1"/>
    <col min="5123" max="5124" width="9.7109375" style="27" bestFit="1" customWidth="1"/>
    <col min="5125" max="5358" width="9.140625" style="27"/>
    <col min="5359" max="5359" width="3.5703125" style="27" customWidth="1"/>
    <col min="5360" max="5360" width="13.7109375" style="27" customWidth="1"/>
    <col min="5361" max="5361" width="10.85546875" style="27" customWidth="1"/>
    <col min="5362" max="5365" width="10.7109375" style="27" customWidth="1"/>
    <col min="5366" max="5374" width="0" style="27" hidden="1" customWidth="1"/>
    <col min="5375" max="5376" width="10.7109375" style="27" customWidth="1"/>
    <col min="5377" max="5378" width="9.42578125" style="27" customWidth="1"/>
    <col min="5379" max="5380" width="9.7109375" style="27" bestFit="1" customWidth="1"/>
    <col min="5381" max="5614" width="9.140625" style="27"/>
    <col min="5615" max="5615" width="3.5703125" style="27" customWidth="1"/>
    <col min="5616" max="5616" width="13.7109375" style="27" customWidth="1"/>
    <col min="5617" max="5617" width="10.85546875" style="27" customWidth="1"/>
    <col min="5618" max="5621" width="10.7109375" style="27" customWidth="1"/>
    <col min="5622" max="5630" width="0" style="27" hidden="1" customWidth="1"/>
    <col min="5631" max="5632" width="10.7109375" style="27" customWidth="1"/>
    <col min="5633" max="5634" width="9.42578125" style="27" customWidth="1"/>
    <col min="5635" max="5636" width="9.7109375" style="27" bestFit="1" customWidth="1"/>
    <col min="5637" max="5870" width="9.140625" style="27"/>
    <col min="5871" max="5871" width="3.5703125" style="27" customWidth="1"/>
    <col min="5872" max="5872" width="13.7109375" style="27" customWidth="1"/>
    <col min="5873" max="5873" width="10.85546875" style="27" customWidth="1"/>
    <col min="5874" max="5877" width="10.7109375" style="27" customWidth="1"/>
    <col min="5878" max="5886" width="0" style="27" hidden="1" customWidth="1"/>
    <col min="5887" max="5888" width="10.7109375" style="27" customWidth="1"/>
    <col min="5889" max="5890" width="9.42578125" style="27" customWidth="1"/>
    <col min="5891" max="5892" width="9.7109375" style="27" bestFit="1" customWidth="1"/>
    <col min="5893" max="6126" width="9.140625" style="27"/>
    <col min="6127" max="6127" width="3.5703125" style="27" customWidth="1"/>
    <col min="6128" max="6128" width="13.7109375" style="27" customWidth="1"/>
    <col min="6129" max="6129" width="10.85546875" style="27" customWidth="1"/>
    <col min="6130" max="6133" width="10.7109375" style="27" customWidth="1"/>
    <col min="6134" max="6142" width="0" style="27" hidden="1" customWidth="1"/>
    <col min="6143" max="6144" width="10.7109375" style="27" customWidth="1"/>
    <col min="6145" max="6146" width="9.42578125" style="27" customWidth="1"/>
    <col min="6147" max="6148" width="9.7109375" style="27" bestFit="1" customWidth="1"/>
    <col min="6149" max="6382" width="9.140625" style="27"/>
    <col min="6383" max="6383" width="3.5703125" style="27" customWidth="1"/>
    <col min="6384" max="6384" width="13.7109375" style="27" customWidth="1"/>
    <col min="6385" max="6385" width="10.85546875" style="27" customWidth="1"/>
    <col min="6386" max="6389" width="10.7109375" style="27" customWidth="1"/>
    <col min="6390" max="6398" width="0" style="27" hidden="1" customWidth="1"/>
    <col min="6399" max="6400" width="10.7109375" style="27" customWidth="1"/>
    <col min="6401" max="6402" width="9.42578125" style="27" customWidth="1"/>
    <col min="6403" max="6404" width="9.7109375" style="27" bestFit="1" customWidth="1"/>
    <col min="6405" max="6638" width="9.140625" style="27"/>
    <col min="6639" max="6639" width="3.5703125" style="27" customWidth="1"/>
    <col min="6640" max="6640" width="13.7109375" style="27" customWidth="1"/>
    <col min="6641" max="6641" width="10.85546875" style="27" customWidth="1"/>
    <col min="6642" max="6645" width="10.7109375" style="27" customWidth="1"/>
    <col min="6646" max="6654" width="0" style="27" hidden="1" customWidth="1"/>
    <col min="6655" max="6656" width="10.7109375" style="27" customWidth="1"/>
    <col min="6657" max="6658" width="9.42578125" style="27" customWidth="1"/>
    <col min="6659" max="6660" width="9.7109375" style="27" bestFit="1" customWidth="1"/>
    <col min="6661" max="6894" width="9.140625" style="27"/>
    <col min="6895" max="6895" width="3.5703125" style="27" customWidth="1"/>
    <col min="6896" max="6896" width="13.7109375" style="27" customWidth="1"/>
    <col min="6897" max="6897" width="10.85546875" style="27" customWidth="1"/>
    <col min="6898" max="6901" width="10.7109375" style="27" customWidth="1"/>
    <col min="6902" max="6910" width="0" style="27" hidden="1" customWidth="1"/>
    <col min="6911" max="6912" width="10.7109375" style="27" customWidth="1"/>
    <col min="6913" max="6914" width="9.42578125" style="27" customWidth="1"/>
    <col min="6915" max="6916" width="9.7109375" style="27" bestFit="1" customWidth="1"/>
    <col min="6917" max="7150" width="9.140625" style="27"/>
    <col min="7151" max="7151" width="3.5703125" style="27" customWidth="1"/>
    <col min="7152" max="7152" width="13.7109375" style="27" customWidth="1"/>
    <col min="7153" max="7153" width="10.85546875" style="27" customWidth="1"/>
    <col min="7154" max="7157" width="10.7109375" style="27" customWidth="1"/>
    <col min="7158" max="7166" width="0" style="27" hidden="1" customWidth="1"/>
    <col min="7167" max="7168" width="10.7109375" style="27" customWidth="1"/>
    <col min="7169" max="7170" width="9.42578125" style="27" customWidth="1"/>
    <col min="7171" max="7172" width="9.7109375" style="27" bestFit="1" customWidth="1"/>
    <col min="7173" max="7406" width="9.140625" style="27"/>
    <col min="7407" max="7407" width="3.5703125" style="27" customWidth="1"/>
    <col min="7408" max="7408" width="13.7109375" style="27" customWidth="1"/>
    <col min="7409" max="7409" width="10.85546875" style="27" customWidth="1"/>
    <col min="7410" max="7413" width="10.7109375" style="27" customWidth="1"/>
    <col min="7414" max="7422" width="0" style="27" hidden="1" customWidth="1"/>
    <col min="7423" max="7424" width="10.7109375" style="27" customWidth="1"/>
    <col min="7425" max="7426" width="9.42578125" style="27" customWidth="1"/>
    <col min="7427" max="7428" width="9.7109375" style="27" bestFit="1" customWidth="1"/>
    <col min="7429" max="7662" width="9.140625" style="27"/>
    <col min="7663" max="7663" width="3.5703125" style="27" customWidth="1"/>
    <col min="7664" max="7664" width="13.7109375" style="27" customWidth="1"/>
    <col min="7665" max="7665" width="10.85546875" style="27" customWidth="1"/>
    <col min="7666" max="7669" width="10.7109375" style="27" customWidth="1"/>
    <col min="7670" max="7678" width="0" style="27" hidden="1" customWidth="1"/>
    <col min="7679" max="7680" width="10.7109375" style="27" customWidth="1"/>
    <col min="7681" max="7682" width="9.42578125" style="27" customWidth="1"/>
    <col min="7683" max="7684" width="9.7109375" style="27" bestFit="1" customWidth="1"/>
    <col min="7685" max="7918" width="9.140625" style="27"/>
    <col min="7919" max="7919" width="3.5703125" style="27" customWidth="1"/>
    <col min="7920" max="7920" width="13.7109375" style="27" customWidth="1"/>
    <col min="7921" max="7921" width="10.85546875" style="27" customWidth="1"/>
    <col min="7922" max="7925" width="10.7109375" style="27" customWidth="1"/>
    <col min="7926" max="7934" width="0" style="27" hidden="1" customWidth="1"/>
    <col min="7935" max="7936" width="10.7109375" style="27" customWidth="1"/>
    <col min="7937" max="7938" width="9.42578125" style="27" customWidth="1"/>
    <col min="7939" max="7940" width="9.7109375" style="27" bestFit="1" customWidth="1"/>
    <col min="7941" max="8174" width="9.140625" style="27"/>
    <col min="8175" max="8175" width="3.5703125" style="27" customWidth="1"/>
    <col min="8176" max="8176" width="13.7109375" style="27" customWidth="1"/>
    <col min="8177" max="8177" width="10.85546875" style="27" customWidth="1"/>
    <col min="8178" max="8181" width="10.7109375" style="27" customWidth="1"/>
    <col min="8182" max="8190" width="0" style="27" hidden="1" customWidth="1"/>
    <col min="8191" max="8192" width="10.7109375" style="27" customWidth="1"/>
    <col min="8193" max="8194" width="9.42578125" style="27" customWidth="1"/>
    <col min="8195" max="8196" width="9.7109375" style="27" bestFit="1" customWidth="1"/>
    <col min="8197" max="8430" width="9.140625" style="27"/>
    <col min="8431" max="8431" width="3.5703125" style="27" customWidth="1"/>
    <col min="8432" max="8432" width="13.7109375" style="27" customWidth="1"/>
    <col min="8433" max="8433" width="10.85546875" style="27" customWidth="1"/>
    <col min="8434" max="8437" width="10.7109375" style="27" customWidth="1"/>
    <col min="8438" max="8446" width="0" style="27" hidden="1" customWidth="1"/>
    <col min="8447" max="8448" width="10.7109375" style="27" customWidth="1"/>
    <col min="8449" max="8450" width="9.42578125" style="27" customWidth="1"/>
    <col min="8451" max="8452" width="9.7109375" style="27" bestFit="1" customWidth="1"/>
    <col min="8453" max="8686" width="9.140625" style="27"/>
    <col min="8687" max="8687" width="3.5703125" style="27" customWidth="1"/>
    <col min="8688" max="8688" width="13.7109375" style="27" customWidth="1"/>
    <col min="8689" max="8689" width="10.85546875" style="27" customWidth="1"/>
    <col min="8690" max="8693" width="10.7109375" style="27" customWidth="1"/>
    <col min="8694" max="8702" width="0" style="27" hidden="1" customWidth="1"/>
    <col min="8703" max="8704" width="10.7109375" style="27" customWidth="1"/>
    <col min="8705" max="8706" width="9.42578125" style="27" customWidth="1"/>
    <col min="8707" max="8708" width="9.7109375" style="27" bestFit="1" customWidth="1"/>
    <col min="8709" max="8942" width="9.140625" style="27"/>
    <col min="8943" max="8943" width="3.5703125" style="27" customWidth="1"/>
    <col min="8944" max="8944" width="13.7109375" style="27" customWidth="1"/>
    <col min="8945" max="8945" width="10.85546875" style="27" customWidth="1"/>
    <col min="8946" max="8949" width="10.7109375" style="27" customWidth="1"/>
    <col min="8950" max="8958" width="0" style="27" hidden="1" customWidth="1"/>
    <col min="8959" max="8960" width="10.7109375" style="27" customWidth="1"/>
    <col min="8961" max="8962" width="9.42578125" style="27" customWidth="1"/>
    <col min="8963" max="8964" width="9.7109375" style="27" bestFit="1" customWidth="1"/>
    <col min="8965" max="9198" width="9.140625" style="27"/>
    <col min="9199" max="9199" width="3.5703125" style="27" customWidth="1"/>
    <col min="9200" max="9200" width="13.7109375" style="27" customWidth="1"/>
    <col min="9201" max="9201" width="10.85546875" style="27" customWidth="1"/>
    <col min="9202" max="9205" width="10.7109375" style="27" customWidth="1"/>
    <col min="9206" max="9214" width="0" style="27" hidden="1" customWidth="1"/>
    <col min="9215" max="9216" width="10.7109375" style="27" customWidth="1"/>
    <col min="9217" max="9218" width="9.42578125" style="27" customWidth="1"/>
    <col min="9219" max="9220" width="9.7109375" style="27" bestFit="1" customWidth="1"/>
    <col min="9221" max="9454" width="9.140625" style="27"/>
    <col min="9455" max="9455" width="3.5703125" style="27" customWidth="1"/>
    <col min="9456" max="9456" width="13.7109375" style="27" customWidth="1"/>
    <col min="9457" max="9457" width="10.85546875" style="27" customWidth="1"/>
    <col min="9458" max="9461" width="10.7109375" style="27" customWidth="1"/>
    <col min="9462" max="9470" width="0" style="27" hidden="1" customWidth="1"/>
    <col min="9471" max="9472" width="10.7109375" style="27" customWidth="1"/>
    <col min="9473" max="9474" width="9.42578125" style="27" customWidth="1"/>
    <col min="9475" max="9476" width="9.7109375" style="27" bestFit="1" customWidth="1"/>
    <col min="9477" max="9710" width="9.140625" style="27"/>
    <col min="9711" max="9711" width="3.5703125" style="27" customWidth="1"/>
    <col min="9712" max="9712" width="13.7109375" style="27" customWidth="1"/>
    <col min="9713" max="9713" width="10.85546875" style="27" customWidth="1"/>
    <col min="9714" max="9717" width="10.7109375" style="27" customWidth="1"/>
    <col min="9718" max="9726" width="0" style="27" hidden="1" customWidth="1"/>
    <col min="9727" max="9728" width="10.7109375" style="27" customWidth="1"/>
    <col min="9729" max="9730" width="9.42578125" style="27" customWidth="1"/>
    <col min="9731" max="9732" width="9.7109375" style="27" bestFit="1" customWidth="1"/>
    <col min="9733" max="9966" width="9.140625" style="27"/>
    <col min="9967" max="9967" width="3.5703125" style="27" customWidth="1"/>
    <col min="9968" max="9968" width="13.7109375" style="27" customWidth="1"/>
    <col min="9969" max="9969" width="10.85546875" style="27" customWidth="1"/>
    <col min="9970" max="9973" width="10.7109375" style="27" customWidth="1"/>
    <col min="9974" max="9982" width="0" style="27" hidden="1" customWidth="1"/>
    <col min="9983" max="9984" width="10.7109375" style="27" customWidth="1"/>
    <col min="9985" max="9986" width="9.42578125" style="27" customWidth="1"/>
    <col min="9987" max="9988" width="9.7109375" style="27" bestFit="1" customWidth="1"/>
    <col min="9989" max="10222" width="9.140625" style="27"/>
    <col min="10223" max="10223" width="3.5703125" style="27" customWidth="1"/>
    <col min="10224" max="10224" width="13.7109375" style="27" customWidth="1"/>
    <col min="10225" max="10225" width="10.85546875" style="27" customWidth="1"/>
    <col min="10226" max="10229" width="10.7109375" style="27" customWidth="1"/>
    <col min="10230" max="10238" width="0" style="27" hidden="1" customWidth="1"/>
    <col min="10239" max="10240" width="10.7109375" style="27" customWidth="1"/>
    <col min="10241" max="10242" width="9.42578125" style="27" customWidth="1"/>
    <col min="10243" max="10244" width="9.7109375" style="27" bestFit="1" customWidth="1"/>
    <col min="10245" max="10478" width="9.140625" style="27"/>
    <col min="10479" max="10479" width="3.5703125" style="27" customWidth="1"/>
    <col min="10480" max="10480" width="13.7109375" style="27" customWidth="1"/>
    <col min="10481" max="10481" width="10.85546875" style="27" customWidth="1"/>
    <col min="10482" max="10485" width="10.7109375" style="27" customWidth="1"/>
    <col min="10486" max="10494" width="0" style="27" hidden="1" customWidth="1"/>
    <col min="10495" max="10496" width="10.7109375" style="27" customWidth="1"/>
    <col min="10497" max="10498" width="9.42578125" style="27" customWidth="1"/>
    <col min="10499" max="10500" width="9.7109375" style="27" bestFit="1" customWidth="1"/>
    <col min="10501" max="10734" width="9.140625" style="27"/>
    <col min="10735" max="10735" width="3.5703125" style="27" customWidth="1"/>
    <col min="10736" max="10736" width="13.7109375" style="27" customWidth="1"/>
    <col min="10737" max="10737" width="10.85546875" style="27" customWidth="1"/>
    <col min="10738" max="10741" width="10.7109375" style="27" customWidth="1"/>
    <col min="10742" max="10750" width="0" style="27" hidden="1" customWidth="1"/>
    <col min="10751" max="10752" width="10.7109375" style="27" customWidth="1"/>
    <col min="10753" max="10754" width="9.42578125" style="27" customWidth="1"/>
    <col min="10755" max="10756" width="9.7109375" style="27" bestFit="1" customWidth="1"/>
    <col min="10757" max="10990" width="9.140625" style="27"/>
    <col min="10991" max="10991" width="3.5703125" style="27" customWidth="1"/>
    <col min="10992" max="10992" width="13.7109375" style="27" customWidth="1"/>
    <col min="10993" max="10993" width="10.85546875" style="27" customWidth="1"/>
    <col min="10994" max="10997" width="10.7109375" style="27" customWidth="1"/>
    <col min="10998" max="11006" width="0" style="27" hidden="1" customWidth="1"/>
    <col min="11007" max="11008" width="10.7109375" style="27" customWidth="1"/>
    <col min="11009" max="11010" width="9.42578125" style="27" customWidth="1"/>
    <col min="11011" max="11012" width="9.7109375" style="27" bestFit="1" customWidth="1"/>
    <col min="11013" max="11246" width="9.140625" style="27"/>
    <col min="11247" max="11247" width="3.5703125" style="27" customWidth="1"/>
    <col min="11248" max="11248" width="13.7109375" style="27" customWidth="1"/>
    <col min="11249" max="11249" width="10.85546875" style="27" customWidth="1"/>
    <col min="11250" max="11253" width="10.7109375" style="27" customWidth="1"/>
    <col min="11254" max="11262" width="0" style="27" hidden="1" customWidth="1"/>
    <col min="11263" max="11264" width="10.7109375" style="27" customWidth="1"/>
    <col min="11265" max="11266" width="9.42578125" style="27" customWidth="1"/>
    <col min="11267" max="11268" width="9.7109375" style="27" bestFit="1" customWidth="1"/>
    <col min="11269" max="11502" width="9.140625" style="27"/>
    <col min="11503" max="11503" width="3.5703125" style="27" customWidth="1"/>
    <col min="11504" max="11504" width="13.7109375" style="27" customWidth="1"/>
    <col min="11505" max="11505" width="10.85546875" style="27" customWidth="1"/>
    <col min="11506" max="11509" width="10.7109375" style="27" customWidth="1"/>
    <col min="11510" max="11518" width="0" style="27" hidden="1" customWidth="1"/>
    <col min="11519" max="11520" width="10.7109375" style="27" customWidth="1"/>
    <col min="11521" max="11522" width="9.42578125" style="27" customWidth="1"/>
    <col min="11523" max="11524" width="9.7109375" style="27" bestFit="1" customWidth="1"/>
    <col min="11525" max="11758" width="9.140625" style="27"/>
    <col min="11759" max="11759" width="3.5703125" style="27" customWidth="1"/>
    <col min="11760" max="11760" width="13.7109375" style="27" customWidth="1"/>
    <col min="11761" max="11761" width="10.85546875" style="27" customWidth="1"/>
    <col min="11762" max="11765" width="10.7109375" style="27" customWidth="1"/>
    <col min="11766" max="11774" width="0" style="27" hidden="1" customWidth="1"/>
    <col min="11775" max="11776" width="10.7109375" style="27" customWidth="1"/>
    <col min="11777" max="11778" width="9.42578125" style="27" customWidth="1"/>
    <col min="11779" max="11780" width="9.7109375" style="27" bestFit="1" customWidth="1"/>
    <col min="11781" max="12014" width="9.140625" style="27"/>
    <col min="12015" max="12015" width="3.5703125" style="27" customWidth="1"/>
    <col min="12016" max="12016" width="13.7109375" style="27" customWidth="1"/>
    <col min="12017" max="12017" width="10.85546875" style="27" customWidth="1"/>
    <col min="12018" max="12021" width="10.7109375" style="27" customWidth="1"/>
    <col min="12022" max="12030" width="0" style="27" hidden="1" customWidth="1"/>
    <col min="12031" max="12032" width="10.7109375" style="27" customWidth="1"/>
    <col min="12033" max="12034" width="9.42578125" style="27" customWidth="1"/>
    <col min="12035" max="12036" width="9.7109375" style="27" bestFit="1" customWidth="1"/>
    <col min="12037" max="12270" width="9.140625" style="27"/>
    <col min="12271" max="12271" width="3.5703125" style="27" customWidth="1"/>
    <col min="12272" max="12272" width="13.7109375" style="27" customWidth="1"/>
    <col min="12273" max="12273" width="10.85546875" style="27" customWidth="1"/>
    <col min="12274" max="12277" width="10.7109375" style="27" customWidth="1"/>
    <col min="12278" max="12286" width="0" style="27" hidden="1" customWidth="1"/>
    <col min="12287" max="12288" width="10.7109375" style="27" customWidth="1"/>
    <col min="12289" max="12290" width="9.42578125" style="27" customWidth="1"/>
    <col min="12291" max="12292" width="9.7109375" style="27" bestFit="1" customWidth="1"/>
    <col min="12293" max="12526" width="9.140625" style="27"/>
    <col min="12527" max="12527" width="3.5703125" style="27" customWidth="1"/>
    <col min="12528" max="12528" width="13.7109375" style="27" customWidth="1"/>
    <col min="12529" max="12529" width="10.85546875" style="27" customWidth="1"/>
    <col min="12530" max="12533" width="10.7109375" style="27" customWidth="1"/>
    <col min="12534" max="12542" width="0" style="27" hidden="1" customWidth="1"/>
    <col min="12543" max="12544" width="10.7109375" style="27" customWidth="1"/>
    <col min="12545" max="12546" width="9.42578125" style="27" customWidth="1"/>
    <col min="12547" max="12548" width="9.7109375" style="27" bestFit="1" customWidth="1"/>
    <col min="12549" max="12782" width="9.140625" style="27"/>
    <col min="12783" max="12783" width="3.5703125" style="27" customWidth="1"/>
    <col min="12784" max="12784" width="13.7109375" style="27" customWidth="1"/>
    <col min="12785" max="12785" width="10.85546875" style="27" customWidth="1"/>
    <col min="12786" max="12789" width="10.7109375" style="27" customWidth="1"/>
    <col min="12790" max="12798" width="0" style="27" hidden="1" customWidth="1"/>
    <col min="12799" max="12800" width="10.7109375" style="27" customWidth="1"/>
    <col min="12801" max="12802" width="9.42578125" style="27" customWidth="1"/>
    <col min="12803" max="12804" width="9.7109375" style="27" bestFit="1" customWidth="1"/>
    <col min="12805" max="13038" width="9.140625" style="27"/>
    <col min="13039" max="13039" width="3.5703125" style="27" customWidth="1"/>
    <col min="13040" max="13040" width="13.7109375" style="27" customWidth="1"/>
    <col min="13041" max="13041" width="10.85546875" style="27" customWidth="1"/>
    <col min="13042" max="13045" width="10.7109375" style="27" customWidth="1"/>
    <col min="13046" max="13054" width="0" style="27" hidden="1" customWidth="1"/>
    <col min="13055" max="13056" width="10.7109375" style="27" customWidth="1"/>
    <col min="13057" max="13058" width="9.42578125" style="27" customWidth="1"/>
    <col min="13059" max="13060" width="9.7109375" style="27" bestFit="1" customWidth="1"/>
    <col min="13061" max="13294" width="9.140625" style="27"/>
    <col min="13295" max="13295" width="3.5703125" style="27" customWidth="1"/>
    <col min="13296" max="13296" width="13.7109375" style="27" customWidth="1"/>
    <col min="13297" max="13297" width="10.85546875" style="27" customWidth="1"/>
    <col min="13298" max="13301" width="10.7109375" style="27" customWidth="1"/>
    <col min="13302" max="13310" width="0" style="27" hidden="1" customWidth="1"/>
    <col min="13311" max="13312" width="10.7109375" style="27" customWidth="1"/>
    <col min="13313" max="13314" width="9.42578125" style="27" customWidth="1"/>
    <col min="13315" max="13316" width="9.7109375" style="27" bestFit="1" customWidth="1"/>
    <col min="13317" max="13550" width="9.140625" style="27"/>
    <col min="13551" max="13551" width="3.5703125" style="27" customWidth="1"/>
    <col min="13552" max="13552" width="13.7109375" style="27" customWidth="1"/>
    <col min="13553" max="13553" width="10.85546875" style="27" customWidth="1"/>
    <col min="13554" max="13557" width="10.7109375" style="27" customWidth="1"/>
    <col min="13558" max="13566" width="0" style="27" hidden="1" customWidth="1"/>
    <col min="13567" max="13568" width="10.7109375" style="27" customWidth="1"/>
    <col min="13569" max="13570" width="9.42578125" style="27" customWidth="1"/>
    <col min="13571" max="13572" width="9.7109375" style="27" bestFit="1" customWidth="1"/>
    <col min="13573" max="13806" width="9.140625" style="27"/>
    <col min="13807" max="13807" width="3.5703125" style="27" customWidth="1"/>
    <col min="13808" max="13808" width="13.7109375" style="27" customWidth="1"/>
    <col min="13809" max="13809" width="10.85546875" style="27" customWidth="1"/>
    <col min="13810" max="13813" width="10.7109375" style="27" customWidth="1"/>
    <col min="13814" max="13822" width="0" style="27" hidden="1" customWidth="1"/>
    <col min="13823" max="13824" width="10.7109375" style="27" customWidth="1"/>
    <col min="13825" max="13826" width="9.42578125" style="27" customWidth="1"/>
    <col min="13827" max="13828" width="9.7109375" style="27" bestFit="1" customWidth="1"/>
    <col min="13829" max="14062" width="9.140625" style="27"/>
    <col min="14063" max="14063" width="3.5703125" style="27" customWidth="1"/>
    <col min="14064" max="14064" width="13.7109375" style="27" customWidth="1"/>
    <col min="14065" max="14065" width="10.85546875" style="27" customWidth="1"/>
    <col min="14066" max="14069" width="10.7109375" style="27" customWidth="1"/>
    <col min="14070" max="14078" width="0" style="27" hidden="1" customWidth="1"/>
    <col min="14079" max="14080" width="10.7109375" style="27" customWidth="1"/>
    <col min="14081" max="14082" width="9.42578125" style="27" customWidth="1"/>
    <col min="14083" max="14084" width="9.7109375" style="27" bestFit="1" customWidth="1"/>
    <col min="14085" max="14318" width="9.140625" style="27"/>
    <col min="14319" max="14319" width="3.5703125" style="27" customWidth="1"/>
    <col min="14320" max="14320" width="13.7109375" style="27" customWidth="1"/>
    <col min="14321" max="14321" width="10.85546875" style="27" customWidth="1"/>
    <col min="14322" max="14325" width="10.7109375" style="27" customWidth="1"/>
    <col min="14326" max="14334" width="0" style="27" hidden="1" customWidth="1"/>
    <col min="14335" max="14336" width="10.7109375" style="27" customWidth="1"/>
    <col min="14337" max="14338" width="9.42578125" style="27" customWidth="1"/>
    <col min="14339" max="14340" width="9.7109375" style="27" bestFit="1" customWidth="1"/>
    <col min="14341" max="14574" width="9.140625" style="27"/>
    <col min="14575" max="14575" width="3.5703125" style="27" customWidth="1"/>
    <col min="14576" max="14576" width="13.7109375" style="27" customWidth="1"/>
    <col min="14577" max="14577" width="10.85546875" style="27" customWidth="1"/>
    <col min="14578" max="14581" width="10.7109375" style="27" customWidth="1"/>
    <col min="14582" max="14590" width="0" style="27" hidden="1" customWidth="1"/>
    <col min="14591" max="14592" width="10.7109375" style="27" customWidth="1"/>
    <col min="14593" max="14594" width="9.42578125" style="27" customWidth="1"/>
    <col min="14595" max="14596" width="9.7109375" style="27" bestFit="1" customWidth="1"/>
    <col min="14597" max="14830" width="9.140625" style="27"/>
    <col min="14831" max="14831" width="3.5703125" style="27" customWidth="1"/>
    <col min="14832" max="14832" width="13.7109375" style="27" customWidth="1"/>
    <col min="14833" max="14833" width="10.85546875" style="27" customWidth="1"/>
    <col min="14834" max="14837" width="10.7109375" style="27" customWidth="1"/>
    <col min="14838" max="14846" width="0" style="27" hidden="1" customWidth="1"/>
    <col min="14847" max="14848" width="10.7109375" style="27" customWidth="1"/>
    <col min="14849" max="14850" width="9.42578125" style="27" customWidth="1"/>
    <col min="14851" max="14852" width="9.7109375" style="27" bestFit="1" customWidth="1"/>
    <col min="14853" max="15086" width="9.140625" style="27"/>
    <col min="15087" max="15087" width="3.5703125" style="27" customWidth="1"/>
    <col min="15088" max="15088" width="13.7109375" style="27" customWidth="1"/>
    <col min="15089" max="15089" width="10.85546875" style="27" customWidth="1"/>
    <col min="15090" max="15093" width="10.7109375" style="27" customWidth="1"/>
    <col min="15094" max="15102" width="0" style="27" hidden="1" customWidth="1"/>
    <col min="15103" max="15104" width="10.7109375" style="27" customWidth="1"/>
    <col min="15105" max="15106" width="9.42578125" style="27" customWidth="1"/>
    <col min="15107" max="15108" width="9.7109375" style="27" bestFit="1" customWidth="1"/>
    <col min="15109" max="15342" width="9.140625" style="27"/>
    <col min="15343" max="15343" width="3.5703125" style="27" customWidth="1"/>
    <col min="15344" max="15344" width="13.7109375" style="27" customWidth="1"/>
    <col min="15345" max="15345" width="10.85546875" style="27" customWidth="1"/>
    <col min="15346" max="15349" width="10.7109375" style="27" customWidth="1"/>
    <col min="15350" max="15358" width="0" style="27" hidden="1" customWidth="1"/>
    <col min="15359" max="15360" width="10.7109375" style="27" customWidth="1"/>
    <col min="15361" max="15362" width="9.42578125" style="27" customWidth="1"/>
    <col min="15363" max="15364" width="9.7109375" style="27" bestFit="1" customWidth="1"/>
    <col min="15365" max="15598" width="9.140625" style="27"/>
    <col min="15599" max="15599" width="3.5703125" style="27" customWidth="1"/>
    <col min="15600" max="15600" width="13.7109375" style="27" customWidth="1"/>
    <col min="15601" max="15601" width="10.85546875" style="27" customWidth="1"/>
    <col min="15602" max="15605" width="10.7109375" style="27" customWidth="1"/>
    <col min="15606" max="15614" width="0" style="27" hidden="1" customWidth="1"/>
    <col min="15615" max="15616" width="10.7109375" style="27" customWidth="1"/>
    <col min="15617" max="15618" width="9.42578125" style="27" customWidth="1"/>
    <col min="15619" max="15620" width="9.7109375" style="27" bestFit="1" customWidth="1"/>
    <col min="15621" max="15854" width="9.140625" style="27"/>
    <col min="15855" max="15855" width="3.5703125" style="27" customWidth="1"/>
    <col min="15856" max="15856" width="13.7109375" style="27" customWidth="1"/>
    <col min="15857" max="15857" width="10.85546875" style="27" customWidth="1"/>
    <col min="15858" max="15861" width="10.7109375" style="27" customWidth="1"/>
    <col min="15862" max="15870" width="0" style="27" hidden="1" customWidth="1"/>
    <col min="15871" max="15872" width="10.7109375" style="27" customWidth="1"/>
    <col min="15873" max="15874" width="9.42578125" style="27" customWidth="1"/>
    <col min="15875" max="15876" width="9.7109375" style="27" bestFit="1" customWidth="1"/>
    <col min="15877" max="16110" width="9.140625" style="27"/>
    <col min="16111" max="16111" width="3.5703125" style="27" customWidth="1"/>
    <col min="16112" max="16112" width="13.7109375" style="27" customWidth="1"/>
    <col min="16113" max="16113" width="10.85546875" style="27" customWidth="1"/>
    <col min="16114" max="16117" width="10.7109375" style="27" customWidth="1"/>
    <col min="16118" max="16126" width="0" style="27" hidden="1" customWidth="1"/>
    <col min="16127" max="16128" width="10.7109375" style="27" customWidth="1"/>
    <col min="16129" max="16130" width="9.42578125" style="27" customWidth="1"/>
    <col min="16131" max="16132" width="9.7109375" style="27" bestFit="1" customWidth="1"/>
    <col min="16133" max="16384" width="9.140625" style="27"/>
  </cols>
  <sheetData>
    <row r="1" spans="1:19" s="34" customFormat="1" ht="16.5" customHeight="1" x14ac:dyDescent="0.2">
      <c r="A1" s="910" t="s">
        <v>431</v>
      </c>
      <c r="B1" s="910"/>
      <c r="C1" s="910"/>
      <c r="D1" s="910"/>
      <c r="E1" s="363"/>
      <c r="F1" s="363"/>
      <c r="G1" s="363"/>
      <c r="H1" s="363"/>
      <c r="I1" s="363"/>
      <c r="J1" s="363"/>
      <c r="K1" s="363"/>
      <c r="L1" s="363"/>
      <c r="M1" s="363"/>
      <c r="N1" s="363"/>
      <c r="O1" s="363"/>
      <c r="P1" s="363"/>
      <c r="Q1" s="363"/>
      <c r="R1" s="363"/>
      <c r="S1" s="363"/>
    </row>
    <row r="2" spans="1:19" s="509" customFormat="1" ht="22.5" customHeight="1" x14ac:dyDescent="0.25">
      <c r="A2" s="911" t="s">
        <v>480</v>
      </c>
      <c r="B2" s="911"/>
      <c r="C2" s="911"/>
      <c r="D2" s="911"/>
      <c r="E2" s="911"/>
      <c r="F2" s="911"/>
      <c r="G2" s="911"/>
      <c r="H2" s="911"/>
      <c r="I2" s="911"/>
      <c r="J2" s="365"/>
      <c r="K2" s="365"/>
      <c r="L2" s="365"/>
      <c r="M2" s="365"/>
      <c r="N2" s="365"/>
      <c r="O2" s="365"/>
      <c r="P2" s="365"/>
      <c r="Q2" s="365"/>
      <c r="R2" s="365"/>
      <c r="S2" s="365"/>
    </row>
    <row r="4" spans="1:19" s="36" customFormat="1" x14ac:dyDescent="0.2">
      <c r="A4" s="36" t="s">
        <v>199</v>
      </c>
      <c r="B4" s="367"/>
      <c r="C4" s="367"/>
      <c r="D4" s="367"/>
      <c r="E4" s="367"/>
      <c r="F4" s="367"/>
      <c r="G4" s="367"/>
      <c r="H4" s="367"/>
      <c r="I4" s="367"/>
      <c r="J4" s="367"/>
      <c r="K4" s="367"/>
      <c r="L4" s="367"/>
      <c r="M4" s="367"/>
      <c r="N4" s="367"/>
      <c r="O4" s="367"/>
      <c r="P4" s="367"/>
      <c r="Q4" s="367"/>
      <c r="R4" s="367"/>
      <c r="S4" s="367"/>
    </row>
    <row r="5" spans="1:19" s="36" customFormat="1" x14ac:dyDescent="0.2">
      <c r="B5" s="367"/>
      <c r="C5" s="367"/>
      <c r="D5" s="367"/>
      <c r="E5" s="367"/>
      <c r="F5" s="367"/>
      <c r="G5" s="367"/>
      <c r="H5" s="367"/>
      <c r="I5" s="367"/>
      <c r="J5" s="367"/>
      <c r="K5" s="367"/>
      <c r="L5" s="367"/>
      <c r="M5" s="367"/>
      <c r="N5" s="367"/>
      <c r="O5" s="367"/>
      <c r="P5" s="367"/>
      <c r="Q5" s="367"/>
      <c r="R5" s="367"/>
      <c r="S5" s="367"/>
    </row>
    <row r="6" spans="1:19" s="23" customFormat="1" ht="24" customHeight="1" x14ac:dyDescent="0.2">
      <c r="A6" s="503"/>
      <c r="B6" s="100">
        <v>2007</v>
      </c>
      <c r="C6" s="100">
        <v>2008</v>
      </c>
      <c r="D6" s="100">
        <v>2009</v>
      </c>
      <c r="E6" s="100">
        <v>2010</v>
      </c>
      <c r="F6" s="100">
        <v>2011</v>
      </c>
      <c r="G6" s="100">
        <v>2012</v>
      </c>
      <c r="H6" s="100">
        <v>2013</v>
      </c>
      <c r="I6" s="100">
        <v>2014</v>
      </c>
      <c r="J6" s="100">
        <v>2015</v>
      </c>
      <c r="K6" s="100">
        <v>2016</v>
      </c>
      <c r="L6" s="100">
        <v>2017</v>
      </c>
      <c r="M6" s="100">
        <v>2018</v>
      </c>
      <c r="N6" s="100">
        <v>2019</v>
      </c>
      <c r="O6" s="100">
        <v>2020</v>
      </c>
      <c r="P6" s="100">
        <v>2021</v>
      </c>
      <c r="Q6" s="52">
        <v>2022</v>
      </c>
      <c r="R6" s="52" t="s">
        <v>449</v>
      </c>
      <c r="S6" s="53" t="s">
        <v>508</v>
      </c>
    </row>
    <row r="7" spans="1:19" x14ac:dyDescent="0.2">
      <c r="A7" s="106"/>
      <c r="H7" s="486"/>
      <c r="I7" s="486"/>
      <c r="J7" s="486"/>
      <c r="K7" s="486"/>
      <c r="L7" s="486"/>
      <c r="M7" s="486"/>
      <c r="N7" s="486"/>
      <c r="R7" s="823"/>
      <c r="S7" s="487"/>
    </row>
    <row r="8" spans="1:19" ht="34.5" customHeight="1" x14ac:dyDescent="0.2">
      <c r="A8" s="504" t="s">
        <v>200</v>
      </c>
      <c r="B8" s="490">
        <v>-26.6</v>
      </c>
      <c r="C8" s="490">
        <v>-20.2</v>
      </c>
      <c r="D8" s="490">
        <v>59.5</v>
      </c>
      <c r="E8" s="490">
        <v>-2.8</v>
      </c>
      <c r="F8" s="490">
        <v>-4.7</v>
      </c>
      <c r="G8" s="490">
        <v>2.9</v>
      </c>
      <c r="H8" s="490">
        <v>-4.9000000000000004</v>
      </c>
      <c r="I8" s="490">
        <v>1.7</v>
      </c>
      <c r="J8" s="490">
        <v>0.9</v>
      </c>
      <c r="K8" s="490">
        <v>-2.9</v>
      </c>
      <c r="L8" s="490">
        <v>-2.9</v>
      </c>
      <c r="M8" s="490">
        <v>12.6</v>
      </c>
      <c r="N8" s="490">
        <v>18.8</v>
      </c>
      <c r="O8" s="490">
        <v>-34</v>
      </c>
      <c r="P8" s="490">
        <v>0.1</v>
      </c>
      <c r="Q8" s="490">
        <v>1.0914182061285027</v>
      </c>
      <c r="R8" s="825">
        <v>73.459171888337679</v>
      </c>
      <c r="S8" s="491">
        <v>9.5060068813819001</v>
      </c>
    </row>
    <row r="9" spans="1:19" ht="34.5" customHeight="1" x14ac:dyDescent="0.2">
      <c r="A9" s="504" t="s">
        <v>201</v>
      </c>
      <c r="B9" s="490">
        <v>20.6</v>
      </c>
      <c r="C9" s="490">
        <v>7.2</v>
      </c>
      <c r="D9" s="490">
        <v>-1.3</v>
      </c>
      <c r="E9" s="494">
        <v>0</v>
      </c>
      <c r="F9" s="490">
        <v>3.4</v>
      </c>
      <c r="G9" s="490">
        <v>-1.9</v>
      </c>
      <c r="H9" s="490">
        <v>-1.9</v>
      </c>
      <c r="I9" s="490">
        <v>-8.3000000000000007</v>
      </c>
      <c r="J9" s="490">
        <v>-7.6</v>
      </c>
      <c r="K9" s="490">
        <v>6.2</v>
      </c>
      <c r="L9" s="490">
        <v>7.2</v>
      </c>
      <c r="M9" s="490">
        <v>10.5</v>
      </c>
      <c r="N9" s="490">
        <v>0.4</v>
      </c>
      <c r="O9" s="490">
        <v>-22.7</v>
      </c>
      <c r="P9" s="490">
        <v>18.399999999999999</v>
      </c>
      <c r="Q9" s="490">
        <v>9.647806581419772</v>
      </c>
      <c r="R9" s="825">
        <v>20.259061484179931</v>
      </c>
      <c r="S9" s="491">
        <v>12.912544253327308</v>
      </c>
    </row>
    <row r="10" spans="1:19" x14ac:dyDescent="0.2">
      <c r="A10" s="106"/>
      <c r="B10" s="490"/>
      <c r="C10" s="490"/>
      <c r="D10" s="490"/>
      <c r="E10" s="490"/>
      <c r="F10" s="490"/>
      <c r="G10" s="490"/>
      <c r="H10" s="490"/>
      <c r="I10" s="490"/>
      <c r="J10" s="490"/>
      <c r="K10" s="490"/>
      <c r="L10" s="490"/>
      <c r="M10" s="490"/>
      <c r="N10" s="490"/>
      <c r="O10" s="490"/>
      <c r="P10" s="490"/>
      <c r="Q10" s="490"/>
      <c r="R10" s="825"/>
      <c r="S10" s="491"/>
    </row>
    <row r="11" spans="1:19" ht="30" customHeight="1" x14ac:dyDescent="0.2">
      <c r="A11" s="505" t="s">
        <v>202</v>
      </c>
      <c r="B11" s="510">
        <v>5.9</v>
      </c>
      <c r="C11" s="510">
        <v>1.3</v>
      </c>
      <c r="D11" s="510">
        <v>8.9</v>
      </c>
      <c r="E11" s="510">
        <v>-0.7</v>
      </c>
      <c r="F11" s="510">
        <v>1.4</v>
      </c>
      <c r="G11" s="510">
        <v>-0.8</v>
      </c>
      <c r="H11" s="510">
        <v>-2.6</v>
      </c>
      <c r="I11" s="510">
        <v>-6</v>
      </c>
      <c r="J11" s="510">
        <v>-5.4</v>
      </c>
      <c r="K11" s="510">
        <v>3.7</v>
      </c>
      <c r="L11" s="510">
        <v>4.5999999999999996</v>
      </c>
      <c r="M11" s="510">
        <v>11</v>
      </c>
      <c r="N11" s="510">
        <v>4.9000000000000004</v>
      </c>
      <c r="O11" s="510">
        <v>-25.8</v>
      </c>
      <c r="P11" s="510">
        <v>14</v>
      </c>
      <c r="Q11" s="510">
        <v>7.8441521973048545</v>
      </c>
      <c r="R11" s="510">
        <v>30.856063678349031</v>
      </c>
      <c r="S11" s="514">
        <v>12.018016574029854</v>
      </c>
    </row>
    <row r="12" spans="1:19" ht="20.25" customHeight="1" x14ac:dyDescent="0.2">
      <c r="C12" s="506"/>
      <c r="D12" s="506"/>
      <c r="E12" s="506"/>
      <c r="F12" s="506"/>
      <c r="G12" s="506"/>
      <c r="H12" s="506"/>
      <c r="I12" s="506"/>
      <c r="J12" s="506"/>
      <c r="K12" s="506"/>
      <c r="L12" s="506"/>
      <c r="M12" s="506"/>
      <c r="N12" s="507"/>
      <c r="O12" s="507"/>
      <c r="P12" s="507"/>
      <c r="Q12" s="507"/>
      <c r="R12" s="828"/>
      <c r="S12" s="507"/>
    </row>
    <row r="13" spans="1:19" ht="20.25" customHeight="1" x14ac:dyDescent="0.2">
      <c r="C13" s="507"/>
      <c r="D13" s="507"/>
      <c r="E13" s="507"/>
      <c r="F13" s="507"/>
      <c r="G13" s="507"/>
      <c r="H13" s="507"/>
      <c r="I13" s="507"/>
      <c r="J13" s="507"/>
      <c r="K13" s="507"/>
      <c r="L13" s="507"/>
      <c r="M13" s="507"/>
      <c r="N13" s="507"/>
      <c r="O13" s="507"/>
      <c r="P13" s="507"/>
      <c r="Q13" s="507"/>
      <c r="R13" s="828"/>
      <c r="S13" s="507"/>
    </row>
    <row r="14" spans="1:19" ht="20.25" customHeight="1" x14ac:dyDescent="0.2">
      <c r="C14" s="507"/>
      <c r="D14" s="507"/>
      <c r="E14" s="507"/>
      <c r="F14" s="507"/>
      <c r="G14" s="507"/>
      <c r="H14" s="507"/>
      <c r="I14" s="507"/>
      <c r="J14" s="507"/>
      <c r="K14" s="507"/>
      <c r="L14" s="507"/>
      <c r="M14" s="507"/>
      <c r="N14" s="507"/>
      <c r="O14" s="507"/>
      <c r="P14" s="507"/>
      <c r="Q14" s="507"/>
      <c r="R14" s="828"/>
      <c r="S14" s="507"/>
    </row>
    <row r="15" spans="1:19" s="23" customFormat="1" x14ac:dyDescent="0.2">
      <c r="A15" s="508" t="s">
        <v>203</v>
      </c>
      <c r="B15" s="511"/>
      <c r="C15" s="507"/>
      <c r="D15" s="507"/>
      <c r="E15" s="507"/>
      <c r="F15" s="507"/>
      <c r="G15" s="507"/>
      <c r="H15" s="507"/>
      <c r="I15" s="507"/>
      <c r="J15" s="507"/>
      <c r="K15" s="507"/>
      <c r="L15" s="507"/>
      <c r="M15" s="507"/>
      <c r="N15" s="507"/>
      <c r="O15" s="507"/>
      <c r="P15" s="507"/>
      <c r="Q15" s="507"/>
      <c r="R15" s="828"/>
      <c r="S15" s="507"/>
    </row>
    <row r="16" spans="1:19" x14ac:dyDescent="0.2">
      <c r="R16" s="823"/>
    </row>
    <row r="17" spans="1:19" ht="24" customHeight="1" x14ac:dyDescent="0.2">
      <c r="A17" s="503"/>
      <c r="B17" s="100">
        <v>2007</v>
      </c>
      <c r="C17" s="100">
        <v>2008</v>
      </c>
      <c r="D17" s="100">
        <v>2009</v>
      </c>
      <c r="E17" s="100">
        <v>2010</v>
      </c>
      <c r="F17" s="100">
        <v>2011</v>
      </c>
      <c r="G17" s="100">
        <v>2012</v>
      </c>
      <c r="H17" s="100">
        <v>2013</v>
      </c>
      <c r="I17" s="100">
        <v>2014</v>
      </c>
      <c r="J17" s="100">
        <v>2015</v>
      </c>
      <c r="K17" s="100">
        <v>2016</v>
      </c>
      <c r="L17" s="100">
        <v>2017</v>
      </c>
      <c r="M17" s="100">
        <v>2018</v>
      </c>
      <c r="N17" s="100">
        <v>2019</v>
      </c>
      <c r="O17" s="100">
        <v>2020</v>
      </c>
      <c r="P17" s="100">
        <v>2021</v>
      </c>
      <c r="Q17" s="100">
        <v>2022</v>
      </c>
      <c r="R17" s="100" t="s">
        <v>449</v>
      </c>
      <c r="S17" s="175">
        <v>2024</v>
      </c>
    </row>
    <row r="18" spans="1:19" x14ac:dyDescent="0.2">
      <c r="A18" s="106"/>
      <c r="B18" s="512"/>
      <c r="C18" s="486"/>
      <c r="D18" s="486"/>
      <c r="E18" s="486"/>
      <c r="F18" s="486"/>
      <c r="H18" s="486"/>
      <c r="I18" s="486"/>
      <c r="J18" s="486"/>
      <c r="K18" s="486"/>
      <c r="L18" s="486"/>
      <c r="M18" s="486"/>
      <c r="R18" s="823"/>
      <c r="S18" s="487"/>
    </row>
    <row r="19" spans="1:19" s="28" customFormat="1" ht="34.5" customHeight="1" x14ac:dyDescent="0.2">
      <c r="A19" s="504" t="s">
        <v>200</v>
      </c>
      <c r="B19" s="490">
        <v>-10.7</v>
      </c>
      <c r="C19" s="490">
        <v>-1.3</v>
      </c>
      <c r="D19" s="490">
        <v>33.4</v>
      </c>
      <c r="E19" s="490">
        <v>18.899999999999999</v>
      </c>
      <c r="F19" s="490">
        <v>-4.7</v>
      </c>
      <c r="G19" s="490">
        <v>2.9</v>
      </c>
      <c r="H19" s="490">
        <v>-5.0565639033034131</v>
      </c>
      <c r="I19" s="490">
        <v>-8.7738209213716232</v>
      </c>
      <c r="J19" s="490">
        <v>12.939095020308834</v>
      </c>
      <c r="K19" s="490">
        <v>-10.377654836652139</v>
      </c>
      <c r="L19" s="490">
        <v>0.34884006585382821</v>
      </c>
      <c r="M19" s="490">
        <v>18.070830053053722</v>
      </c>
      <c r="N19" s="490">
        <v>18.682140010601621</v>
      </c>
      <c r="O19" s="490">
        <v>-33.9597921147178</v>
      </c>
      <c r="P19" s="490">
        <v>1.5869714992848172</v>
      </c>
      <c r="Q19" s="490">
        <v>-1.3676249401304408</v>
      </c>
      <c r="R19" s="829">
        <v>69.55908985884453</v>
      </c>
      <c r="S19" s="776">
        <v>13.055289651485303</v>
      </c>
    </row>
    <row r="20" spans="1:19" s="28" customFormat="1" ht="34.5" customHeight="1" x14ac:dyDescent="0.2">
      <c r="A20" s="504" t="s">
        <v>201</v>
      </c>
      <c r="B20" s="490">
        <v>21</v>
      </c>
      <c r="C20" s="490">
        <v>5.9</v>
      </c>
      <c r="D20" s="490">
        <v>-0.3</v>
      </c>
      <c r="E20" s="494">
        <v>0</v>
      </c>
      <c r="F20" s="490">
        <v>3.4</v>
      </c>
      <c r="G20" s="490">
        <v>-1.9</v>
      </c>
      <c r="H20" s="490">
        <v>-6.3337080065069955</v>
      </c>
      <c r="I20" s="490">
        <v>-4.1309766628827731</v>
      </c>
      <c r="J20" s="490">
        <v>-7.6303742149097626</v>
      </c>
      <c r="K20" s="490">
        <v>6.1879239530637342</v>
      </c>
      <c r="L20" s="490">
        <v>7.1677749099823718</v>
      </c>
      <c r="M20" s="490">
        <v>10.489373411611602</v>
      </c>
      <c r="N20" s="490">
        <v>-6.271892410383284E-2</v>
      </c>
      <c r="O20" s="490">
        <v>-22.77538874163465</v>
      </c>
      <c r="P20" s="490">
        <v>18.963926699113109</v>
      </c>
      <c r="Q20" s="490">
        <v>9.5526020126082578</v>
      </c>
      <c r="R20" s="829">
        <v>20.188723576566915</v>
      </c>
      <c r="S20" s="776">
        <v>12.911582047941405</v>
      </c>
    </row>
    <row r="21" spans="1:19" s="28" customFormat="1" x14ac:dyDescent="0.2">
      <c r="A21" s="106"/>
      <c r="B21" s="490"/>
      <c r="C21" s="490"/>
      <c r="D21" s="490"/>
      <c r="E21" s="490"/>
      <c r="F21" s="490"/>
      <c r="G21" s="490"/>
      <c r="H21" s="490"/>
      <c r="I21" s="490"/>
      <c r="J21" s="490"/>
      <c r="K21" s="490"/>
      <c r="L21" s="490"/>
      <c r="M21" s="490"/>
      <c r="N21" s="490"/>
      <c r="O21" s="490"/>
      <c r="P21" s="490"/>
      <c r="Q21" s="490"/>
      <c r="R21" s="829"/>
      <c r="S21" s="776"/>
    </row>
    <row r="22" spans="1:19" s="28" customFormat="1" ht="30" customHeight="1" x14ac:dyDescent="0.2">
      <c r="A22" s="505" t="s">
        <v>202</v>
      </c>
      <c r="B22" s="510">
        <v>13.8</v>
      </c>
      <c r="C22" s="510">
        <v>4.5999999999999996</v>
      </c>
      <c r="D22" s="510">
        <v>5.5</v>
      </c>
      <c r="E22" s="510">
        <v>4.0999999999999996</v>
      </c>
      <c r="F22" s="510">
        <v>1.4</v>
      </c>
      <c r="G22" s="510">
        <v>-0.8</v>
      </c>
      <c r="H22" s="510">
        <v>-6</v>
      </c>
      <c r="I22" s="510">
        <v>-5.3</v>
      </c>
      <c r="J22" s="510">
        <v>-2.8</v>
      </c>
      <c r="K22" s="510">
        <v>1.7</v>
      </c>
      <c r="L22" s="510">
        <v>5.5</v>
      </c>
      <c r="M22" s="510">
        <v>12.2</v>
      </c>
      <c r="N22" s="510">
        <v>4.5</v>
      </c>
      <c r="O22" s="510">
        <v>-25.8</v>
      </c>
      <c r="P22" s="510">
        <v>14.8</v>
      </c>
      <c r="Q22" s="510">
        <v>7.2270827509152369</v>
      </c>
      <c r="R22" s="830">
        <v>29.945109048640205</v>
      </c>
      <c r="S22" s="777">
        <v>12.948435119382307</v>
      </c>
    </row>
    <row r="24" spans="1:19" ht="13.5" x14ac:dyDescent="0.25">
      <c r="A24" s="123" t="s">
        <v>455</v>
      </c>
      <c r="B24" s="69"/>
      <c r="C24" s="513"/>
      <c r="D24" s="513"/>
      <c r="E24" s="513"/>
      <c r="F24" s="513"/>
      <c r="G24" s="513"/>
      <c r="H24" s="513"/>
      <c r="I24" s="513"/>
      <c r="J24" s="513"/>
      <c r="K24" s="513"/>
      <c r="L24" s="513"/>
      <c r="M24" s="513"/>
      <c r="N24" s="513"/>
      <c r="O24" s="513"/>
      <c r="P24" s="513"/>
      <c r="Q24" s="513"/>
      <c r="R24" s="513"/>
      <c r="S24" s="513"/>
    </row>
    <row r="25" spans="1:19" x14ac:dyDescent="0.2">
      <c r="C25" s="513"/>
      <c r="D25" s="513"/>
      <c r="E25" s="513"/>
      <c r="F25" s="513"/>
      <c r="G25" s="513"/>
      <c r="H25" s="513"/>
      <c r="I25" s="513"/>
      <c r="J25" s="513"/>
      <c r="K25" s="513"/>
      <c r="L25" s="513"/>
      <c r="M25" s="513"/>
      <c r="N25" s="513"/>
      <c r="O25" s="513"/>
      <c r="P25" s="513"/>
      <c r="Q25" s="513"/>
      <c r="R25" s="513"/>
      <c r="S25" s="513"/>
    </row>
    <row r="26" spans="1:19" x14ac:dyDescent="0.2">
      <c r="C26" s="513"/>
      <c r="D26" s="513"/>
      <c r="E26" s="513"/>
      <c r="F26" s="513"/>
      <c r="G26" s="513"/>
      <c r="H26" s="513"/>
      <c r="I26" s="513"/>
      <c r="J26" s="513"/>
      <c r="K26" s="513"/>
      <c r="L26" s="513"/>
      <c r="M26" s="513"/>
      <c r="N26" s="513"/>
      <c r="O26" s="513"/>
      <c r="P26" s="513"/>
      <c r="Q26" s="513"/>
      <c r="R26" s="513"/>
      <c r="S26" s="513"/>
    </row>
    <row r="27" spans="1:19" x14ac:dyDescent="0.2">
      <c r="C27" s="513"/>
      <c r="D27" s="513"/>
      <c r="E27" s="513"/>
      <c r="F27" s="513"/>
      <c r="G27" s="513"/>
      <c r="H27" s="513"/>
      <c r="I27" s="513"/>
      <c r="J27" s="513"/>
      <c r="K27" s="513"/>
      <c r="L27" s="513"/>
      <c r="M27" s="513"/>
      <c r="N27" s="513"/>
      <c r="O27" s="513"/>
      <c r="P27" s="513"/>
      <c r="Q27" s="513"/>
      <c r="R27" s="513"/>
      <c r="S27" s="513"/>
    </row>
    <row r="28" spans="1:19" x14ac:dyDescent="0.2">
      <c r="C28" s="513"/>
      <c r="D28" s="513"/>
      <c r="E28" s="513"/>
      <c r="F28" s="513"/>
      <c r="G28" s="513"/>
      <c r="H28" s="513"/>
      <c r="I28" s="513"/>
      <c r="J28" s="513"/>
      <c r="K28" s="513"/>
      <c r="L28" s="513"/>
      <c r="M28" s="513"/>
      <c r="N28" s="513"/>
      <c r="O28" s="513"/>
      <c r="P28" s="513"/>
      <c r="Q28" s="513"/>
      <c r="R28" s="513"/>
      <c r="S28" s="513"/>
    </row>
  </sheetData>
  <mergeCells count="2">
    <mergeCell ref="A2:I2"/>
    <mergeCell ref="A1:D1"/>
  </mergeCells>
  <hyperlinks>
    <hyperlink ref="A1:D1" location="'Contents(NA)'!A1" display="Back to table of contents" xr:uid="{2CCBD603-2356-4E2E-8AB2-530DA2B31AFA}"/>
  </hyperlinks>
  <pageMargins left="0.65" right="0.23622047244094499" top="0.8" bottom="0.98425196850393704" header="0.62" footer="0.511811023622047"/>
  <pageSetup paperSize="9" orientation="landscape" r:id="rId1"/>
  <headerFooter alignWithMargins="0">
    <oddHeader>&amp;C- 20 -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5C4C1-4107-4228-B4A7-C1259778FF75}">
  <dimension ref="A1:T43"/>
  <sheetViews>
    <sheetView workbookViewId="0">
      <pane xSplit="1" ySplit="5" topLeftCell="B6"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53.85546875" style="27" customWidth="1"/>
    <col min="2" max="17" width="7.7109375" style="27" customWidth="1"/>
    <col min="18" max="18" width="7.7109375" style="854" customWidth="1"/>
    <col min="19" max="20" width="8.7109375" style="854" bestFit="1" customWidth="1"/>
    <col min="21" max="179" width="9.140625" style="27"/>
    <col min="180" max="180" width="47.5703125" style="27" customWidth="1"/>
    <col min="181" max="198" width="7.7109375" style="27" customWidth="1"/>
    <col min="199" max="199" width="9.140625" style="27"/>
    <col min="200" max="209" width="5.42578125" style="27" bestFit="1" customWidth="1"/>
    <col min="210" max="220" width="5" style="27" customWidth="1"/>
    <col min="221" max="221" width="9.140625" style="27"/>
    <col min="222" max="223" width="4.42578125" style="27" bestFit="1" customWidth="1"/>
    <col min="224" max="226" width="4.85546875" style="27" bestFit="1" customWidth="1"/>
    <col min="227" max="227" width="4.42578125" style="27" bestFit="1" customWidth="1"/>
    <col min="228" max="228" width="4.85546875" style="27" bestFit="1" customWidth="1"/>
    <col min="229" max="231" width="4.42578125" style="27" bestFit="1" customWidth="1"/>
    <col min="232" max="238" width="5" style="27" customWidth="1"/>
    <col min="239" max="239" width="9.140625" style="27"/>
    <col min="240" max="245" width="3.140625" style="27" bestFit="1" customWidth="1"/>
    <col min="246" max="246" width="4" style="27" bestFit="1" customWidth="1"/>
    <col min="247" max="250" width="3.140625" style="27" bestFit="1" customWidth="1"/>
    <col min="251" max="251" width="3.5703125" style="27" bestFit="1" customWidth="1"/>
    <col min="252" max="435" width="9.140625" style="27"/>
    <col min="436" max="436" width="47.5703125" style="27" customWidth="1"/>
    <col min="437" max="454" width="7.7109375" style="27" customWidth="1"/>
    <col min="455" max="455" width="9.140625" style="27"/>
    <col min="456" max="465" width="5.42578125" style="27" bestFit="1" customWidth="1"/>
    <col min="466" max="476" width="5" style="27" customWidth="1"/>
    <col min="477" max="477" width="9.140625" style="27"/>
    <col min="478" max="479" width="4.42578125" style="27" bestFit="1" customWidth="1"/>
    <col min="480" max="482" width="4.85546875" style="27" bestFit="1" customWidth="1"/>
    <col min="483" max="483" width="4.42578125" style="27" bestFit="1" customWidth="1"/>
    <col min="484" max="484" width="4.85546875" style="27" bestFit="1" customWidth="1"/>
    <col min="485" max="487" width="4.42578125" style="27" bestFit="1" customWidth="1"/>
    <col min="488" max="494" width="5" style="27" customWidth="1"/>
    <col min="495" max="495" width="9.140625" style="27"/>
    <col min="496" max="501" width="3.140625" style="27" bestFit="1" customWidth="1"/>
    <col min="502" max="502" width="4" style="27" bestFit="1" customWidth="1"/>
    <col min="503" max="506" width="3.140625" style="27" bestFit="1" customWidth="1"/>
    <col min="507" max="507" width="3.5703125" style="27" bestFit="1" customWidth="1"/>
    <col min="508" max="691" width="9.140625" style="27"/>
    <col min="692" max="692" width="47.5703125" style="27" customWidth="1"/>
    <col min="693" max="710" width="7.7109375" style="27" customWidth="1"/>
    <col min="711" max="711" width="9.140625" style="27"/>
    <col min="712" max="721" width="5.42578125" style="27" bestFit="1" customWidth="1"/>
    <col min="722" max="732" width="5" style="27" customWidth="1"/>
    <col min="733" max="733" width="9.140625" style="27"/>
    <col min="734" max="735" width="4.42578125" style="27" bestFit="1" customWidth="1"/>
    <col min="736" max="738" width="4.85546875" style="27" bestFit="1" customWidth="1"/>
    <col min="739" max="739" width="4.42578125" style="27" bestFit="1" customWidth="1"/>
    <col min="740" max="740" width="4.85546875" style="27" bestFit="1" customWidth="1"/>
    <col min="741" max="743" width="4.42578125" style="27" bestFit="1" customWidth="1"/>
    <col min="744" max="750" width="5" style="27" customWidth="1"/>
    <col min="751" max="751" width="9.140625" style="27"/>
    <col min="752" max="757" width="3.140625" style="27" bestFit="1" customWidth="1"/>
    <col min="758" max="758" width="4" style="27" bestFit="1" customWidth="1"/>
    <col min="759" max="762" width="3.140625" style="27" bestFit="1" customWidth="1"/>
    <col min="763" max="763" width="3.5703125" style="27" bestFit="1" customWidth="1"/>
    <col min="764" max="947" width="9.140625" style="27"/>
    <col min="948" max="948" width="47.5703125" style="27" customWidth="1"/>
    <col min="949" max="966" width="7.7109375" style="27" customWidth="1"/>
    <col min="967" max="967" width="9.140625" style="27"/>
    <col min="968" max="977" width="5.42578125" style="27" bestFit="1" customWidth="1"/>
    <col min="978" max="988" width="5" style="27" customWidth="1"/>
    <col min="989" max="989" width="9.140625" style="27"/>
    <col min="990" max="991" width="4.42578125" style="27" bestFit="1" customWidth="1"/>
    <col min="992" max="994" width="4.85546875" style="27" bestFit="1" customWidth="1"/>
    <col min="995" max="995" width="4.42578125" style="27" bestFit="1" customWidth="1"/>
    <col min="996" max="996" width="4.85546875" style="27" bestFit="1" customWidth="1"/>
    <col min="997" max="999" width="4.42578125" style="27" bestFit="1" customWidth="1"/>
    <col min="1000" max="1006" width="5" style="27" customWidth="1"/>
    <col min="1007" max="1007" width="9.140625" style="27"/>
    <col min="1008" max="1013" width="3.140625" style="27" bestFit="1" customWidth="1"/>
    <col min="1014" max="1014" width="4" style="27" bestFit="1" customWidth="1"/>
    <col min="1015" max="1018" width="3.140625" style="27" bestFit="1" customWidth="1"/>
    <col min="1019" max="1019" width="3.5703125" style="27" bestFit="1" customWidth="1"/>
    <col min="1020" max="1203" width="9.140625" style="27"/>
    <col min="1204" max="1204" width="47.5703125" style="27" customWidth="1"/>
    <col min="1205" max="1222" width="7.7109375" style="27" customWidth="1"/>
    <col min="1223" max="1223" width="9.140625" style="27"/>
    <col min="1224" max="1233" width="5.42578125" style="27" bestFit="1" customWidth="1"/>
    <col min="1234" max="1244" width="5" style="27" customWidth="1"/>
    <col min="1245" max="1245" width="9.140625" style="27"/>
    <col min="1246" max="1247" width="4.42578125" style="27" bestFit="1" customWidth="1"/>
    <col min="1248" max="1250" width="4.85546875" style="27" bestFit="1" customWidth="1"/>
    <col min="1251" max="1251" width="4.42578125" style="27" bestFit="1" customWidth="1"/>
    <col min="1252" max="1252" width="4.85546875" style="27" bestFit="1" customWidth="1"/>
    <col min="1253" max="1255" width="4.42578125" style="27" bestFit="1" customWidth="1"/>
    <col min="1256" max="1262" width="5" style="27" customWidth="1"/>
    <col min="1263" max="1263" width="9.140625" style="27"/>
    <col min="1264" max="1269" width="3.140625" style="27" bestFit="1" customWidth="1"/>
    <col min="1270" max="1270" width="4" style="27" bestFit="1" customWidth="1"/>
    <col min="1271" max="1274" width="3.140625" style="27" bestFit="1" customWidth="1"/>
    <col min="1275" max="1275" width="3.5703125" style="27" bestFit="1" customWidth="1"/>
    <col min="1276" max="1459" width="9.140625" style="27"/>
    <col min="1460" max="1460" width="47.5703125" style="27" customWidth="1"/>
    <col min="1461" max="1478" width="7.7109375" style="27" customWidth="1"/>
    <col min="1479" max="1479" width="9.140625" style="27"/>
    <col min="1480" max="1489" width="5.42578125" style="27" bestFit="1" customWidth="1"/>
    <col min="1490" max="1500" width="5" style="27" customWidth="1"/>
    <col min="1501" max="1501" width="9.140625" style="27"/>
    <col min="1502" max="1503" width="4.42578125" style="27" bestFit="1" customWidth="1"/>
    <col min="1504" max="1506" width="4.85546875" style="27" bestFit="1" customWidth="1"/>
    <col min="1507" max="1507" width="4.42578125" style="27" bestFit="1" customWidth="1"/>
    <col min="1508" max="1508" width="4.85546875" style="27" bestFit="1" customWidth="1"/>
    <col min="1509" max="1511" width="4.42578125" style="27" bestFit="1" customWidth="1"/>
    <col min="1512" max="1518" width="5" style="27" customWidth="1"/>
    <col min="1519" max="1519" width="9.140625" style="27"/>
    <col min="1520" max="1525" width="3.140625" style="27" bestFit="1" customWidth="1"/>
    <col min="1526" max="1526" width="4" style="27" bestFit="1" customWidth="1"/>
    <col min="1527" max="1530" width="3.140625" style="27" bestFit="1" customWidth="1"/>
    <col min="1531" max="1531" width="3.5703125" style="27" bestFit="1" customWidth="1"/>
    <col min="1532" max="1715" width="9.140625" style="27"/>
    <col min="1716" max="1716" width="47.5703125" style="27" customWidth="1"/>
    <col min="1717" max="1734" width="7.7109375" style="27" customWidth="1"/>
    <col min="1735" max="1735" width="9.140625" style="27"/>
    <col min="1736" max="1745" width="5.42578125" style="27" bestFit="1" customWidth="1"/>
    <col min="1746" max="1756" width="5" style="27" customWidth="1"/>
    <col min="1757" max="1757" width="9.140625" style="27"/>
    <col min="1758" max="1759" width="4.42578125" style="27" bestFit="1" customWidth="1"/>
    <col min="1760" max="1762" width="4.85546875" style="27" bestFit="1" customWidth="1"/>
    <col min="1763" max="1763" width="4.42578125" style="27" bestFit="1" customWidth="1"/>
    <col min="1764" max="1764" width="4.85546875" style="27" bestFit="1" customWidth="1"/>
    <col min="1765" max="1767" width="4.42578125" style="27" bestFit="1" customWidth="1"/>
    <col min="1768" max="1774" width="5" style="27" customWidth="1"/>
    <col min="1775" max="1775" width="9.140625" style="27"/>
    <col min="1776" max="1781" width="3.140625" style="27" bestFit="1" customWidth="1"/>
    <col min="1782" max="1782" width="4" style="27" bestFit="1" customWidth="1"/>
    <col min="1783" max="1786" width="3.140625" style="27" bestFit="1" customWidth="1"/>
    <col min="1787" max="1787" width="3.5703125" style="27" bestFit="1" customWidth="1"/>
    <col min="1788" max="1971" width="9.140625" style="27"/>
    <col min="1972" max="1972" width="47.5703125" style="27" customWidth="1"/>
    <col min="1973" max="1990" width="7.7109375" style="27" customWidth="1"/>
    <col min="1991" max="1991" width="9.140625" style="27"/>
    <col min="1992" max="2001" width="5.42578125" style="27" bestFit="1" customWidth="1"/>
    <col min="2002" max="2012" width="5" style="27" customWidth="1"/>
    <col min="2013" max="2013" width="9.140625" style="27"/>
    <col min="2014" max="2015" width="4.42578125" style="27" bestFit="1" customWidth="1"/>
    <col min="2016" max="2018" width="4.85546875" style="27" bestFit="1" customWidth="1"/>
    <col min="2019" max="2019" width="4.42578125" style="27" bestFit="1" customWidth="1"/>
    <col min="2020" max="2020" width="4.85546875" style="27" bestFit="1" customWidth="1"/>
    <col min="2021" max="2023" width="4.42578125" style="27" bestFit="1" customWidth="1"/>
    <col min="2024" max="2030" width="5" style="27" customWidth="1"/>
    <col min="2031" max="2031" width="9.140625" style="27"/>
    <col min="2032" max="2037" width="3.140625" style="27" bestFit="1" customWidth="1"/>
    <col min="2038" max="2038" width="4" style="27" bestFit="1" customWidth="1"/>
    <col min="2039" max="2042" width="3.140625" style="27" bestFit="1" customWidth="1"/>
    <col min="2043" max="2043" width="3.5703125" style="27" bestFit="1" customWidth="1"/>
    <col min="2044" max="2227" width="9.140625" style="27"/>
    <col min="2228" max="2228" width="47.5703125" style="27" customWidth="1"/>
    <col min="2229" max="2246" width="7.7109375" style="27" customWidth="1"/>
    <col min="2247" max="2247" width="9.140625" style="27"/>
    <col min="2248" max="2257" width="5.42578125" style="27" bestFit="1" customWidth="1"/>
    <col min="2258" max="2268" width="5" style="27" customWidth="1"/>
    <col min="2269" max="2269" width="9.140625" style="27"/>
    <col min="2270" max="2271" width="4.42578125" style="27" bestFit="1" customWidth="1"/>
    <col min="2272" max="2274" width="4.85546875" style="27" bestFit="1" customWidth="1"/>
    <col min="2275" max="2275" width="4.42578125" style="27" bestFit="1" customWidth="1"/>
    <col min="2276" max="2276" width="4.85546875" style="27" bestFit="1" customWidth="1"/>
    <col min="2277" max="2279" width="4.42578125" style="27" bestFit="1" customWidth="1"/>
    <col min="2280" max="2286" width="5" style="27" customWidth="1"/>
    <col min="2287" max="2287" width="9.140625" style="27"/>
    <col min="2288" max="2293" width="3.140625" style="27" bestFit="1" customWidth="1"/>
    <col min="2294" max="2294" width="4" style="27" bestFit="1" customWidth="1"/>
    <col min="2295" max="2298" width="3.140625" style="27" bestFit="1" customWidth="1"/>
    <col min="2299" max="2299" width="3.5703125" style="27" bestFit="1" customWidth="1"/>
    <col min="2300" max="2483" width="9.140625" style="27"/>
    <col min="2484" max="2484" width="47.5703125" style="27" customWidth="1"/>
    <col min="2485" max="2502" width="7.7109375" style="27" customWidth="1"/>
    <col min="2503" max="2503" width="9.140625" style="27"/>
    <col min="2504" max="2513" width="5.42578125" style="27" bestFit="1" customWidth="1"/>
    <col min="2514" max="2524" width="5" style="27" customWidth="1"/>
    <col min="2525" max="2525" width="9.140625" style="27"/>
    <col min="2526" max="2527" width="4.42578125" style="27" bestFit="1" customWidth="1"/>
    <col min="2528" max="2530" width="4.85546875" style="27" bestFit="1" customWidth="1"/>
    <col min="2531" max="2531" width="4.42578125" style="27" bestFit="1" customWidth="1"/>
    <col min="2532" max="2532" width="4.85546875" style="27" bestFit="1" customWidth="1"/>
    <col min="2533" max="2535" width="4.42578125" style="27" bestFit="1" customWidth="1"/>
    <col min="2536" max="2542" width="5" style="27" customWidth="1"/>
    <col min="2543" max="2543" width="9.140625" style="27"/>
    <col min="2544" max="2549" width="3.140625" style="27" bestFit="1" customWidth="1"/>
    <col min="2550" max="2550" width="4" style="27" bestFit="1" customWidth="1"/>
    <col min="2551" max="2554" width="3.140625" style="27" bestFit="1" customWidth="1"/>
    <col min="2555" max="2555" width="3.5703125" style="27" bestFit="1" customWidth="1"/>
    <col min="2556" max="2739" width="9.140625" style="27"/>
    <col min="2740" max="2740" width="47.5703125" style="27" customWidth="1"/>
    <col min="2741" max="2758" width="7.7109375" style="27" customWidth="1"/>
    <col min="2759" max="2759" width="9.140625" style="27"/>
    <col min="2760" max="2769" width="5.42578125" style="27" bestFit="1" customWidth="1"/>
    <col min="2770" max="2780" width="5" style="27" customWidth="1"/>
    <col min="2781" max="2781" width="9.140625" style="27"/>
    <col min="2782" max="2783" width="4.42578125" style="27" bestFit="1" customWidth="1"/>
    <col min="2784" max="2786" width="4.85546875" style="27" bestFit="1" customWidth="1"/>
    <col min="2787" max="2787" width="4.42578125" style="27" bestFit="1" customWidth="1"/>
    <col min="2788" max="2788" width="4.85546875" style="27" bestFit="1" customWidth="1"/>
    <col min="2789" max="2791" width="4.42578125" style="27" bestFit="1" customWidth="1"/>
    <col min="2792" max="2798" width="5" style="27" customWidth="1"/>
    <col min="2799" max="2799" width="9.140625" style="27"/>
    <col min="2800" max="2805" width="3.140625" style="27" bestFit="1" customWidth="1"/>
    <col min="2806" max="2806" width="4" style="27" bestFit="1" customWidth="1"/>
    <col min="2807" max="2810" width="3.140625" style="27" bestFit="1" customWidth="1"/>
    <col min="2811" max="2811" width="3.5703125" style="27" bestFit="1" customWidth="1"/>
    <col min="2812" max="2995" width="9.140625" style="27"/>
    <col min="2996" max="2996" width="47.5703125" style="27" customWidth="1"/>
    <col min="2997" max="3014" width="7.7109375" style="27" customWidth="1"/>
    <col min="3015" max="3015" width="9.140625" style="27"/>
    <col min="3016" max="3025" width="5.42578125" style="27" bestFit="1" customWidth="1"/>
    <col min="3026" max="3036" width="5" style="27" customWidth="1"/>
    <col min="3037" max="3037" width="9.140625" style="27"/>
    <col min="3038" max="3039" width="4.42578125" style="27" bestFit="1" customWidth="1"/>
    <col min="3040" max="3042" width="4.85546875" style="27" bestFit="1" customWidth="1"/>
    <col min="3043" max="3043" width="4.42578125" style="27" bestFit="1" customWidth="1"/>
    <col min="3044" max="3044" width="4.85546875" style="27" bestFit="1" customWidth="1"/>
    <col min="3045" max="3047" width="4.42578125" style="27" bestFit="1" customWidth="1"/>
    <col min="3048" max="3054" width="5" style="27" customWidth="1"/>
    <col min="3055" max="3055" width="9.140625" style="27"/>
    <col min="3056" max="3061" width="3.140625" style="27" bestFit="1" customWidth="1"/>
    <col min="3062" max="3062" width="4" style="27" bestFit="1" customWidth="1"/>
    <col min="3063" max="3066" width="3.140625" style="27" bestFit="1" customWidth="1"/>
    <col min="3067" max="3067" width="3.5703125" style="27" bestFit="1" customWidth="1"/>
    <col min="3068" max="3251" width="9.140625" style="27"/>
    <col min="3252" max="3252" width="47.5703125" style="27" customWidth="1"/>
    <col min="3253" max="3270" width="7.7109375" style="27" customWidth="1"/>
    <col min="3271" max="3271" width="9.140625" style="27"/>
    <col min="3272" max="3281" width="5.42578125" style="27" bestFit="1" customWidth="1"/>
    <col min="3282" max="3292" width="5" style="27" customWidth="1"/>
    <col min="3293" max="3293" width="9.140625" style="27"/>
    <col min="3294" max="3295" width="4.42578125" style="27" bestFit="1" customWidth="1"/>
    <col min="3296" max="3298" width="4.85546875" style="27" bestFit="1" customWidth="1"/>
    <col min="3299" max="3299" width="4.42578125" style="27" bestFit="1" customWidth="1"/>
    <col min="3300" max="3300" width="4.85546875" style="27" bestFit="1" customWidth="1"/>
    <col min="3301" max="3303" width="4.42578125" style="27" bestFit="1" customWidth="1"/>
    <col min="3304" max="3310" width="5" style="27" customWidth="1"/>
    <col min="3311" max="3311" width="9.140625" style="27"/>
    <col min="3312" max="3317" width="3.140625" style="27" bestFit="1" customWidth="1"/>
    <col min="3318" max="3318" width="4" style="27" bestFit="1" customWidth="1"/>
    <col min="3319" max="3322" width="3.140625" style="27" bestFit="1" customWidth="1"/>
    <col min="3323" max="3323" width="3.5703125" style="27" bestFit="1" customWidth="1"/>
    <col min="3324" max="3507" width="9.140625" style="27"/>
    <col min="3508" max="3508" width="47.5703125" style="27" customWidth="1"/>
    <col min="3509" max="3526" width="7.7109375" style="27" customWidth="1"/>
    <col min="3527" max="3527" width="9.140625" style="27"/>
    <col min="3528" max="3537" width="5.42578125" style="27" bestFit="1" customWidth="1"/>
    <col min="3538" max="3548" width="5" style="27" customWidth="1"/>
    <col min="3549" max="3549" width="9.140625" style="27"/>
    <col min="3550" max="3551" width="4.42578125" style="27" bestFit="1" customWidth="1"/>
    <col min="3552" max="3554" width="4.85546875" style="27" bestFit="1" customWidth="1"/>
    <col min="3555" max="3555" width="4.42578125" style="27" bestFit="1" customWidth="1"/>
    <col min="3556" max="3556" width="4.85546875" style="27" bestFit="1" customWidth="1"/>
    <col min="3557" max="3559" width="4.42578125" style="27" bestFit="1" customWidth="1"/>
    <col min="3560" max="3566" width="5" style="27" customWidth="1"/>
    <col min="3567" max="3567" width="9.140625" style="27"/>
    <col min="3568" max="3573" width="3.140625" style="27" bestFit="1" customWidth="1"/>
    <col min="3574" max="3574" width="4" style="27" bestFit="1" customWidth="1"/>
    <col min="3575" max="3578" width="3.140625" style="27" bestFit="1" customWidth="1"/>
    <col min="3579" max="3579" width="3.5703125" style="27" bestFit="1" customWidth="1"/>
    <col min="3580" max="3763" width="9.140625" style="27"/>
    <col min="3764" max="3764" width="47.5703125" style="27" customWidth="1"/>
    <col min="3765" max="3782" width="7.7109375" style="27" customWidth="1"/>
    <col min="3783" max="3783" width="9.140625" style="27"/>
    <col min="3784" max="3793" width="5.42578125" style="27" bestFit="1" customWidth="1"/>
    <col min="3794" max="3804" width="5" style="27" customWidth="1"/>
    <col min="3805" max="3805" width="9.140625" style="27"/>
    <col min="3806" max="3807" width="4.42578125" style="27" bestFit="1" customWidth="1"/>
    <col min="3808" max="3810" width="4.85546875" style="27" bestFit="1" customWidth="1"/>
    <col min="3811" max="3811" width="4.42578125" style="27" bestFit="1" customWidth="1"/>
    <col min="3812" max="3812" width="4.85546875" style="27" bestFit="1" customWidth="1"/>
    <col min="3813" max="3815" width="4.42578125" style="27" bestFit="1" customWidth="1"/>
    <col min="3816" max="3822" width="5" style="27" customWidth="1"/>
    <col min="3823" max="3823" width="9.140625" style="27"/>
    <col min="3824" max="3829" width="3.140625" style="27" bestFit="1" customWidth="1"/>
    <col min="3830" max="3830" width="4" style="27" bestFit="1" customWidth="1"/>
    <col min="3831" max="3834" width="3.140625" style="27" bestFit="1" customWidth="1"/>
    <col min="3835" max="3835" width="3.5703125" style="27" bestFit="1" customWidth="1"/>
    <col min="3836" max="4019" width="9.140625" style="27"/>
    <col min="4020" max="4020" width="47.5703125" style="27" customWidth="1"/>
    <col min="4021" max="4038" width="7.7109375" style="27" customWidth="1"/>
    <col min="4039" max="4039" width="9.140625" style="27"/>
    <col min="4040" max="4049" width="5.42578125" style="27" bestFit="1" customWidth="1"/>
    <col min="4050" max="4060" width="5" style="27" customWidth="1"/>
    <col min="4061" max="4061" width="9.140625" style="27"/>
    <col min="4062" max="4063" width="4.42578125" style="27" bestFit="1" customWidth="1"/>
    <col min="4064" max="4066" width="4.85546875" style="27" bestFit="1" customWidth="1"/>
    <col min="4067" max="4067" width="4.42578125" style="27" bestFit="1" customWidth="1"/>
    <col min="4068" max="4068" width="4.85546875" style="27" bestFit="1" customWidth="1"/>
    <col min="4069" max="4071" width="4.42578125" style="27" bestFit="1" customWidth="1"/>
    <col min="4072" max="4078" width="5" style="27" customWidth="1"/>
    <col min="4079" max="4079" width="9.140625" style="27"/>
    <col min="4080" max="4085" width="3.140625" style="27" bestFit="1" customWidth="1"/>
    <col min="4086" max="4086" width="4" style="27" bestFit="1" customWidth="1"/>
    <col min="4087" max="4090" width="3.140625" style="27" bestFit="1" customWidth="1"/>
    <col min="4091" max="4091" width="3.5703125" style="27" bestFit="1" customWidth="1"/>
    <col min="4092" max="4275" width="9.140625" style="27"/>
    <col min="4276" max="4276" width="47.5703125" style="27" customWidth="1"/>
    <col min="4277" max="4294" width="7.7109375" style="27" customWidth="1"/>
    <col min="4295" max="4295" width="9.140625" style="27"/>
    <col min="4296" max="4305" width="5.42578125" style="27" bestFit="1" customWidth="1"/>
    <col min="4306" max="4316" width="5" style="27" customWidth="1"/>
    <col min="4317" max="4317" width="9.140625" style="27"/>
    <col min="4318" max="4319" width="4.42578125" style="27" bestFit="1" customWidth="1"/>
    <col min="4320" max="4322" width="4.85546875" style="27" bestFit="1" customWidth="1"/>
    <col min="4323" max="4323" width="4.42578125" style="27" bestFit="1" customWidth="1"/>
    <col min="4324" max="4324" width="4.85546875" style="27" bestFit="1" customWidth="1"/>
    <col min="4325" max="4327" width="4.42578125" style="27" bestFit="1" customWidth="1"/>
    <col min="4328" max="4334" width="5" style="27" customWidth="1"/>
    <col min="4335" max="4335" width="9.140625" style="27"/>
    <col min="4336" max="4341" width="3.140625" style="27" bestFit="1" customWidth="1"/>
    <col min="4342" max="4342" width="4" style="27" bestFit="1" customWidth="1"/>
    <col min="4343" max="4346" width="3.140625" style="27" bestFit="1" customWidth="1"/>
    <col min="4347" max="4347" width="3.5703125" style="27" bestFit="1" customWidth="1"/>
    <col min="4348" max="4531" width="9.140625" style="27"/>
    <col min="4532" max="4532" width="47.5703125" style="27" customWidth="1"/>
    <col min="4533" max="4550" width="7.7109375" style="27" customWidth="1"/>
    <col min="4551" max="4551" width="9.140625" style="27"/>
    <col min="4552" max="4561" width="5.42578125" style="27" bestFit="1" customWidth="1"/>
    <col min="4562" max="4572" width="5" style="27" customWidth="1"/>
    <col min="4573" max="4573" width="9.140625" style="27"/>
    <col min="4574" max="4575" width="4.42578125" style="27" bestFit="1" customWidth="1"/>
    <col min="4576" max="4578" width="4.85546875" style="27" bestFit="1" customWidth="1"/>
    <col min="4579" max="4579" width="4.42578125" style="27" bestFit="1" customWidth="1"/>
    <col min="4580" max="4580" width="4.85546875" style="27" bestFit="1" customWidth="1"/>
    <col min="4581" max="4583" width="4.42578125" style="27" bestFit="1" customWidth="1"/>
    <col min="4584" max="4590" width="5" style="27" customWidth="1"/>
    <col min="4591" max="4591" width="9.140625" style="27"/>
    <col min="4592" max="4597" width="3.140625" style="27" bestFit="1" customWidth="1"/>
    <col min="4598" max="4598" width="4" style="27" bestFit="1" customWidth="1"/>
    <col min="4599" max="4602" width="3.140625" style="27" bestFit="1" customWidth="1"/>
    <col min="4603" max="4603" width="3.5703125" style="27" bestFit="1" customWidth="1"/>
    <col min="4604" max="4787" width="9.140625" style="27"/>
    <col min="4788" max="4788" width="47.5703125" style="27" customWidth="1"/>
    <col min="4789" max="4806" width="7.7109375" style="27" customWidth="1"/>
    <col min="4807" max="4807" width="9.140625" style="27"/>
    <col min="4808" max="4817" width="5.42578125" style="27" bestFit="1" customWidth="1"/>
    <col min="4818" max="4828" width="5" style="27" customWidth="1"/>
    <col min="4829" max="4829" width="9.140625" style="27"/>
    <col min="4830" max="4831" width="4.42578125" style="27" bestFit="1" customWidth="1"/>
    <col min="4832" max="4834" width="4.85546875" style="27" bestFit="1" customWidth="1"/>
    <col min="4835" max="4835" width="4.42578125" style="27" bestFit="1" customWidth="1"/>
    <col min="4836" max="4836" width="4.85546875" style="27" bestFit="1" customWidth="1"/>
    <col min="4837" max="4839" width="4.42578125" style="27" bestFit="1" customWidth="1"/>
    <col min="4840" max="4846" width="5" style="27" customWidth="1"/>
    <col min="4847" max="4847" width="9.140625" style="27"/>
    <col min="4848" max="4853" width="3.140625" style="27" bestFit="1" customWidth="1"/>
    <col min="4854" max="4854" width="4" style="27" bestFit="1" customWidth="1"/>
    <col min="4855" max="4858" width="3.140625" style="27" bestFit="1" customWidth="1"/>
    <col min="4859" max="4859" width="3.5703125" style="27" bestFit="1" customWidth="1"/>
    <col min="4860" max="5043" width="9.140625" style="27"/>
    <col min="5044" max="5044" width="47.5703125" style="27" customWidth="1"/>
    <col min="5045" max="5062" width="7.7109375" style="27" customWidth="1"/>
    <col min="5063" max="5063" width="9.140625" style="27"/>
    <col min="5064" max="5073" width="5.42578125" style="27" bestFit="1" customWidth="1"/>
    <col min="5074" max="5084" width="5" style="27" customWidth="1"/>
    <col min="5085" max="5085" width="9.140625" style="27"/>
    <col min="5086" max="5087" width="4.42578125" style="27" bestFit="1" customWidth="1"/>
    <col min="5088" max="5090" width="4.85546875" style="27" bestFit="1" customWidth="1"/>
    <col min="5091" max="5091" width="4.42578125" style="27" bestFit="1" customWidth="1"/>
    <col min="5092" max="5092" width="4.85546875" style="27" bestFit="1" customWidth="1"/>
    <col min="5093" max="5095" width="4.42578125" style="27" bestFit="1" customWidth="1"/>
    <col min="5096" max="5102" width="5" style="27" customWidth="1"/>
    <col min="5103" max="5103" width="9.140625" style="27"/>
    <col min="5104" max="5109" width="3.140625" style="27" bestFit="1" customWidth="1"/>
    <col min="5110" max="5110" width="4" style="27" bestFit="1" customWidth="1"/>
    <col min="5111" max="5114" width="3.140625" style="27" bestFit="1" customWidth="1"/>
    <col min="5115" max="5115" width="3.5703125" style="27" bestFit="1" customWidth="1"/>
    <col min="5116" max="5299" width="9.140625" style="27"/>
    <col min="5300" max="5300" width="47.5703125" style="27" customWidth="1"/>
    <col min="5301" max="5318" width="7.7109375" style="27" customWidth="1"/>
    <col min="5319" max="5319" width="9.140625" style="27"/>
    <col min="5320" max="5329" width="5.42578125" style="27" bestFit="1" customWidth="1"/>
    <col min="5330" max="5340" width="5" style="27" customWidth="1"/>
    <col min="5341" max="5341" width="9.140625" style="27"/>
    <col min="5342" max="5343" width="4.42578125" style="27" bestFit="1" customWidth="1"/>
    <col min="5344" max="5346" width="4.85546875" style="27" bestFit="1" customWidth="1"/>
    <col min="5347" max="5347" width="4.42578125" style="27" bestFit="1" customWidth="1"/>
    <col min="5348" max="5348" width="4.85546875" style="27" bestFit="1" customWidth="1"/>
    <col min="5349" max="5351" width="4.42578125" style="27" bestFit="1" customWidth="1"/>
    <col min="5352" max="5358" width="5" style="27" customWidth="1"/>
    <col min="5359" max="5359" width="9.140625" style="27"/>
    <col min="5360" max="5365" width="3.140625" style="27" bestFit="1" customWidth="1"/>
    <col min="5366" max="5366" width="4" style="27" bestFit="1" customWidth="1"/>
    <col min="5367" max="5370" width="3.140625" style="27" bestFit="1" customWidth="1"/>
    <col min="5371" max="5371" width="3.5703125" style="27" bestFit="1" customWidth="1"/>
    <col min="5372" max="5555" width="9.140625" style="27"/>
    <col min="5556" max="5556" width="47.5703125" style="27" customWidth="1"/>
    <col min="5557" max="5574" width="7.7109375" style="27" customWidth="1"/>
    <col min="5575" max="5575" width="9.140625" style="27"/>
    <col min="5576" max="5585" width="5.42578125" style="27" bestFit="1" customWidth="1"/>
    <col min="5586" max="5596" width="5" style="27" customWidth="1"/>
    <col min="5597" max="5597" width="9.140625" style="27"/>
    <col min="5598" max="5599" width="4.42578125" style="27" bestFit="1" customWidth="1"/>
    <col min="5600" max="5602" width="4.85546875" style="27" bestFit="1" customWidth="1"/>
    <col min="5603" max="5603" width="4.42578125" style="27" bestFit="1" customWidth="1"/>
    <col min="5604" max="5604" width="4.85546875" style="27" bestFit="1" customWidth="1"/>
    <col min="5605" max="5607" width="4.42578125" style="27" bestFit="1" customWidth="1"/>
    <col min="5608" max="5614" width="5" style="27" customWidth="1"/>
    <col min="5615" max="5615" width="9.140625" style="27"/>
    <col min="5616" max="5621" width="3.140625" style="27" bestFit="1" customWidth="1"/>
    <col min="5622" max="5622" width="4" style="27" bestFit="1" customWidth="1"/>
    <col min="5623" max="5626" width="3.140625" style="27" bestFit="1" customWidth="1"/>
    <col min="5627" max="5627" width="3.5703125" style="27" bestFit="1" customWidth="1"/>
    <col min="5628" max="5811" width="9.140625" style="27"/>
    <col min="5812" max="5812" width="47.5703125" style="27" customWidth="1"/>
    <col min="5813" max="5830" width="7.7109375" style="27" customWidth="1"/>
    <col min="5831" max="5831" width="9.140625" style="27"/>
    <col min="5832" max="5841" width="5.42578125" style="27" bestFit="1" customWidth="1"/>
    <col min="5842" max="5852" width="5" style="27" customWidth="1"/>
    <col min="5853" max="5853" width="9.140625" style="27"/>
    <col min="5854" max="5855" width="4.42578125" style="27" bestFit="1" customWidth="1"/>
    <col min="5856" max="5858" width="4.85546875" style="27" bestFit="1" customWidth="1"/>
    <col min="5859" max="5859" width="4.42578125" style="27" bestFit="1" customWidth="1"/>
    <col min="5860" max="5860" width="4.85546875" style="27" bestFit="1" customWidth="1"/>
    <col min="5861" max="5863" width="4.42578125" style="27" bestFit="1" customWidth="1"/>
    <col min="5864" max="5870" width="5" style="27" customWidth="1"/>
    <col min="5871" max="5871" width="9.140625" style="27"/>
    <col min="5872" max="5877" width="3.140625" style="27" bestFit="1" customWidth="1"/>
    <col min="5878" max="5878" width="4" style="27" bestFit="1" customWidth="1"/>
    <col min="5879" max="5882" width="3.140625" style="27" bestFit="1" customWidth="1"/>
    <col min="5883" max="5883" width="3.5703125" style="27" bestFit="1" customWidth="1"/>
    <col min="5884" max="6067" width="9.140625" style="27"/>
    <col min="6068" max="6068" width="47.5703125" style="27" customWidth="1"/>
    <col min="6069" max="6086" width="7.7109375" style="27" customWidth="1"/>
    <col min="6087" max="6087" width="9.140625" style="27"/>
    <col min="6088" max="6097" width="5.42578125" style="27" bestFit="1" customWidth="1"/>
    <col min="6098" max="6108" width="5" style="27" customWidth="1"/>
    <col min="6109" max="6109" width="9.140625" style="27"/>
    <col min="6110" max="6111" width="4.42578125" style="27" bestFit="1" customWidth="1"/>
    <col min="6112" max="6114" width="4.85546875" style="27" bestFit="1" customWidth="1"/>
    <col min="6115" max="6115" width="4.42578125" style="27" bestFit="1" customWidth="1"/>
    <col min="6116" max="6116" width="4.85546875" style="27" bestFit="1" customWidth="1"/>
    <col min="6117" max="6119" width="4.42578125" style="27" bestFit="1" customWidth="1"/>
    <col min="6120" max="6126" width="5" style="27" customWidth="1"/>
    <col min="6127" max="6127" width="9.140625" style="27"/>
    <col min="6128" max="6133" width="3.140625" style="27" bestFit="1" customWidth="1"/>
    <col min="6134" max="6134" width="4" style="27" bestFit="1" customWidth="1"/>
    <col min="6135" max="6138" width="3.140625" style="27" bestFit="1" customWidth="1"/>
    <col min="6139" max="6139" width="3.5703125" style="27" bestFit="1" customWidth="1"/>
    <col min="6140" max="6323" width="9.140625" style="27"/>
    <col min="6324" max="6324" width="47.5703125" style="27" customWidth="1"/>
    <col min="6325" max="6342" width="7.7109375" style="27" customWidth="1"/>
    <col min="6343" max="6343" width="9.140625" style="27"/>
    <col min="6344" max="6353" width="5.42578125" style="27" bestFit="1" customWidth="1"/>
    <col min="6354" max="6364" width="5" style="27" customWidth="1"/>
    <col min="6365" max="6365" width="9.140625" style="27"/>
    <col min="6366" max="6367" width="4.42578125" style="27" bestFit="1" customWidth="1"/>
    <col min="6368" max="6370" width="4.85546875" style="27" bestFit="1" customWidth="1"/>
    <col min="6371" max="6371" width="4.42578125" style="27" bestFit="1" customWidth="1"/>
    <col min="6372" max="6372" width="4.85546875" style="27" bestFit="1" customWidth="1"/>
    <col min="6373" max="6375" width="4.42578125" style="27" bestFit="1" customWidth="1"/>
    <col min="6376" max="6382" width="5" style="27" customWidth="1"/>
    <col min="6383" max="6383" width="9.140625" style="27"/>
    <col min="6384" max="6389" width="3.140625" style="27" bestFit="1" customWidth="1"/>
    <col min="6390" max="6390" width="4" style="27" bestFit="1" customWidth="1"/>
    <col min="6391" max="6394" width="3.140625" style="27" bestFit="1" customWidth="1"/>
    <col min="6395" max="6395" width="3.5703125" style="27" bestFit="1" customWidth="1"/>
    <col min="6396" max="6579" width="9.140625" style="27"/>
    <col min="6580" max="6580" width="47.5703125" style="27" customWidth="1"/>
    <col min="6581" max="6598" width="7.7109375" style="27" customWidth="1"/>
    <col min="6599" max="6599" width="9.140625" style="27"/>
    <col min="6600" max="6609" width="5.42578125" style="27" bestFit="1" customWidth="1"/>
    <col min="6610" max="6620" width="5" style="27" customWidth="1"/>
    <col min="6621" max="6621" width="9.140625" style="27"/>
    <col min="6622" max="6623" width="4.42578125" style="27" bestFit="1" customWidth="1"/>
    <col min="6624" max="6626" width="4.85546875" style="27" bestFit="1" customWidth="1"/>
    <col min="6627" max="6627" width="4.42578125" style="27" bestFit="1" customWidth="1"/>
    <col min="6628" max="6628" width="4.85546875" style="27" bestFit="1" customWidth="1"/>
    <col min="6629" max="6631" width="4.42578125" style="27" bestFit="1" customWidth="1"/>
    <col min="6632" max="6638" width="5" style="27" customWidth="1"/>
    <col min="6639" max="6639" width="9.140625" style="27"/>
    <col min="6640" max="6645" width="3.140625" style="27" bestFit="1" customWidth="1"/>
    <col min="6646" max="6646" width="4" style="27" bestFit="1" customWidth="1"/>
    <col min="6647" max="6650" width="3.140625" style="27" bestFit="1" customWidth="1"/>
    <col min="6651" max="6651" width="3.5703125" style="27" bestFit="1" customWidth="1"/>
    <col min="6652" max="6835" width="9.140625" style="27"/>
    <col min="6836" max="6836" width="47.5703125" style="27" customWidth="1"/>
    <col min="6837" max="6854" width="7.7109375" style="27" customWidth="1"/>
    <col min="6855" max="6855" width="9.140625" style="27"/>
    <col min="6856" max="6865" width="5.42578125" style="27" bestFit="1" customWidth="1"/>
    <col min="6866" max="6876" width="5" style="27" customWidth="1"/>
    <col min="6877" max="6877" width="9.140625" style="27"/>
    <col min="6878" max="6879" width="4.42578125" style="27" bestFit="1" customWidth="1"/>
    <col min="6880" max="6882" width="4.85546875" style="27" bestFit="1" customWidth="1"/>
    <col min="6883" max="6883" width="4.42578125" style="27" bestFit="1" customWidth="1"/>
    <col min="6884" max="6884" width="4.85546875" style="27" bestFit="1" customWidth="1"/>
    <col min="6885" max="6887" width="4.42578125" style="27" bestFit="1" customWidth="1"/>
    <col min="6888" max="6894" width="5" style="27" customWidth="1"/>
    <col min="6895" max="6895" width="9.140625" style="27"/>
    <col min="6896" max="6901" width="3.140625" style="27" bestFit="1" customWidth="1"/>
    <col min="6902" max="6902" width="4" style="27" bestFit="1" customWidth="1"/>
    <col min="6903" max="6906" width="3.140625" style="27" bestFit="1" customWidth="1"/>
    <col min="6907" max="6907" width="3.5703125" style="27" bestFit="1" customWidth="1"/>
    <col min="6908" max="7091" width="9.140625" style="27"/>
    <col min="7092" max="7092" width="47.5703125" style="27" customWidth="1"/>
    <col min="7093" max="7110" width="7.7109375" style="27" customWidth="1"/>
    <col min="7111" max="7111" width="9.140625" style="27"/>
    <col min="7112" max="7121" width="5.42578125" style="27" bestFit="1" customWidth="1"/>
    <col min="7122" max="7132" width="5" style="27" customWidth="1"/>
    <col min="7133" max="7133" width="9.140625" style="27"/>
    <col min="7134" max="7135" width="4.42578125" style="27" bestFit="1" customWidth="1"/>
    <col min="7136" max="7138" width="4.85546875" style="27" bestFit="1" customWidth="1"/>
    <col min="7139" max="7139" width="4.42578125" style="27" bestFit="1" customWidth="1"/>
    <col min="7140" max="7140" width="4.85546875" style="27" bestFit="1" customWidth="1"/>
    <col min="7141" max="7143" width="4.42578125" style="27" bestFit="1" customWidth="1"/>
    <col min="7144" max="7150" width="5" style="27" customWidth="1"/>
    <col min="7151" max="7151" width="9.140625" style="27"/>
    <col min="7152" max="7157" width="3.140625" style="27" bestFit="1" customWidth="1"/>
    <col min="7158" max="7158" width="4" style="27" bestFit="1" customWidth="1"/>
    <col min="7159" max="7162" width="3.140625" style="27" bestFit="1" customWidth="1"/>
    <col min="7163" max="7163" width="3.5703125" style="27" bestFit="1" customWidth="1"/>
    <col min="7164" max="7347" width="9.140625" style="27"/>
    <col min="7348" max="7348" width="47.5703125" style="27" customWidth="1"/>
    <col min="7349" max="7366" width="7.7109375" style="27" customWidth="1"/>
    <col min="7367" max="7367" width="9.140625" style="27"/>
    <col min="7368" max="7377" width="5.42578125" style="27" bestFit="1" customWidth="1"/>
    <col min="7378" max="7388" width="5" style="27" customWidth="1"/>
    <col min="7389" max="7389" width="9.140625" style="27"/>
    <col min="7390" max="7391" width="4.42578125" style="27" bestFit="1" customWidth="1"/>
    <col min="7392" max="7394" width="4.85546875" style="27" bestFit="1" customWidth="1"/>
    <col min="7395" max="7395" width="4.42578125" style="27" bestFit="1" customWidth="1"/>
    <col min="7396" max="7396" width="4.85546875" style="27" bestFit="1" customWidth="1"/>
    <col min="7397" max="7399" width="4.42578125" style="27" bestFit="1" customWidth="1"/>
    <col min="7400" max="7406" width="5" style="27" customWidth="1"/>
    <col min="7407" max="7407" width="9.140625" style="27"/>
    <col min="7408" max="7413" width="3.140625" style="27" bestFit="1" customWidth="1"/>
    <col min="7414" max="7414" width="4" style="27" bestFit="1" customWidth="1"/>
    <col min="7415" max="7418" width="3.140625" style="27" bestFit="1" customWidth="1"/>
    <col min="7419" max="7419" width="3.5703125" style="27" bestFit="1" customWidth="1"/>
    <col min="7420" max="7603" width="9.140625" style="27"/>
    <col min="7604" max="7604" width="47.5703125" style="27" customWidth="1"/>
    <col min="7605" max="7622" width="7.7109375" style="27" customWidth="1"/>
    <col min="7623" max="7623" width="9.140625" style="27"/>
    <col min="7624" max="7633" width="5.42578125" style="27" bestFit="1" customWidth="1"/>
    <col min="7634" max="7644" width="5" style="27" customWidth="1"/>
    <col min="7645" max="7645" width="9.140625" style="27"/>
    <col min="7646" max="7647" width="4.42578125" style="27" bestFit="1" customWidth="1"/>
    <col min="7648" max="7650" width="4.85546875" style="27" bestFit="1" customWidth="1"/>
    <col min="7651" max="7651" width="4.42578125" style="27" bestFit="1" customWidth="1"/>
    <col min="7652" max="7652" width="4.85546875" style="27" bestFit="1" customWidth="1"/>
    <col min="7653" max="7655" width="4.42578125" style="27" bestFit="1" customWidth="1"/>
    <col min="7656" max="7662" width="5" style="27" customWidth="1"/>
    <col min="7663" max="7663" width="9.140625" style="27"/>
    <col min="7664" max="7669" width="3.140625" style="27" bestFit="1" customWidth="1"/>
    <col min="7670" max="7670" width="4" style="27" bestFit="1" customWidth="1"/>
    <col min="7671" max="7674" width="3.140625" style="27" bestFit="1" customWidth="1"/>
    <col min="7675" max="7675" width="3.5703125" style="27" bestFit="1" customWidth="1"/>
    <col min="7676" max="7859" width="9.140625" style="27"/>
    <col min="7860" max="7860" width="47.5703125" style="27" customWidth="1"/>
    <col min="7861" max="7878" width="7.7109375" style="27" customWidth="1"/>
    <col min="7879" max="7879" width="9.140625" style="27"/>
    <col min="7880" max="7889" width="5.42578125" style="27" bestFit="1" customWidth="1"/>
    <col min="7890" max="7900" width="5" style="27" customWidth="1"/>
    <col min="7901" max="7901" width="9.140625" style="27"/>
    <col min="7902" max="7903" width="4.42578125" style="27" bestFit="1" customWidth="1"/>
    <col min="7904" max="7906" width="4.85546875" style="27" bestFit="1" customWidth="1"/>
    <col min="7907" max="7907" width="4.42578125" style="27" bestFit="1" customWidth="1"/>
    <col min="7908" max="7908" width="4.85546875" style="27" bestFit="1" customWidth="1"/>
    <col min="7909" max="7911" width="4.42578125" style="27" bestFit="1" customWidth="1"/>
    <col min="7912" max="7918" width="5" style="27" customWidth="1"/>
    <col min="7919" max="7919" width="9.140625" style="27"/>
    <col min="7920" max="7925" width="3.140625" style="27" bestFit="1" customWidth="1"/>
    <col min="7926" max="7926" width="4" style="27" bestFit="1" customWidth="1"/>
    <col min="7927" max="7930" width="3.140625" style="27" bestFit="1" customWidth="1"/>
    <col min="7931" max="7931" width="3.5703125" style="27" bestFit="1" customWidth="1"/>
    <col min="7932" max="8115" width="9.140625" style="27"/>
    <col min="8116" max="8116" width="47.5703125" style="27" customWidth="1"/>
    <col min="8117" max="8134" width="7.7109375" style="27" customWidth="1"/>
    <col min="8135" max="8135" width="9.140625" style="27"/>
    <col min="8136" max="8145" width="5.42578125" style="27" bestFit="1" customWidth="1"/>
    <col min="8146" max="8156" width="5" style="27" customWidth="1"/>
    <col min="8157" max="8157" width="9.140625" style="27"/>
    <col min="8158" max="8159" width="4.42578125" style="27" bestFit="1" customWidth="1"/>
    <col min="8160" max="8162" width="4.85546875" style="27" bestFit="1" customWidth="1"/>
    <col min="8163" max="8163" width="4.42578125" style="27" bestFit="1" customWidth="1"/>
    <col min="8164" max="8164" width="4.85546875" style="27" bestFit="1" customWidth="1"/>
    <col min="8165" max="8167" width="4.42578125" style="27" bestFit="1" customWidth="1"/>
    <col min="8168" max="8174" width="5" style="27" customWidth="1"/>
    <col min="8175" max="8175" width="9.140625" style="27"/>
    <col min="8176" max="8181" width="3.140625" style="27" bestFit="1" customWidth="1"/>
    <col min="8182" max="8182" width="4" style="27" bestFit="1" customWidth="1"/>
    <col min="8183" max="8186" width="3.140625" style="27" bestFit="1" customWidth="1"/>
    <col min="8187" max="8187" width="3.5703125" style="27" bestFit="1" customWidth="1"/>
    <col min="8188" max="8371" width="9.140625" style="27"/>
    <col min="8372" max="8372" width="47.5703125" style="27" customWidth="1"/>
    <col min="8373" max="8390" width="7.7109375" style="27" customWidth="1"/>
    <col min="8391" max="8391" width="9.140625" style="27"/>
    <col min="8392" max="8401" width="5.42578125" style="27" bestFit="1" customWidth="1"/>
    <col min="8402" max="8412" width="5" style="27" customWidth="1"/>
    <col min="8413" max="8413" width="9.140625" style="27"/>
    <col min="8414" max="8415" width="4.42578125" style="27" bestFit="1" customWidth="1"/>
    <col min="8416" max="8418" width="4.85546875" style="27" bestFit="1" customWidth="1"/>
    <col min="8419" max="8419" width="4.42578125" style="27" bestFit="1" customWidth="1"/>
    <col min="8420" max="8420" width="4.85546875" style="27" bestFit="1" customWidth="1"/>
    <col min="8421" max="8423" width="4.42578125" style="27" bestFit="1" customWidth="1"/>
    <col min="8424" max="8430" width="5" style="27" customWidth="1"/>
    <col min="8431" max="8431" width="9.140625" style="27"/>
    <col min="8432" max="8437" width="3.140625" style="27" bestFit="1" customWidth="1"/>
    <col min="8438" max="8438" width="4" style="27" bestFit="1" customWidth="1"/>
    <col min="8439" max="8442" width="3.140625" style="27" bestFit="1" customWidth="1"/>
    <col min="8443" max="8443" width="3.5703125" style="27" bestFit="1" customWidth="1"/>
    <col min="8444" max="8627" width="9.140625" style="27"/>
    <col min="8628" max="8628" width="47.5703125" style="27" customWidth="1"/>
    <col min="8629" max="8646" width="7.7109375" style="27" customWidth="1"/>
    <col min="8647" max="8647" width="9.140625" style="27"/>
    <col min="8648" max="8657" width="5.42578125" style="27" bestFit="1" customWidth="1"/>
    <col min="8658" max="8668" width="5" style="27" customWidth="1"/>
    <col min="8669" max="8669" width="9.140625" style="27"/>
    <col min="8670" max="8671" width="4.42578125" style="27" bestFit="1" customWidth="1"/>
    <col min="8672" max="8674" width="4.85546875" style="27" bestFit="1" customWidth="1"/>
    <col min="8675" max="8675" width="4.42578125" style="27" bestFit="1" customWidth="1"/>
    <col min="8676" max="8676" width="4.85546875" style="27" bestFit="1" customWidth="1"/>
    <col min="8677" max="8679" width="4.42578125" style="27" bestFit="1" customWidth="1"/>
    <col min="8680" max="8686" width="5" style="27" customWidth="1"/>
    <col min="8687" max="8687" width="9.140625" style="27"/>
    <col min="8688" max="8693" width="3.140625" style="27" bestFit="1" customWidth="1"/>
    <col min="8694" max="8694" width="4" style="27" bestFit="1" customWidth="1"/>
    <col min="8695" max="8698" width="3.140625" style="27" bestFit="1" customWidth="1"/>
    <col min="8699" max="8699" width="3.5703125" style="27" bestFit="1" customWidth="1"/>
    <col min="8700" max="8883" width="9.140625" style="27"/>
    <col min="8884" max="8884" width="47.5703125" style="27" customWidth="1"/>
    <col min="8885" max="8902" width="7.7109375" style="27" customWidth="1"/>
    <col min="8903" max="8903" width="9.140625" style="27"/>
    <col min="8904" max="8913" width="5.42578125" style="27" bestFit="1" customWidth="1"/>
    <col min="8914" max="8924" width="5" style="27" customWidth="1"/>
    <col min="8925" max="8925" width="9.140625" style="27"/>
    <col min="8926" max="8927" width="4.42578125" style="27" bestFit="1" customWidth="1"/>
    <col min="8928" max="8930" width="4.85546875" style="27" bestFit="1" customWidth="1"/>
    <col min="8931" max="8931" width="4.42578125" style="27" bestFit="1" customWidth="1"/>
    <col min="8932" max="8932" width="4.85546875" style="27" bestFit="1" customWidth="1"/>
    <col min="8933" max="8935" width="4.42578125" style="27" bestFit="1" customWidth="1"/>
    <col min="8936" max="8942" width="5" style="27" customWidth="1"/>
    <col min="8943" max="8943" width="9.140625" style="27"/>
    <col min="8944" max="8949" width="3.140625" style="27" bestFit="1" customWidth="1"/>
    <col min="8950" max="8950" width="4" style="27" bestFit="1" customWidth="1"/>
    <col min="8951" max="8954" width="3.140625" style="27" bestFit="1" customWidth="1"/>
    <col min="8955" max="8955" width="3.5703125" style="27" bestFit="1" customWidth="1"/>
    <col min="8956" max="9139" width="9.140625" style="27"/>
    <col min="9140" max="9140" width="47.5703125" style="27" customWidth="1"/>
    <col min="9141" max="9158" width="7.7109375" style="27" customWidth="1"/>
    <col min="9159" max="9159" width="9.140625" style="27"/>
    <col min="9160" max="9169" width="5.42578125" style="27" bestFit="1" customWidth="1"/>
    <col min="9170" max="9180" width="5" style="27" customWidth="1"/>
    <col min="9181" max="9181" width="9.140625" style="27"/>
    <col min="9182" max="9183" width="4.42578125" style="27" bestFit="1" customWidth="1"/>
    <col min="9184" max="9186" width="4.85546875" style="27" bestFit="1" customWidth="1"/>
    <col min="9187" max="9187" width="4.42578125" style="27" bestFit="1" customWidth="1"/>
    <col min="9188" max="9188" width="4.85546875" style="27" bestFit="1" customWidth="1"/>
    <col min="9189" max="9191" width="4.42578125" style="27" bestFit="1" customWidth="1"/>
    <col min="9192" max="9198" width="5" style="27" customWidth="1"/>
    <col min="9199" max="9199" width="9.140625" style="27"/>
    <col min="9200" max="9205" width="3.140625" style="27" bestFit="1" customWidth="1"/>
    <col min="9206" max="9206" width="4" style="27" bestFit="1" customWidth="1"/>
    <col min="9207" max="9210" width="3.140625" style="27" bestFit="1" customWidth="1"/>
    <col min="9211" max="9211" width="3.5703125" style="27" bestFit="1" customWidth="1"/>
    <col min="9212" max="9395" width="9.140625" style="27"/>
    <col min="9396" max="9396" width="47.5703125" style="27" customWidth="1"/>
    <col min="9397" max="9414" width="7.7109375" style="27" customWidth="1"/>
    <col min="9415" max="9415" width="9.140625" style="27"/>
    <col min="9416" max="9425" width="5.42578125" style="27" bestFit="1" customWidth="1"/>
    <col min="9426" max="9436" width="5" style="27" customWidth="1"/>
    <col min="9437" max="9437" width="9.140625" style="27"/>
    <col min="9438" max="9439" width="4.42578125" style="27" bestFit="1" customWidth="1"/>
    <col min="9440" max="9442" width="4.85546875" style="27" bestFit="1" customWidth="1"/>
    <col min="9443" max="9443" width="4.42578125" style="27" bestFit="1" customWidth="1"/>
    <col min="9444" max="9444" width="4.85546875" style="27" bestFit="1" customWidth="1"/>
    <col min="9445" max="9447" width="4.42578125" style="27" bestFit="1" customWidth="1"/>
    <col min="9448" max="9454" width="5" style="27" customWidth="1"/>
    <col min="9455" max="9455" width="9.140625" style="27"/>
    <col min="9456" max="9461" width="3.140625" style="27" bestFit="1" customWidth="1"/>
    <col min="9462" max="9462" width="4" style="27" bestFit="1" customWidth="1"/>
    <col min="9463" max="9466" width="3.140625" style="27" bestFit="1" customWidth="1"/>
    <col min="9467" max="9467" width="3.5703125" style="27" bestFit="1" customWidth="1"/>
    <col min="9468" max="9651" width="9.140625" style="27"/>
    <col min="9652" max="9652" width="47.5703125" style="27" customWidth="1"/>
    <col min="9653" max="9670" width="7.7109375" style="27" customWidth="1"/>
    <col min="9671" max="9671" width="9.140625" style="27"/>
    <col min="9672" max="9681" width="5.42578125" style="27" bestFit="1" customWidth="1"/>
    <col min="9682" max="9692" width="5" style="27" customWidth="1"/>
    <col min="9693" max="9693" width="9.140625" style="27"/>
    <col min="9694" max="9695" width="4.42578125" style="27" bestFit="1" customWidth="1"/>
    <col min="9696" max="9698" width="4.85546875" style="27" bestFit="1" customWidth="1"/>
    <col min="9699" max="9699" width="4.42578125" style="27" bestFit="1" customWidth="1"/>
    <col min="9700" max="9700" width="4.85546875" style="27" bestFit="1" customWidth="1"/>
    <col min="9701" max="9703" width="4.42578125" style="27" bestFit="1" customWidth="1"/>
    <col min="9704" max="9710" width="5" style="27" customWidth="1"/>
    <col min="9711" max="9711" width="9.140625" style="27"/>
    <col min="9712" max="9717" width="3.140625" style="27" bestFit="1" customWidth="1"/>
    <col min="9718" max="9718" width="4" style="27" bestFit="1" customWidth="1"/>
    <col min="9719" max="9722" width="3.140625" style="27" bestFit="1" customWidth="1"/>
    <col min="9723" max="9723" width="3.5703125" style="27" bestFit="1" customWidth="1"/>
    <col min="9724" max="9907" width="9.140625" style="27"/>
    <col min="9908" max="9908" width="47.5703125" style="27" customWidth="1"/>
    <col min="9909" max="9926" width="7.7109375" style="27" customWidth="1"/>
    <col min="9927" max="9927" width="9.140625" style="27"/>
    <col min="9928" max="9937" width="5.42578125" style="27" bestFit="1" customWidth="1"/>
    <col min="9938" max="9948" width="5" style="27" customWidth="1"/>
    <col min="9949" max="9949" width="9.140625" style="27"/>
    <col min="9950" max="9951" width="4.42578125" style="27" bestFit="1" customWidth="1"/>
    <col min="9952" max="9954" width="4.85546875" style="27" bestFit="1" customWidth="1"/>
    <col min="9955" max="9955" width="4.42578125" style="27" bestFit="1" customWidth="1"/>
    <col min="9956" max="9956" width="4.85546875" style="27" bestFit="1" customWidth="1"/>
    <col min="9957" max="9959" width="4.42578125" style="27" bestFit="1" customWidth="1"/>
    <col min="9960" max="9966" width="5" style="27" customWidth="1"/>
    <col min="9967" max="9967" width="9.140625" style="27"/>
    <col min="9968" max="9973" width="3.140625" style="27" bestFit="1" customWidth="1"/>
    <col min="9974" max="9974" width="4" style="27" bestFit="1" customWidth="1"/>
    <col min="9975" max="9978" width="3.140625" style="27" bestFit="1" customWidth="1"/>
    <col min="9979" max="9979" width="3.5703125" style="27" bestFit="1" customWidth="1"/>
    <col min="9980" max="10163" width="9.140625" style="27"/>
    <col min="10164" max="10164" width="47.5703125" style="27" customWidth="1"/>
    <col min="10165" max="10182" width="7.7109375" style="27" customWidth="1"/>
    <col min="10183" max="10183" width="9.140625" style="27"/>
    <col min="10184" max="10193" width="5.42578125" style="27" bestFit="1" customWidth="1"/>
    <col min="10194" max="10204" width="5" style="27" customWidth="1"/>
    <col min="10205" max="10205" width="9.140625" style="27"/>
    <col min="10206" max="10207" width="4.42578125" style="27" bestFit="1" customWidth="1"/>
    <col min="10208" max="10210" width="4.85546875" style="27" bestFit="1" customWidth="1"/>
    <col min="10211" max="10211" width="4.42578125" style="27" bestFit="1" customWidth="1"/>
    <col min="10212" max="10212" width="4.85546875" style="27" bestFit="1" customWidth="1"/>
    <col min="10213" max="10215" width="4.42578125" style="27" bestFit="1" customWidth="1"/>
    <col min="10216" max="10222" width="5" style="27" customWidth="1"/>
    <col min="10223" max="10223" width="9.140625" style="27"/>
    <col min="10224" max="10229" width="3.140625" style="27" bestFit="1" customWidth="1"/>
    <col min="10230" max="10230" width="4" style="27" bestFit="1" customWidth="1"/>
    <col min="10231" max="10234" width="3.140625" style="27" bestFit="1" customWidth="1"/>
    <col min="10235" max="10235" width="3.5703125" style="27" bestFit="1" customWidth="1"/>
    <col min="10236" max="10419" width="9.140625" style="27"/>
    <col min="10420" max="10420" width="47.5703125" style="27" customWidth="1"/>
    <col min="10421" max="10438" width="7.7109375" style="27" customWidth="1"/>
    <col min="10439" max="10439" width="9.140625" style="27"/>
    <col min="10440" max="10449" width="5.42578125" style="27" bestFit="1" customWidth="1"/>
    <col min="10450" max="10460" width="5" style="27" customWidth="1"/>
    <col min="10461" max="10461" width="9.140625" style="27"/>
    <col min="10462" max="10463" width="4.42578125" style="27" bestFit="1" customWidth="1"/>
    <col min="10464" max="10466" width="4.85546875" style="27" bestFit="1" customWidth="1"/>
    <col min="10467" max="10467" width="4.42578125" style="27" bestFit="1" customWidth="1"/>
    <col min="10468" max="10468" width="4.85546875" style="27" bestFit="1" customWidth="1"/>
    <col min="10469" max="10471" width="4.42578125" style="27" bestFit="1" customWidth="1"/>
    <col min="10472" max="10478" width="5" style="27" customWidth="1"/>
    <col min="10479" max="10479" width="9.140625" style="27"/>
    <col min="10480" max="10485" width="3.140625" style="27" bestFit="1" customWidth="1"/>
    <col min="10486" max="10486" width="4" style="27" bestFit="1" customWidth="1"/>
    <col min="10487" max="10490" width="3.140625" style="27" bestFit="1" customWidth="1"/>
    <col min="10491" max="10491" width="3.5703125" style="27" bestFit="1" customWidth="1"/>
    <col min="10492" max="10675" width="9.140625" style="27"/>
    <col min="10676" max="10676" width="47.5703125" style="27" customWidth="1"/>
    <col min="10677" max="10694" width="7.7109375" style="27" customWidth="1"/>
    <col min="10695" max="10695" width="9.140625" style="27"/>
    <col min="10696" max="10705" width="5.42578125" style="27" bestFit="1" customWidth="1"/>
    <col min="10706" max="10716" width="5" style="27" customWidth="1"/>
    <col min="10717" max="10717" width="9.140625" style="27"/>
    <col min="10718" max="10719" width="4.42578125" style="27" bestFit="1" customWidth="1"/>
    <col min="10720" max="10722" width="4.85546875" style="27" bestFit="1" customWidth="1"/>
    <col min="10723" max="10723" width="4.42578125" style="27" bestFit="1" customWidth="1"/>
    <col min="10724" max="10724" width="4.85546875" style="27" bestFit="1" customWidth="1"/>
    <col min="10725" max="10727" width="4.42578125" style="27" bestFit="1" customWidth="1"/>
    <col min="10728" max="10734" width="5" style="27" customWidth="1"/>
    <col min="10735" max="10735" width="9.140625" style="27"/>
    <col min="10736" max="10741" width="3.140625" style="27" bestFit="1" customWidth="1"/>
    <col min="10742" max="10742" width="4" style="27" bestFit="1" customWidth="1"/>
    <col min="10743" max="10746" width="3.140625" style="27" bestFit="1" customWidth="1"/>
    <col min="10747" max="10747" width="3.5703125" style="27" bestFit="1" customWidth="1"/>
    <col min="10748" max="10931" width="9.140625" style="27"/>
    <col min="10932" max="10932" width="47.5703125" style="27" customWidth="1"/>
    <col min="10933" max="10950" width="7.7109375" style="27" customWidth="1"/>
    <col min="10951" max="10951" width="9.140625" style="27"/>
    <col min="10952" max="10961" width="5.42578125" style="27" bestFit="1" customWidth="1"/>
    <col min="10962" max="10972" width="5" style="27" customWidth="1"/>
    <col min="10973" max="10973" width="9.140625" style="27"/>
    <col min="10974" max="10975" width="4.42578125" style="27" bestFit="1" customWidth="1"/>
    <col min="10976" max="10978" width="4.85546875" style="27" bestFit="1" customWidth="1"/>
    <col min="10979" max="10979" width="4.42578125" style="27" bestFit="1" customWidth="1"/>
    <col min="10980" max="10980" width="4.85546875" style="27" bestFit="1" customWidth="1"/>
    <col min="10981" max="10983" width="4.42578125" style="27" bestFit="1" customWidth="1"/>
    <col min="10984" max="10990" width="5" style="27" customWidth="1"/>
    <col min="10991" max="10991" width="9.140625" style="27"/>
    <col min="10992" max="10997" width="3.140625" style="27" bestFit="1" customWidth="1"/>
    <col min="10998" max="10998" width="4" style="27" bestFit="1" customWidth="1"/>
    <col min="10999" max="11002" width="3.140625" style="27" bestFit="1" customWidth="1"/>
    <col min="11003" max="11003" width="3.5703125" style="27" bestFit="1" customWidth="1"/>
    <col min="11004" max="11187" width="9.140625" style="27"/>
    <col min="11188" max="11188" width="47.5703125" style="27" customWidth="1"/>
    <col min="11189" max="11206" width="7.7109375" style="27" customWidth="1"/>
    <col min="11207" max="11207" width="9.140625" style="27"/>
    <col min="11208" max="11217" width="5.42578125" style="27" bestFit="1" customWidth="1"/>
    <col min="11218" max="11228" width="5" style="27" customWidth="1"/>
    <col min="11229" max="11229" width="9.140625" style="27"/>
    <col min="11230" max="11231" width="4.42578125" style="27" bestFit="1" customWidth="1"/>
    <col min="11232" max="11234" width="4.85546875" style="27" bestFit="1" customWidth="1"/>
    <col min="11235" max="11235" width="4.42578125" style="27" bestFit="1" customWidth="1"/>
    <col min="11236" max="11236" width="4.85546875" style="27" bestFit="1" customWidth="1"/>
    <col min="11237" max="11239" width="4.42578125" style="27" bestFit="1" customWidth="1"/>
    <col min="11240" max="11246" width="5" style="27" customWidth="1"/>
    <col min="11247" max="11247" width="9.140625" style="27"/>
    <col min="11248" max="11253" width="3.140625" style="27" bestFit="1" customWidth="1"/>
    <col min="11254" max="11254" width="4" style="27" bestFit="1" customWidth="1"/>
    <col min="11255" max="11258" width="3.140625" style="27" bestFit="1" customWidth="1"/>
    <col min="11259" max="11259" width="3.5703125" style="27" bestFit="1" customWidth="1"/>
    <col min="11260" max="11443" width="9.140625" style="27"/>
    <col min="11444" max="11444" width="47.5703125" style="27" customWidth="1"/>
    <col min="11445" max="11462" width="7.7109375" style="27" customWidth="1"/>
    <col min="11463" max="11463" width="9.140625" style="27"/>
    <col min="11464" max="11473" width="5.42578125" style="27" bestFit="1" customWidth="1"/>
    <col min="11474" max="11484" width="5" style="27" customWidth="1"/>
    <col min="11485" max="11485" width="9.140625" style="27"/>
    <col min="11486" max="11487" width="4.42578125" style="27" bestFit="1" customWidth="1"/>
    <col min="11488" max="11490" width="4.85546875" style="27" bestFit="1" customWidth="1"/>
    <col min="11491" max="11491" width="4.42578125" style="27" bestFit="1" customWidth="1"/>
    <col min="11492" max="11492" width="4.85546875" style="27" bestFit="1" customWidth="1"/>
    <col min="11493" max="11495" width="4.42578125" style="27" bestFit="1" customWidth="1"/>
    <col min="11496" max="11502" width="5" style="27" customWidth="1"/>
    <col min="11503" max="11503" width="9.140625" style="27"/>
    <col min="11504" max="11509" width="3.140625" style="27" bestFit="1" customWidth="1"/>
    <col min="11510" max="11510" width="4" style="27" bestFit="1" customWidth="1"/>
    <col min="11511" max="11514" width="3.140625" style="27" bestFit="1" customWidth="1"/>
    <col min="11515" max="11515" width="3.5703125" style="27" bestFit="1" customWidth="1"/>
    <col min="11516" max="11699" width="9.140625" style="27"/>
    <col min="11700" max="11700" width="47.5703125" style="27" customWidth="1"/>
    <col min="11701" max="11718" width="7.7109375" style="27" customWidth="1"/>
    <col min="11719" max="11719" width="9.140625" style="27"/>
    <col min="11720" max="11729" width="5.42578125" style="27" bestFit="1" customWidth="1"/>
    <col min="11730" max="11740" width="5" style="27" customWidth="1"/>
    <col min="11741" max="11741" width="9.140625" style="27"/>
    <col min="11742" max="11743" width="4.42578125" style="27" bestFit="1" customWidth="1"/>
    <col min="11744" max="11746" width="4.85546875" style="27" bestFit="1" customWidth="1"/>
    <col min="11747" max="11747" width="4.42578125" style="27" bestFit="1" customWidth="1"/>
    <col min="11748" max="11748" width="4.85546875" style="27" bestFit="1" customWidth="1"/>
    <col min="11749" max="11751" width="4.42578125" style="27" bestFit="1" customWidth="1"/>
    <col min="11752" max="11758" width="5" style="27" customWidth="1"/>
    <col min="11759" max="11759" width="9.140625" style="27"/>
    <col min="11760" max="11765" width="3.140625" style="27" bestFit="1" customWidth="1"/>
    <col min="11766" max="11766" width="4" style="27" bestFit="1" customWidth="1"/>
    <col min="11767" max="11770" width="3.140625" style="27" bestFit="1" customWidth="1"/>
    <col min="11771" max="11771" width="3.5703125" style="27" bestFit="1" customWidth="1"/>
    <col min="11772" max="11955" width="9.140625" style="27"/>
    <col min="11956" max="11956" width="47.5703125" style="27" customWidth="1"/>
    <col min="11957" max="11974" width="7.7109375" style="27" customWidth="1"/>
    <col min="11975" max="11975" width="9.140625" style="27"/>
    <col min="11976" max="11985" width="5.42578125" style="27" bestFit="1" customWidth="1"/>
    <col min="11986" max="11996" width="5" style="27" customWidth="1"/>
    <col min="11997" max="11997" width="9.140625" style="27"/>
    <col min="11998" max="11999" width="4.42578125" style="27" bestFit="1" customWidth="1"/>
    <col min="12000" max="12002" width="4.85546875" style="27" bestFit="1" customWidth="1"/>
    <col min="12003" max="12003" width="4.42578125" style="27" bestFit="1" customWidth="1"/>
    <col min="12004" max="12004" width="4.85546875" style="27" bestFit="1" customWidth="1"/>
    <col min="12005" max="12007" width="4.42578125" style="27" bestFit="1" customWidth="1"/>
    <col min="12008" max="12014" width="5" style="27" customWidth="1"/>
    <col min="12015" max="12015" width="9.140625" style="27"/>
    <col min="12016" max="12021" width="3.140625" style="27" bestFit="1" customWidth="1"/>
    <col min="12022" max="12022" width="4" style="27" bestFit="1" customWidth="1"/>
    <col min="12023" max="12026" width="3.140625" style="27" bestFit="1" customWidth="1"/>
    <col min="12027" max="12027" width="3.5703125" style="27" bestFit="1" customWidth="1"/>
    <col min="12028" max="12211" width="9.140625" style="27"/>
    <col min="12212" max="12212" width="47.5703125" style="27" customWidth="1"/>
    <col min="12213" max="12230" width="7.7109375" style="27" customWidth="1"/>
    <col min="12231" max="12231" width="9.140625" style="27"/>
    <col min="12232" max="12241" width="5.42578125" style="27" bestFit="1" customWidth="1"/>
    <col min="12242" max="12252" width="5" style="27" customWidth="1"/>
    <col min="12253" max="12253" width="9.140625" style="27"/>
    <col min="12254" max="12255" width="4.42578125" style="27" bestFit="1" customWidth="1"/>
    <col min="12256" max="12258" width="4.85546875" style="27" bestFit="1" customWidth="1"/>
    <col min="12259" max="12259" width="4.42578125" style="27" bestFit="1" customWidth="1"/>
    <col min="12260" max="12260" width="4.85546875" style="27" bestFit="1" customWidth="1"/>
    <col min="12261" max="12263" width="4.42578125" style="27" bestFit="1" customWidth="1"/>
    <col min="12264" max="12270" width="5" style="27" customWidth="1"/>
    <col min="12271" max="12271" width="9.140625" style="27"/>
    <col min="12272" max="12277" width="3.140625" style="27" bestFit="1" customWidth="1"/>
    <col min="12278" max="12278" width="4" style="27" bestFit="1" customWidth="1"/>
    <col min="12279" max="12282" width="3.140625" style="27" bestFit="1" customWidth="1"/>
    <col min="12283" max="12283" width="3.5703125" style="27" bestFit="1" customWidth="1"/>
    <col min="12284" max="12467" width="9.140625" style="27"/>
    <col min="12468" max="12468" width="47.5703125" style="27" customWidth="1"/>
    <col min="12469" max="12486" width="7.7109375" style="27" customWidth="1"/>
    <col min="12487" max="12487" width="9.140625" style="27"/>
    <col min="12488" max="12497" width="5.42578125" style="27" bestFit="1" customWidth="1"/>
    <col min="12498" max="12508" width="5" style="27" customWidth="1"/>
    <col min="12509" max="12509" width="9.140625" style="27"/>
    <col min="12510" max="12511" width="4.42578125" style="27" bestFit="1" customWidth="1"/>
    <col min="12512" max="12514" width="4.85546875" style="27" bestFit="1" customWidth="1"/>
    <col min="12515" max="12515" width="4.42578125" style="27" bestFit="1" customWidth="1"/>
    <col min="12516" max="12516" width="4.85546875" style="27" bestFit="1" customWidth="1"/>
    <col min="12517" max="12519" width="4.42578125" style="27" bestFit="1" customWidth="1"/>
    <col min="12520" max="12526" width="5" style="27" customWidth="1"/>
    <col min="12527" max="12527" width="9.140625" style="27"/>
    <col min="12528" max="12533" width="3.140625" style="27" bestFit="1" customWidth="1"/>
    <col min="12534" max="12534" width="4" style="27" bestFit="1" customWidth="1"/>
    <col min="12535" max="12538" width="3.140625" style="27" bestFit="1" customWidth="1"/>
    <col min="12539" max="12539" width="3.5703125" style="27" bestFit="1" customWidth="1"/>
    <col min="12540" max="12723" width="9.140625" style="27"/>
    <col min="12724" max="12724" width="47.5703125" style="27" customWidth="1"/>
    <col min="12725" max="12742" width="7.7109375" style="27" customWidth="1"/>
    <col min="12743" max="12743" width="9.140625" style="27"/>
    <col min="12744" max="12753" width="5.42578125" style="27" bestFit="1" customWidth="1"/>
    <col min="12754" max="12764" width="5" style="27" customWidth="1"/>
    <col min="12765" max="12765" width="9.140625" style="27"/>
    <col min="12766" max="12767" width="4.42578125" style="27" bestFit="1" customWidth="1"/>
    <col min="12768" max="12770" width="4.85546875" style="27" bestFit="1" customWidth="1"/>
    <col min="12771" max="12771" width="4.42578125" style="27" bestFit="1" customWidth="1"/>
    <col min="12772" max="12772" width="4.85546875" style="27" bestFit="1" customWidth="1"/>
    <col min="12773" max="12775" width="4.42578125" style="27" bestFit="1" customWidth="1"/>
    <col min="12776" max="12782" width="5" style="27" customWidth="1"/>
    <col min="12783" max="12783" width="9.140625" style="27"/>
    <col min="12784" max="12789" width="3.140625" style="27" bestFit="1" customWidth="1"/>
    <col min="12790" max="12790" width="4" style="27" bestFit="1" customWidth="1"/>
    <col min="12791" max="12794" width="3.140625" style="27" bestFit="1" customWidth="1"/>
    <col min="12795" max="12795" width="3.5703125" style="27" bestFit="1" customWidth="1"/>
    <col min="12796" max="12979" width="9.140625" style="27"/>
    <col min="12980" max="12980" width="47.5703125" style="27" customWidth="1"/>
    <col min="12981" max="12998" width="7.7109375" style="27" customWidth="1"/>
    <col min="12999" max="12999" width="9.140625" style="27"/>
    <col min="13000" max="13009" width="5.42578125" style="27" bestFit="1" customWidth="1"/>
    <col min="13010" max="13020" width="5" style="27" customWidth="1"/>
    <col min="13021" max="13021" width="9.140625" style="27"/>
    <col min="13022" max="13023" width="4.42578125" style="27" bestFit="1" customWidth="1"/>
    <col min="13024" max="13026" width="4.85546875" style="27" bestFit="1" customWidth="1"/>
    <col min="13027" max="13027" width="4.42578125" style="27" bestFit="1" customWidth="1"/>
    <col min="13028" max="13028" width="4.85546875" style="27" bestFit="1" customWidth="1"/>
    <col min="13029" max="13031" width="4.42578125" style="27" bestFit="1" customWidth="1"/>
    <col min="13032" max="13038" width="5" style="27" customWidth="1"/>
    <col min="13039" max="13039" width="9.140625" style="27"/>
    <col min="13040" max="13045" width="3.140625" style="27" bestFit="1" customWidth="1"/>
    <col min="13046" max="13046" width="4" style="27" bestFit="1" customWidth="1"/>
    <col min="13047" max="13050" width="3.140625" style="27" bestFit="1" customWidth="1"/>
    <col min="13051" max="13051" width="3.5703125" style="27" bestFit="1" customWidth="1"/>
    <col min="13052" max="13235" width="9.140625" style="27"/>
    <col min="13236" max="13236" width="47.5703125" style="27" customWidth="1"/>
    <col min="13237" max="13254" width="7.7109375" style="27" customWidth="1"/>
    <col min="13255" max="13255" width="9.140625" style="27"/>
    <col min="13256" max="13265" width="5.42578125" style="27" bestFit="1" customWidth="1"/>
    <col min="13266" max="13276" width="5" style="27" customWidth="1"/>
    <col min="13277" max="13277" width="9.140625" style="27"/>
    <col min="13278" max="13279" width="4.42578125" style="27" bestFit="1" customWidth="1"/>
    <col min="13280" max="13282" width="4.85546875" style="27" bestFit="1" customWidth="1"/>
    <col min="13283" max="13283" width="4.42578125" style="27" bestFit="1" customWidth="1"/>
    <col min="13284" max="13284" width="4.85546875" style="27" bestFit="1" customWidth="1"/>
    <col min="13285" max="13287" width="4.42578125" style="27" bestFit="1" customWidth="1"/>
    <col min="13288" max="13294" width="5" style="27" customWidth="1"/>
    <col min="13295" max="13295" width="9.140625" style="27"/>
    <col min="13296" max="13301" width="3.140625" style="27" bestFit="1" customWidth="1"/>
    <col min="13302" max="13302" width="4" style="27" bestFit="1" customWidth="1"/>
    <col min="13303" max="13306" width="3.140625" style="27" bestFit="1" customWidth="1"/>
    <col min="13307" max="13307" width="3.5703125" style="27" bestFit="1" customWidth="1"/>
    <col min="13308" max="13491" width="9.140625" style="27"/>
    <col min="13492" max="13492" width="47.5703125" style="27" customWidth="1"/>
    <col min="13493" max="13510" width="7.7109375" style="27" customWidth="1"/>
    <col min="13511" max="13511" width="9.140625" style="27"/>
    <col min="13512" max="13521" width="5.42578125" style="27" bestFit="1" customWidth="1"/>
    <col min="13522" max="13532" width="5" style="27" customWidth="1"/>
    <col min="13533" max="13533" width="9.140625" style="27"/>
    <col min="13534" max="13535" width="4.42578125" style="27" bestFit="1" customWidth="1"/>
    <col min="13536" max="13538" width="4.85546875" style="27" bestFit="1" customWidth="1"/>
    <col min="13539" max="13539" width="4.42578125" style="27" bestFit="1" customWidth="1"/>
    <col min="13540" max="13540" width="4.85546875" style="27" bestFit="1" customWidth="1"/>
    <col min="13541" max="13543" width="4.42578125" style="27" bestFit="1" customWidth="1"/>
    <col min="13544" max="13550" width="5" style="27" customWidth="1"/>
    <col min="13551" max="13551" width="9.140625" style="27"/>
    <col min="13552" max="13557" width="3.140625" style="27" bestFit="1" customWidth="1"/>
    <col min="13558" max="13558" width="4" style="27" bestFit="1" customWidth="1"/>
    <col min="13559" max="13562" width="3.140625" style="27" bestFit="1" customWidth="1"/>
    <col min="13563" max="13563" width="3.5703125" style="27" bestFit="1" customWidth="1"/>
    <col min="13564" max="13747" width="9.140625" style="27"/>
    <col min="13748" max="13748" width="47.5703125" style="27" customWidth="1"/>
    <col min="13749" max="13766" width="7.7109375" style="27" customWidth="1"/>
    <col min="13767" max="13767" width="9.140625" style="27"/>
    <col min="13768" max="13777" width="5.42578125" style="27" bestFit="1" customWidth="1"/>
    <col min="13778" max="13788" width="5" style="27" customWidth="1"/>
    <col min="13789" max="13789" width="9.140625" style="27"/>
    <col min="13790" max="13791" width="4.42578125" style="27" bestFit="1" customWidth="1"/>
    <col min="13792" max="13794" width="4.85546875" style="27" bestFit="1" customWidth="1"/>
    <col min="13795" max="13795" width="4.42578125" style="27" bestFit="1" customWidth="1"/>
    <col min="13796" max="13796" width="4.85546875" style="27" bestFit="1" customWidth="1"/>
    <col min="13797" max="13799" width="4.42578125" style="27" bestFit="1" customWidth="1"/>
    <col min="13800" max="13806" width="5" style="27" customWidth="1"/>
    <col min="13807" max="13807" width="9.140625" style="27"/>
    <col min="13808" max="13813" width="3.140625" style="27" bestFit="1" customWidth="1"/>
    <col min="13814" max="13814" width="4" style="27" bestFit="1" customWidth="1"/>
    <col min="13815" max="13818" width="3.140625" style="27" bestFit="1" customWidth="1"/>
    <col min="13819" max="13819" width="3.5703125" style="27" bestFit="1" customWidth="1"/>
    <col min="13820" max="14003" width="9.140625" style="27"/>
    <col min="14004" max="14004" width="47.5703125" style="27" customWidth="1"/>
    <col min="14005" max="14022" width="7.7109375" style="27" customWidth="1"/>
    <col min="14023" max="14023" width="9.140625" style="27"/>
    <col min="14024" max="14033" width="5.42578125" style="27" bestFit="1" customWidth="1"/>
    <col min="14034" max="14044" width="5" style="27" customWidth="1"/>
    <col min="14045" max="14045" width="9.140625" style="27"/>
    <col min="14046" max="14047" width="4.42578125" style="27" bestFit="1" customWidth="1"/>
    <col min="14048" max="14050" width="4.85546875" style="27" bestFit="1" customWidth="1"/>
    <col min="14051" max="14051" width="4.42578125" style="27" bestFit="1" customWidth="1"/>
    <col min="14052" max="14052" width="4.85546875" style="27" bestFit="1" customWidth="1"/>
    <col min="14053" max="14055" width="4.42578125" style="27" bestFit="1" customWidth="1"/>
    <col min="14056" max="14062" width="5" style="27" customWidth="1"/>
    <col min="14063" max="14063" width="9.140625" style="27"/>
    <col min="14064" max="14069" width="3.140625" style="27" bestFit="1" customWidth="1"/>
    <col min="14070" max="14070" width="4" style="27" bestFit="1" customWidth="1"/>
    <col min="14071" max="14074" width="3.140625" style="27" bestFit="1" customWidth="1"/>
    <col min="14075" max="14075" width="3.5703125" style="27" bestFit="1" customWidth="1"/>
    <col min="14076" max="14259" width="9.140625" style="27"/>
    <col min="14260" max="14260" width="47.5703125" style="27" customWidth="1"/>
    <col min="14261" max="14278" width="7.7109375" style="27" customWidth="1"/>
    <col min="14279" max="14279" width="9.140625" style="27"/>
    <col min="14280" max="14289" width="5.42578125" style="27" bestFit="1" customWidth="1"/>
    <col min="14290" max="14300" width="5" style="27" customWidth="1"/>
    <col min="14301" max="14301" width="9.140625" style="27"/>
    <col min="14302" max="14303" width="4.42578125" style="27" bestFit="1" customWidth="1"/>
    <col min="14304" max="14306" width="4.85546875" style="27" bestFit="1" customWidth="1"/>
    <col min="14307" max="14307" width="4.42578125" style="27" bestFit="1" customWidth="1"/>
    <col min="14308" max="14308" width="4.85546875" style="27" bestFit="1" customWidth="1"/>
    <col min="14309" max="14311" width="4.42578125" style="27" bestFit="1" customWidth="1"/>
    <col min="14312" max="14318" width="5" style="27" customWidth="1"/>
    <col min="14319" max="14319" width="9.140625" style="27"/>
    <col min="14320" max="14325" width="3.140625" style="27" bestFit="1" customWidth="1"/>
    <col min="14326" max="14326" width="4" style="27" bestFit="1" customWidth="1"/>
    <col min="14327" max="14330" width="3.140625" style="27" bestFit="1" customWidth="1"/>
    <col min="14331" max="14331" width="3.5703125" style="27" bestFit="1" customWidth="1"/>
    <col min="14332" max="14515" width="9.140625" style="27"/>
    <col min="14516" max="14516" width="47.5703125" style="27" customWidth="1"/>
    <col min="14517" max="14534" width="7.7109375" style="27" customWidth="1"/>
    <col min="14535" max="14535" width="9.140625" style="27"/>
    <col min="14536" max="14545" width="5.42578125" style="27" bestFit="1" customWidth="1"/>
    <col min="14546" max="14556" width="5" style="27" customWidth="1"/>
    <col min="14557" max="14557" width="9.140625" style="27"/>
    <col min="14558" max="14559" width="4.42578125" style="27" bestFit="1" customWidth="1"/>
    <col min="14560" max="14562" width="4.85546875" style="27" bestFit="1" customWidth="1"/>
    <col min="14563" max="14563" width="4.42578125" style="27" bestFit="1" customWidth="1"/>
    <col min="14564" max="14564" width="4.85546875" style="27" bestFit="1" customWidth="1"/>
    <col min="14565" max="14567" width="4.42578125" style="27" bestFit="1" customWidth="1"/>
    <col min="14568" max="14574" width="5" style="27" customWidth="1"/>
    <col min="14575" max="14575" width="9.140625" style="27"/>
    <col min="14576" max="14581" width="3.140625" style="27" bestFit="1" customWidth="1"/>
    <col min="14582" max="14582" width="4" style="27" bestFit="1" customWidth="1"/>
    <col min="14583" max="14586" width="3.140625" style="27" bestFit="1" customWidth="1"/>
    <col min="14587" max="14587" width="3.5703125" style="27" bestFit="1" customWidth="1"/>
    <col min="14588" max="14771" width="9.140625" style="27"/>
    <col min="14772" max="14772" width="47.5703125" style="27" customWidth="1"/>
    <col min="14773" max="14790" width="7.7109375" style="27" customWidth="1"/>
    <col min="14791" max="14791" width="9.140625" style="27"/>
    <col min="14792" max="14801" width="5.42578125" style="27" bestFit="1" customWidth="1"/>
    <col min="14802" max="14812" width="5" style="27" customWidth="1"/>
    <col min="14813" max="14813" width="9.140625" style="27"/>
    <col min="14814" max="14815" width="4.42578125" style="27" bestFit="1" customWidth="1"/>
    <col min="14816" max="14818" width="4.85546875" style="27" bestFit="1" customWidth="1"/>
    <col min="14819" max="14819" width="4.42578125" style="27" bestFit="1" customWidth="1"/>
    <col min="14820" max="14820" width="4.85546875" style="27" bestFit="1" customWidth="1"/>
    <col min="14821" max="14823" width="4.42578125" style="27" bestFit="1" customWidth="1"/>
    <col min="14824" max="14830" width="5" style="27" customWidth="1"/>
    <col min="14831" max="14831" width="9.140625" style="27"/>
    <col min="14832" max="14837" width="3.140625" style="27" bestFit="1" customWidth="1"/>
    <col min="14838" max="14838" width="4" style="27" bestFit="1" customWidth="1"/>
    <col min="14839" max="14842" width="3.140625" style="27" bestFit="1" customWidth="1"/>
    <col min="14843" max="14843" width="3.5703125" style="27" bestFit="1" customWidth="1"/>
    <col min="14844" max="15027" width="9.140625" style="27"/>
    <col min="15028" max="15028" width="47.5703125" style="27" customWidth="1"/>
    <col min="15029" max="15046" width="7.7109375" style="27" customWidth="1"/>
    <col min="15047" max="15047" width="9.140625" style="27"/>
    <col min="15048" max="15057" width="5.42578125" style="27" bestFit="1" customWidth="1"/>
    <col min="15058" max="15068" width="5" style="27" customWidth="1"/>
    <col min="15069" max="15069" width="9.140625" style="27"/>
    <col min="15070" max="15071" width="4.42578125" style="27" bestFit="1" customWidth="1"/>
    <col min="15072" max="15074" width="4.85546875" style="27" bestFit="1" customWidth="1"/>
    <col min="15075" max="15075" width="4.42578125" style="27" bestFit="1" customWidth="1"/>
    <col min="15076" max="15076" width="4.85546875" style="27" bestFit="1" customWidth="1"/>
    <col min="15077" max="15079" width="4.42578125" style="27" bestFit="1" customWidth="1"/>
    <col min="15080" max="15086" width="5" style="27" customWidth="1"/>
    <col min="15087" max="15087" width="9.140625" style="27"/>
    <col min="15088" max="15093" width="3.140625" style="27" bestFit="1" customWidth="1"/>
    <col min="15094" max="15094" width="4" style="27" bestFit="1" customWidth="1"/>
    <col min="15095" max="15098" width="3.140625" style="27" bestFit="1" customWidth="1"/>
    <col min="15099" max="15099" width="3.5703125" style="27" bestFit="1" customWidth="1"/>
    <col min="15100" max="15283" width="9.140625" style="27"/>
    <col min="15284" max="15284" width="47.5703125" style="27" customWidth="1"/>
    <col min="15285" max="15302" width="7.7109375" style="27" customWidth="1"/>
    <col min="15303" max="15303" width="9.140625" style="27"/>
    <col min="15304" max="15313" width="5.42578125" style="27" bestFit="1" customWidth="1"/>
    <col min="15314" max="15324" width="5" style="27" customWidth="1"/>
    <col min="15325" max="15325" width="9.140625" style="27"/>
    <col min="15326" max="15327" width="4.42578125" style="27" bestFit="1" customWidth="1"/>
    <col min="15328" max="15330" width="4.85546875" style="27" bestFit="1" customWidth="1"/>
    <col min="15331" max="15331" width="4.42578125" style="27" bestFit="1" customWidth="1"/>
    <col min="15332" max="15332" width="4.85546875" style="27" bestFit="1" customWidth="1"/>
    <col min="15333" max="15335" width="4.42578125" style="27" bestFit="1" customWidth="1"/>
    <col min="15336" max="15342" width="5" style="27" customWidth="1"/>
    <col min="15343" max="15343" width="9.140625" style="27"/>
    <col min="15344" max="15349" width="3.140625" style="27" bestFit="1" customWidth="1"/>
    <col min="15350" max="15350" width="4" style="27" bestFit="1" customWidth="1"/>
    <col min="15351" max="15354" width="3.140625" style="27" bestFit="1" customWidth="1"/>
    <col min="15355" max="15355" width="3.5703125" style="27" bestFit="1" customWidth="1"/>
    <col min="15356" max="15539" width="9.140625" style="27"/>
    <col min="15540" max="15540" width="47.5703125" style="27" customWidth="1"/>
    <col min="15541" max="15558" width="7.7109375" style="27" customWidth="1"/>
    <col min="15559" max="15559" width="9.140625" style="27"/>
    <col min="15560" max="15569" width="5.42578125" style="27" bestFit="1" customWidth="1"/>
    <col min="15570" max="15580" width="5" style="27" customWidth="1"/>
    <col min="15581" max="15581" width="9.140625" style="27"/>
    <col min="15582" max="15583" width="4.42578125" style="27" bestFit="1" customWidth="1"/>
    <col min="15584" max="15586" width="4.85546875" style="27" bestFit="1" customWidth="1"/>
    <col min="15587" max="15587" width="4.42578125" style="27" bestFit="1" customWidth="1"/>
    <col min="15588" max="15588" width="4.85546875" style="27" bestFit="1" customWidth="1"/>
    <col min="15589" max="15591" width="4.42578125" style="27" bestFit="1" customWidth="1"/>
    <col min="15592" max="15598" width="5" style="27" customWidth="1"/>
    <col min="15599" max="15599" width="9.140625" style="27"/>
    <col min="15600" max="15605" width="3.140625" style="27" bestFit="1" customWidth="1"/>
    <col min="15606" max="15606" width="4" style="27" bestFit="1" customWidth="1"/>
    <col min="15607" max="15610" width="3.140625" style="27" bestFit="1" customWidth="1"/>
    <col min="15611" max="15611" width="3.5703125" style="27" bestFit="1" customWidth="1"/>
    <col min="15612" max="15795" width="9.140625" style="27"/>
    <col min="15796" max="15796" width="47.5703125" style="27" customWidth="1"/>
    <col min="15797" max="15814" width="7.7109375" style="27" customWidth="1"/>
    <col min="15815" max="15815" width="9.140625" style="27"/>
    <col min="15816" max="15825" width="5.42578125" style="27" bestFit="1" customWidth="1"/>
    <col min="15826" max="15836" width="5" style="27" customWidth="1"/>
    <col min="15837" max="15837" width="9.140625" style="27"/>
    <col min="15838" max="15839" width="4.42578125" style="27" bestFit="1" customWidth="1"/>
    <col min="15840" max="15842" width="4.85546875" style="27" bestFit="1" customWidth="1"/>
    <col min="15843" max="15843" width="4.42578125" style="27" bestFit="1" customWidth="1"/>
    <col min="15844" max="15844" width="4.85546875" style="27" bestFit="1" customWidth="1"/>
    <col min="15845" max="15847" width="4.42578125" style="27" bestFit="1" customWidth="1"/>
    <col min="15848" max="15854" width="5" style="27" customWidth="1"/>
    <col min="15855" max="15855" width="9.140625" style="27"/>
    <col min="15856" max="15861" width="3.140625" style="27" bestFit="1" customWidth="1"/>
    <col min="15862" max="15862" width="4" style="27" bestFit="1" customWidth="1"/>
    <col min="15863" max="15866" width="3.140625" style="27" bestFit="1" customWidth="1"/>
    <col min="15867" max="15867" width="3.5703125" style="27" bestFit="1" customWidth="1"/>
    <col min="15868" max="16051" width="9.140625" style="27"/>
    <col min="16052" max="16052" width="47.5703125" style="27" customWidth="1"/>
    <col min="16053" max="16070" width="7.7109375" style="27" customWidth="1"/>
    <col min="16071" max="16071" width="9.140625" style="27"/>
    <col min="16072" max="16081" width="5.42578125" style="27" bestFit="1" customWidth="1"/>
    <col min="16082" max="16092" width="5" style="27" customWidth="1"/>
    <col min="16093" max="16093" width="9.140625" style="27"/>
    <col min="16094" max="16095" width="4.42578125" style="27" bestFit="1" customWidth="1"/>
    <col min="16096" max="16098" width="4.85546875" style="27" bestFit="1" customWidth="1"/>
    <col min="16099" max="16099" width="4.42578125" style="27" bestFit="1" customWidth="1"/>
    <col min="16100" max="16100" width="4.85546875" style="27" bestFit="1" customWidth="1"/>
    <col min="16101" max="16103" width="4.42578125" style="27" bestFit="1" customWidth="1"/>
    <col min="16104" max="16110" width="5" style="27" customWidth="1"/>
    <col min="16111" max="16111" width="9.140625" style="27"/>
    <col min="16112" max="16117" width="3.140625" style="27" bestFit="1" customWidth="1"/>
    <col min="16118" max="16118" width="4" style="27" bestFit="1" customWidth="1"/>
    <col min="16119" max="16122" width="3.140625" style="27" bestFit="1" customWidth="1"/>
    <col min="16123" max="16123" width="3.5703125" style="27" bestFit="1" customWidth="1"/>
    <col min="16124" max="16384" width="9.140625" style="27"/>
  </cols>
  <sheetData>
    <row r="1" spans="1:20" s="34" customFormat="1" ht="16.5" customHeight="1" x14ac:dyDescent="0.2">
      <c r="A1" s="910" t="s">
        <v>431</v>
      </c>
      <c r="B1" s="910"/>
      <c r="C1" s="910"/>
      <c r="D1" s="910"/>
      <c r="R1" s="743"/>
      <c r="S1" s="743"/>
      <c r="T1" s="743"/>
    </row>
    <row r="2" spans="1:20" s="34" customFormat="1" ht="20.25" customHeight="1" x14ac:dyDescent="0.25">
      <c r="A2" s="40" t="s">
        <v>481</v>
      </c>
      <c r="C2" s="521"/>
      <c r="R2" s="743"/>
      <c r="S2" s="743"/>
      <c r="T2" s="743"/>
    </row>
    <row r="3" spans="1:20" ht="20.25" customHeight="1" x14ac:dyDescent="0.2">
      <c r="G3" s="515"/>
      <c r="H3" s="455"/>
      <c r="I3" s="455"/>
      <c r="J3" s="516"/>
      <c r="P3" s="517"/>
      <c r="S3" s="855"/>
      <c r="T3" s="855" t="s">
        <v>102</v>
      </c>
    </row>
    <row r="4" spans="1:20" s="64" customFormat="1" ht="20.25" customHeight="1" x14ac:dyDescent="0.2">
      <c r="A4" s="456"/>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856">
        <v>2022</v>
      </c>
      <c r="S4" s="856" t="s">
        <v>449</v>
      </c>
      <c r="T4" s="857" t="s">
        <v>508</v>
      </c>
    </row>
    <row r="5" spans="1:20" s="64" customFormat="1" ht="20.25" customHeight="1" x14ac:dyDescent="0.2">
      <c r="A5" s="457" t="s">
        <v>170</v>
      </c>
      <c r="H5" s="459"/>
      <c r="I5" s="459"/>
      <c r="J5" s="459"/>
      <c r="K5" s="459"/>
      <c r="L5" s="459"/>
      <c r="M5" s="459"/>
      <c r="N5" s="459"/>
      <c r="R5" s="858"/>
      <c r="S5" s="859"/>
      <c r="T5" s="860"/>
    </row>
    <row r="6" spans="1:20" s="64" customFormat="1" ht="20.25" customHeight="1" x14ac:dyDescent="0.2">
      <c r="A6" s="460" t="s">
        <v>171</v>
      </c>
      <c r="B6" s="47">
        <v>39866.9884286671</v>
      </c>
      <c r="C6" s="47">
        <v>46662.583958808806</v>
      </c>
      <c r="D6" s="47">
        <v>52892.005513941433</v>
      </c>
      <c r="E6" s="47">
        <v>56959.477150127917</v>
      </c>
      <c r="F6" s="47">
        <v>60937.991096334568</v>
      </c>
      <c r="G6" s="47">
        <v>59659.300888542522</v>
      </c>
      <c r="H6" s="47">
        <v>58997.09332289626</v>
      </c>
      <c r="I6" s="47">
        <v>53589.400679874423</v>
      </c>
      <c r="J6" s="47">
        <v>49607.090408554643</v>
      </c>
      <c r="K6" s="47">
        <v>47564.966560013367</v>
      </c>
      <c r="L6" s="47">
        <v>48299.707397753737</v>
      </c>
      <c r="M6" s="47">
        <v>51581.403951868146</v>
      </c>
      <c r="N6" s="47">
        <v>56900.252222055336</v>
      </c>
      <c r="O6" s="47">
        <v>61781.289023925354</v>
      </c>
      <c r="P6" s="47">
        <v>46391.53289682707</v>
      </c>
      <c r="Q6" s="47">
        <v>54660.177822491205</v>
      </c>
      <c r="R6" s="861">
        <v>55362.219292640941</v>
      </c>
      <c r="S6" s="862">
        <v>76058.649647361832</v>
      </c>
      <c r="T6" s="863">
        <v>89074.842897613576</v>
      </c>
    </row>
    <row r="7" spans="1:20" s="64" customFormat="1" ht="20.25" customHeight="1" x14ac:dyDescent="0.2">
      <c r="A7" s="120" t="s">
        <v>172</v>
      </c>
      <c r="B7" s="461">
        <v>14318.144950429751</v>
      </c>
      <c r="C7" s="461">
        <v>15291.481929682972</v>
      </c>
      <c r="D7" s="461">
        <v>18049.621415184964</v>
      </c>
      <c r="E7" s="461">
        <v>19506.590629083152</v>
      </c>
      <c r="F7" s="461">
        <v>22169.601669739524</v>
      </c>
      <c r="G7" s="461">
        <v>25300.438129785409</v>
      </c>
      <c r="H7" s="461">
        <v>24170.016299790837</v>
      </c>
      <c r="I7" s="461">
        <v>24902.407657096544</v>
      </c>
      <c r="J7" s="461">
        <v>22718.46679856463</v>
      </c>
      <c r="K7" s="461">
        <v>22825.731707413135</v>
      </c>
      <c r="L7" s="461">
        <v>25872.556545952044</v>
      </c>
      <c r="M7" s="461">
        <v>25624.828628828447</v>
      </c>
      <c r="N7" s="461">
        <v>24516.756598790376</v>
      </c>
      <c r="O7" s="461">
        <v>26090.754085035274</v>
      </c>
      <c r="P7" s="461">
        <v>19789.968466684575</v>
      </c>
      <c r="Q7" s="461">
        <v>22003.634652529221</v>
      </c>
      <c r="R7" s="864">
        <v>24283.415547171138</v>
      </c>
      <c r="S7" s="865">
        <v>30191.967032852019</v>
      </c>
      <c r="T7" s="866">
        <v>35765.28646826958</v>
      </c>
    </row>
    <row r="8" spans="1:20" s="64" customFormat="1" ht="20.25" customHeight="1" x14ac:dyDescent="0.2">
      <c r="A8" s="120" t="s">
        <v>173</v>
      </c>
      <c r="B8" s="461">
        <v>15634.452706929127</v>
      </c>
      <c r="C8" s="461">
        <v>23329.900493593312</v>
      </c>
      <c r="D8" s="461">
        <v>26177.091550179241</v>
      </c>
      <c r="E8" s="461">
        <v>25978.894155822072</v>
      </c>
      <c r="F8" s="461">
        <v>25430.844688022382</v>
      </c>
      <c r="G8" s="461">
        <v>20081.909882819589</v>
      </c>
      <c r="H8" s="461">
        <v>20654.892644935378</v>
      </c>
      <c r="I8" s="461">
        <v>17030.47886233186</v>
      </c>
      <c r="J8" s="461">
        <v>13586.977810848644</v>
      </c>
      <c r="K8" s="461">
        <v>11135.162568277154</v>
      </c>
      <c r="L8" s="461">
        <v>10274.180580721537</v>
      </c>
      <c r="M8" s="461">
        <v>13095.600786425501</v>
      </c>
      <c r="N8" s="461">
        <v>13697.495623264964</v>
      </c>
      <c r="O8" s="461">
        <v>17007.801425774134</v>
      </c>
      <c r="P8" s="461">
        <v>12163.116937238054</v>
      </c>
      <c r="Q8" s="461">
        <v>17453.668142410745</v>
      </c>
      <c r="R8" s="864">
        <v>16739.510089733762</v>
      </c>
      <c r="S8" s="865">
        <v>22279.683158309395</v>
      </c>
      <c r="T8" s="866">
        <v>26450.006163778016</v>
      </c>
    </row>
    <row r="9" spans="1:20" s="64" customFormat="1" ht="20.25" customHeight="1" x14ac:dyDescent="0.2">
      <c r="A9" s="120" t="s">
        <v>174</v>
      </c>
      <c r="B9" s="461">
        <v>9899.4136793143662</v>
      </c>
      <c r="C9" s="461">
        <v>8181.7416035481001</v>
      </c>
      <c r="D9" s="461">
        <v>8844.5311904278024</v>
      </c>
      <c r="E9" s="461">
        <v>11571.97621241259</v>
      </c>
      <c r="F9" s="461">
        <v>13395.254708294358</v>
      </c>
      <c r="G9" s="461">
        <v>14279.362010607767</v>
      </c>
      <c r="H9" s="461">
        <v>14172.184378170055</v>
      </c>
      <c r="I9" s="461">
        <v>11656.514160446039</v>
      </c>
      <c r="J9" s="461">
        <v>13301.645799141381</v>
      </c>
      <c r="K9" s="461">
        <v>13604.072284323083</v>
      </c>
      <c r="L9" s="461">
        <v>12152.970271080159</v>
      </c>
      <c r="M9" s="461">
        <v>12860.974536614196</v>
      </c>
      <c r="N9" s="461">
        <v>18686</v>
      </c>
      <c r="O9" s="461">
        <v>18682.73351311596</v>
      </c>
      <c r="P9" s="461">
        <v>14438.447492904445</v>
      </c>
      <c r="Q9" s="461">
        <v>15202.875027551248</v>
      </c>
      <c r="R9" s="864">
        <v>14339.293655736054</v>
      </c>
      <c r="S9" s="865">
        <v>23586.999456200407</v>
      </c>
      <c r="T9" s="866">
        <v>26859.550265565977</v>
      </c>
    </row>
    <row r="10" spans="1:20" s="64" customFormat="1" ht="20.25" customHeight="1" x14ac:dyDescent="0.2">
      <c r="A10" s="460" t="s">
        <v>175</v>
      </c>
      <c r="B10" s="47">
        <v>33827.771669103349</v>
      </c>
      <c r="C10" s="47">
        <v>31566.821887505783</v>
      </c>
      <c r="D10" s="47">
        <v>26580.769277270334</v>
      </c>
      <c r="E10" s="47">
        <v>29622.289663182684</v>
      </c>
      <c r="F10" s="47">
        <v>25100.164428674896</v>
      </c>
      <c r="G10" s="47">
        <v>27512.111327880863</v>
      </c>
      <c r="H10" s="47">
        <v>27467.016541045537</v>
      </c>
      <c r="I10" s="47">
        <v>30666.509821786916</v>
      </c>
      <c r="J10" s="47">
        <v>29662.603602756335</v>
      </c>
      <c r="K10" s="47">
        <v>27367.519300999429</v>
      </c>
      <c r="L10" s="47">
        <v>29444.043315564115</v>
      </c>
      <c r="M10" s="47">
        <v>29735.110758905859</v>
      </c>
      <c r="N10" s="47">
        <v>33341.597874103623</v>
      </c>
      <c r="O10" s="47">
        <v>32874.365785985523</v>
      </c>
      <c r="P10" s="47">
        <v>23888.169574426465</v>
      </c>
      <c r="Q10" s="47">
        <v>25628.742064704958</v>
      </c>
      <c r="R10" s="861">
        <v>30883.429776863817</v>
      </c>
      <c r="S10" s="862">
        <v>36925.392750152452</v>
      </c>
      <c r="T10" s="863">
        <v>37734.384164452465</v>
      </c>
    </row>
    <row r="11" spans="1:20" s="64" customFormat="1" ht="20.25" customHeight="1" x14ac:dyDescent="0.2">
      <c r="A11" s="120" t="s">
        <v>176</v>
      </c>
      <c r="B11" s="461">
        <v>3102.2320016234517</v>
      </c>
      <c r="C11" s="461">
        <v>4115.5958790723953</v>
      </c>
      <c r="D11" s="461">
        <v>4344.6799385389786</v>
      </c>
      <c r="E11" s="461">
        <v>3223.2341964888574</v>
      </c>
      <c r="F11" s="461">
        <v>3843.57913109218</v>
      </c>
      <c r="G11" s="461">
        <v>3931.2516766576005</v>
      </c>
      <c r="H11" s="461">
        <v>4412.651516174059</v>
      </c>
      <c r="I11" s="461">
        <v>4192.0856171601417</v>
      </c>
      <c r="J11" s="461">
        <v>4016.8258613548769</v>
      </c>
      <c r="K11" s="461">
        <v>4061.0884052816518</v>
      </c>
      <c r="L11" s="461">
        <v>4512.201079914008</v>
      </c>
      <c r="M11" s="461">
        <v>4883.0583214039634</v>
      </c>
      <c r="N11" s="461">
        <v>5261.9120568257131</v>
      </c>
      <c r="O11" s="461">
        <v>5096.6879544370904</v>
      </c>
      <c r="P11" s="461">
        <v>3173.645300504993</v>
      </c>
      <c r="Q11" s="461">
        <v>3732.7098003747624</v>
      </c>
      <c r="R11" s="864">
        <v>5410.450583980406</v>
      </c>
      <c r="S11" s="865">
        <v>8793.8473093689172</v>
      </c>
      <c r="T11" s="866">
        <v>9313.332479112958</v>
      </c>
    </row>
    <row r="12" spans="1:20" s="64" customFormat="1" ht="20.25" customHeight="1" x14ac:dyDescent="0.2">
      <c r="A12" s="120" t="s">
        <v>177</v>
      </c>
      <c r="B12" s="461">
        <v>10027.070622248151</v>
      </c>
      <c r="C12" s="461">
        <v>6212.4073188216435</v>
      </c>
      <c r="D12" s="461">
        <v>3659.2326081166343</v>
      </c>
      <c r="E12" s="461">
        <v>6233.3410975002735</v>
      </c>
      <c r="F12" s="461">
        <v>2567.4350196318501</v>
      </c>
      <c r="G12" s="461">
        <v>2842.8606676952199</v>
      </c>
      <c r="H12" s="461">
        <v>3237.3450470197549</v>
      </c>
      <c r="I12" s="461">
        <v>5835.802788728527</v>
      </c>
      <c r="J12" s="461">
        <v>5057.7522269875399</v>
      </c>
      <c r="K12" s="461">
        <v>2328.8976017335813</v>
      </c>
      <c r="L12" s="461">
        <v>4644.1119698373777</v>
      </c>
      <c r="M12" s="461">
        <v>3830.6984276874177</v>
      </c>
      <c r="N12" s="461">
        <v>3203.7088778951475</v>
      </c>
      <c r="O12" s="461">
        <v>5779.1743144637176</v>
      </c>
      <c r="P12" s="461">
        <v>4128.0364938022349</v>
      </c>
      <c r="Q12" s="461">
        <v>2077.2544463078257</v>
      </c>
      <c r="R12" s="864">
        <v>2873.4325779554797</v>
      </c>
      <c r="S12" s="865">
        <v>4014.0937654240465</v>
      </c>
      <c r="T12" s="866">
        <v>3316.3705072017456</v>
      </c>
    </row>
    <row r="13" spans="1:20" s="64" customFormat="1" x14ac:dyDescent="0.2">
      <c r="A13" s="518" t="s">
        <v>204</v>
      </c>
      <c r="B13" s="467">
        <v>2550.0685600862098</v>
      </c>
      <c r="C13" s="467">
        <v>3043.4998948829889</v>
      </c>
      <c r="D13" s="467">
        <v>2888.5991241384559</v>
      </c>
      <c r="E13" s="467">
        <v>2458.7842194989976</v>
      </c>
      <c r="F13" s="467">
        <v>2558.2199846763715</v>
      </c>
      <c r="G13" s="467">
        <v>2832.6570753059086</v>
      </c>
      <c r="H13" s="467">
        <v>3225.7255717289995</v>
      </c>
      <c r="I13" s="467">
        <v>2900.4471801643708</v>
      </c>
      <c r="J13" s="467">
        <v>2873.5606474973556</v>
      </c>
      <c r="K13" s="467">
        <v>2337.4636207948333</v>
      </c>
      <c r="L13" s="467">
        <v>3105.3221340459586</v>
      </c>
      <c r="M13" s="467">
        <v>2939.9120718571953</v>
      </c>
      <c r="N13" s="467">
        <v>3203.7088778951475</v>
      </c>
      <c r="O13" s="467">
        <v>5424.2718446601939</v>
      </c>
      <c r="P13" s="467">
        <v>3814.3167446653547</v>
      </c>
      <c r="Q13" s="467">
        <v>2266.0446874151421</v>
      </c>
      <c r="R13" s="867">
        <v>2583.8183963286224</v>
      </c>
      <c r="S13" s="868">
        <v>2809.2357340998719</v>
      </c>
      <c r="T13" s="869">
        <v>3054.2557372854403</v>
      </c>
    </row>
    <row r="14" spans="1:20" s="64" customFormat="1" ht="20.25" customHeight="1" x14ac:dyDescent="0.2">
      <c r="A14" s="120" t="s">
        <v>178</v>
      </c>
      <c r="B14" s="461">
        <v>20419.153331234324</v>
      </c>
      <c r="C14" s="461">
        <v>21095.144161288521</v>
      </c>
      <c r="D14" s="461">
        <v>18417.64456123819</v>
      </c>
      <c r="E14" s="461">
        <v>20118.845936845068</v>
      </c>
      <c r="F14" s="461">
        <v>18765.080892759514</v>
      </c>
      <c r="G14" s="461">
        <v>20828.009240289663</v>
      </c>
      <c r="H14" s="461">
        <v>19858.496228079286</v>
      </c>
      <c r="I14" s="461">
        <v>20631.693445573324</v>
      </c>
      <c r="J14" s="461">
        <v>20581.630021197438</v>
      </c>
      <c r="K14" s="461">
        <v>20995.558504626264</v>
      </c>
      <c r="L14" s="461">
        <v>20286.830744620278</v>
      </c>
      <c r="M14" s="461">
        <v>21016.347981317653</v>
      </c>
      <c r="N14" s="461">
        <v>24850.976939382763</v>
      </c>
      <c r="O14" s="461">
        <v>21953.405986888232</v>
      </c>
      <c r="P14" s="461">
        <v>16520.45665013797</v>
      </c>
      <c r="Q14" s="461">
        <v>19584.101011586808</v>
      </c>
      <c r="R14" s="864">
        <v>22418.114229550134</v>
      </c>
      <c r="S14" s="865">
        <v>24214.314617073498</v>
      </c>
      <c r="T14" s="866">
        <v>25147.85525959326</v>
      </c>
    </row>
    <row r="15" spans="1:20" s="64" customFormat="1" ht="20.25" customHeight="1" x14ac:dyDescent="0.2">
      <c r="A15" s="119"/>
      <c r="B15" s="462"/>
      <c r="C15" s="462"/>
      <c r="D15" s="462"/>
      <c r="E15" s="462"/>
      <c r="F15" s="462"/>
      <c r="G15" s="462"/>
      <c r="H15" s="462"/>
      <c r="I15" s="462"/>
      <c r="J15" s="462"/>
      <c r="K15" s="462"/>
      <c r="L15" s="462"/>
      <c r="M15" s="462"/>
      <c r="N15" s="462"/>
      <c r="O15" s="462"/>
      <c r="P15" s="462"/>
      <c r="Q15" s="462"/>
      <c r="R15" s="870"/>
      <c r="S15" s="870"/>
      <c r="T15" s="871"/>
    </row>
    <row r="16" spans="1:20" s="64" customFormat="1" ht="20.25" customHeight="1" x14ac:dyDescent="0.2">
      <c r="A16" s="121" t="s">
        <v>205</v>
      </c>
      <c r="B16" s="463">
        <v>74136.137745165295</v>
      </c>
      <c r="C16" s="463">
        <v>78510.169872130049</v>
      </c>
      <c r="D16" s="463">
        <v>79530.802080467736</v>
      </c>
      <c r="E16" s="463">
        <v>86609.043465629366</v>
      </c>
      <c r="F16" s="463">
        <v>86002.780161369956</v>
      </c>
      <c r="G16" s="463">
        <v>87206.819083629132</v>
      </c>
      <c r="H16" s="463">
        <v>86498.39081674123</v>
      </c>
      <c r="I16" s="463">
        <v>84247.529061518901</v>
      </c>
      <c r="J16" s="463">
        <v>79228.864977408361</v>
      </c>
      <c r="K16" s="463">
        <v>74950.506268628305</v>
      </c>
      <c r="L16" s="463">
        <v>77723.675000567542</v>
      </c>
      <c r="M16" s="463">
        <v>81298.964050593655</v>
      </c>
      <c r="N16" s="463">
        <v>90241.85009615896</v>
      </c>
      <c r="O16" s="463">
        <v>94663.700750870747</v>
      </c>
      <c r="P16" s="463">
        <v>70240.465957146094</v>
      </c>
      <c r="Q16" s="463">
        <v>80074.13119114656</v>
      </c>
      <c r="R16" s="872">
        <v>86319.913424055994</v>
      </c>
      <c r="S16" s="872">
        <v>112954.84087727846</v>
      </c>
      <c r="T16" s="873">
        <v>126529.77237507884</v>
      </c>
    </row>
    <row r="17" spans="1:20" s="64" customFormat="1" ht="20.25" customHeight="1" x14ac:dyDescent="0.2">
      <c r="A17" s="464" t="s">
        <v>206</v>
      </c>
      <c r="B17" s="463">
        <v>65845.18164602929</v>
      </c>
      <c r="C17" s="463">
        <v>74931.816713181324</v>
      </c>
      <c r="D17" s="463">
        <v>78378.680281987661</v>
      </c>
      <c r="E17" s="463">
        <v>82689.507697496985</v>
      </c>
      <c r="F17" s="463">
        <v>86079.777513094363</v>
      </c>
      <c r="G17" s="463">
        <v>87284.894398277684</v>
      </c>
      <c r="H17" s="463">
        <v>86586.615243091466</v>
      </c>
      <c r="I17" s="463">
        <v>81370.468886750983</v>
      </c>
      <c r="J17" s="463">
        <v>77086.008325473507</v>
      </c>
      <c r="K17" s="463">
        <v>74934.19296124563</v>
      </c>
      <c r="L17" s="463">
        <v>76179.452154955565</v>
      </c>
      <c r="M17" s="463">
        <v>80388.302684500508</v>
      </c>
      <c r="N17" s="463">
        <v>90216.85009615896</v>
      </c>
      <c r="O17" s="463">
        <v>94255.654809910891</v>
      </c>
      <c r="P17" s="463">
        <v>69910.400112238975</v>
      </c>
      <c r="Q17" s="463">
        <v>80248.412571648398</v>
      </c>
      <c r="R17" s="872">
        <v>86048.031754497293</v>
      </c>
      <c r="S17" s="872">
        <v>111815.20869759006</v>
      </c>
      <c r="T17" s="873">
        <v>126293.52844939943</v>
      </c>
    </row>
    <row r="18" spans="1:20" s="64" customFormat="1" ht="20.25" customHeight="1" x14ac:dyDescent="0.2">
      <c r="A18" s="457" t="s">
        <v>183</v>
      </c>
      <c r="B18" s="465"/>
      <c r="C18" s="465"/>
      <c r="D18" s="465"/>
      <c r="E18" s="465"/>
      <c r="F18" s="465"/>
      <c r="G18" s="465"/>
      <c r="H18" s="465"/>
      <c r="I18" s="465"/>
      <c r="J18" s="465"/>
      <c r="K18" s="465"/>
      <c r="L18" s="465"/>
      <c r="M18" s="465"/>
      <c r="N18" s="465"/>
      <c r="O18" s="465"/>
      <c r="P18" s="465"/>
      <c r="Q18" s="465"/>
      <c r="R18" s="874"/>
      <c r="S18" s="874"/>
      <c r="T18" s="875"/>
    </row>
    <row r="19" spans="1:20" s="64" customFormat="1" ht="20.25" customHeight="1" x14ac:dyDescent="0.2">
      <c r="A19" s="114" t="s">
        <v>65</v>
      </c>
      <c r="B19" s="461">
        <v>3881.2001377438542</v>
      </c>
      <c r="C19" s="461">
        <v>3175.8236716171841</v>
      </c>
      <c r="D19" s="461">
        <v>3186.3341710506793</v>
      </c>
      <c r="E19" s="461">
        <v>2107.6820591930855</v>
      </c>
      <c r="F19" s="461">
        <v>1968.8838201506949</v>
      </c>
      <c r="G19" s="461">
        <v>2236.9557677418102</v>
      </c>
      <c r="H19" s="461">
        <v>2302.5787482645942</v>
      </c>
      <c r="I19" s="461">
        <v>5495.8396918921981</v>
      </c>
      <c r="J19" s="461">
        <v>3068.8058079346602</v>
      </c>
      <c r="K19" s="461">
        <v>2050.1696429302724</v>
      </c>
      <c r="L19" s="461">
        <v>1874.2788340056554</v>
      </c>
      <c r="M19" s="461">
        <v>1715.7097346461635</v>
      </c>
      <c r="N19" s="461">
        <v>1746.2</v>
      </c>
      <c r="O19" s="461">
        <v>1886.4349831950631</v>
      </c>
      <c r="P19" s="461">
        <v>1343.634072899685</v>
      </c>
      <c r="Q19" s="461">
        <v>1610.4839297614594</v>
      </c>
      <c r="R19" s="864">
        <v>1417.245945290648</v>
      </c>
      <c r="S19" s="865">
        <v>1690.2674332548952</v>
      </c>
      <c r="T19" s="866">
        <v>2095.4893194347364</v>
      </c>
    </row>
    <row r="20" spans="1:20" s="64" customFormat="1" ht="20.25" customHeight="1" x14ac:dyDescent="0.2">
      <c r="A20" s="114" t="s">
        <v>68</v>
      </c>
      <c r="B20" s="461">
        <v>217.67150993207636</v>
      </c>
      <c r="C20" s="461">
        <v>229.81272430315317</v>
      </c>
      <c r="D20" s="461">
        <v>267.23523679138071</v>
      </c>
      <c r="E20" s="461">
        <v>281.28310085451534</v>
      </c>
      <c r="F20" s="461">
        <v>343.02817177379927</v>
      </c>
      <c r="G20" s="461">
        <v>401.09101938025708</v>
      </c>
      <c r="H20" s="461">
        <v>416.29354914148377</v>
      </c>
      <c r="I20" s="461">
        <v>444.04645241758266</v>
      </c>
      <c r="J20" s="461">
        <v>56.610231625410698</v>
      </c>
      <c r="K20" s="461">
        <v>33.292030174434089</v>
      </c>
      <c r="L20" s="461">
        <v>16.891639704933787</v>
      </c>
      <c r="M20" s="461">
        <v>6.0099471760760075</v>
      </c>
      <c r="N20" s="461">
        <v>20</v>
      </c>
      <c r="O20" s="461">
        <v>18.486300355259338</v>
      </c>
      <c r="P20" s="461">
        <v>16.617670019753525</v>
      </c>
      <c r="Q20" s="461">
        <v>15.570742207582429</v>
      </c>
      <c r="R20" s="864">
        <v>25.252936758850844</v>
      </c>
      <c r="S20" s="865">
        <v>27.172747501274788</v>
      </c>
      <c r="T20" s="866">
        <v>32.659552285186045</v>
      </c>
    </row>
    <row r="21" spans="1:20" s="64" customFormat="1" ht="20.25" customHeight="1" x14ac:dyDescent="0.2">
      <c r="A21" s="114" t="s">
        <v>69</v>
      </c>
      <c r="B21" s="461">
        <v>7190.7096575207752</v>
      </c>
      <c r="C21" s="461">
        <v>10772.431026563178</v>
      </c>
      <c r="D21" s="461">
        <v>8153.8646942283585</v>
      </c>
      <c r="E21" s="461">
        <v>7988.5110437451031</v>
      </c>
      <c r="F21" s="461">
        <v>5610.0182657577825</v>
      </c>
      <c r="G21" s="461">
        <v>6697.7065281640271</v>
      </c>
      <c r="H21" s="461">
        <v>5747.7273381075393</v>
      </c>
      <c r="I21" s="461">
        <v>5373.3556184178406</v>
      </c>
      <c r="J21" s="461">
        <v>6500.1438366251296</v>
      </c>
      <c r="K21" s="461">
        <v>4043.064088142854</v>
      </c>
      <c r="L21" s="461">
        <v>4072.68197546491</v>
      </c>
      <c r="M21" s="461">
        <v>4049.0189720194703</v>
      </c>
      <c r="N21" s="461">
        <v>4748</v>
      </c>
      <c r="O21" s="461">
        <v>4099.9027147930028</v>
      </c>
      <c r="P21" s="461">
        <v>2845.1219481755757</v>
      </c>
      <c r="Q21" s="461">
        <v>3378.2383300652418</v>
      </c>
      <c r="R21" s="864">
        <v>3938.7185741910012</v>
      </c>
      <c r="S21" s="865">
        <v>4398.1944446163934</v>
      </c>
      <c r="T21" s="866">
        <v>4657.168784061565</v>
      </c>
    </row>
    <row r="22" spans="1:20" s="64" customFormat="1" ht="20.25" customHeight="1" x14ac:dyDescent="0.2">
      <c r="A22" s="119" t="s">
        <v>106</v>
      </c>
      <c r="B22" s="461">
        <v>4495.5085906956529</v>
      </c>
      <c r="C22" s="461">
        <v>2556.2231845272595</v>
      </c>
      <c r="D22" s="461">
        <v>1012.1085622074662</v>
      </c>
      <c r="E22" s="461">
        <v>2088.9904690770754</v>
      </c>
      <c r="F22" s="461">
        <v>2532.6126060353381</v>
      </c>
      <c r="G22" s="461">
        <v>4357.1217799077049</v>
      </c>
      <c r="H22" s="461">
        <v>5783.4454117536688</v>
      </c>
      <c r="I22" s="461">
        <v>4537.4711953269152</v>
      </c>
      <c r="J22" s="461">
        <v>3807.0755112174015</v>
      </c>
      <c r="K22" s="461">
        <v>4277.010074237387</v>
      </c>
      <c r="L22" s="461">
        <v>5051.2458978205113</v>
      </c>
      <c r="M22" s="461">
        <v>5756.8987873514479</v>
      </c>
      <c r="N22" s="461">
        <v>3983.6</v>
      </c>
      <c r="O22" s="461">
        <v>3894.2407689058973</v>
      </c>
      <c r="P22" s="461">
        <v>3276.5720119179073</v>
      </c>
      <c r="Q22" s="461">
        <v>2907.2339199571129</v>
      </c>
      <c r="R22" s="864">
        <v>3192.077176383345</v>
      </c>
      <c r="S22" s="865">
        <v>4445.29033525042</v>
      </c>
      <c r="T22" s="866">
        <v>5266.8710361875856</v>
      </c>
    </row>
    <row r="23" spans="1:20" s="64" customFormat="1" ht="20.25" customHeight="1" x14ac:dyDescent="0.2">
      <c r="A23" s="119" t="s">
        <v>184</v>
      </c>
      <c r="B23" s="461">
        <v>185.75850425198581</v>
      </c>
      <c r="C23" s="461">
        <v>199.73762113584465</v>
      </c>
      <c r="D23" s="461">
        <v>79.296702689329251</v>
      </c>
      <c r="E23" s="461">
        <v>219.89996297762198</v>
      </c>
      <c r="F23" s="461">
        <v>656.38672784238281</v>
      </c>
      <c r="G23" s="461">
        <v>1548.7088566751488</v>
      </c>
      <c r="H23" s="461">
        <v>2472.7665722937695</v>
      </c>
      <c r="I23" s="461">
        <v>2861.9060005241449</v>
      </c>
      <c r="J23" s="461">
        <v>4098.1492001692759</v>
      </c>
      <c r="K23" s="461">
        <v>6320.5127171746035</v>
      </c>
      <c r="L23" s="461">
        <v>5122.3805081942191</v>
      </c>
      <c r="M23" s="461">
        <v>5056.7417806216454</v>
      </c>
      <c r="N23" s="461">
        <v>3643.2</v>
      </c>
      <c r="O23" s="461">
        <v>3146.7548053266228</v>
      </c>
      <c r="P23" s="461">
        <v>2458.6968927325938</v>
      </c>
      <c r="Q23" s="461">
        <v>2554.1955234795037</v>
      </c>
      <c r="R23" s="864">
        <v>2407.4728243821119</v>
      </c>
      <c r="S23" s="865">
        <v>2817.7914512458997</v>
      </c>
      <c r="T23" s="866">
        <v>4058.886351370425</v>
      </c>
    </row>
    <row r="24" spans="1:20" s="64" customFormat="1" ht="20.25" customHeight="1" x14ac:dyDescent="0.2">
      <c r="A24" s="114" t="s">
        <v>76</v>
      </c>
      <c r="B24" s="461">
        <v>1065.7703268049509</v>
      </c>
      <c r="C24" s="461">
        <v>1596.9217471220479</v>
      </c>
      <c r="D24" s="461">
        <v>1742.7214016830922</v>
      </c>
      <c r="E24" s="461">
        <v>1796.1947166924224</v>
      </c>
      <c r="F24" s="461">
        <v>1903.2459431855852</v>
      </c>
      <c r="G24" s="461">
        <v>2109.1449539712926</v>
      </c>
      <c r="H24" s="461">
        <v>2077.8336197914714</v>
      </c>
      <c r="I24" s="461">
        <v>1984.6330000501478</v>
      </c>
      <c r="J24" s="461">
        <v>2217.1700541004625</v>
      </c>
      <c r="K24" s="461">
        <v>1971.560505130157</v>
      </c>
      <c r="L24" s="461">
        <v>1192.7340736633269</v>
      </c>
      <c r="M24" s="461">
        <v>1301.4254327694987</v>
      </c>
      <c r="N24" s="461">
        <v>3738.9163094373607</v>
      </c>
      <c r="O24" s="461">
        <v>3520.9003229833443</v>
      </c>
      <c r="P24" s="461">
        <v>2819.4566104990349</v>
      </c>
      <c r="Q24" s="461">
        <v>2858.2864606741427</v>
      </c>
      <c r="R24" s="864">
        <v>3534.0641037332521</v>
      </c>
      <c r="S24" s="865">
        <v>5817.6473486700706</v>
      </c>
      <c r="T24" s="866">
        <v>5728.3289796197087</v>
      </c>
    </row>
    <row r="25" spans="1:20" s="64" customFormat="1" ht="20.25" customHeight="1" x14ac:dyDescent="0.2">
      <c r="A25" s="109" t="s">
        <v>207</v>
      </c>
      <c r="B25" s="461">
        <v>4323.2415803198546</v>
      </c>
      <c r="C25" s="461">
        <v>6311.8799828023584</v>
      </c>
      <c r="D25" s="461">
        <v>6686.1744040793001</v>
      </c>
      <c r="E25" s="461">
        <v>5638.3973143184367</v>
      </c>
      <c r="F25" s="461">
        <v>7284.860296920976</v>
      </c>
      <c r="G25" s="461">
        <v>10555.846478948682</v>
      </c>
      <c r="H25" s="461">
        <v>9823.9423507024785</v>
      </c>
      <c r="I25" s="461">
        <v>6578.7869465682897</v>
      </c>
      <c r="J25" s="461">
        <v>5426.1868770684196</v>
      </c>
      <c r="K25" s="461">
        <v>4882.0487449532056</v>
      </c>
      <c r="L25" s="461">
        <v>4960.7940416217634</v>
      </c>
      <c r="M25" s="461">
        <v>5592.5746780425407</v>
      </c>
      <c r="N25" s="461">
        <v>5577.9956232649647</v>
      </c>
      <c r="O25" s="461">
        <v>6043.585694568611</v>
      </c>
      <c r="P25" s="461">
        <v>3974.0300919776023</v>
      </c>
      <c r="Q25" s="461">
        <v>6202.7247257943463</v>
      </c>
      <c r="R25" s="864">
        <v>6265.9052819308436</v>
      </c>
      <c r="S25" s="865">
        <v>7936.4450794174818</v>
      </c>
      <c r="T25" s="866">
        <v>8442.2348152234335</v>
      </c>
    </row>
    <row r="26" spans="1:20" s="64" customFormat="1" ht="20.25" customHeight="1" x14ac:dyDescent="0.2">
      <c r="A26" s="112" t="s">
        <v>195</v>
      </c>
      <c r="B26" s="467">
        <v>4212.3277924272843</v>
      </c>
      <c r="C26" s="467">
        <v>5954.5880868450131</v>
      </c>
      <c r="D26" s="467">
        <v>6337.5124914246799</v>
      </c>
      <c r="E26" s="467">
        <v>5483.4263055398578</v>
      </c>
      <c r="F26" s="467">
        <v>7167.3536370076754</v>
      </c>
      <c r="G26" s="467">
        <v>10173.097230726195</v>
      </c>
      <c r="H26" s="467">
        <v>9336.6450877294646</v>
      </c>
      <c r="I26" s="467">
        <v>6157.9718697793842</v>
      </c>
      <c r="J26" s="467">
        <v>5002.0947962621067</v>
      </c>
      <c r="K26" s="467">
        <v>4378.5652712126603</v>
      </c>
      <c r="L26" s="467">
        <v>4520.2342555367914</v>
      </c>
      <c r="M26" s="467">
        <v>5134.9055291588356</v>
      </c>
      <c r="N26" s="467">
        <v>5092.4956232649647</v>
      </c>
      <c r="O26" s="467">
        <v>5573.2579013496052</v>
      </c>
      <c r="P26" s="467">
        <v>3544.6246539715976</v>
      </c>
      <c r="Q26" s="467">
        <v>5695.6258242156055</v>
      </c>
      <c r="R26" s="867">
        <v>5468.4868700640827</v>
      </c>
      <c r="S26" s="868">
        <v>7059.6482898573158</v>
      </c>
      <c r="T26" s="869">
        <v>7413.8432406154279</v>
      </c>
    </row>
    <row r="27" spans="1:20" s="64" customFormat="1" ht="20.25" customHeight="1" x14ac:dyDescent="0.2">
      <c r="A27" s="120" t="s">
        <v>79</v>
      </c>
      <c r="B27" s="461">
        <v>12881.241054237298</v>
      </c>
      <c r="C27" s="461">
        <v>9510.9765952777288</v>
      </c>
      <c r="D27" s="461">
        <v>6436.0904075326653</v>
      </c>
      <c r="E27" s="461">
        <v>10327.520257803875</v>
      </c>
      <c r="F27" s="461">
        <v>8237.0403897056785</v>
      </c>
      <c r="G27" s="461">
        <v>4653.5669543147387</v>
      </c>
      <c r="H27" s="461">
        <v>4537.4626550671164</v>
      </c>
      <c r="I27" s="461">
        <v>4126.6156304380438</v>
      </c>
      <c r="J27" s="461">
        <v>4749.6220306956711</v>
      </c>
      <c r="K27" s="461">
        <v>4053.9381786582908</v>
      </c>
      <c r="L27" s="461">
        <v>4760.0899472261463</v>
      </c>
      <c r="M27" s="461">
        <v>5584.437542426459</v>
      </c>
      <c r="N27" s="461">
        <v>12482.208877895147</v>
      </c>
      <c r="O27" s="461">
        <v>13100.547131907741</v>
      </c>
      <c r="P27" s="461">
        <v>11395.814841583333</v>
      </c>
      <c r="Q27" s="461">
        <v>12404.763062673323</v>
      </c>
      <c r="R27" s="864">
        <v>12848.614169591474</v>
      </c>
      <c r="S27" s="865">
        <v>19165.325192523593</v>
      </c>
      <c r="T27" s="866">
        <v>17164.347388539019</v>
      </c>
    </row>
    <row r="28" spans="1:20" s="64" customFormat="1" ht="20.25" customHeight="1" x14ac:dyDescent="0.2">
      <c r="A28" s="120" t="s">
        <v>80</v>
      </c>
      <c r="B28" s="461">
        <v>9686.6182097633719</v>
      </c>
      <c r="C28" s="461">
        <v>13335.803348448293</v>
      </c>
      <c r="D28" s="461">
        <v>14214.24676541316</v>
      </c>
      <c r="E28" s="461">
        <v>15164.023049745438</v>
      </c>
      <c r="F28" s="461">
        <v>14982.670975447738</v>
      </c>
      <c r="G28" s="461">
        <v>9018.9466056940073</v>
      </c>
      <c r="H28" s="461">
        <v>8512.0721662453616</v>
      </c>
      <c r="I28" s="461">
        <v>7038.2190037205573</v>
      </c>
      <c r="J28" s="461">
        <v>4956.2438567226454</v>
      </c>
      <c r="K28" s="461">
        <v>4591.3113149090868</v>
      </c>
      <c r="L28" s="461">
        <v>4439.5939703599379</v>
      </c>
      <c r="M28" s="461">
        <v>6860.472506223623</v>
      </c>
      <c r="N28" s="461">
        <v>4735</v>
      </c>
      <c r="O28" s="461">
        <v>4808.5281297239571</v>
      </c>
      <c r="P28" s="461">
        <v>3542.7371571094777</v>
      </c>
      <c r="Q28" s="461">
        <v>3980.4622908799483</v>
      </c>
      <c r="R28" s="864">
        <v>4542.8301447199392</v>
      </c>
      <c r="S28" s="865">
        <v>5665.5463296395783</v>
      </c>
      <c r="T28" s="866">
        <v>6855.540749585517</v>
      </c>
    </row>
    <row r="29" spans="1:20" s="64" customFormat="1" ht="20.25" customHeight="1" x14ac:dyDescent="0.2">
      <c r="A29" s="120" t="s">
        <v>81</v>
      </c>
      <c r="B29" s="461">
        <v>2519.8599141040186</v>
      </c>
      <c r="C29" s="461">
        <v>2075.16751312108</v>
      </c>
      <c r="D29" s="461">
        <v>2044.1133963457069</v>
      </c>
      <c r="E29" s="461">
        <v>2614.4309027907161</v>
      </c>
      <c r="F29" s="461">
        <v>2323.9739359803871</v>
      </c>
      <c r="G29" s="461">
        <v>2254.4666686995624</v>
      </c>
      <c r="H29" s="461">
        <v>2378.7126602179524</v>
      </c>
      <c r="I29" s="461">
        <v>2552.3338765410817</v>
      </c>
      <c r="J29" s="461">
        <v>2370.3879726046089</v>
      </c>
      <c r="K29" s="461">
        <v>2580.2262910197819</v>
      </c>
      <c r="L29" s="461">
        <v>2473.2381742143011</v>
      </c>
      <c r="M29" s="461">
        <v>2185.7813245672801</v>
      </c>
      <c r="N29" s="461">
        <v>3662</v>
      </c>
      <c r="O29" s="461">
        <v>3850.7485122573698</v>
      </c>
      <c r="P29" s="461">
        <v>3412.2457151382241</v>
      </c>
      <c r="Q29" s="461">
        <v>3355.9208291106902</v>
      </c>
      <c r="R29" s="864">
        <v>3784.6499868067508</v>
      </c>
      <c r="S29" s="865">
        <v>5375.5881736932288</v>
      </c>
      <c r="T29" s="866">
        <v>5428.0766241928532</v>
      </c>
    </row>
    <row r="30" spans="1:20" s="64" customFormat="1" ht="20.25" customHeight="1" x14ac:dyDescent="0.2">
      <c r="A30" s="109" t="s">
        <v>196</v>
      </c>
      <c r="B30" s="461">
        <v>2372.7263298362359</v>
      </c>
      <c r="C30" s="461">
        <v>1829.0645065627054</v>
      </c>
      <c r="D30" s="461">
        <v>1487.7009229551111</v>
      </c>
      <c r="E30" s="461">
        <v>1714.9603948594265</v>
      </c>
      <c r="F30" s="461">
        <v>2845.7869680166068</v>
      </c>
      <c r="G30" s="461">
        <v>2235.2120949128948</v>
      </c>
      <c r="H30" s="461">
        <v>2307.9557000662253</v>
      </c>
      <c r="I30" s="461">
        <v>2227.1007583444011</v>
      </c>
      <c r="J30" s="461">
        <v>2839.1516592399421</v>
      </c>
      <c r="K30" s="461">
        <v>2899.4331560092451</v>
      </c>
      <c r="L30" s="461">
        <v>2771.095129485338</v>
      </c>
      <c r="M30" s="461">
        <v>2391.9583694167191</v>
      </c>
      <c r="N30" s="461">
        <v>1604</v>
      </c>
      <c r="O30" s="461">
        <v>1793.9007230378227</v>
      </c>
      <c r="P30" s="461">
        <v>1242.4281951064893</v>
      </c>
      <c r="Q30" s="461">
        <v>1360.618740765128</v>
      </c>
      <c r="R30" s="864">
        <v>1536.4061092111706</v>
      </c>
      <c r="S30" s="865">
        <v>1970.0586432481816</v>
      </c>
      <c r="T30" s="866">
        <v>2316.6315768509407</v>
      </c>
    </row>
    <row r="31" spans="1:20" s="64" customFormat="1" ht="20.25" customHeight="1" x14ac:dyDescent="0.2">
      <c r="A31" s="109" t="s">
        <v>208</v>
      </c>
      <c r="B31" s="461">
        <v>16440.485700477107</v>
      </c>
      <c r="C31" s="461">
        <v>19149.067112136694</v>
      </c>
      <c r="D31" s="461">
        <v>24483.569380767756</v>
      </c>
      <c r="E31" s="461">
        <v>24360.762076113406</v>
      </c>
      <c r="F31" s="461">
        <v>25594.652223789519</v>
      </c>
      <c r="G31" s="461">
        <v>27538.286598974846</v>
      </c>
      <c r="H31" s="461">
        <v>26664.891268784209</v>
      </c>
      <c r="I31" s="461">
        <v>27357.924835718135</v>
      </c>
      <c r="J31" s="461">
        <v>25693.090385808391</v>
      </c>
      <c r="K31" s="461">
        <v>26109.200368696482</v>
      </c>
      <c r="L31" s="461">
        <v>29253.237984520132</v>
      </c>
      <c r="M31" s="461">
        <v>30643.217132843973</v>
      </c>
      <c r="N31" s="461">
        <v>32329.756598790376</v>
      </c>
      <c r="O31" s="461">
        <v>33229.435715692132</v>
      </c>
      <c r="P31" s="461">
        <v>25557.444774370284</v>
      </c>
      <c r="Q31" s="461">
        <v>30900.531061983977</v>
      </c>
      <c r="R31" s="864">
        <v>33136.666614355381</v>
      </c>
      <c r="S31" s="865">
        <v>40118.320623421161</v>
      </c>
      <c r="T31" s="866">
        <v>47018.491534579334</v>
      </c>
    </row>
    <row r="32" spans="1:20" s="519" customFormat="1" ht="20.25" customHeight="1" x14ac:dyDescent="0.2">
      <c r="A32" s="154" t="s">
        <v>198</v>
      </c>
      <c r="B32" s="467">
        <v>14318.144950429751</v>
      </c>
      <c r="C32" s="467">
        <v>15291.481929682972</v>
      </c>
      <c r="D32" s="467">
        <v>18049.621415184964</v>
      </c>
      <c r="E32" s="467">
        <v>19506.590629083152</v>
      </c>
      <c r="F32" s="467">
        <v>22169.601669739524</v>
      </c>
      <c r="G32" s="467">
        <v>25300.438129785409</v>
      </c>
      <c r="H32" s="467">
        <v>24170.016299790837</v>
      </c>
      <c r="I32" s="467">
        <v>24902.407657096544</v>
      </c>
      <c r="J32" s="467">
        <v>22718.46679856463</v>
      </c>
      <c r="K32" s="467">
        <v>22825.731707413135</v>
      </c>
      <c r="L32" s="467">
        <v>25872.556545952044</v>
      </c>
      <c r="M32" s="467">
        <v>25624.828628828447</v>
      </c>
      <c r="N32" s="467">
        <v>24516.756598790376</v>
      </c>
      <c r="O32" s="467">
        <v>26090.754085035274</v>
      </c>
      <c r="P32" s="467">
        <v>19789.968466684575</v>
      </c>
      <c r="Q32" s="467">
        <v>22003.634652529221</v>
      </c>
      <c r="R32" s="867">
        <v>24283.415547171138</v>
      </c>
      <c r="S32" s="868">
        <v>30191.967032852019</v>
      </c>
      <c r="T32" s="869">
        <v>35765.28646826958</v>
      </c>
    </row>
    <row r="33" spans="1:20" s="519" customFormat="1" ht="20.25" customHeight="1" x14ac:dyDescent="0.2">
      <c r="A33" s="120" t="s">
        <v>88</v>
      </c>
      <c r="B33" s="461">
        <v>120.65094198319534</v>
      </c>
      <c r="C33" s="461">
        <v>136.7987030530297</v>
      </c>
      <c r="D33" s="461">
        <v>190.13368148862421</v>
      </c>
      <c r="E33" s="461">
        <v>187.57122710977117</v>
      </c>
      <c r="F33" s="461">
        <v>217.72631198184595</v>
      </c>
      <c r="G33" s="461">
        <v>275.87970208188074</v>
      </c>
      <c r="H33" s="461">
        <v>318.59582696214494</v>
      </c>
      <c r="I33" s="461">
        <v>389.32348855323204</v>
      </c>
      <c r="J33" s="461">
        <v>500.28338792934591</v>
      </c>
      <c r="K33" s="461">
        <v>645.23364517692141</v>
      </c>
      <c r="L33" s="461">
        <v>412.94143308957183</v>
      </c>
      <c r="M33" s="461">
        <v>390.70575245098843</v>
      </c>
      <c r="N33" s="461">
        <v>437.28472482091843</v>
      </c>
      <c r="O33" s="461">
        <v>402.79030271380844</v>
      </c>
      <c r="P33" s="461">
        <v>191.35547525297116</v>
      </c>
      <c r="Q33" s="461">
        <v>225.23491878576382</v>
      </c>
      <c r="R33" s="864">
        <v>377.83640294752831</v>
      </c>
      <c r="S33" s="865">
        <v>677.8437586705387</v>
      </c>
      <c r="T33" s="866">
        <v>960.10894555846562</v>
      </c>
    </row>
    <row r="34" spans="1:20" s="519" customFormat="1" ht="20.25" customHeight="1" x14ac:dyDescent="0.2">
      <c r="A34" s="120" t="s">
        <v>89</v>
      </c>
      <c r="B34" s="461">
        <v>157.41337802682699</v>
      </c>
      <c r="C34" s="461">
        <v>168.52448758213725</v>
      </c>
      <c r="D34" s="461">
        <v>188.29713193105661</v>
      </c>
      <c r="E34" s="461">
        <v>253.71487477308594</v>
      </c>
      <c r="F34" s="461">
        <v>138.75370968327169</v>
      </c>
      <c r="G34" s="461">
        <v>266.8118959393808</v>
      </c>
      <c r="H34" s="461">
        <v>312.29193461232495</v>
      </c>
      <c r="I34" s="461">
        <v>355.62151907754139</v>
      </c>
      <c r="J34" s="461">
        <v>702.02350241013642</v>
      </c>
      <c r="K34" s="461">
        <v>622.03256988294061</v>
      </c>
      <c r="L34" s="461">
        <v>854.15277372303922</v>
      </c>
      <c r="M34" s="461">
        <v>906.81072343465166</v>
      </c>
      <c r="N34" s="461">
        <v>940</v>
      </c>
      <c r="O34" s="461">
        <v>967.53168804232178</v>
      </c>
      <c r="P34" s="461">
        <v>412.55720432587998</v>
      </c>
      <c r="Q34" s="461">
        <v>426.77247553196435</v>
      </c>
      <c r="R34" s="864">
        <v>539.55217942629088</v>
      </c>
      <c r="S34" s="865">
        <v>1019.5652306273872</v>
      </c>
      <c r="T34" s="866">
        <v>1189.8226701135513</v>
      </c>
    </row>
    <row r="35" spans="1:20" s="64" customFormat="1" ht="20.25" customHeight="1" x14ac:dyDescent="0.2">
      <c r="A35" s="114" t="s">
        <v>187</v>
      </c>
      <c r="B35" s="461">
        <v>3065.1389636036029</v>
      </c>
      <c r="C35" s="461">
        <v>2341.1693376370299</v>
      </c>
      <c r="D35" s="461">
        <v>3219.6081789382247</v>
      </c>
      <c r="E35" s="461">
        <v>5208.8880781398821</v>
      </c>
      <c r="F35" s="461">
        <v>5296.0096022695534</v>
      </c>
      <c r="G35" s="461">
        <v>6837.8223019930074</v>
      </c>
      <c r="H35" s="461">
        <v>5278.1233688663806</v>
      </c>
      <c r="I35" s="461">
        <v>5224.6827002006103</v>
      </c>
      <c r="J35" s="461">
        <v>6263.9595782270926</v>
      </c>
      <c r="K35" s="461">
        <v>4145.9460046883451</v>
      </c>
      <c r="L35" s="461">
        <v>5736.7812726253196</v>
      </c>
      <c r="M35" s="461">
        <v>4418.716168691054</v>
      </c>
      <c r="N35" s="461">
        <v>3486.6273320047949</v>
      </c>
      <c r="O35" s="461">
        <v>3781.1048067878387</v>
      </c>
      <c r="P35" s="461">
        <v>2488.6926409196044</v>
      </c>
      <c r="Q35" s="461">
        <v>1812.6575288893798</v>
      </c>
      <c r="R35" s="864">
        <v>1950.9684679949567</v>
      </c>
      <c r="S35" s="865">
        <v>3124.1835809740082</v>
      </c>
      <c r="T35" s="866">
        <v>5411.4670310565925</v>
      </c>
    </row>
    <row r="36" spans="1:20" s="64" customFormat="1" ht="20.25" customHeight="1" x14ac:dyDescent="0.2">
      <c r="A36" s="109" t="s">
        <v>91</v>
      </c>
      <c r="B36" s="461">
        <v>1512.4609556133682</v>
      </c>
      <c r="C36" s="461">
        <v>1463.9643246417666</v>
      </c>
      <c r="D36" s="461">
        <v>2015.1260064758931</v>
      </c>
      <c r="E36" s="461">
        <v>2044.859964989957</v>
      </c>
      <c r="F36" s="461">
        <v>1321.6474428890551</v>
      </c>
      <c r="G36" s="461">
        <v>1255.3909490769236</v>
      </c>
      <c r="H36" s="461">
        <v>2475.5447418160907</v>
      </c>
      <c r="I36" s="461">
        <v>2855.6494608282619</v>
      </c>
      <c r="J36" s="461">
        <v>2094.5052485117253</v>
      </c>
      <c r="K36" s="461">
        <v>2386.794746466569</v>
      </c>
      <c r="L36" s="461">
        <v>1569.872426447567</v>
      </c>
      <c r="M36" s="461">
        <v>1565.8760704560741</v>
      </c>
      <c r="N36" s="461">
        <v>1855</v>
      </c>
      <c r="O36" s="461">
        <v>2181.8685674213198</v>
      </c>
      <c r="P36" s="461">
        <v>1150.0907896057111</v>
      </c>
      <c r="Q36" s="461">
        <v>1553.439448674714</v>
      </c>
      <c r="R36" s="864">
        <v>1756.2309936816873</v>
      </c>
      <c r="S36" s="865">
        <v>2268.2833680680633</v>
      </c>
      <c r="T36" s="866">
        <v>2725.642731517175</v>
      </c>
    </row>
    <row r="37" spans="1:20" s="64" customFormat="1" ht="20.25" customHeight="1" x14ac:dyDescent="0.2">
      <c r="A37" s="120" t="s">
        <v>92</v>
      </c>
      <c r="B37" s="461">
        <v>937.0979217871004</v>
      </c>
      <c r="C37" s="461">
        <v>1003.1685030435475</v>
      </c>
      <c r="D37" s="461">
        <v>1565.9788019792322</v>
      </c>
      <c r="E37" s="461">
        <v>2281.7568036069724</v>
      </c>
      <c r="F37" s="461">
        <v>2140.6473175469523</v>
      </c>
      <c r="G37" s="461">
        <v>2085.7208761606089</v>
      </c>
      <c r="H37" s="461">
        <v>2530.9625563727309</v>
      </c>
      <c r="I37" s="461">
        <v>2259.9843659933781</v>
      </c>
      <c r="J37" s="461">
        <v>2061.4178990523033</v>
      </c>
      <c r="K37" s="461">
        <v>1844.9334491342067</v>
      </c>
      <c r="L37" s="461">
        <v>1587.3006578646473</v>
      </c>
      <c r="M37" s="461">
        <v>1393.8130964969009</v>
      </c>
      <c r="N37" s="461">
        <v>2732.431198380445</v>
      </c>
      <c r="O37" s="461">
        <v>4092.3410957485139</v>
      </c>
      <c r="P37" s="461">
        <v>2980.2935411532658</v>
      </c>
      <c r="Q37" s="461">
        <v>3592.5931711403464</v>
      </c>
      <c r="R37" s="864">
        <v>3954.1892509529021</v>
      </c>
      <c r="S37" s="865">
        <v>4940.8840491943738</v>
      </c>
      <c r="T37" s="866">
        <v>5649.841272054673</v>
      </c>
    </row>
    <row r="38" spans="1:20" s="64" customFormat="1" ht="20.25" customHeight="1" x14ac:dyDescent="0.2">
      <c r="A38" s="119" t="s">
        <v>93</v>
      </c>
      <c r="B38" s="461">
        <v>813.62506902999337</v>
      </c>
      <c r="C38" s="461">
        <v>1090.4524616718791</v>
      </c>
      <c r="D38" s="461">
        <v>911.73341286706489</v>
      </c>
      <c r="E38" s="461">
        <v>1010.0178102367839</v>
      </c>
      <c r="F38" s="461">
        <v>1015.2608902248815</v>
      </c>
      <c r="G38" s="461">
        <v>1157.5871478532151</v>
      </c>
      <c r="H38" s="461">
        <v>1470.3925934845815</v>
      </c>
      <c r="I38" s="461">
        <v>1476.4467309023298</v>
      </c>
      <c r="J38" s="461">
        <v>958.32183124032849</v>
      </c>
      <c r="K38" s="461">
        <v>629.50698526108908</v>
      </c>
      <c r="L38" s="461">
        <v>694.78617110048265</v>
      </c>
      <c r="M38" s="461">
        <v>590.15844173819391</v>
      </c>
      <c r="N38" s="461">
        <v>1450</v>
      </c>
      <c r="O38" s="461">
        <v>3074.7374211238835</v>
      </c>
      <c r="P38" s="461">
        <v>569.18960832055814</v>
      </c>
      <c r="Q38" s="461">
        <v>470.51421750684256</v>
      </c>
      <c r="R38" s="864">
        <v>576.40513572609404</v>
      </c>
      <c r="S38" s="865">
        <v>772.06120560911097</v>
      </c>
      <c r="T38" s="866">
        <v>814.1719255072743</v>
      </c>
    </row>
    <row r="39" spans="1:20" s="64" customFormat="1" ht="20.25" customHeight="1" x14ac:dyDescent="0.2">
      <c r="A39" s="119" t="s">
        <v>94</v>
      </c>
      <c r="B39" s="461">
        <v>2242.8750466759775</v>
      </c>
      <c r="C39" s="461">
        <v>1563.3195837928847</v>
      </c>
      <c r="D39" s="461">
        <v>1730.0449574463462</v>
      </c>
      <c r="E39" s="461">
        <v>1665.256809104483</v>
      </c>
      <c r="F39" s="461">
        <v>1919.8047600248647</v>
      </c>
      <c r="G39" s="461">
        <v>1953.9650567797498</v>
      </c>
      <c r="H39" s="461">
        <v>1337.4123801559126</v>
      </c>
      <c r="I39" s="461">
        <v>1261.8517153292357</v>
      </c>
      <c r="J39" s="461">
        <v>1061.1022186634525</v>
      </c>
      <c r="K39" s="461">
        <v>963.46961182338259</v>
      </c>
      <c r="L39" s="461">
        <v>965.12777437836348</v>
      </c>
      <c r="M39" s="461">
        <v>963.06203980834027</v>
      </c>
      <c r="N39" s="461">
        <v>1069.629431564955</v>
      </c>
      <c r="O39" s="461">
        <v>761.8151253263851</v>
      </c>
      <c r="P39" s="461">
        <v>558.91378660856356</v>
      </c>
      <c r="Q39" s="461">
        <v>566.64711071427257</v>
      </c>
      <c r="R39" s="864">
        <v>602.02877620733932</v>
      </c>
      <c r="S39" s="865">
        <v>734.26453595663577</v>
      </c>
      <c r="T39" s="866">
        <v>844.20159632840557</v>
      </c>
    </row>
    <row r="40" spans="1:20" s="64" customFormat="1" ht="20.25" customHeight="1" x14ac:dyDescent="0.2">
      <c r="A40" s="121" t="s">
        <v>205</v>
      </c>
      <c r="B40" s="463">
        <v>74136.137745165295</v>
      </c>
      <c r="C40" s="463">
        <v>78510.169872130049</v>
      </c>
      <c r="D40" s="463">
        <v>79530.802080467736</v>
      </c>
      <c r="E40" s="463">
        <v>86609.043465629366</v>
      </c>
      <c r="F40" s="463">
        <v>86002.780161369956</v>
      </c>
      <c r="G40" s="463">
        <v>87206.819083629132</v>
      </c>
      <c r="H40" s="463">
        <v>86498.39081674123</v>
      </c>
      <c r="I40" s="463">
        <v>84247.529061518901</v>
      </c>
      <c r="J40" s="463">
        <v>79228.864977408361</v>
      </c>
      <c r="K40" s="463">
        <v>74950.506268628305</v>
      </c>
      <c r="L40" s="463">
        <v>77723.675000567542</v>
      </c>
      <c r="M40" s="463">
        <v>81298.964050593655</v>
      </c>
      <c r="N40" s="463">
        <v>90241.85009615896</v>
      </c>
      <c r="O40" s="463">
        <v>94663.700750870747</v>
      </c>
      <c r="P40" s="463">
        <v>70240.465957146094</v>
      </c>
      <c r="Q40" s="463">
        <v>80074.13119114656</v>
      </c>
      <c r="R40" s="872">
        <v>86319.913424055994</v>
      </c>
      <c r="S40" s="872">
        <v>112954.84087727846</v>
      </c>
      <c r="T40" s="873">
        <v>126529.77237507884</v>
      </c>
    </row>
    <row r="41" spans="1:20" s="64" customFormat="1" ht="20.25" customHeight="1" x14ac:dyDescent="0.2">
      <c r="A41" s="520"/>
      <c r="B41" s="47"/>
      <c r="C41" s="47"/>
      <c r="D41" s="47"/>
      <c r="E41" s="47"/>
      <c r="F41" s="47"/>
      <c r="G41" s="47"/>
      <c r="H41" s="47"/>
      <c r="I41" s="47"/>
      <c r="J41" s="47"/>
      <c r="K41" s="47"/>
      <c r="L41" s="47"/>
      <c r="M41" s="47"/>
      <c r="N41" s="47"/>
      <c r="O41" s="47"/>
      <c r="P41" s="47"/>
      <c r="Q41" s="47"/>
      <c r="R41" s="861"/>
      <c r="S41" s="861"/>
      <c r="T41" s="861"/>
    </row>
    <row r="42" spans="1:20" ht="13.5" customHeight="1" x14ac:dyDescent="0.25">
      <c r="A42" s="123" t="s">
        <v>455</v>
      </c>
    </row>
    <row r="43" spans="1:20" ht="12" customHeight="1" x14ac:dyDescent="0.2">
      <c r="A43" s="31" t="s">
        <v>432</v>
      </c>
    </row>
  </sheetData>
  <mergeCells count="1">
    <mergeCell ref="A1:D1"/>
  </mergeCells>
  <hyperlinks>
    <hyperlink ref="A1:D1" location="'Contents(NA)'!A1" display="Back to table of contents" xr:uid="{B163029C-A34E-4CB1-AABA-35F3044BAF7A}"/>
  </hyperlinks>
  <pageMargins left="0.511811023622047" right="0" top="0.53" bottom="0" header="0.34" footer="0"/>
  <pageSetup paperSize="9" orientation="landscape" r:id="rId1"/>
  <headerFooter>
    <oddHeader>&amp;C- 21 -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64EE5-6895-4B6B-AEF0-E1F9627D8B64}">
  <dimension ref="A1:T18"/>
  <sheetViews>
    <sheetView workbookViewId="0">
      <pane xSplit="1" ySplit="5" topLeftCell="B6" activePane="bottomRight" state="frozen"/>
      <selection pane="topRight" activeCell="B1" sqref="B1"/>
      <selection pane="bottomLeft" activeCell="A6" sqref="A6"/>
      <selection pane="bottomRight" sqref="A1:D1"/>
    </sheetView>
  </sheetViews>
  <sheetFormatPr defaultRowHeight="12.75" x14ac:dyDescent="0.2"/>
  <cols>
    <col min="1" max="1" width="31.85546875" style="27" customWidth="1"/>
    <col min="2" max="14" width="8.7109375" style="272" customWidth="1"/>
    <col min="15" max="15" width="10.42578125" style="272" bestFit="1" customWidth="1"/>
    <col min="16" max="17" width="9.140625" style="272"/>
    <col min="18" max="18" width="9.140625" style="272" customWidth="1"/>
    <col min="19" max="20" width="9.140625" style="272"/>
    <col min="21" max="256" width="9.140625" style="27"/>
    <col min="257" max="257" width="31.85546875" style="27" customWidth="1"/>
    <col min="258" max="270" width="8.7109375" style="27" customWidth="1"/>
    <col min="271" max="271" width="10.42578125" style="27" bestFit="1" customWidth="1"/>
    <col min="272" max="273" width="9.140625" style="27"/>
    <col min="274" max="274" width="11.28515625" style="27" bestFit="1" customWidth="1"/>
    <col min="275" max="512" width="9.140625" style="27"/>
    <col min="513" max="513" width="31.85546875" style="27" customWidth="1"/>
    <col min="514" max="526" width="8.7109375" style="27" customWidth="1"/>
    <col min="527" max="527" width="10.42578125" style="27" bestFit="1" customWidth="1"/>
    <col min="528" max="529" width="9.140625" style="27"/>
    <col min="530" max="530" width="11.28515625" style="27" bestFit="1" customWidth="1"/>
    <col min="531" max="768" width="9.140625" style="27"/>
    <col min="769" max="769" width="31.85546875" style="27" customWidth="1"/>
    <col min="770" max="782" width="8.7109375" style="27" customWidth="1"/>
    <col min="783" max="783" width="10.42578125" style="27" bestFit="1" customWidth="1"/>
    <col min="784" max="785" width="9.140625" style="27"/>
    <col min="786" max="786" width="11.28515625" style="27" bestFit="1" customWidth="1"/>
    <col min="787" max="1024" width="9.140625" style="27"/>
    <col min="1025" max="1025" width="31.85546875" style="27" customWidth="1"/>
    <col min="1026" max="1038" width="8.7109375" style="27" customWidth="1"/>
    <col min="1039" max="1039" width="10.42578125" style="27" bestFit="1" customWidth="1"/>
    <col min="1040" max="1041" width="9.140625" style="27"/>
    <col min="1042" max="1042" width="11.28515625" style="27" bestFit="1" customWidth="1"/>
    <col min="1043" max="1280" width="9.140625" style="27"/>
    <col min="1281" max="1281" width="31.85546875" style="27" customWidth="1"/>
    <col min="1282" max="1294" width="8.7109375" style="27" customWidth="1"/>
    <col min="1295" max="1295" width="10.42578125" style="27" bestFit="1" customWidth="1"/>
    <col min="1296" max="1297" width="9.140625" style="27"/>
    <col min="1298" max="1298" width="11.28515625" style="27" bestFit="1" customWidth="1"/>
    <col min="1299" max="1536" width="9.140625" style="27"/>
    <col min="1537" max="1537" width="31.85546875" style="27" customWidth="1"/>
    <col min="1538" max="1550" width="8.7109375" style="27" customWidth="1"/>
    <col min="1551" max="1551" width="10.42578125" style="27" bestFit="1" customWidth="1"/>
    <col min="1552" max="1553" width="9.140625" style="27"/>
    <col min="1554" max="1554" width="11.28515625" style="27" bestFit="1" customWidth="1"/>
    <col min="1555" max="1792" width="9.140625" style="27"/>
    <col min="1793" max="1793" width="31.85546875" style="27" customWidth="1"/>
    <col min="1794" max="1806" width="8.7109375" style="27" customWidth="1"/>
    <col min="1807" max="1807" width="10.42578125" style="27" bestFit="1" customWidth="1"/>
    <col min="1808" max="1809" width="9.140625" style="27"/>
    <col min="1810" max="1810" width="11.28515625" style="27" bestFit="1" customWidth="1"/>
    <col min="1811" max="2048" width="9.140625" style="27"/>
    <col min="2049" max="2049" width="31.85546875" style="27" customWidth="1"/>
    <col min="2050" max="2062" width="8.7109375" style="27" customWidth="1"/>
    <col min="2063" max="2063" width="10.42578125" style="27" bestFit="1" customWidth="1"/>
    <col min="2064" max="2065" width="9.140625" style="27"/>
    <col min="2066" max="2066" width="11.28515625" style="27" bestFit="1" customWidth="1"/>
    <col min="2067" max="2304" width="9.140625" style="27"/>
    <col min="2305" max="2305" width="31.85546875" style="27" customWidth="1"/>
    <col min="2306" max="2318" width="8.7109375" style="27" customWidth="1"/>
    <col min="2319" max="2319" width="10.42578125" style="27" bestFit="1" customWidth="1"/>
    <col min="2320" max="2321" width="9.140625" style="27"/>
    <col min="2322" max="2322" width="11.28515625" style="27" bestFit="1" customWidth="1"/>
    <col min="2323" max="2560" width="9.140625" style="27"/>
    <col min="2561" max="2561" width="31.85546875" style="27" customWidth="1"/>
    <col min="2562" max="2574" width="8.7109375" style="27" customWidth="1"/>
    <col min="2575" max="2575" width="10.42578125" style="27" bestFit="1" customWidth="1"/>
    <col min="2576" max="2577" width="9.140625" style="27"/>
    <col min="2578" max="2578" width="11.28515625" style="27" bestFit="1" customWidth="1"/>
    <col min="2579" max="2816" width="9.140625" style="27"/>
    <col min="2817" max="2817" width="31.85546875" style="27" customWidth="1"/>
    <col min="2818" max="2830" width="8.7109375" style="27" customWidth="1"/>
    <col min="2831" max="2831" width="10.42578125" style="27" bestFit="1" customWidth="1"/>
    <col min="2832" max="2833" width="9.140625" style="27"/>
    <col min="2834" max="2834" width="11.28515625" style="27" bestFit="1" customWidth="1"/>
    <col min="2835" max="3072" width="9.140625" style="27"/>
    <col min="3073" max="3073" width="31.85546875" style="27" customWidth="1"/>
    <col min="3074" max="3086" width="8.7109375" style="27" customWidth="1"/>
    <col min="3087" max="3087" width="10.42578125" style="27" bestFit="1" customWidth="1"/>
    <col min="3088" max="3089" width="9.140625" style="27"/>
    <col min="3090" max="3090" width="11.28515625" style="27" bestFit="1" customWidth="1"/>
    <col min="3091" max="3328" width="9.140625" style="27"/>
    <col min="3329" max="3329" width="31.85546875" style="27" customWidth="1"/>
    <col min="3330" max="3342" width="8.7109375" style="27" customWidth="1"/>
    <col min="3343" max="3343" width="10.42578125" style="27" bestFit="1" customWidth="1"/>
    <col min="3344" max="3345" width="9.140625" style="27"/>
    <col min="3346" max="3346" width="11.28515625" style="27" bestFit="1" customWidth="1"/>
    <col min="3347" max="3584" width="9.140625" style="27"/>
    <col min="3585" max="3585" width="31.85546875" style="27" customWidth="1"/>
    <col min="3586" max="3598" width="8.7109375" style="27" customWidth="1"/>
    <col min="3599" max="3599" width="10.42578125" style="27" bestFit="1" customWidth="1"/>
    <col min="3600" max="3601" width="9.140625" style="27"/>
    <col min="3602" max="3602" width="11.28515625" style="27" bestFit="1" customWidth="1"/>
    <col min="3603" max="3840" width="9.140625" style="27"/>
    <col min="3841" max="3841" width="31.85546875" style="27" customWidth="1"/>
    <col min="3842" max="3854" width="8.7109375" style="27" customWidth="1"/>
    <col min="3855" max="3855" width="10.42578125" style="27" bestFit="1" customWidth="1"/>
    <col min="3856" max="3857" width="9.140625" style="27"/>
    <col min="3858" max="3858" width="11.28515625" style="27" bestFit="1" customWidth="1"/>
    <col min="3859" max="4096" width="9.140625" style="27"/>
    <col min="4097" max="4097" width="31.85546875" style="27" customWidth="1"/>
    <col min="4098" max="4110" width="8.7109375" style="27" customWidth="1"/>
    <col min="4111" max="4111" width="10.42578125" style="27" bestFit="1" customWidth="1"/>
    <col min="4112" max="4113" width="9.140625" style="27"/>
    <col min="4114" max="4114" width="11.28515625" style="27" bestFit="1" customWidth="1"/>
    <col min="4115" max="4352" width="9.140625" style="27"/>
    <col min="4353" max="4353" width="31.85546875" style="27" customWidth="1"/>
    <col min="4354" max="4366" width="8.7109375" style="27" customWidth="1"/>
    <col min="4367" max="4367" width="10.42578125" style="27" bestFit="1" customWidth="1"/>
    <col min="4368" max="4369" width="9.140625" style="27"/>
    <col min="4370" max="4370" width="11.28515625" style="27" bestFit="1" customWidth="1"/>
    <col min="4371" max="4608" width="9.140625" style="27"/>
    <col min="4609" max="4609" width="31.85546875" style="27" customWidth="1"/>
    <col min="4610" max="4622" width="8.7109375" style="27" customWidth="1"/>
    <col min="4623" max="4623" width="10.42578125" style="27" bestFit="1" customWidth="1"/>
    <col min="4624" max="4625" width="9.140625" style="27"/>
    <col min="4626" max="4626" width="11.28515625" style="27" bestFit="1" customWidth="1"/>
    <col min="4627" max="4864" width="9.140625" style="27"/>
    <col min="4865" max="4865" width="31.85546875" style="27" customWidth="1"/>
    <col min="4866" max="4878" width="8.7109375" style="27" customWidth="1"/>
    <col min="4879" max="4879" width="10.42578125" style="27" bestFit="1" customWidth="1"/>
    <col min="4880" max="4881" width="9.140625" style="27"/>
    <col min="4882" max="4882" width="11.28515625" style="27" bestFit="1" customWidth="1"/>
    <col min="4883" max="5120" width="9.140625" style="27"/>
    <col min="5121" max="5121" width="31.85546875" style="27" customWidth="1"/>
    <col min="5122" max="5134" width="8.7109375" style="27" customWidth="1"/>
    <col min="5135" max="5135" width="10.42578125" style="27" bestFit="1" customWidth="1"/>
    <col min="5136" max="5137" width="9.140625" style="27"/>
    <col min="5138" max="5138" width="11.28515625" style="27" bestFit="1" customWidth="1"/>
    <col min="5139" max="5376" width="9.140625" style="27"/>
    <col min="5377" max="5377" width="31.85546875" style="27" customWidth="1"/>
    <col min="5378" max="5390" width="8.7109375" style="27" customWidth="1"/>
    <col min="5391" max="5391" width="10.42578125" style="27" bestFit="1" customWidth="1"/>
    <col min="5392" max="5393" width="9.140625" style="27"/>
    <col min="5394" max="5394" width="11.28515625" style="27" bestFit="1" customWidth="1"/>
    <col min="5395" max="5632" width="9.140625" style="27"/>
    <col min="5633" max="5633" width="31.85546875" style="27" customWidth="1"/>
    <col min="5634" max="5646" width="8.7109375" style="27" customWidth="1"/>
    <col min="5647" max="5647" width="10.42578125" style="27" bestFit="1" customWidth="1"/>
    <col min="5648" max="5649" width="9.140625" style="27"/>
    <col min="5650" max="5650" width="11.28515625" style="27" bestFit="1" customWidth="1"/>
    <col min="5651" max="5888" width="9.140625" style="27"/>
    <col min="5889" max="5889" width="31.85546875" style="27" customWidth="1"/>
    <col min="5890" max="5902" width="8.7109375" style="27" customWidth="1"/>
    <col min="5903" max="5903" width="10.42578125" style="27" bestFit="1" customWidth="1"/>
    <col min="5904" max="5905" width="9.140625" style="27"/>
    <col min="5906" max="5906" width="11.28515625" style="27" bestFit="1" customWidth="1"/>
    <col min="5907" max="6144" width="9.140625" style="27"/>
    <col min="6145" max="6145" width="31.85546875" style="27" customWidth="1"/>
    <col min="6146" max="6158" width="8.7109375" style="27" customWidth="1"/>
    <col min="6159" max="6159" width="10.42578125" style="27" bestFit="1" customWidth="1"/>
    <col min="6160" max="6161" width="9.140625" style="27"/>
    <col min="6162" max="6162" width="11.28515625" style="27" bestFit="1" customWidth="1"/>
    <col min="6163" max="6400" width="9.140625" style="27"/>
    <col min="6401" max="6401" width="31.85546875" style="27" customWidth="1"/>
    <col min="6402" max="6414" width="8.7109375" style="27" customWidth="1"/>
    <col min="6415" max="6415" width="10.42578125" style="27" bestFit="1" customWidth="1"/>
    <col min="6416" max="6417" width="9.140625" style="27"/>
    <col min="6418" max="6418" width="11.28515625" style="27" bestFit="1" customWidth="1"/>
    <col min="6419" max="6656" width="9.140625" style="27"/>
    <col min="6657" max="6657" width="31.85546875" style="27" customWidth="1"/>
    <col min="6658" max="6670" width="8.7109375" style="27" customWidth="1"/>
    <col min="6671" max="6671" width="10.42578125" style="27" bestFit="1" customWidth="1"/>
    <col min="6672" max="6673" width="9.140625" style="27"/>
    <col min="6674" max="6674" width="11.28515625" style="27" bestFit="1" customWidth="1"/>
    <col min="6675" max="6912" width="9.140625" style="27"/>
    <col min="6913" max="6913" width="31.85546875" style="27" customWidth="1"/>
    <col min="6914" max="6926" width="8.7109375" style="27" customWidth="1"/>
    <col min="6927" max="6927" width="10.42578125" style="27" bestFit="1" customWidth="1"/>
    <col min="6928" max="6929" width="9.140625" style="27"/>
    <col min="6930" max="6930" width="11.28515625" style="27" bestFit="1" customWidth="1"/>
    <col min="6931" max="7168" width="9.140625" style="27"/>
    <col min="7169" max="7169" width="31.85546875" style="27" customWidth="1"/>
    <col min="7170" max="7182" width="8.7109375" style="27" customWidth="1"/>
    <col min="7183" max="7183" width="10.42578125" style="27" bestFit="1" customWidth="1"/>
    <col min="7184" max="7185" width="9.140625" style="27"/>
    <col min="7186" max="7186" width="11.28515625" style="27" bestFit="1" customWidth="1"/>
    <col min="7187" max="7424" width="9.140625" style="27"/>
    <col min="7425" max="7425" width="31.85546875" style="27" customWidth="1"/>
    <col min="7426" max="7438" width="8.7109375" style="27" customWidth="1"/>
    <col min="7439" max="7439" width="10.42578125" style="27" bestFit="1" customWidth="1"/>
    <col min="7440" max="7441" width="9.140625" style="27"/>
    <col min="7442" max="7442" width="11.28515625" style="27" bestFit="1" customWidth="1"/>
    <col min="7443" max="7680" width="9.140625" style="27"/>
    <col min="7681" max="7681" width="31.85546875" style="27" customWidth="1"/>
    <col min="7682" max="7694" width="8.7109375" style="27" customWidth="1"/>
    <col min="7695" max="7695" width="10.42578125" style="27" bestFit="1" customWidth="1"/>
    <col min="7696" max="7697" width="9.140625" style="27"/>
    <col min="7698" max="7698" width="11.28515625" style="27" bestFit="1" customWidth="1"/>
    <col min="7699" max="7936" width="9.140625" style="27"/>
    <col min="7937" max="7937" width="31.85546875" style="27" customWidth="1"/>
    <col min="7938" max="7950" width="8.7109375" style="27" customWidth="1"/>
    <col min="7951" max="7951" width="10.42578125" style="27" bestFit="1" customWidth="1"/>
    <col min="7952" max="7953" width="9.140625" style="27"/>
    <col min="7954" max="7954" width="11.28515625" style="27" bestFit="1" customWidth="1"/>
    <col min="7955" max="8192" width="9.140625" style="27"/>
    <col min="8193" max="8193" width="31.85546875" style="27" customWidth="1"/>
    <col min="8194" max="8206" width="8.7109375" style="27" customWidth="1"/>
    <col min="8207" max="8207" width="10.42578125" style="27" bestFit="1" customWidth="1"/>
    <col min="8208" max="8209" width="9.140625" style="27"/>
    <col min="8210" max="8210" width="11.28515625" style="27" bestFit="1" customWidth="1"/>
    <col min="8211" max="8448" width="9.140625" style="27"/>
    <col min="8449" max="8449" width="31.85546875" style="27" customWidth="1"/>
    <col min="8450" max="8462" width="8.7109375" style="27" customWidth="1"/>
    <col min="8463" max="8463" width="10.42578125" style="27" bestFit="1" customWidth="1"/>
    <col min="8464" max="8465" width="9.140625" style="27"/>
    <col min="8466" max="8466" width="11.28515625" style="27" bestFit="1" customWidth="1"/>
    <col min="8467" max="8704" width="9.140625" style="27"/>
    <col min="8705" max="8705" width="31.85546875" style="27" customWidth="1"/>
    <col min="8706" max="8718" width="8.7109375" style="27" customWidth="1"/>
    <col min="8719" max="8719" width="10.42578125" style="27" bestFit="1" customWidth="1"/>
    <col min="8720" max="8721" width="9.140625" style="27"/>
    <col min="8722" max="8722" width="11.28515625" style="27" bestFit="1" customWidth="1"/>
    <col min="8723" max="8960" width="9.140625" style="27"/>
    <col min="8961" max="8961" width="31.85546875" style="27" customWidth="1"/>
    <col min="8962" max="8974" width="8.7109375" style="27" customWidth="1"/>
    <col min="8975" max="8975" width="10.42578125" style="27" bestFit="1" customWidth="1"/>
    <col min="8976" max="8977" width="9.140625" style="27"/>
    <col min="8978" max="8978" width="11.28515625" style="27" bestFit="1" customWidth="1"/>
    <col min="8979" max="9216" width="9.140625" style="27"/>
    <col min="9217" max="9217" width="31.85546875" style="27" customWidth="1"/>
    <col min="9218" max="9230" width="8.7109375" style="27" customWidth="1"/>
    <col min="9231" max="9231" width="10.42578125" style="27" bestFit="1" customWidth="1"/>
    <col min="9232" max="9233" width="9.140625" style="27"/>
    <col min="9234" max="9234" width="11.28515625" style="27" bestFit="1" customWidth="1"/>
    <col min="9235" max="9472" width="9.140625" style="27"/>
    <col min="9473" max="9473" width="31.85546875" style="27" customWidth="1"/>
    <col min="9474" max="9486" width="8.7109375" style="27" customWidth="1"/>
    <col min="9487" max="9487" width="10.42578125" style="27" bestFit="1" customWidth="1"/>
    <col min="9488" max="9489" width="9.140625" style="27"/>
    <col min="9490" max="9490" width="11.28515625" style="27" bestFit="1" customWidth="1"/>
    <col min="9491" max="9728" width="9.140625" style="27"/>
    <col min="9729" max="9729" width="31.85546875" style="27" customWidth="1"/>
    <col min="9730" max="9742" width="8.7109375" style="27" customWidth="1"/>
    <col min="9743" max="9743" width="10.42578125" style="27" bestFit="1" customWidth="1"/>
    <col min="9744" max="9745" width="9.140625" style="27"/>
    <col min="9746" max="9746" width="11.28515625" style="27" bestFit="1" customWidth="1"/>
    <col min="9747" max="9984" width="9.140625" style="27"/>
    <col min="9985" max="9985" width="31.85546875" style="27" customWidth="1"/>
    <col min="9986" max="9998" width="8.7109375" style="27" customWidth="1"/>
    <col min="9999" max="9999" width="10.42578125" style="27" bestFit="1" customWidth="1"/>
    <col min="10000" max="10001" width="9.140625" style="27"/>
    <col min="10002" max="10002" width="11.28515625" style="27" bestFit="1" customWidth="1"/>
    <col min="10003" max="10240" width="9.140625" style="27"/>
    <col min="10241" max="10241" width="31.85546875" style="27" customWidth="1"/>
    <col min="10242" max="10254" width="8.7109375" style="27" customWidth="1"/>
    <col min="10255" max="10255" width="10.42578125" style="27" bestFit="1" customWidth="1"/>
    <col min="10256" max="10257" width="9.140625" style="27"/>
    <col min="10258" max="10258" width="11.28515625" style="27" bestFit="1" customWidth="1"/>
    <col min="10259" max="10496" width="9.140625" style="27"/>
    <col min="10497" max="10497" width="31.85546875" style="27" customWidth="1"/>
    <col min="10498" max="10510" width="8.7109375" style="27" customWidth="1"/>
    <col min="10511" max="10511" width="10.42578125" style="27" bestFit="1" customWidth="1"/>
    <col min="10512" max="10513" width="9.140625" style="27"/>
    <col min="10514" max="10514" width="11.28515625" style="27" bestFit="1" customWidth="1"/>
    <col min="10515" max="10752" width="9.140625" style="27"/>
    <col min="10753" max="10753" width="31.85546875" style="27" customWidth="1"/>
    <col min="10754" max="10766" width="8.7109375" style="27" customWidth="1"/>
    <col min="10767" max="10767" width="10.42578125" style="27" bestFit="1" customWidth="1"/>
    <col min="10768" max="10769" width="9.140625" style="27"/>
    <col min="10770" max="10770" width="11.28515625" style="27" bestFit="1" customWidth="1"/>
    <col min="10771" max="11008" width="9.140625" style="27"/>
    <col min="11009" max="11009" width="31.85546875" style="27" customWidth="1"/>
    <col min="11010" max="11022" width="8.7109375" style="27" customWidth="1"/>
    <col min="11023" max="11023" width="10.42578125" style="27" bestFit="1" customWidth="1"/>
    <col min="11024" max="11025" width="9.140625" style="27"/>
    <col min="11026" max="11026" width="11.28515625" style="27" bestFit="1" customWidth="1"/>
    <col min="11027" max="11264" width="9.140625" style="27"/>
    <col min="11265" max="11265" width="31.85546875" style="27" customWidth="1"/>
    <col min="11266" max="11278" width="8.7109375" style="27" customWidth="1"/>
    <col min="11279" max="11279" width="10.42578125" style="27" bestFit="1" customWidth="1"/>
    <col min="11280" max="11281" width="9.140625" style="27"/>
    <col min="11282" max="11282" width="11.28515625" style="27" bestFit="1" customWidth="1"/>
    <col min="11283" max="11520" width="9.140625" style="27"/>
    <col min="11521" max="11521" width="31.85546875" style="27" customWidth="1"/>
    <col min="11522" max="11534" width="8.7109375" style="27" customWidth="1"/>
    <col min="11535" max="11535" width="10.42578125" style="27" bestFit="1" customWidth="1"/>
    <col min="11536" max="11537" width="9.140625" style="27"/>
    <col min="11538" max="11538" width="11.28515625" style="27" bestFit="1" customWidth="1"/>
    <col min="11539" max="11776" width="9.140625" style="27"/>
    <col min="11777" max="11777" width="31.85546875" style="27" customWidth="1"/>
    <col min="11778" max="11790" width="8.7109375" style="27" customWidth="1"/>
    <col min="11791" max="11791" width="10.42578125" style="27" bestFit="1" customWidth="1"/>
    <col min="11792" max="11793" width="9.140625" style="27"/>
    <col min="11794" max="11794" width="11.28515625" style="27" bestFit="1" customWidth="1"/>
    <col min="11795" max="12032" width="9.140625" style="27"/>
    <col min="12033" max="12033" width="31.85546875" style="27" customWidth="1"/>
    <col min="12034" max="12046" width="8.7109375" style="27" customWidth="1"/>
    <col min="12047" max="12047" width="10.42578125" style="27" bestFit="1" customWidth="1"/>
    <col min="12048" max="12049" width="9.140625" style="27"/>
    <col min="12050" max="12050" width="11.28515625" style="27" bestFit="1" customWidth="1"/>
    <col min="12051" max="12288" width="9.140625" style="27"/>
    <col min="12289" max="12289" width="31.85546875" style="27" customWidth="1"/>
    <col min="12290" max="12302" width="8.7109375" style="27" customWidth="1"/>
    <col min="12303" max="12303" width="10.42578125" style="27" bestFit="1" customWidth="1"/>
    <col min="12304" max="12305" width="9.140625" style="27"/>
    <col min="12306" max="12306" width="11.28515625" style="27" bestFit="1" customWidth="1"/>
    <col min="12307" max="12544" width="9.140625" style="27"/>
    <col min="12545" max="12545" width="31.85546875" style="27" customWidth="1"/>
    <col min="12546" max="12558" width="8.7109375" style="27" customWidth="1"/>
    <col min="12559" max="12559" width="10.42578125" style="27" bestFit="1" customWidth="1"/>
    <col min="12560" max="12561" width="9.140625" style="27"/>
    <col min="12562" max="12562" width="11.28515625" style="27" bestFit="1" customWidth="1"/>
    <col min="12563" max="12800" width="9.140625" style="27"/>
    <col min="12801" max="12801" width="31.85546875" style="27" customWidth="1"/>
    <col min="12802" max="12814" width="8.7109375" style="27" customWidth="1"/>
    <col min="12815" max="12815" width="10.42578125" style="27" bestFit="1" customWidth="1"/>
    <col min="12816" max="12817" width="9.140625" style="27"/>
    <col min="12818" max="12818" width="11.28515625" style="27" bestFit="1" customWidth="1"/>
    <col min="12819" max="13056" width="9.140625" style="27"/>
    <col min="13057" max="13057" width="31.85546875" style="27" customWidth="1"/>
    <col min="13058" max="13070" width="8.7109375" style="27" customWidth="1"/>
    <col min="13071" max="13071" width="10.42578125" style="27" bestFit="1" customWidth="1"/>
    <col min="13072" max="13073" width="9.140625" style="27"/>
    <col min="13074" max="13074" width="11.28515625" style="27" bestFit="1" customWidth="1"/>
    <col min="13075" max="13312" width="9.140625" style="27"/>
    <col min="13313" max="13313" width="31.85546875" style="27" customWidth="1"/>
    <col min="13314" max="13326" width="8.7109375" style="27" customWidth="1"/>
    <col min="13327" max="13327" width="10.42578125" style="27" bestFit="1" customWidth="1"/>
    <col min="13328" max="13329" width="9.140625" style="27"/>
    <col min="13330" max="13330" width="11.28515625" style="27" bestFit="1" customWidth="1"/>
    <col min="13331" max="13568" width="9.140625" style="27"/>
    <col min="13569" max="13569" width="31.85546875" style="27" customWidth="1"/>
    <col min="13570" max="13582" width="8.7109375" style="27" customWidth="1"/>
    <col min="13583" max="13583" width="10.42578125" style="27" bestFit="1" customWidth="1"/>
    <col min="13584" max="13585" width="9.140625" style="27"/>
    <col min="13586" max="13586" width="11.28515625" style="27" bestFit="1" customWidth="1"/>
    <col min="13587" max="13824" width="9.140625" style="27"/>
    <col min="13825" max="13825" width="31.85546875" style="27" customWidth="1"/>
    <col min="13826" max="13838" width="8.7109375" style="27" customWidth="1"/>
    <col min="13839" max="13839" width="10.42578125" style="27" bestFit="1" customWidth="1"/>
    <col min="13840" max="13841" width="9.140625" style="27"/>
    <col min="13842" max="13842" width="11.28515625" style="27" bestFit="1" customWidth="1"/>
    <col min="13843" max="14080" width="9.140625" style="27"/>
    <col min="14081" max="14081" width="31.85546875" style="27" customWidth="1"/>
    <col min="14082" max="14094" width="8.7109375" style="27" customWidth="1"/>
    <col min="14095" max="14095" width="10.42578125" style="27" bestFit="1" customWidth="1"/>
    <col min="14096" max="14097" width="9.140625" style="27"/>
    <col min="14098" max="14098" width="11.28515625" style="27" bestFit="1" customWidth="1"/>
    <col min="14099" max="14336" width="9.140625" style="27"/>
    <col min="14337" max="14337" width="31.85546875" style="27" customWidth="1"/>
    <col min="14338" max="14350" width="8.7109375" style="27" customWidth="1"/>
    <col min="14351" max="14351" width="10.42578125" style="27" bestFit="1" customWidth="1"/>
    <col min="14352" max="14353" width="9.140625" style="27"/>
    <col min="14354" max="14354" width="11.28515625" style="27" bestFit="1" customWidth="1"/>
    <col min="14355" max="14592" width="9.140625" style="27"/>
    <col min="14593" max="14593" width="31.85546875" style="27" customWidth="1"/>
    <col min="14594" max="14606" width="8.7109375" style="27" customWidth="1"/>
    <col min="14607" max="14607" width="10.42578125" style="27" bestFit="1" customWidth="1"/>
    <col min="14608" max="14609" width="9.140625" style="27"/>
    <col min="14610" max="14610" width="11.28515625" style="27" bestFit="1" customWidth="1"/>
    <col min="14611" max="14848" width="9.140625" style="27"/>
    <col min="14849" max="14849" width="31.85546875" style="27" customWidth="1"/>
    <col min="14850" max="14862" width="8.7109375" style="27" customWidth="1"/>
    <col min="14863" max="14863" width="10.42578125" style="27" bestFit="1" customWidth="1"/>
    <col min="14864" max="14865" width="9.140625" style="27"/>
    <col min="14866" max="14866" width="11.28515625" style="27" bestFit="1" customWidth="1"/>
    <col min="14867" max="15104" width="9.140625" style="27"/>
    <col min="15105" max="15105" width="31.85546875" style="27" customWidth="1"/>
    <col min="15106" max="15118" width="8.7109375" style="27" customWidth="1"/>
    <col min="15119" max="15119" width="10.42578125" style="27" bestFit="1" customWidth="1"/>
    <col min="15120" max="15121" width="9.140625" style="27"/>
    <col min="15122" max="15122" width="11.28515625" style="27" bestFit="1" customWidth="1"/>
    <col min="15123" max="15360" width="9.140625" style="27"/>
    <col min="15361" max="15361" width="31.85546875" style="27" customWidth="1"/>
    <col min="15362" max="15374" width="8.7109375" style="27" customWidth="1"/>
    <col min="15375" max="15375" width="10.42578125" style="27" bestFit="1" customWidth="1"/>
    <col min="15376" max="15377" width="9.140625" style="27"/>
    <col min="15378" max="15378" width="11.28515625" style="27" bestFit="1" customWidth="1"/>
    <col min="15379" max="15616" width="9.140625" style="27"/>
    <col min="15617" max="15617" width="31.85546875" style="27" customWidth="1"/>
    <col min="15618" max="15630" width="8.7109375" style="27" customWidth="1"/>
    <col min="15631" max="15631" width="10.42578125" style="27" bestFit="1" customWidth="1"/>
    <col min="15632" max="15633" width="9.140625" style="27"/>
    <col min="15634" max="15634" width="11.28515625" style="27" bestFit="1" customWidth="1"/>
    <col min="15635" max="15872" width="9.140625" style="27"/>
    <col min="15873" max="15873" width="31.85546875" style="27" customWidth="1"/>
    <col min="15874" max="15886" width="8.7109375" style="27" customWidth="1"/>
    <col min="15887" max="15887" width="10.42578125" style="27" bestFit="1" customWidth="1"/>
    <col min="15888" max="15889" width="9.140625" style="27"/>
    <col min="15890" max="15890" width="11.28515625" style="27" bestFit="1" customWidth="1"/>
    <col min="15891" max="16128" width="9.140625" style="27"/>
    <col min="16129" max="16129" width="31.85546875" style="27" customWidth="1"/>
    <col min="16130" max="16142" width="8.7109375" style="27" customWidth="1"/>
    <col min="16143" max="16143" width="10.42578125" style="27" bestFit="1" customWidth="1"/>
    <col min="16144" max="16145" width="9.140625" style="27"/>
    <col min="16146" max="16146" width="11.28515625" style="27" bestFit="1" customWidth="1"/>
    <col min="16147" max="16384" width="9.140625" style="27"/>
  </cols>
  <sheetData>
    <row r="1" spans="1:20" s="34" customFormat="1" ht="16.5" customHeight="1" x14ac:dyDescent="0.2">
      <c r="A1" s="910" t="s">
        <v>431</v>
      </c>
      <c r="B1" s="910"/>
      <c r="C1" s="910"/>
      <c r="D1" s="910"/>
      <c r="E1" s="363"/>
      <c r="F1" s="363"/>
      <c r="G1" s="363"/>
      <c r="H1" s="363"/>
      <c r="I1" s="363"/>
      <c r="J1" s="363"/>
      <c r="K1" s="363"/>
      <c r="L1" s="363"/>
      <c r="M1" s="363"/>
      <c r="N1" s="363"/>
      <c r="O1" s="363"/>
      <c r="P1" s="363"/>
      <c r="Q1" s="363"/>
      <c r="R1" s="363"/>
      <c r="S1" s="363"/>
      <c r="T1" s="363"/>
    </row>
    <row r="2" spans="1:20" s="34" customFormat="1" ht="22.5" customHeight="1" x14ac:dyDescent="0.25">
      <c r="A2" s="40" t="s">
        <v>482</v>
      </c>
      <c r="B2" s="363"/>
      <c r="C2" s="363"/>
      <c r="D2" s="363"/>
      <c r="E2" s="363"/>
      <c r="F2" s="363"/>
      <c r="G2" s="363"/>
      <c r="H2" s="363"/>
      <c r="I2" s="363"/>
      <c r="J2" s="363"/>
      <c r="K2" s="363"/>
      <c r="L2" s="363"/>
      <c r="M2" s="363"/>
      <c r="N2" s="363"/>
      <c r="O2" s="363"/>
      <c r="P2" s="363"/>
      <c r="Q2" s="363"/>
      <c r="R2" s="363"/>
      <c r="S2" s="363"/>
      <c r="T2" s="363"/>
    </row>
    <row r="4" spans="1:20" ht="15.75" x14ac:dyDescent="0.2">
      <c r="A4" s="436"/>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100">
        <v>2022</v>
      </c>
      <c r="S4" s="52" t="s">
        <v>449</v>
      </c>
      <c r="T4" s="53" t="s">
        <v>508</v>
      </c>
    </row>
    <row r="5" spans="1:20" ht="30" customHeight="1" x14ac:dyDescent="0.2">
      <c r="A5" s="103" t="s">
        <v>209</v>
      </c>
      <c r="B5" s="522"/>
      <c r="C5" s="523"/>
      <c r="D5" s="523"/>
      <c r="E5" s="523"/>
      <c r="S5" s="823"/>
      <c r="T5" s="487"/>
    </row>
    <row r="6" spans="1:20" ht="38.25" customHeight="1" x14ac:dyDescent="0.2">
      <c r="A6" s="107" t="s">
        <v>210</v>
      </c>
      <c r="B6" s="524">
        <v>6.6000000000000085</v>
      </c>
      <c r="C6" s="525">
        <v>11.800000000000011</v>
      </c>
      <c r="D6" s="525">
        <v>11.000000000000028</v>
      </c>
      <c r="E6" s="525">
        <v>9.9999999999994316E-2</v>
      </c>
      <c r="F6" s="526">
        <v>-0.10000000000000853</v>
      </c>
      <c r="G6" s="525">
        <v>4.1000000000000085</v>
      </c>
      <c r="H6" s="525">
        <v>3.480801437461011</v>
      </c>
      <c r="I6" s="525">
        <v>2.5330898206663335</v>
      </c>
      <c r="J6" s="525">
        <v>1.3557919512507226</v>
      </c>
      <c r="K6" s="525">
        <v>1.3445938437604639</v>
      </c>
      <c r="L6" s="151">
        <v>3.2675438596513118E-2</v>
      </c>
      <c r="M6" s="525">
        <v>0.83938143019052802</v>
      </c>
      <c r="N6" s="525">
        <v>3.2098109029307693</v>
      </c>
      <c r="O6" s="525">
        <v>1.6446548716671003</v>
      </c>
      <c r="P6" s="525">
        <v>3.6528560921794622</v>
      </c>
      <c r="Q6" s="525">
        <v>7.3084200567644189</v>
      </c>
      <c r="R6" s="525">
        <v>14.207950503717413</v>
      </c>
      <c r="S6" s="831">
        <v>2.7919077336158153</v>
      </c>
      <c r="T6" s="527">
        <v>3</v>
      </c>
    </row>
    <row r="7" spans="1:20" ht="30.75" customHeight="1" x14ac:dyDescent="0.2">
      <c r="A7" s="114" t="s">
        <v>211</v>
      </c>
      <c r="B7" s="76">
        <v>6.6000000000000085</v>
      </c>
      <c r="C7" s="80">
        <v>11.800000000000011</v>
      </c>
      <c r="D7" s="80">
        <v>11.000000000000014</v>
      </c>
      <c r="E7" s="80">
        <v>9.9999999999994316E-2</v>
      </c>
      <c r="F7" s="528">
        <v>-9.9999999999994316E-2</v>
      </c>
      <c r="G7" s="80">
        <v>4.0999999999999943</v>
      </c>
      <c r="H7" s="80">
        <v>3.4808014374609968</v>
      </c>
      <c r="I7" s="80">
        <v>2.5330898206663051</v>
      </c>
      <c r="J7" s="80">
        <v>1.3557919512507084</v>
      </c>
      <c r="K7" s="80">
        <v>1.3445938437604923</v>
      </c>
      <c r="L7" s="78">
        <v>3.2675438596513118E-2</v>
      </c>
      <c r="M7" s="80">
        <v>0.83938143019055644</v>
      </c>
      <c r="N7" s="80">
        <v>3.2098109029307693</v>
      </c>
      <c r="O7" s="80">
        <v>1.6446548716670719</v>
      </c>
      <c r="P7" s="80">
        <v>3.6528560921794622</v>
      </c>
      <c r="Q7" s="80">
        <v>7.3084200567643904</v>
      </c>
      <c r="R7" s="80">
        <v>14.207950503717413</v>
      </c>
      <c r="S7" s="794">
        <v>2.7919077336158153</v>
      </c>
      <c r="T7" s="83">
        <v>3</v>
      </c>
    </row>
    <row r="8" spans="1:20" ht="30.75" customHeight="1" x14ac:dyDescent="0.2">
      <c r="A8" s="114" t="s">
        <v>212</v>
      </c>
      <c r="B8" s="76">
        <v>6.6000000000000085</v>
      </c>
      <c r="C8" s="80">
        <v>11.800000000000011</v>
      </c>
      <c r="D8" s="80">
        <v>11.000000000000014</v>
      </c>
      <c r="E8" s="80">
        <v>9.9999999999994316E-2</v>
      </c>
      <c r="F8" s="528">
        <v>-9.9999999999994316E-2</v>
      </c>
      <c r="G8" s="80">
        <v>4.0999999999999943</v>
      </c>
      <c r="H8" s="80">
        <v>3.4808014374609968</v>
      </c>
      <c r="I8" s="80">
        <v>2.5330898206663051</v>
      </c>
      <c r="J8" s="80">
        <v>1.3557919512507084</v>
      </c>
      <c r="K8" s="80">
        <v>1.3445938437604923</v>
      </c>
      <c r="L8" s="78">
        <v>3.2675438596513118E-2</v>
      </c>
      <c r="M8" s="80">
        <v>0.83938143019055644</v>
      </c>
      <c r="N8" s="80">
        <v>3.2098109029307693</v>
      </c>
      <c r="O8" s="80">
        <v>1.6446548716670719</v>
      </c>
      <c r="P8" s="80">
        <v>3.6528560921794622</v>
      </c>
      <c r="Q8" s="80">
        <v>7.3084200567643904</v>
      </c>
      <c r="R8" s="80">
        <v>14.207950503717413</v>
      </c>
      <c r="S8" s="794">
        <v>2.7919077336158153</v>
      </c>
      <c r="T8" s="83">
        <v>3</v>
      </c>
    </row>
    <row r="9" spans="1:20" ht="30.75" customHeight="1" x14ac:dyDescent="0.2">
      <c r="A9" s="114" t="s">
        <v>213</v>
      </c>
      <c r="B9" s="76">
        <v>6.6000000000000085</v>
      </c>
      <c r="C9" s="80">
        <v>11.800000000000011</v>
      </c>
      <c r="D9" s="80">
        <v>11.000000000000014</v>
      </c>
      <c r="E9" s="80">
        <v>9.9999999999994316E-2</v>
      </c>
      <c r="F9" s="528">
        <v>-9.9999999999994316E-2</v>
      </c>
      <c r="G9" s="80">
        <v>4.0999999999999943</v>
      </c>
      <c r="H9" s="80">
        <v>3.4808014374609968</v>
      </c>
      <c r="I9" s="80">
        <v>2.5330898206663051</v>
      </c>
      <c r="J9" s="80">
        <v>1.3557919512507084</v>
      </c>
      <c r="K9" s="80">
        <v>1.3445938437604923</v>
      </c>
      <c r="L9" s="78">
        <v>3.2675438596513118E-2</v>
      </c>
      <c r="M9" s="80">
        <v>0.83938143019055644</v>
      </c>
      <c r="N9" s="80">
        <v>3.2098109029307551</v>
      </c>
      <c r="O9" s="80">
        <v>1.6446548716670719</v>
      </c>
      <c r="P9" s="80">
        <v>3.6528560921794622</v>
      </c>
      <c r="Q9" s="80">
        <v>7.3084200567643904</v>
      </c>
      <c r="R9" s="80">
        <v>14.207950503717413</v>
      </c>
      <c r="S9" s="794">
        <v>2.7919077336158153</v>
      </c>
      <c r="T9" s="83">
        <v>3</v>
      </c>
    </row>
    <row r="10" spans="1:20" ht="39.75" customHeight="1" x14ac:dyDescent="0.2">
      <c r="A10" s="107" t="s">
        <v>214</v>
      </c>
      <c r="B10" s="524">
        <v>5.0078882045393271</v>
      </c>
      <c r="C10" s="525">
        <v>11.849808504080457</v>
      </c>
      <c r="D10" s="529">
        <v>4.642130899100863</v>
      </c>
      <c r="E10" s="529">
        <v>3.3232953709109836</v>
      </c>
      <c r="F10" s="529">
        <v>2.3919320294894817</v>
      </c>
      <c r="G10" s="529">
        <v>0.15237815578512937</v>
      </c>
      <c r="H10" s="529">
        <v>1.7126637124801789</v>
      </c>
      <c r="I10" s="529">
        <v>-0.5738091620973762</v>
      </c>
      <c r="J10" s="529">
        <v>1.3782889564238445</v>
      </c>
      <c r="K10" s="529">
        <v>2.2489388807518225</v>
      </c>
      <c r="L10" s="529">
        <v>4.3666402970643787</v>
      </c>
      <c r="M10" s="529">
        <v>2.2818836242759204</v>
      </c>
      <c r="N10" s="529">
        <v>0.75239018628462873</v>
      </c>
      <c r="O10" s="529">
        <v>6.3077542773417861</v>
      </c>
      <c r="P10" s="529">
        <v>10.41278134573534</v>
      </c>
      <c r="Q10" s="529">
        <v>6.4511680463789105</v>
      </c>
      <c r="R10" s="529">
        <v>7.0831364407234503</v>
      </c>
      <c r="S10" s="832">
        <v>5.9422961947432071</v>
      </c>
      <c r="T10" s="530">
        <v>3.9938286633802704</v>
      </c>
    </row>
    <row r="11" spans="1:20" ht="30.75" customHeight="1" x14ac:dyDescent="0.2">
      <c r="A11" s="114" t="s">
        <v>215</v>
      </c>
      <c r="B11" s="253">
        <v>3</v>
      </c>
      <c r="C11" s="80">
        <v>2.7999999999999972</v>
      </c>
      <c r="D11" s="80">
        <v>1.0999999999999943</v>
      </c>
      <c r="E11" s="80">
        <v>6.2000000000000028</v>
      </c>
      <c r="F11" s="80">
        <v>1.269999999999996</v>
      </c>
      <c r="G11" s="80">
        <v>0.29999999999998295</v>
      </c>
      <c r="H11" s="78">
        <v>-0.73999999999999488</v>
      </c>
      <c r="I11" s="78">
        <v>-1.0999999999999943</v>
      </c>
      <c r="J11" s="80">
        <v>1.6542798157691152</v>
      </c>
      <c r="K11" s="80">
        <v>2.6508904021981863</v>
      </c>
      <c r="L11" s="80">
        <v>2.6508904021982147</v>
      </c>
      <c r="M11" s="80">
        <v>2.6508904021981863</v>
      </c>
      <c r="N11" s="80">
        <v>2.6508904021982289</v>
      </c>
      <c r="O11" s="80">
        <v>1.9878016168266299</v>
      </c>
      <c r="P11" s="80">
        <v>10.543629334404116</v>
      </c>
      <c r="Q11" s="80">
        <v>5.2445228944994398</v>
      </c>
      <c r="R11" s="80">
        <v>4.0390925155591191</v>
      </c>
      <c r="S11" s="794">
        <v>5.7971747579627362</v>
      </c>
      <c r="T11" s="83">
        <v>4</v>
      </c>
    </row>
    <row r="12" spans="1:20" ht="30.75" customHeight="1" x14ac:dyDescent="0.2">
      <c r="A12" s="114" t="s">
        <v>216</v>
      </c>
      <c r="B12" s="76">
        <v>3</v>
      </c>
      <c r="C12" s="80">
        <v>4.8000000000000114</v>
      </c>
      <c r="D12" s="78">
        <v>-0.90000000000000568</v>
      </c>
      <c r="E12" s="80">
        <v>14.399999999999991</v>
      </c>
      <c r="F12" s="80">
        <v>3.2999999999999972</v>
      </c>
      <c r="G12" s="80">
        <v>1</v>
      </c>
      <c r="H12" s="78">
        <v>-2.4000000000000483</v>
      </c>
      <c r="I12" s="78">
        <v>-2.2000000000000171</v>
      </c>
      <c r="J12" s="80">
        <v>1.2813147181753237</v>
      </c>
      <c r="K12" s="80">
        <v>2.274268784039819</v>
      </c>
      <c r="L12" s="80">
        <v>2.2742687840397764</v>
      </c>
      <c r="M12" s="80">
        <v>2.2742687840397764</v>
      </c>
      <c r="N12" s="80">
        <v>2.2742687840398048</v>
      </c>
      <c r="O12" s="80">
        <v>3</v>
      </c>
      <c r="P12" s="80">
        <v>7.1919573123375216</v>
      </c>
      <c r="Q12" s="80">
        <v>5.6402127517221317</v>
      </c>
      <c r="R12" s="80">
        <v>6.2172357895354651</v>
      </c>
      <c r="S12" s="794">
        <v>5.0783121279622208</v>
      </c>
      <c r="T12" s="83">
        <v>4.0000000000000284</v>
      </c>
    </row>
    <row r="13" spans="1:20" ht="30.75" customHeight="1" x14ac:dyDescent="0.2">
      <c r="A13" s="114" t="s">
        <v>217</v>
      </c>
      <c r="B13" s="76">
        <v>6.5</v>
      </c>
      <c r="C13" s="80">
        <v>16.199999999999989</v>
      </c>
      <c r="D13" s="254">
        <v>6.6000000000000085</v>
      </c>
      <c r="E13" s="254">
        <v>-0.29999999999999716</v>
      </c>
      <c r="F13" s="254">
        <v>2.4999999999999858</v>
      </c>
      <c r="G13" s="274">
        <v>0</v>
      </c>
      <c r="H13" s="80">
        <v>3</v>
      </c>
      <c r="I13" s="274">
        <v>0</v>
      </c>
      <c r="J13" s="80">
        <v>1.167444130612779</v>
      </c>
      <c r="K13" s="80">
        <v>2.1691019932921165</v>
      </c>
      <c r="L13" s="80">
        <v>5.1740755813301433</v>
      </c>
      <c r="M13" s="80">
        <v>2.1691019932921023</v>
      </c>
      <c r="N13" s="80">
        <v>0.16578626793346984</v>
      </c>
      <c r="O13" s="80">
        <v>8.1882237962774127</v>
      </c>
      <c r="P13" s="80">
        <v>11.244839579102006</v>
      </c>
      <c r="Q13" s="80">
        <v>6.7236859888494962</v>
      </c>
      <c r="R13" s="80">
        <v>7.9034851410653602</v>
      </c>
      <c r="S13" s="794">
        <v>6.2111924884240324</v>
      </c>
      <c r="T13" s="83">
        <v>4</v>
      </c>
    </row>
    <row r="14" spans="1:20" ht="30" customHeight="1" x14ac:dyDescent="0.2">
      <c r="A14" s="114"/>
      <c r="B14" s="91"/>
      <c r="C14" s="92"/>
      <c r="D14" s="92"/>
      <c r="E14" s="92"/>
      <c r="F14" s="92"/>
      <c r="G14" s="92"/>
      <c r="H14" s="92"/>
      <c r="I14" s="92"/>
      <c r="J14" s="92"/>
      <c r="K14" s="92"/>
      <c r="L14" s="92"/>
      <c r="M14" s="92"/>
      <c r="N14" s="92"/>
      <c r="Q14" s="485"/>
      <c r="R14" s="485"/>
      <c r="S14" s="823"/>
      <c r="T14" s="487"/>
    </row>
    <row r="15" spans="1:20" ht="33" customHeight="1" x14ac:dyDescent="0.2">
      <c r="A15" s="534" t="s">
        <v>181</v>
      </c>
      <c r="B15" s="531">
        <v>5.8488981159017186</v>
      </c>
      <c r="C15" s="532">
        <v>11.820533459816417</v>
      </c>
      <c r="D15" s="532">
        <v>8.8214122465662541</v>
      </c>
      <c r="E15" s="532">
        <v>1.1866084137425332</v>
      </c>
      <c r="F15" s="532">
        <v>0.63178212352951846</v>
      </c>
      <c r="G15" s="532">
        <v>2.8249661219434046</v>
      </c>
      <c r="H15" s="532">
        <v>2.9209214442041542</v>
      </c>
      <c r="I15" s="532">
        <v>1.409287505382764</v>
      </c>
      <c r="J15" s="532">
        <v>1.3639921838834539</v>
      </c>
      <c r="K15" s="532">
        <v>1.6662557925328372</v>
      </c>
      <c r="L15" s="532">
        <v>1.6410583577228408</v>
      </c>
      <c r="M15" s="532">
        <v>1.3701780063464923</v>
      </c>
      <c r="N15" s="532">
        <v>2.2880306642015995</v>
      </c>
      <c r="O15" s="532">
        <v>3.264171802445432</v>
      </c>
      <c r="P15" s="532">
        <v>6.0190773219079148</v>
      </c>
      <c r="Q15" s="532">
        <v>7.0142731932055113</v>
      </c>
      <c r="R15" s="532">
        <v>11.490637895863486</v>
      </c>
      <c r="S15" s="532">
        <v>3.8463398026160149</v>
      </c>
      <c r="T15" s="533">
        <v>3.3095768439125379</v>
      </c>
    </row>
    <row r="17" spans="1:1" ht="13.5" x14ac:dyDescent="0.25">
      <c r="A17" s="123" t="s">
        <v>455</v>
      </c>
    </row>
    <row r="18" spans="1:1" x14ac:dyDescent="0.2">
      <c r="A18" s="96"/>
    </row>
  </sheetData>
  <mergeCells count="1">
    <mergeCell ref="A1:D1"/>
  </mergeCells>
  <hyperlinks>
    <hyperlink ref="A1:D1" location="'Contents(NA)'!A1" display="Back to table of contents" xr:uid="{8DE61C47-0560-490F-A21F-EB4AC41DEB9D}"/>
  </hyperlinks>
  <pageMargins left="0.6" right="0" top="0.82677165354330695" bottom="0.98425196850393704" header="0.61" footer="0.511811023622047"/>
  <pageSetup paperSize="9" scale="99" orientation="landscape" r:id="rId1"/>
  <headerFooter alignWithMargins="0">
    <oddHeader>&amp;C- 22 -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0898-C314-4E02-9BEE-2072E841D0CA}">
  <dimension ref="A1:T17"/>
  <sheetViews>
    <sheetView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36.5703125" style="27" customWidth="1"/>
    <col min="2" max="14" width="9.140625" style="27" customWidth="1"/>
    <col min="15" max="247" width="9.140625" style="27"/>
    <col min="248" max="248" width="36.5703125" style="27" customWidth="1"/>
    <col min="249" max="503" width="9.140625" style="27"/>
    <col min="504" max="504" width="36.5703125" style="27" customWidth="1"/>
    <col min="505" max="759" width="9.140625" style="27"/>
    <col min="760" max="760" width="36.5703125" style="27" customWidth="1"/>
    <col min="761" max="1015" width="9.140625" style="27"/>
    <col min="1016" max="1016" width="36.5703125" style="27" customWidth="1"/>
    <col min="1017" max="1271" width="9.140625" style="27"/>
    <col min="1272" max="1272" width="36.5703125" style="27" customWidth="1"/>
    <col min="1273" max="1527" width="9.140625" style="27"/>
    <col min="1528" max="1528" width="36.5703125" style="27" customWidth="1"/>
    <col min="1529" max="1783" width="9.140625" style="27"/>
    <col min="1784" max="1784" width="36.5703125" style="27" customWidth="1"/>
    <col min="1785" max="2039" width="9.140625" style="27"/>
    <col min="2040" max="2040" width="36.5703125" style="27" customWidth="1"/>
    <col min="2041" max="2295" width="9.140625" style="27"/>
    <col min="2296" max="2296" width="36.5703125" style="27" customWidth="1"/>
    <col min="2297" max="2551" width="9.140625" style="27"/>
    <col min="2552" max="2552" width="36.5703125" style="27" customWidth="1"/>
    <col min="2553" max="2807" width="9.140625" style="27"/>
    <col min="2808" max="2808" width="36.5703125" style="27" customWidth="1"/>
    <col min="2809" max="3063" width="9.140625" style="27"/>
    <col min="3064" max="3064" width="36.5703125" style="27" customWidth="1"/>
    <col min="3065" max="3319" width="9.140625" style="27"/>
    <col min="3320" max="3320" width="36.5703125" style="27" customWidth="1"/>
    <col min="3321" max="3575" width="9.140625" style="27"/>
    <col min="3576" max="3576" width="36.5703125" style="27" customWidth="1"/>
    <col min="3577" max="3831" width="9.140625" style="27"/>
    <col min="3832" max="3832" width="36.5703125" style="27" customWidth="1"/>
    <col min="3833" max="4087" width="9.140625" style="27"/>
    <col min="4088" max="4088" width="36.5703125" style="27" customWidth="1"/>
    <col min="4089" max="4343" width="9.140625" style="27"/>
    <col min="4344" max="4344" width="36.5703125" style="27" customWidth="1"/>
    <col min="4345" max="4599" width="9.140625" style="27"/>
    <col min="4600" max="4600" width="36.5703125" style="27" customWidth="1"/>
    <col min="4601" max="4855" width="9.140625" style="27"/>
    <col min="4856" max="4856" width="36.5703125" style="27" customWidth="1"/>
    <col min="4857" max="5111" width="9.140625" style="27"/>
    <col min="5112" max="5112" width="36.5703125" style="27" customWidth="1"/>
    <col min="5113" max="5367" width="9.140625" style="27"/>
    <col min="5368" max="5368" width="36.5703125" style="27" customWidth="1"/>
    <col min="5369" max="5623" width="9.140625" style="27"/>
    <col min="5624" max="5624" width="36.5703125" style="27" customWidth="1"/>
    <col min="5625" max="5879" width="9.140625" style="27"/>
    <col min="5880" max="5880" width="36.5703125" style="27" customWidth="1"/>
    <col min="5881" max="6135" width="9.140625" style="27"/>
    <col min="6136" max="6136" width="36.5703125" style="27" customWidth="1"/>
    <col min="6137" max="6391" width="9.140625" style="27"/>
    <col min="6392" max="6392" width="36.5703125" style="27" customWidth="1"/>
    <col min="6393" max="6647" width="9.140625" style="27"/>
    <col min="6648" max="6648" width="36.5703125" style="27" customWidth="1"/>
    <col min="6649" max="6903" width="9.140625" style="27"/>
    <col min="6904" max="6904" width="36.5703125" style="27" customWidth="1"/>
    <col min="6905" max="7159" width="9.140625" style="27"/>
    <col min="7160" max="7160" width="36.5703125" style="27" customWidth="1"/>
    <col min="7161" max="7415" width="9.140625" style="27"/>
    <col min="7416" max="7416" width="36.5703125" style="27" customWidth="1"/>
    <col min="7417" max="7671" width="9.140625" style="27"/>
    <col min="7672" max="7672" width="36.5703125" style="27" customWidth="1"/>
    <col min="7673" max="7927" width="9.140625" style="27"/>
    <col min="7928" max="7928" width="36.5703125" style="27" customWidth="1"/>
    <col min="7929" max="8183" width="9.140625" style="27"/>
    <col min="8184" max="8184" width="36.5703125" style="27" customWidth="1"/>
    <col min="8185" max="8439" width="9.140625" style="27"/>
    <col min="8440" max="8440" width="36.5703125" style="27" customWidth="1"/>
    <col min="8441" max="8695" width="9.140625" style="27"/>
    <col min="8696" max="8696" width="36.5703125" style="27" customWidth="1"/>
    <col min="8697" max="8951" width="9.140625" style="27"/>
    <col min="8952" max="8952" width="36.5703125" style="27" customWidth="1"/>
    <col min="8953" max="9207" width="9.140625" style="27"/>
    <col min="9208" max="9208" width="36.5703125" style="27" customWidth="1"/>
    <col min="9209" max="9463" width="9.140625" style="27"/>
    <col min="9464" max="9464" width="36.5703125" style="27" customWidth="1"/>
    <col min="9465" max="9719" width="9.140625" style="27"/>
    <col min="9720" max="9720" width="36.5703125" style="27" customWidth="1"/>
    <col min="9721" max="9975" width="9.140625" style="27"/>
    <col min="9976" max="9976" width="36.5703125" style="27" customWidth="1"/>
    <col min="9977" max="10231" width="9.140625" style="27"/>
    <col min="10232" max="10232" width="36.5703125" style="27" customWidth="1"/>
    <col min="10233" max="10487" width="9.140625" style="27"/>
    <col min="10488" max="10488" width="36.5703125" style="27" customWidth="1"/>
    <col min="10489" max="10743" width="9.140625" style="27"/>
    <col min="10744" max="10744" width="36.5703125" style="27" customWidth="1"/>
    <col min="10745" max="10999" width="9.140625" style="27"/>
    <col min="11000" max="11000" width="36.5703125" style="27" customWidth="1"/>
    <col min="11001" max="11255" width="9.140625" style="27"/>
    <col min="11256" max="11256" width="36.5703125" style="27" customWidth="1"/>
    <col min="11257" max="11511" width="9.140625" style="27"/>
    <col min="11512" max="11512" width="36.5703125" style="27" customWidth="1"/>
    <col min="11513" max="11767" width="9.140625" style="27"/>
    <col min="11768" max="11768" width="36.5703125" style="27" customWidth="1"/>
    <col min="11769" max="12023" width="9.140625" style="27"/>
    <col min="12024" max="12024" width="36.5703125" style="27" customWidth="1"/>
    <col min="12025" max="12279" width="9.140625" style="27"/>
    <col min="12280" max="12280" width="36.5703125" style="27" customWidth="1"/>
    <col min="12281" max="12535" width="9.140625" style="27"/>
    <col min="12536" max="12536" width="36.5703125" style="27" customWidth="1"/>
    <col min="12537" max="12791" width="9.140625" style="27"/>
    <col min="12792" max="12792" width="36.5703125" style="27" customWidth="1"/>
    <col min="12793" max="13047" width="9.140625" style="27"/>
    <col min="13048" max="13048" width="36.5703125" style="27" customWidth="1"/>
    <col min="13049" max="13303" width="9.140625" style="27"/>
    <col min="13304" max="13304" width="36.5703125" style="27" customWidth="1"/>
    <col min="13305" max="13559" width="9.140625" style="27"/>
    <col min="13560" max="13560" width="36.5703125" style="27" customWidth="1"/>
    <col min="13561" max="13815" width="9.140625" style="27"/>
    <col min="13816" max="13816" width="36.5703125" style="27" customWidth="1"/>
    <col min="13817" max="14071" width="9.140625" style="27"/>
    <col min="14072" max="14072" width="36.5703125" style="27" customWidth="1"/>
    <col min="14073" max="14327" width="9.140625" style="27"/>
    <col min="14328" max="14328" width="36.5703125" style="27" customWidth="1"/>
    <col min="14329" max="14583" width="9.140625" style="27"/>
    <col min="14584" max="14584" width="36.5703125" style="27" customWidth="1"/>
    <col min="14585" max="14839" width="9.140625" style="27"/>
    <col min="14840" max="14840" width="36.5703125" style="27" customWidth="1"/>
    <col min="14841" max="15095" width="9.140625" style="27"/>
    <col min="15096" max="15096" width="36.5703125" style="27" customWidth="1"/>
    <col min="15097" max="15351" width="9.140625" style="27"/>
    <col min="15352" max="15352" width="36.5703125" style="27" customWidth="1"/>
    <col min="15353" max="15607" width="9.140625" style="27"/>
    <col min="15608" max="15608" width="36.5703125" style="27" customWidth="1"/>
    <col min="15609" max="15863" width="9.140625" style="27"/>
    <col min="15864" max="15864" width="36.5703125" style="27" customWidth="1"/>
    <col min="15865" max="16119" width="9.140625" style="27"/>
    <col min="16120" max="16120" width="36.5703125" style="27" customWidth="1"/>
    <col min="16121" max="16384" width="9.140625" style="27"/>
  </cols>
  <sheetData>
    <row r="1" spans="1:20" s="34" customFormat="1" ht="16.5" customHeight="1" x14ac:dyDescent="0.2">
      <c r="A1" s="910" t="s">
        <v>431</v>
      </c>
      <c r="B1" s="910"/>
      <c r="C1" s="910"/>
      <c r="D1" s="910"/>
    </row>
    <row r="2" spans="1:20" s="34" customFormat="1" ht="22.5" customHeight="1" x14ac:dyDescent="0.25">
      <c r="A2" s="40" t="s">
        <v>483</v>
      </c>
    </row>
    <row r="3" spans="1:20" ht="21.75" customHeight="1" x14ac:dyDescent="0.2">
      <c r="G3" s="535"/>
      <c r="J3" s="124"/>
      <c r="S3" s="97"/>
      <c r="T3" s="97" t="s">
        <v>102</v>
      </c>
    </row>
    <row r="4" spans="1:20" ht="16.5" customHeight="1" x14ac:dyDescent="0.2">
      <c r="A4" s="537"/>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52">
        <v>2022</v>
      </c>
      <c r="S4" s="52" t="s">
        <v>449</v>
      </c>
      <c r="T4" s="53" t="s">
        <v>508</v>
      </c>
    </row>
    <row r="5" spans="1:20" s="23" customFormat="1" ht="24.75" customHeight="1" x14ac:dyDescent="0.2">
      <c r="A5" s="228" t="s">
        <v>218</v>
      </c>
      <c r="B5" s="538">
        <v>589</v>
      </c>
      <c r="C5" s="538">
        <v>2031</v>
      </c>
      <c r="D5" s="538">
        <v>1705.8869999999999</v>
      </c>
      <c r="E5" s="538">
        <v>1388</v>
      </c>
      <c r="F5" s="538">
        <v>435.44</v>
      </c>
      <c r="G5" s="538">
        <v>1724.8</v>
      </c>
      <c r="H5" s="538">
        <v>1192.5008</v>
      </c>
      <c r="I5" s="538">
        <v>1255.001</v>
      </c>
      <c r="J5" s="538">
        <v>1280</v>
      </c>
      <c r="K5" s="538">
        <v>810.3</v>
      </c>
      <c r="L5" s="538">
        <v>810</v>
      </c>
      <c r="M5" s="538">
        <v>640</v>
      </c>
      <c r="N5" s="539">
        <v>968</v>
      </c>
      <c r="O5" s="538">
        <v>1205</v>
      </c>
      <c r="P5" s="539">
        <v>920</v>
      </c>
      <c r="Q5" s="539">
        <v>960</v>
      </c>
      <c r="R5" s="539">
        <v>799.44583785830434</v>
      </c>
      <c r="S5" s="538">
        <v>1193.2341328070011</v>
      </c>
      <c r="T5" s="540">
        <v>1470</v>
      </c>
    </row>
    <row r="6" spans="1:20" ht="30.75" customHeight="1" x14ac:dyDescent="0.2">
      <c r="A6" s="541" t="s">
        <v>219</v>
      </c>
      <c r="B6" s="542">
        <v>5</v>
      </c>
      <c r="C6" s="542">
        <v>5</v>
      </c>
      <c r="D6" s="542">
        <v>182.887</v>
      </c>
      <c r="E6" s="542">
        <v>500</v>
      </c>
      <c r="F6" s="543">
        <v>0</v>
      </c>
      <c r="G6" s="542">
        <v>37.799999999999997</v>
      </c>
      <c r="H6" s="544">
        <v>82</v>
      </c>
      <c r="I6" s="542">
        <v>25</v>
      </c>
      <c r="J6" s="542">
        <v>20</v>
      </c>
      <c r="K6" s="542">
        <v>10</v>
      </c>
      <c r="L6" s="542">
        <v>10</v>
      </c>
      <c r="M6" s="542">
        <v>10</v>
      </c>
      <c r="N6" s="542">
        <v>10</v>
      </c>
      <c r="O6" s="542">
        <v>10</v>
      </c>
      <c r="P6" s="542">
        <v>5</v>
      </c>
      <c r="Q6" s="542">
        <v>4</v>
      </c>
      <c r="R6" s="542">
        <v>4</v>
      </c>
      <c r="S6" s="833">
        <v>4</v>
      </c>
      <c r="T6" s="545">
        <v>10</v>
      </c>
    </row>
    <row r="7" spans="1:20" ht="22.5" customHeight="1" x14ac:dyDescent="0.2">
      <c r="A7" s="541" t="s">
        <v>220</v>
      </c>
      <c r="B7" s="542">
        <v>215</v>
      </c>
      <c r="C7" s="542">
        <v>1725</v>
      </c>
      <c r="D7" s="542">
        <v>1076</v>
      </c>
      <c r="E7" s="542">
        <v>391</v>
      </c>
      <c r="F7" s="542">
        <v>119.44</v>
      </c>
      <c r="G7" s="542">
        <v>153.5</v>
      </c>
      <c r="H7" s="544">
        <v>77.466800000000006</v>
      </c>
      <c r="I7" s="542">
        <v>829</v>
      </c>
      <c r="J7" s="542">
        <v>1014</v>
      </c>
      <c r="K7" s="542">
        <v>504.3</v>
      </c>
      <c r="L7" s="542">
        <v>504</v>
      </c>
      <c r="M7" s="542">
        <v>346</v>
      </c>
      <c r="N7" s="542">
        <v>334</v>
      </c>
      <c r="O7" s="542">
        <v>114</v>
      </c>
      <c r="P7" s="542">
        <v>114</v>
      </c>
      <c r="Q7" s="542">
        <v>145</v>
      </c>
      <c r="R7" s="542">
        <v>162</v>
      </c>
      <c r="S7" s="833">
        <v>195</v>
      </c>
      <c r="T7" s="545">
        <v>225</v>
      </c>
    </row>
    <row r="8" spans="1:20" ht="22.5" customHeight="1" x14ac:dyDescent="0.2">
      <c r="A8" s="541" t="s">
        <v>221</v>
      </c>
      <c r="B8" s="542">
        <v>369</v>
      </c>
      <c r="C8" s="542">
        <v>301</v>
      </c>
      <c r="D8" s="542">
        <v>447</v>
      </c>
      <c r="E8" s="542">
        <v>497</v>
      </c>
      <c r="F8" s="542">
        <v>316</v>
      </c>
      <c r="G8" s="542">
        <v>1533.5</v>
      </c>
      <c r="H8" s="544">
        <v>1033.0340000000001</v>
      </c>
      <c r="I8" s="542">
        <v>401.00099999999998</v>
      </c>
      <c r="J8" s="542">
        <v>246</v>
      </c>
      <c r="K8" s="542">
        <v>296</v>
      </c>
      <c r="L8" s="542">
        <v>296</v>
      </c>
      <c r="M8" s="542">
        <v>284</v>
      </c>
      <c r="N8" s="542">
        <v>624</v>
      </c>
      <c r="O8" s="542">
        <v>1081</v>
      </c>
      <c r="P8" s="542">
        <v>801</v>
      </c>
      <c r="Q8" s="542">
        <v>811</v>
      </c>
      <c r="R8" s="542">
        <v>633.44583785830434</v>
      </c>
      <c r="S8" s="833">
        <v>994.23413280700106</v>
      </c>
      <c r="T8" s="545">
        <v>1235</v>
      </c>
    </row>
    <row r="9" spans="1:20" ht="22.5" customHeight="1" x14ac:dyDescent="0.2">
      <c r="A9" s="546"/>
      <c r="B9" s="547"/>
      <c r="C9" s="547"/>
      <c r="D9" s="547"/>
      <c r="E9" s="547"/>
      <c r="F9" s="547"/>
      <c r="G9" s="547"/>
      <c r="H9" s="548"/>
      <c r="I9" s="549"/>
      <c r="J9" s="549"/>
      <c r="K9" s="549"/>
      <c r="L9" s="549"/>
      <c r="M9" s="549"/>
      <c r="N9" s="549"/>
      <c r="O9" s="98"/>
      <c r="P9" s="98"/>
      <c r="Q9" s="98"/>
      <c r="R9" s="98"/>
      <c r="S9" s="834"/>
      <c r="T9" s="550"/>
    </row>
    <row r="10" spans="1:20" ht="18" customHeight="1" x14ac:dyDescent="0.2">
      <c r="A10" s="551" t="s">
        <v>222</v>
      </c>
      <c r="B10" s="538">
        <v>4379.5</v>
      </c>
      <c r="C10" s="538">
        <v>6469.0120000000006</v>
      </c>
      <c r="D10" s="538">
        <v>5187.6850000000004</v>
      </c>
      <c r="E10" s="538">
        <v>5384.3519999999999</v>
      </c>
      <c r="F10" s="539">
        <v>4425.7669999999998</v>
      </c>
      <c r="G10" s="538">
        <v>4149.0969166985387</v>
      </c>
      <c r="H10" s="538">
        <v>3986.163840571634</v>
      </c>
      <c r="I10" s="538">
        <v>3610.1</v>
      </c>
      <c r="J10" s="538">
        <v>4678.402</v>
      </c>
      <c r="K10" s="538">
        <v>2971.9549999999999</v>
      </c>
      <c r="L10" s="538">
        <v>3141</v>
      </c>
      <c r="M10" s="538">
        <v>3367</v>
      </c>
      <c r="N10" s="538">
        <v>3780</v>
      </c>
      <c r="O10" s="538">
        <v>3120</v>
      </c>
      <c r="P10" s="539">
        <v>2345</v>
      </c>
      <c r="Q10" s="539">
        <v>3176.5</v>
      </c>
      <c r="R10" s="539">
        <v>4427</v>
      </c>
      <c r="S10" s="538">
        <v>4961</v>
      </c>
      <c r="T10" s="540">
        <v>5293</v>
      </c>
    </row>
    <row r="11" spans="1:20" ht="32.25" customHeight="1" x14ac:dyDescent="0.2">
      <c r="A11" s="541" t="s">
        <v>219</v>
      </c>
      <c r="B11" s="542">
        <v>557.69799999999998</v>
      </c>
      <c r="C11" s="542">
        <v>293</v>
      </c>
      <c r="D11" s="542">
        <v>660</v>
      </c>
      <c r="E11" s="542">
        <v>1650</v>
      </c>
      <c r="F11" s="542">
        <v>584</v>
      </c>
      <c r="G11" s="542">
        <v>86.19291669853898</v>
      </c>
      <c r="H11" s="542">
        <v>86.170040571634161</v>
      </c>
      <c r="I11" s="542">
        <v>50</v>
      </c>
      <c r="J11" s="542">
        <v>50</v>
      </c>
      <c r="K11" s="542">
        <v>75</v>
      </c>
      <c r="L11" s="542">
        <v>50</v>
      </c>
      <c r="M11" s="542">
        <v>50</v>
      </c>
      <c r="N11" s="542">
        <v>75</v>
      </c>
      <c r="O11" s="542">
        <v>75</v>
      </c>
      <c r="P11" s="542">
        <v>75</v>
      </c>
      <c r="Q11" s="542">
        <v>95</v>
      </c>
      <c r="R11" s="542">
        <v>100</v>
      </c>
      <c r="S11" s="833">
        <v>100</v>
      </c>
      <c r="T11" s="545">
        <v>100</v>
      </c>
    </row>
    <row r="12" spans="1:20" ht="22.5" customHeight="1" x14ac:dyDescent="0.2">
      <c r="A12" s="541" t="s">
        <v>220</v>
      </c>
      <c r="B12" s="542">
        <v>2156.3609999999999</v>
      </c>
      <c r="C12" s="542">
        <v>2725.5</v>
      </c>
      <c r="D12" s="542">
        <v>1117.885</v>
      </c>
      <c r="E12" s="542">
        <v>740</v>
      </c>
      <c r="F12" s="542">
        <v>795.048</v>
      </c>
      <c r="G12" s="542">
        <v>985.99199999999996</v>
      </c>
      <c r="H12" s="542">
        <v>987.64380000000006</v>
      </c>
      <c r="I12" s="542">
        <v>1101.0999999999999</v>
      </c>
      <c r="J12" s="542">
        <v>1686.0239999999999</v>
      </c>
      <c r="K12" s="542">
        <v>636</v>
      </c>
      <c r="L12" s="542">
        <v>850</v>
      </c>
      <c r="M12" s="542">
        <v>745</v>
      </c>
      <c r="N12" s="542">
        <v>770</v>
      </c>
      <c r="O12" s="542">
        <v>625</v>
      </c>
      <c r="P12" s="542">
        <v>610</v>
      </c>
      <c r="Q12" s="542">
        <v>703</v>
      </c>
      <c r="R12" s="542">
        <v>1022</v>
      </c>
      <c r="S12" s="833">
        <v>1100</v>
      </c>
      <c r="T12" s="545">
        <v>1155</v>
      </c>
    </row>
    <row r="13" spans="1:20" ht="22.5" customHeight="1" x14ac:dyDescent="0.2">
      <c r="A13" s="541" t="s">
        <v>221</v>
      </c>
      <c r="B13" s="542">
        <v>1665.441</v>
      </c>
      <c r="C13" s="542">
        <v>3450.5120000000002</v>
      </c>
      <c r="D13" s="542">
        <v>3409.8</v>
      </c>
      <c r="E13" s="542">
        <v>2994.3519999999999</v>
      </c>
      <c r="F13" s="542">
        <v>3046.7190000000001</v>
      </c>
      <c r="G13" s="542">
        <v>3076.9119999999998</v>
      </c>
      <c r="H13" s="542">
        <v>2912.35</v>
      </c>
      <c r="I13" s="542">
        <v>2459</v>
      </c>
      <c r="J13" s="542">
        <v>2942.3780000000002</v>
      </c>
      <c r="K13" s="542">
        <v>2260.9549999999999</v>
      </c>
      <c r="L13" s="542">
        <v>2241</v>
      </c>
      <c r="M13" s="542">
        <v>2572</v>
      </c>
      <c r="N13" s="542">
        <v>2935</v>
      </c>
      <c r="O13" s="542">
        <v>2420</v>
      </c>
      <c r="P13" s="542">
        <v>1660</v>
      </c>
      <c r="Q13" s="542">
        <v>2378.5</v>
      </c>
      <c r="R13" s="542">
        <v>3305</v>
      </c>
      <c r="S13" s="833">
        <v>3761</v>
      </c>
      <c r="T13" s="545">
        <v>4038</v>
      </c>
    </row>
    <row r="14" spans="1:20" ht="22.5" customHeight="1" x14ac:dyDescent="0.2">
      <c r="A14" s="541"/>
      <c r="B14" s="552"/>
      <c r="C14" s="552"/>
      <c r="D14" s="552"/>
      <c r="E14" s="552"/>
      <c r="F14" s="552"/>
      <c r="G14" s="552"/>
      <c r="H14" s="552"/>
      <c r="I14" s="552"/>
      <c r="J14" s="552"/>
      <c r="K14" s="552"/>
      <c r="L14" s="552"/>
      <c r="M14" s="552"/>
      <c r="N14" s="553"/>
      <c r="O14" s="98"/>
      <c r="P14" s="98"/>
      <c r="S14" s="416"/>
      <c r="T14" s="106"/>
    </row>
    <row r="15" spans="1:20" s="23" customFormat="1" ht="18" customHeight="1" x14ac:dyDescent="0.2">
      <c r="A15" s="554" t="s">
        <v>101</v>
      </c>
      <c r="B15" s="555">
        <v>4968.5</v>
      </c>
      <c r="C15" s="555">
        <v>8500.0120000000006</v>
      </c>
      <c r="D15" s="555">
        <v>6893.5720000000001</v>
      </c>
      <c r="E15" s="555">
        <v>6772.3519999999999</v>
      </c>
      <c r="F15" s="555">
        <v>4861.2069999999994</v>
      </c>
      <c r="G15" s="555">
        <v>5873.8969166985389</v>
      </c>
      <c r="H15" s="555">
        <v>5178.6646405716338</v>
      </c>
      <c r="I15" s="555">
        <v>4865.1009999999997</v>
      </c>
      <c r="J15" s="555">
        <v>5958.402</v>
      </c>
      <c r="K15" s="555">
        <v>3782.2550000000001</v>
      </c>
      <c r="L15" s="555">
        <v>3951</v>
      </c>
      <c r="M15" s="555">
        <v>4007</v>
      </c>
      <c r="N15" s="555">
        <v>4748</v>
      </c>
      <c r="O15" s="555">
        <v>4325</v>
      </c>
      <c r="P15" s="555">
        <v>3265</v>
      </c>
      <c r="Q15" s="555">
        <v>4136.5</v>
      </c>
      <c r="R15" s="555">
        <v>5226.445837858304</v>
      </c>
      <c r="S15" s="555">
        <v>6154.2341328070015</v>
      </c>
      <c r="T15" s="556">
        <v>6763</v>
      </c>
    </row>
    <row r="16" spans="1:20" ht="22.5" customHeight="1" x14ac:dyDescent="0.2">
      <c r="A16" s="28"/>
      <c r="E16" s="455"/>
      <c r="F16" s="455"/>
      <c r="G16" s="455"/>
      <c r="H16" s="455"/>
      <c r="I16" s="455"/>
      <c r="O16" s="455"/>
      <c r="P16" s="455"/>
      <c r="Q16" s="455"/>
      <c r="R16" s="455"/>
    </row>
    <row r="17" spans="1:14" ht="20.25" customHeight="1" x14ac:dyDescent="0.25">
      <c r="A17" s="123" t="s">
        <v>455</v>
      </c>
      <c r="B17" s="41"/>
      <c r="C17" s="41"/>
      <c r="D17" s="41"/>
      <c r="E17" s="41"/>
      <c r="F17" s="41"/>
      <c r="G17" s="41"/>
      <c r="H17" s="41"/>
      <c r="I17" s="41"/>
      <c r="J17" s="41"/>
      <c r="K17" s="41"/>
      <c r="L17" s="41"/>
      <c r="M17" s="41"/>
      <c r="N17" s="41"/>
    </row>
  </sheetData>
  <mergeCells count="1">
    <mergeCell ref="A1:D1"/>
  </mergeCells>
  <hyperlinks>
    <hyperlink ref="A1:D1" location="'Contents(NA)'!A1" display="Back to table of contents" xr:uid="{43399064-FFA3-4C56-83A9-1E771B9033AE}"/>
  </hyperlinks>
  <pageMargins left="0.5" right="0" top="0.56999999999999995" bottom="0.15748031496063" header="0.4" footer="0.196850393700787"/>
  <pageSetup paperSize="9" scale="97" orientation="landscape" r:id="rId1"/>
  <headerFooter alignWithMargins="0">
    <oddHeader>&amp;C- 23 -</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B192B-00AB-4718-A3F7-BC632917DC29}">
  <dimension ref="A1:T10"/>
  <sheetViews>
    <sheetView workbookViewId="0">
      <pane xSplit="1" ySplit="1" topLeftCell="B2"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36.5703125" style="27" customWidth="1"/>
    <col min="2" max="14" width="9.140625" style="27" customWidth="1"/>
    <col min="15" max="256" width="9.140625" style="27"/>
    <col min="257" max="257" width="36.5703125" style="27" customWidth="1"/>
    <col min="258" max="512" width="9.140625" style="27"/>
    <col min="513" max="513" width="36.5703125" style="27" customWidth="1"/>
    <col min="514" max="768" width="9.140625" style="27"/>
    <col min="769" max="769" width="36.5703125" style="27" customWidth="1"/>
    <col min="770" max="1024" width="9.140625" style="27"/>
    <col min="1025" max="1025" width="36.5703125" style="27" customWidth="1"/>
    <col min="1026" max="1280" width="9.140625" style="27"/>
    <col min="1281" max="1281" width="36.5703125" style="27" customWidth="1"/>
    <col min="1282" max="1536" width="9.140625" style="27"/>
    <col min="1537" max="1537" width="36.5703125" style="27" customWidth="1"/>
    <col min="1538" max="1792" width="9.140625" style="27"/>
    <col min="1793" max="1793" width="36.5703125" style="27" customWidth="1"/>
    <col min="1794" max="2048" width="9.140625" style="27"/>
    <col min="2049" max="2049" width="36.5703125" style="27" customWidth="1"/>
    <col min="2050" max="2304" width="9.140625" style="27"/>
    <col min="2305" max="2305" width="36.5703125" style="27" customWidth="1"/>
    <col min="2306" max="2560" width="9.140625" style="27"/>
    <col min="2561" max="2561" width="36.5703125" style="27" customWidth="1"/>
    <col min="2562" max="2816" width="9.140625" style="27"/>
    <col min="2817" max="2817" width="36.5703125" style="27" customWidth="1"/>
    <col min="2818" max="3072" width="9.140625" style="27"/>
    <col min="3073" max="3073" width="36.5703125" style="27" customWidth="1"/>
    <col min="3074" max="3328" width="9.140625" style="27"/>
    <col min="3329" max="3329" width="36.5703125" style="27" customWidth="1"/>
    <col min="3330" max="3584" width="9.140625" style="27"/>
    <col min="3585" max="3585" width="36.5703125" style="27" customWidth="1"/>
    <col min="3586" max="3840" width="9.140625" style="27"/>
    <col min="3841" max="3841" width="36.5703125" style="27" customWidth="1"/>
    <col min="3842" max="4096" width="9.140625" style="27"/>
    <col min="4097" max="4097" width="36.5703125" style="27" customWidth="1"/>
    <col min="4098" max="4352" width="9.140625" style="27"/>
    <col min="4353" max="4353" width="36.5703125" style="27" customWidth="1"/>
    <col min="4354" max="4608" width="9.140625" style="27"/>
    <col min="4609" max="4609" width="36.5703125" style="27" customWidth="1"/>
    <col min="4610" max="4864" width="9.140625" style="27"/>
    <col min="4865" max="4865" width="36.5703125" style="27" customWidth="1"/>
    <col min="4866" max="5120" width="9.140625" style="27"/>
    <col min="5121" max="5121" width="36.5703125" style="27" customWidth="1"/>
    <col min="5122" max="5376" width="9.140625" style="27"/>
    <col min="5377" max="5377" width="36.5703125" style="27" customWidth="1"/>
    <col min="5378" max="5632" width="9.140625" style="27"/>
    <col min="5633" max="5633" width="36.5703125" style="27" customWidth="1"/>
    <col min="5634" max="5888" width="9.140625" style="27"/>
    <col min="5889" max="5889" width="36.5703125" style="27" customWidth="1"/>
    <col min="5890" max="6144" width="9.140625" style="27"/>
    <col min="6145" max="6145" width="36.5703125" style="27" customWidth="1"/>
    <col min="6146" max="6400" width="9.140625" style="27"/>
    <col min="6401" max="6401" width="36.5703125" style="27" customWidth="1"/>
    <col min="6402" max="6656" width="9.140625" style="27"/>
    <col min="6657" max="6657" width="36.5703125" style="27" customWidth="1"/>
    <col min="6658" max="6912" width="9.140625" style="27"/>
    <col min="6913" max="6913" width="36.5703125" style="27" customWidth="1"/>
    <col min="6914" max="7168" width="9.140625" style="27"/>
    <col min="7169" max="7169" width="36.5703125" style="27" customWidth="1"/>
    <col min="7170" max="7424" width="9.140625" style="27"/>
    <col min="7425" max="7425" width="36.5703125" style="27" customWidth="1"/>
    <col min="7426" max="7680" width="9.140625" style="27"/>
    <col min="7681" max="7681" width="36.5703125" style="27" customWidth="1"/>
    <col min="7682" max="7936" width="9.140625" style="27"/>
    <col min="7937" max="7937" width="36.5703125" style="27" customWidth="1"/>
    <col min="7938" max="8192" width="9.140625" style="27"/>
    <col min="8193" max="8193" width="36.5703125" style="27" customWidth="1"/>
    <col min="8194" max="8448" width="9.140625" style="27"/>
    <col min="8449" max="8449" width="36.5703125" style="27" customWidth="1"/>
    <col min="8450" max="8704" width="9.140625" style="27"/>
    <col min="8705" max="8705" width="36.5703125" style="27" customWidth="1"/>
    <col min="8706" max="8960" width="9.140625" style="27"/>
    <col min="8961" max="8961" width="36.5703125" style="27" customWidth="1"/>
    <col min="8962" max="9216" width="9.140625" style="27"/>
    <col min="9217" max="9217" width="36.5703125" style="27" customWidth="1"/>
    <col min="9218" max="9472" width="9.140625" style="27"/>
    <col min="9473" max="9473" width="36.5703125" style="27" customWidth="1"/>
    <col min="9474" max="9728" width="9.140625" style="27"/>
    <col min="9729" max="9729" width="36.5703125" style="27" customWidth="1"/>
    <col min="9730" max="9984" width="9.140625" style="27"/>
    <col min="9985" max="9985" width="36.5703125" style="27" customWidth="1"/>
    <col min="9986" max="10240" width="9.140625" style="27"/>
    <col min="10241" max="10241" width="36.5703125" style="27" customWidth="1"/>
    <col min="10242" max="10496" width="9.140625" style="27"/>
    <col min="10497" max="10497" width="36.5703125" style="27" customWidth="1"/>
    <col min="10498" max="10752" width="9.140625" style="27"/>
    <col min="10753" max="10753" width="36.5703125" style="27" customWidth="1"/>
    <col min="10754" max="11008" width="9.140625" style="27"/>
    <col min="11009" max="11009" width="36.5703125" style="27" customWidth="1"/>
    <col min="11010" max="11264" width="9.140625" style="27"/>
    <col min="11265" max="11265" width="36.5703125" style="27" customWidth="1"/>
    <col min="11266" max="11520" width="9.140625" style="27"/>
    <col min="11521" max="11521" width="36.5703125" style="27" customWidth="1"/>
    <col min="11522" max="11776" width="9.140625" style="27"/>
    <col min="11777" max="11777" width="36.5703125" style="27" customWidth="1"/>
    <col min="11778" max="12032" width="9.140625" style="27"/>
    <col min="12033" max="12033" width="36.5703125" style="27" customWidth="1"/>
    <col min="12034" max="12288" width="9.140625" style="27"/>
    <col min="12289" max="12289" width="36.5703125" style="27" customWidth="1"/>
    <col min="12290" max="12544" width="9.140625" style="27"/>
    <col min="12545" max="12545" width="36.5703125" style="27" customWidth="1"/>
    <col min="12546" max="12800" width="9.140625" style="27"/>
    <col min="12801" max="12801" width="36.5703125" style="27" customWidth="1"/>
    <col min="12802" max="13056" width="9.140625" style="27"/>
    <col min="13057" max="13057" width="36.5703125" style="27" customWidth="1"/>
    <col min="13058" max="13312" width="9.140625" style="27"/>
    <col min="13313" max="13313" width="36.5703125" style="27" customWidth="1"/>
    <col min="13314" max="13568" width="9.140625" style="27"/>
    <col min="13569" max="13569" width="36.5703125" style="27" customWidth="1"/>
    <col min="13570" max="13824" width="9.140625" style="27"/>
    <col min="13825" max="13825" width="36.5703125" style="27" customWidth="1"/>
    <col min="13826" max="14080" width="9.140625" style="27"/>
    <col min="14081" max="14081" width="36.5703125" style="27" customWidth="1"/>
    <col min="14082" max="14336" width="9.140625" style="27"/>
    <col min="14337" max="14337" width="36.5703125" style="27" customWidth="1"/>
    <col min="14338" max="14592" width="9.140625" style="27"/>
    <col min="14593" max="14593" width="36.5703125" style="27" customWidth="1"/>
    <col min="14594" max="14848" width="9.140625" style="27"/>
    <col min="14849" max="14849" width="36.5703125" style="27" customWidth="1"/>
    <col min="14850" max="15104" width="9.140625" style="27"/>
    <col min="15105" max="15105" width="36.5703125" style="27" customWidth="1"/>
    <col min="15106" max="15360" width="9.140625" style="27"/>
    <col min="15361" max="15361" width="36.5703125" style="27" customWidth="1"/>
    <col min="15362" max="15616" width="9.140625" style="27"/>
    <col min="15617" max="15617" width="36.5703125" style="27" customWidth="1"/>
    <col min="15618" max="15872" width="9.140625" style="27"/>
    <col min="15873" max="15873" width="36.5703125" style="27" customWidth="1"/>
    <col min="15874" max="16128" width="9.140625" style="27"/>
    <col min="16129" max="16129" width="36.5703125" style="27" customWidth="1"/>
    <col min="16130" max="16384" width="9.140625" style="27"/>
  </cols>
  <sheetData>
    <row r="1" spans="1:20" s="34" customFormat="1" ht="16.5" customHeight="1" x14ac:dyDescent="0.2">
      <c r="A1" s="910" t="s">
        <v>431</v>
      </c>
      <c r="B1" s="910"/>
      <c r="C1" s="910"/>
      <c r="D1" s="910"/>
      <c r="G1" s="472"/>
      <c r="H1" s="565"/>
      <c r="I1" s="565"/>
      <c r="J1" s="565"/>
      <c r="K1" s="565"/>
    </row>
    <row r="2" spans="1:20" s="34" customFormat="1" ht="22.5" customHeight="1" x14ac:dyDescent="0.25">
      <c r="A2" s="40" t="s">
        <v>484</v>
      </c>
    </row>
    <row r="3" spans="1:20" x14ac:dyDescent="0.2">
      <c r="A3" s="62"/>
    </row>
    <row r="4" spans="1:20" ht="21.75" customHeight="1" x14ac:dyDescent="0.2">
      <c r="A4" s="557" t="s">
        <v>3</v>
      </c>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52">
        <v>2022</v>
      </c>
      <c r="S4" s="52" t="s">
        <v>449</v>
      </c>
      <c r="T4" s="53" t="s">
        <v>508</v>
      </c>
    </row>
    <row r="5" spans="1:20" ht="21" customHeight="1" x14ac:dyDescent="0.2">
      <c r="A5" s="541"/>
      <c r="B5" s="558"/>
      <c r="C5" s="558"/>
      <c r="D5" s="558"/>
      <c r="E5" s="558"/>
      <c r="F5" s="559"/>
      <c r="G5" s="559"/>
      <c r="I5" s="105"/>
      <c r="J5" s="105"/>
      <c r="K5" s="105"/>
      <c r="L5" s="105"/>
      <c r="M5" s="105"/>
      <c r="N5" s="105"/>
      <c r="S5" s="793"/>
      <c r="T5" s="152"/>
    </row>
    <row r="6" spans="1:20" ht="63.75" customHeight="1" x14ac:dyDescent="0.2">
      <c r="A6" s="228" t="s">
        <v>223</v>
      </c>
      <c r="B6" s="560">
        <v>485</v>
      </c>
      <c r="C6" s="560">
        <v>418</v>
      </c>
      <c r="D6" s="560">
        <v>18</v>
      </c>
      <c r="E6" s="560">
        <v>0</v>
      </c>
      <c r="F6" s="560">
        <v>4</v>
      </c>
      <c r="G6" s="560">
        <v>17.599</v>
      </c>
      <c r="H6" s="560">
        <v>2.418035287820143</v>
      </c>
      <c r="I6" s="560">
        <v>0</v>
      </c>
      <c r="J6" s="560">
        <v>0</v>
      </c>
      <c r="K6" s="560">
        <v>0</v>
      </c>
      <c r="L6" s="560">
        <v>0</v>
      </c>
      <c r="M6" s="560">
        <v>0</v>
      </c>
      <c r="N6" s="560">
        <v>0</v>
      </c>
      <c r="O6" s="560">
        <v>0</v>
      </c>
      <c r="P6" s="560">
        <v>0</v>
      </c>
      <c r="Q6" s="560">
        <v>0</v>
      </c>
      <c r="R6" s="560">
        <v>0</v>
      </c>
      <c r="S6" s="835">
        <v>0</v>
      </c>
      <c r="T6" s="561">
        <v>0</v>
      </c>
    </row>
    <row r="7" spans="1:20" ht="63.75" customHeight="1" x14ac:dyDescent="0.2">
      <c r="A7" s="228" t="s">
        <v>224</v>
      </c>
      <c r="B7" s="560">
        <v>1806</v>
      </c>
      <c r="C7" s="560">
        <v>745</v>
      </c>
      <c r="D7" s="560">
        <v>65</v>
      </c>
      <c r="E7" s="560">
        <v>90</v>
      </c>
      <c r="F7" s="560">
        <v>54.88</v>
      </c>
      <c r="G7" s="560">
        <v>50.697902536499633</v>
      </c>
      <c r="H7" s="560">
        <v>52.943008755553798</v>
      </c>
      <c r="I7" s="560">
        <v>814</v>
      </c>
      <c r="J7" s="560">
        <v>910</v>
      </c>
      <c r="K7" s="560">
        <v>510</v>
      </c>
      <c r="L7" s="560">
        <v>610</v>
      </c>
      <c r="M7" s="560">
        <v>610</v>
      </c>
      <c r="N7" s="560">
        <v>810</v>
      </c>
      <c r="O7" s="542">
        <v>1010</v>
      </c>
      <c r="P7" s="542">
        <v>1010</v>
      </c>
      <c r="Q7" s="542">
        <v>1010</v>
      </c>
      <c r="R7" s="542">
        <v>910</v>
      </c>
      <c r="S7" s="833">
        <v>1015</v>
      </c>
      <c r="T7" s="545">
        <v>1125</v>
      </c>
    </row>
    <row r="8" spans="1:20" ht="32.25" customHeight="1" x14ac:dyDescent="0.2">
      <c r="A8" s="546"/>
      <c r="B8" s="562"/>
      <c r="C8" s="562"/>
      <c r="D8" s="562"/>
      <c r="E8" s="562"/>
      <c r="F8" s="563"/>
      <c r="G8" s="564"/>
      <c r="H8" s="333"/>
      <c r="I8" s="333"/>
      <c r="J8" s="333"/>
      <c r="K8" s="333"/>
      <c r="L8" s="333"/>
      <c r="M8" s="333"/>
      <c r="N8" s="333"/>
      <c r="P8" s="98"/>
      <c r="S8" s="416"/>
      <c r="T8" s="106"/>
    </row>
    <row r="9" spans="1:20" s="520" customFormat="1" ht="30.75" customHeight="1" x14ac:dyDescent="0.2">
      <c r="A9" s="534" t="s">
        <v>101</v>
      </c>
      <c r="B9" s="479">
        <v>2291</v>
      </c>
      <c r="C9" s="479">
        <v>1163</v>
      </c>
      <c r="D9" s="479">
        <v>83</v>
      </c>
      <c r="E9" s="479">
        <v>90</v>
      </c>
      <c r="F9" s="479">
        <v>58.88</v>
      </c>
      <c r="G9" s="479">
        <v>68.29690253649963</v>
      </c>
      <c r="H9" s="479">
        <v>55.361044043373944</v>
      </c>
      <c r="I9" s="479">
        <v>814</v>
      </c>
      <c r="J9" s="479">
        <v>910</v>
      </c>
      <c r="K9" s="479">
        <v>510</v>
      </c>
      <c r="L9" s="479">
        <v>610</v>
      </c>
      <c r="M9" s="479">
        <v>610</v>
      </c>
      <c r="N9" s="479">
        <v>810</v>
      </c>
      <c r="O9" s="479">
        <v>1010</v>
      </c>
      <c r="P9" s="479">
        <v>1010</v>
      </c>
      <c r="Q9" s="479">
        <v>1010</v>
      </c>
      <c r="R9" s="479">
        <v>910</v>
      </c>
      <c r="S9" s="479">
        <v>1015</v>
      </c>
      <c r="T9" s="483">
        <v>1125</v>
      </c>
    </row>
    <row r="10" spans="1:20" ht="20.25" customHeight="1" x14ac:dyDescent="0.25">
      <c r="A10" s="123" t="s">
        <v>455</v>
      </c>
      <c r="B10" s="41"/>
      <c r="C10" s="41"/>
      <c r="D10" s="41"/>
      <c r="E10" s="41"/>
      <c r="F10" s="41"/>
      <c r="G10" s="41"/>
      <c r="H10" s="41"/>
      <c r="I10" s="41"/>
      <c r="J10" s="41"/>
      <c r="K10" s="41"/>
      <c r="L10" s="41"/>
      <c r="M10" s="41"/>
      <c r="N10" s="41"/>
    </row>
  </sheetData>
  <mergeCells count="1">
    <mergeCell ref="A1:D1"/>
  </mergeCells>
  <hyperlinks>
    <hyperlink ref="A1:D1" location="'Contents(NA)'!A1" display="Back to table of contents" xr:uid="{87B48BA2-F4D8-4DA7-8B78-E549E161C373}"/>
  </hyperlinks>
  <pageMargins left="0.5" right="0" top="0.56999999999999995" bottom="0.15748031496063" header="0.4" footer="0.196850393700787"/>
  <pageSetup paperSize="9" scale="97" orientation="landscape" r:id="rId1"/>
  <headerFooter alignWithMargins="0">
    <oddHeader>&amp;C- 23 -</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E3571-1AE7-4455-9334-B5DBEE94A530}">
  <dimension ref="A1:BC51"/>
  <sheetViews>
    <sheetView zoomScaleNormal="100"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38.85546875" style="27" customWidth="1"/>
    <col min="2" max="2" width="8.5703125" style="272" bestFit="1" customWidth="1"/>
    <col min="3" max="4" width="7.5703125" style="272" customWidth="1"/>
    <col min="5" max="5" width="6.85546875" style="272" customWidth="1"/>
    <col min="6" max="7" width="7.42578125" style="272" customWidth="1"/>
    <col min="8" max="8" width="7.140625" style="272" customWidth="1"/>
    <col min="9" max="10" width="7.42578125" style="272" customWidth="1"/>
    <col min="11" max="11" width="7.140625" style="272" customWidth="1"/>
    <col min="12" max="13" width="7.5703125" style="272" customWidth="1"/>
    <col min="14" max="14" width="8.28515625" style="272" bestFit="1" customWidth="1"/>
    <col min="15" max="16" width="9" style="272" bestFit="1" customWidth="1"/>
    <col min="17" max="17" width="8.28515625" style="272" bestFit="1" customWidth="1"/>
    <col min="18" max="19" width="9" style="272" bestFit="1" customWidth="1"/>
    <col min="20" max="22" width="8.5703125" style="272" customWidth="1"/>
    <col min="23" max="48" width="9.28515625" style="272" bestFit="1" customWidth="1"/>
    <col min="49" max="49" width="8.7109375" style="272" customWidth="1"/>
    <col min="50" max="50" width="9.28515625" style="272" bestFit="1" customWidth="1"/>
    <col min="51" max="52" width="9.42578125" style="272" bestFit="1" customWidth="1"/>
    <col min="53" max="53" width="9.28515625" style="272" bestFit="1" customWidth="1"/>
    <col min="54" max="55" width="9.42578125" style="272" bestFit="1" customWidth="1"/>
    <col min="56" max="253" width="9.140625" style="27"/>
    <col min="254" max="254" width="38.85546875" style="27" customWidth="1"/>
    <col min="255" max="255" width="8.42578125" style="27" bestFit="1" customWidth="1"/>
    <col min="256" max="257" width="7.5703125" style="27" customWidth="1"/>
    <col min="258" max="258" width="6.85546875" style="27" customWidth="1"/>
    <col min="259" max="260" width="7.42578125" style="27" customWidth="1"/>
    <col min="261" max="261" width="7.140625" style="27" customWidth="1"/>
    <col min="262" max="263" width="7.42578125" style="27" customWidth="1"/>
    <col min="264" max="264" width="7.140625" style="27" customWidth="1"/>
    <col min="265" max="266" width="7.5703125" style="27" customWidth="1"/>
    <col min="267" max="272" width="8" style="27" bestFit="1" customWidth="1"/>
    <col min="273" max="275" width="8.5703125" style="27" customWidth="1"/>
    <col min="276" max="301" width="9.140625" style="27"/>
    <col min="302" max="302" width="8.7109375" style="27" customWidth="1"/>
    <col min="303" max="509" width="9.140625" style="27"/>
    <col min="510" max="510" width="38.85546875" style="27" customWidth="1"/>
    <col min="511" max="511" width="8.42578125" style="27" bestFit="1" customWidth="1"/>
    <col min="512" max="513" width="7.5703125" style="27" customWidth="1"/>
    <col min="514" max="514" width="6.85546875" style="27" customWidth="1"/>
    <col min="515" max="516" width="7.42578125" style="27" customWidth="1"/>
    <col min="517" max="517" width="7.140625" style="27" customWidth="1"/>
    <col min="518" max="519" width="7.42578125" style="27" customWidth="1"/>
    <col min="520" max="520" width="7.140625" style="27" customWidth="1"/>
    <col min="521" max="522" width="7.5703125" style="27" customWidth="1"/>
    <col min="523" max="528" width="8" style="27" bestFit="1" customWidth="1"/>
    <col min="529" max="531" width="8.5703125" style="27" customWidth="1"/>
    <col min="532" max="557" width="9.140625" style="27"/>
    <col min="558" max="558" width="8.7109375" style="27" customWidth="1"/>
    <col min="559" max="765" width="9.140625" style="27"/>
    <col min="766" max="766" width="38.85546875" style="27" customWidth="1"/>
    <col min="767" max="767" width="8.42578125" style="27" bestFit="1" customWidth="1"/>
    <col min="768" max="769" width="7.5703125" style="27" customWidth="1"/>
    <col min="770" max="770" width="6.85546875" style="27" customWidth="1"/>
    <col min="771" max="772" width="7.42578125" style="27" customWidth="1"/>
    <col min="773" max="773" width="7.140625" style="27" customWidth="1"/>
    <col min="774" max="775" width="7.42578125" style="27" customWidth="1"/>
    <col min="776" max="776" width="7.140625" style="27" customWidth="1"/>
    <col min="777" max="778" width="7.5703125" style="27" customWidth="1"/>
    <col min="779" max="784" width="8" style="27" bestFit="1" customWidth="1"/>
    <col min="785" max="787" width="8.5703125" style="27" customWidth="1"/>
    <col min="788" max="813" width="9.140625" style="27"/>
    <col min="814" max="814" width="8.7109375" style="27" customWidth="1"/>
    <col min="815" max="1021" width="9.140625" style="27"/>
    <col min="1022" max="1022" width="38.85546875" style="27" customWidth="1"/>
    <col min="1023" max="1023" width="8.42578125" style="27" bestFit="1" customWidth="1"/>
    <col min="1024" max="1025" width="7.5703125" style="27" customWidth="1"/>
    <col min="1026" max="1026" width="6.85546875" style="27" customWidth="1"/>
    <col min="1027" max="1028" width="7.42578125" style="27" customWidth="1"/>
    <col min="1029" max="1029" width="7.140625" style="27" customWidth="1"/>
    <col min="1030" max="1031" width="7.42578125" style="27" customWidth="1"/>
    <col min="1032" max="1032" width="7.140625" style="27" customWidth="1"/>
    <col min="1033" max="1034" width="7.5703125" style="27" customWidth="1"/>
    <col min="1035" max="1040" width="8" style="27" bestFit="1" customWidth="1"/>
    <col min="1041" max="1043" width="8.5703125" style="27" customWidth="1"/>
    <col min="1044" max="1069" width="9.140625" style="27"/>
    <col min="1070" max="1070" width="8.7109375" style="27" customWidth="1"/>
    <col min="1071" max="1277" width="9.140625" style="27"/>
    <col min="1278" max="1278" width="38.85546875" style="27" customWidth="1"/>
    <col min="1279" max="1279" width="8.42578125" style="27" bestFit="1" customWidth="1"/>
    <col min="1280" max="1281" width="7.5703125" style="27" customWidth="1"/>
    <col min="1282" max="1282" width="6.85546875" style="27" customWidth="1"/>
    <col min="1283" max="1284" width="7.42578125" style="27" customWidth="1"/>
    <col min="1285" max="1285" width="7.140625" style="27" customWidth="1"/>
    <col min="1286" max="1287" width="7.42578125" style="27" customWidth="1"/>
    <col min="1288" max="1288" width="7.140625" style="27" customWidth="1"/>
    <col min="1289" max="1290" width="7.5703125" style="27" customWidth="1"/>
    <col min="1291" max="1296" width="8" style="27" bestFit="1" customWidth="1"/>
    <col min="1297" max="1299" width="8.5703125" style="27" customWidth="1"/>
    <col min="1300" max="1325" width="9.140625" style="27"/>
    <col min="1326" max="1326" width="8.7109375" style="27" customWidth="1"/>
    <col min="1327" max="1533" width="9.140625" style="27"/>
    <col min="1534" max="1534" width="38.85546875" style="27" customWidth="1"/>
    <col min="1535" max="1535" width="8.42578125" style="27" bestFit="1" customWidth="1"/>
    <col min="1536" max="1537" width="7.5703125" style="27" customWidth="1"/>
    <col min="1538" max="1538" width="6.85546875" style="27" customWidth="1"/>
    <col min="1539" max="1540" width="7.42578125" style="27" customWidth="1"/>
    <col min="1541" max="1541" width="7.140625" style="27" customWidth="1"/>
    <col min="1542" max="1543" width="7.42578125" style="27" customWidth="1"/>
    <col min="1544" max="1544" width="7.140625" style="27" customWidth="1"/>
    <col min="1545" max="1546" width="7.5703125" style="27" customWidth="1"/>
    <col min="1547" max="1552" width="8" style="27" bestFit="1" customWidth="1"/>
    <col min="1553" max="1555" width="8.5703125" style="27" customWidth="1"/>
    <col min="1556" max="1581" width="9.140625" style="27"/>
    <col min="1582" max="1582" width="8.7109375" style="27" customWidth="1"/>
    <col min="1583" max="1789" width="9.140625" style="27"/>
    <col min="1790" max="1790" width="38.85546875" style="27" customWidth="1"/>
    <col min="1791" max="1791" width="8.42578125" style="27" bestFit="1" customWidth="1"/>
    <col min="1792" max="1793" width="7.5703125" style="27" customWidth="1"/>
    <col min="1794" max="1794" width="6.85546875" style="27" customWidth="1"/>
    <col min="1795" max="1796" width="7.42578125" style="27" customWidth="1"/>
    <col min="1797" max="1797" width="7.140625" style="27" customWidth="1"/>
    <col min="1798" max="1799" width="7.42578125" style="27" customWidth="1"/>
    <col min="1800" max="1800" width="7.140625" style="27" customWidth="1"/>
    <col min="1801" max="1802" width="7.5703125" style="27" customWidth="1"/>
    <col min="1803" max="1808" width="8" style="27" bestFit="1" customWidth="1"/>
    <col min="1809" max="1811" width="8.5703125" style="27" customWidth="1"/>
    <col min="1812" max="1837" width="9.140625" style="27"/>
    <col min="1838" max="1838" width="8.7109375" style="27" customWidth="1"/>
    <col min="1839" max="2045" width="9.140625" style="27"/>
    <col min="2046" max="2046" width="38.85546875" style="27" customWidth="1"/>
    <col min="2047" max="2047" width="8.42578125" style="27" bestFit="1" customWidth="1"/>
    <col min="2048" max="2049" width="7.5703125" style="27" customWidth="1"/>
    <col min="2050" max="2050" width="6.85546875" style="27" customWidth="1"/>
    <col min="2051" max="2052" width="7.42578125" style="27" customWidth="1"/>
    <col min="2053" max="2053" width="7.140625" style="27" customWidth="1"/>
    <col min="2054" max="2055" width="7.42578125" style="27" customWidth="1"/>
    <col min="2056" max="2056" width="7.140625" style="27" customWidth="1"/>
    <col min="2057" max="2058" width="7.5703125" style="27" customWidth="1"/>
    <col min="2059" max="2064" width="8" style="27" bestFit="1" customWidth="1"/>
    <col min="2065" max="2067" width="8.5703125" style="27" customWidth="1"/>
    <col min="2068" max="2093" width="9.140625" style="27"/>
    <col min="2094" max="2094" width="8.7109375" style="27" customWidth="1"/>
    <col min="2095" max="2301" width="9.140625" style="27"/>
    <col min="2302" max="2302" width="38.85546875" style="27" customWidth="1"/>
    <col min="2303" max="2303" width="8.42578125" style="27" bestFit="1" customWidth="1"/>
    <col min="2304" max="2305" width="7.5703125" style="27" customWidth="1"/>
    <col min="2306" max="2306" width="6.85546875" style="27" customWidth="1"/>
    <col min="2307" max="2308" width="7.42578125" style="27" customWidth="1"/>
    <col min="2309" max="2309" width="7.140625" style="27" customWidth="1"/>
    <col min="2310" max="2311" width="7.42578125" style="27" customWidth="1"/>
    <col min="2312" max="2312" width="7.140625" style="27" customWidth="1"/>
    <col min="2313" max="2314" width="7.5703125" style="27" customWidth="1"/>
    <col min="2315" max="2320" width="8" style="27" bestFit="1" customWidth="1"/>
    <col min="2321" max="2323" width="8.5703125" style="27" customWidth="1"/>
    <col min="2324" max="2349" width="9.140625" style="27"/>
    <col min="2350" max="2350" width="8.7109375" style="27" customWidth="1"/>
    <col min="2351" max="2557" width="9.140625" style="27"/>
    <col min="2558" max="2558" width="38.85546875" style="27" customWidth="1"/>
    <col min="2559" max="2559" width="8.42578125" style="27" bestFit="1" customWidth="1"/>
    <col min="2560" max="2561" width="7.5703125" style="27" customWidth="1"/>
    <col min="2562" max="2562" width="6.85546875" style="27" customWidth="1"/>
    <col min="2563" max="2564" width="7.42578125" style="27" customWidth="1"/>
    <col min="2565" max="2565" width="7.140625" style="27" customWidth="1"/>
    <col min="2566" max="2567" width="7.42578125" style="27" customWidth="1"/>
    <col min="2568" max="2568" width="7.140625" style="27" customWidth="1"/>
    <col min="2569" max="2570" width="7.5703125" style="27" customWidth="1"/>
    <col min="2571" max="2576" width="8" style="27" bestFit="1" customWidth="1"/>
    <col min="2577" max="2579" width="8.5703125" style="27" customWidth="1"/>
    <col min="2580" max="2605" width="9.140625" style="27"/>
    <col min="2606" max="2606" width="8.7109375" style="27" customWidth="1"/>
    <col min="2607" max="2813" width="9.140625" style="27"/>
    <col min="2814" max="2814" width="38.85546875" style="27" customWidth="1"/>
    <col min="2815" max="2815" width="8.42578125" style="27" bestFit="1" customWidth="1"/>
    <col min="2816" max="2817" width="7.5703125" style="27" customWidth="1"/>
    <col min="2818" max="2818" width="6.85546875" style="27" customWidth="1"/>
    <col min="2819" max="2820" width="7.42578125" style="27" customWidth="1"/>
    <col min="2821" max="2821" width="7.140625" style="27" customWidth="1"/>
    <col min="2822" max="2823" width="7.42578125" style="27" customWidth="1"/>
    <col min="2824" max="2824" width="7.140625" style="27" customWidth="1"/>
    <col min="2825" max="2826" width="7.5703125" style="27" customWidth="1"/>
    <col min="2827" max="2832" width="8" style="27" bestFit="1" customWidth="1"/>
    <col min="2833" max="2835" width="8.5703125" style="27" customWidth="1"/>
    <col min="2836" max="2861" width="9.140625" style="27"/>
    <col min="2862" max="2862" width="8.7109375" style="27" customWidth="1"/>
    <col min="2863" max="3069" width="9.140625" style="27"/>
    <col min="3070" max="3070" width="38.85546875" style="27" customWidth="1"/>
    <col min="3071" max="3071" width="8.42578125" style="27" bestFit="1" customWidth="1"/>
    <col min="3072" max="3073" width="7.5703125" style="27" customWidth="1"/>
    <col min="3074" max="3074" width="6.85546875" style="27" customWidth="1"/>
    <col min="3075" max="3076" width="7.42578125" style="27" customWidth="1"/>
    <col min="3077" max="3077" width="7.140625" style="27" customWidth="1"/>
    <col min="3078" max="3079" width="7.42578125" style="27" customWidth="1"/>
    <col min="3080" max="3080" width="7.140625" style="27" customWidth="1"/>
    <col min="3081" max="3082" width="7.5703125" style="27" customWidth="1"/>
    <col min="3083" max="3088" width="8" style="27" bestFit="1" customWidth="1"/>
    <col min="3089" max="3091" width="8.5703125" style="27" customWidth="1"/>
    <col min="3092" max="3117" width="9.140625" style="27"/>
    <col min="3118" max="3118" width="8.7109375" style="27" customWidth="1"/>
    <col min="3119" max="3325" width="9.140625" style="27"/>
    <col min="3326" max="3326" width="38.85546875" style="27" customWidth="1"/>
    <col min="3327" max="3327" width="8.42578125" style="27" bestFit="1" customWidth="1"/>
    <col min="3328" max="3329" width="7.5703125" style="27" customWidth="1"/>
    <col min="3330" max="3330" width="6.85546875" style="27" customWidth="1"/>
    <col min="3331" max="3332" width="7.42578125" style="27" customWidth="1"/>
    <col min="3333" max="3333" width="7.140625" style="27" customWidth="1"/>
    <col min="3334" max="3335" width="7.42578125" style="27" customWidth="1"/>
    <col min="3336" max="3336" width="7.140625" style="27" customWidth="1"/>
    <col min="3337" max="3338" width="7.5703125" style="27" customWidth="1"/>
    <col min="3339" max="3344" width="8" style="27" bestFit="1" customWidth="1"/>
    <col min="3345" max="3347" width="8.5703125" style="27" customWidth="1"/>
    <col min="3348" max="3373" width="9.140625" style="27"/>
    <col min="3374" max="3374" width="8.7109375" style="27" customWidth="1"/>
    <col min="3375" max="3581" width="9.140625" style="27"/>
    <col min="3582" max="3582" width="38.85546875" style="27" customWidth="1"/>
    <col min="3583" max="3583" width="8.42578125" style="27" bestFit="1" customWidth="1"/>
    <col min="3584" max="3585" width="7.5703125" style="27" customWidth="1"/>
    <col min="3586" max="3586" width="6.85546875" style="27" customWidth="1"/>
    <col min="3587" max="3588" width="7.42578125" style="27" customWidth="1"/>
    <col min="3589" max="3589" width="7.140625" style="27" customWidth="1"/>
    <col min="3590" max="3591" width="7.42578125" style="27" customWidth="1"/>
    <col min="3592" max="3592" width="7.140625" style="27" customWidth="1"/>
    <col min="3593" max="3594" width="7.5703125" style="27" customWidth="1"/>
    <col min="3595" max="3600" width="8" style="27" bestFit="1" customWidth="1"/>
    <col min="3601" max="3603" width="8.5703125" style="27" customWidth="1"/>
    <col min="3604" max="3629" width="9.140625" style="27"/>
    <col min="3630" max="3630" width="8.7109375" style="27" customWidth="1"/>
    <col min="3631" max="3837" width="9.140625" style="27"/>
    <col min="3838" max="3838" width="38.85546875" style="27" customWidth="1"/>
    <col min="3839" max="3839" width="8.42578125" style="27" bestFit="1" customWidth="1"/>
    <col min="3840" max="3841" width="7.5703125" style="27" customWidth="1"/>
    <col min="3842" max="3842" width="6.85546875" style="27" customWidth="1"/>
    <col min="3843" max="3844" width="7.42578125" style="27" customWidth="1"/>
    <col min="3845" max="3845" width="7.140625" style="27" customWidth="1"/>
    <col min="3846" max="3847" width="7.42578125" style="27" customWidth="1"/>
    <col min="3848" max="3848" width="7.140625" style="27" customWidth="1"/>
    <col min="3849" max="3850" width="7.5703125" style="27" customWidth="1"/>
    <col min="3851" max="3856" width="8" style="27" bestFit="1" customWidth="1"/>
    <col min="3857" max="3859" width="8.5703125" style="27" customWidth="1"/>
    <col min="3860" max="3885" width="9.140625" style="27"/>
    <col min="3886" max="3886" width="8.7109375" style="27" customWidth="1"/>
    <col min="3887" max="4093" width="9.140625" style="27"/>
    <col min="4094" max="4094" width="38.85546875" style="27" customWidth="1"/>
    <col min="4095" max="4095" width="8.42578125" style="27" bestFit="1" customWidth="1"/>
    <col min="4096" max="4097" width="7.5703125" style="27" customWidth="1"/>
    <col min="4098" max="4098" width="6.85546875" style="27" customWidth="1"/>
    <col min="4099" max="4100" width="7.42578125" style="27" customWidth="1"/>
    <col min="4101" max="4101" width="7.140625" style="27" customWidth="1"/>
    <col min="4102" max="4103" width="7.42578125" style="27" customWidth="1"/>
    <col min="4104" max="4104" width="7.140625" style="27" customWidth="1"/>
    <col min="4105" max="4106" width="7.5703125" style="27" customWidth="1"/>
    <col min="4107" max="4112" width="8" style="27" bestFit="1" customWidth="1"/>
    <col min="4113" max="4115" width="8.5703125" style="27" customWidth="1"/>
    <col min="4116" max="4141" width="9.140625" style="27"/>
    <col min="4142" max="4142" width="8.7109375" style="27" customWidth="1"/>
    <col min="4143" max="4349" width="9.140625" style="27"/>
    <col min="4350" max="4350" width="38.85546875" style="27" customWidth="1"/>
    <col min="4351" max="4351" width="8.42578125" style="27" bestFit="1" customWidth="1"/>
    <col min="4352" max="4353" width="7.5703125" style="27" customWidth="1"/>
    <col min="4354" max="4354" width="6.85546875" style="27" customWidth="1"/>
    <col min="4355" max="4356" width="7.42578125" style="27" customWidth="1"/>
    <col min="4357" max="4357" width="7.140625" style="27" customWidth="1"/>
    <col min="4358" max="4359" width="7.42578125" style="27" customWidth="1"/>
    <col min="4360" max="4360" width="7.140625" style="27" customWidth="1"/>
    <col min="4361" max="4362" width="7.5703125" style="27" customWidth="1"/>
    <col min="4363" max="4368" width="8" style="27" bestFit="1" customWidth="1"/>
    <col min="4369" max="4371" width="8.5703125" style="27" customWidth="1"/>
    <col min="4372" max="4397" width="9.140625" style="27"/>
    <col min="4398" max="4398" width="8.7109375" style="27" customWidth="1"/>
    <col min="4399" max="4605" width="9.140625" style="27"/>
    <col min="4606" max="4606" width="38.85546875" style="27" customWidth="1"/>
    <col min="4607" max="4607" width="8.42578125" style="27" bestFit="1" customWidth="1"/>
    <col min="4608" max="4609" width="7.5703125" style="27" customWidth="1"/>
    <col min="4610" max="4610" width="6.85546875" style="27" customWidth="1"/>
    <col min="4611" max="4612" width="7.42578125" style="27" customWidth="1"/>
    <col min="4613" max="4613" width="7.140625" style="27" customWidth="1"/>
    <col min="4614" max="4615" width="7.42578125" style="27" customWidth="1"/>
    <col min="4616" max="4616" width="7.140625" style="27" customWidth="1"/>
    <col min="4617" max="4618" width="7.5703125" style="27" customWidth="1"/>
    <col min="4619" max="4624" width="8" style="27" bestFit="1" customWidth="1"/>
    <col min="4625" max="4627" width="8.5703125" style="27" customWidth="1"/>
    <col min="4628" max="4653" width="9.140625" style="27"/>
    <col min="4654" max="4654" width="8.7109375" style="27" customWidth="1"/>
    <col min="4655" max="4861" width="9.140625" style="27"/>
    <col min="4862" max="4862" width="38.85546875" style="27" customWidth="1"/>
    <col min="4863" max="4863" width="8.42578125" style="27" bestFit="1" customWidth="1"/>
    <col min="4864" max="4865" width="7.5703125" style="27" customWidth="1"/>
    <col min="4866" max="4866" width="6.85546875" style="27" customWidth="1"/>
    <col min="4867" max="4868" width="7.42578125" style="27" customWidth="1"/>
    <col min="4869" max="4869" width="7.140625" style="27" customWidth="1"/>
    <col min="4870" max="4871" width="7.42578125" style="27" customWidth="1"/>
    <col min="4872" max="4872" width="7.140625" style="27" customWidth="1"/>
    <col min="4873" max="4874" width="7.5703125" style="27" customWidth="1"/>
    <col min="4875" max="4880" width="8" style="27" bestFit="1" customWidth="1"/>
    <col min="4881" max="4883" width="8.5703125" style="27" customWidth="1"/>
    <col min="4884" max="4909" width="9.140625" style="27"/>
    <col min="4910" max="4910" width="8.7109375" style="27" customWidth="1"/>
    <col min="4911" max="5117" width="9.140625" style="27"/>
    <col min="5118" max="5118" width="38.85546875" style="27" customWidth="1"/>
    <col min="5119" max="5119" width="8.42578125" style="27" bestFit="1" customWidth="1"/>
    <col min="5120" max="5121" width="7.5703125" style="27" customWidth="1"/>
    <col min="5122" max="5122" width="6.85546875" style="27" customWidth="1"/>
    <col min="5123" max="5124" width="7.42578125" style="27" customWidth="1"/>
    <col min="5125" max="5125" width="7.140625" style="27" customWidth="1"/>
    <col min="5126" max="5127" width="7.42578125" style="27" customWidth="1"/>
    <col min="5128" max="5128" width="7.140625" style="27" customWidth="1"/>
    <col min="5129" max="5130" width="7.5703125" style="27" customWidth="1"/>
    <col min="5131" max="5136" width="8" style="27" bestFit="1" customWidth="1"/>
    <col min="5137" max="5139" width="8.5703125" style="27" customWidth="1"/>
    <col min="5140" max="5165" width="9.140625" style="27"/>
    <col min="5166" max="5166" width="8.7109375" style="27" customWidth="1"/>
    <col min="5167" max="5373" width="9.140625" style="27"/>
    <col min="5374" max="5374" width="38.85546875" style="27" customWidth="1"/>
    <col min="5375" max="5375" width="8.42578125" style="27" bestFit="1" customWidth="1"/>
    <col min="5376" max="5377" width="7.5703125" style="27" customWidth="1"/>
    <col min="5378" max="5378" width="6.85546875" style="27" customWidth="1"/>
    <col min="5379" max="5380" width="7.42578125" style="27" customWidth="1"/>
    <col min="5381" max="5381" width="7.140625" style="27" customWidth="1"/>
    <col min="5382" max="5383" width="7.42578125" style="27" customWidth="1"/>
    <col min="5384" max="5384" width="7.140625" style="27" customWidth="1"/>
    <col min="5385" max="5386" width="7.5703125" style="27" customWidth="1"/>
    <col min="5387" max="5392" width="8" style="27" bestFit="1" customWidth="1"/>
    <col min="5393" max="5395" width="8.5703125" style="27" customWidth="1"/>
    <col min="5396" max="5421" width="9.140625" style="27"/>
    <col min="5422" max="5422" width="8.7109375" style="27" customWidth="1"/>
    <col min="5423" max="5629" width="9.140625" style="27"/>
    <col min="5630" max="5630" width="38.85546875" style="27" customWidth="1"/>
    <col min="5631" max="5631" width="8.42578125" style="27" bestFit="1" customWidth="1"/>
    <col min="5632" max="5633" width="7.5703125" style="27" customWidth="1"/>
    <col min="5634" max="5634" width="6.85546875" style="27" customWidth="1"/>
    <col min="5635" max="5636" width="7.42578125" style="27" customWidth="1"/>
    <col min="5637" max="5637" width="7.140625" style="27" customWidth="1"/>
    <col min="5638" max="5639" width="7.42578125" style="27" customWidth="1"/>
    <col min="5640" max="5640" width="7.140625" style="27" customWidth="1"/>
    <col min="5641" max="5642" width="7.5703125" style="27" customWidth="1"/>
    <col min="5643" max="5648" width="8" style="27" bestFit="1" customWidth="1"/>
    <col min="5649" max="5651" width="8.5703125" style="27" customWidth="1"/>
    <col min="5652" max="5677" width="9.140625" style="27"/>
    <col min="5678" max="5678" width="8.7109375" style="27" customWidth="1"/>
    <col min="5679" max="5885" width="9.140625" style="27"/>
    <col min="5886" max="5886" width="38.85546875" style="27" customWidth="1"/>
    <col min="5887" max="5887" width="8.42578125" style="27" bestFit="1" customWidth="1"/>
    <col min="5888" max="5889" width="7.5703125" style="27" customWidth="1"/>
    <col min="5890" max="5890" width="6.85546875" style="27" customWidth="1"/>
    <col min="5891" max="5892" width="7.42578125" style="27" customWidth="1"/>
    <col min="5893" max="5893" width="7.140625" style="27" customWidth="1"/>
    <col min="5894" max="5895" width="7.42578125" style="27" customWidth="1"/>
    <col min="5896" max="5896" width="7.140625" style="27" customWidth="1"/>
    <col min="5897" max="5898" width="7.5703125" style="27" customWidth="1"/>
    <col min="5899" max="5904" width="8" style="27" bestFit="1" customWidth="1"/>
    <col min="5905" max="5907" width="8.5703125" style="27" customWidth="1"/>
    <col min="5908" max="5933" width="9.140625" style="27"/>
    <col min="5934" max="5934" width="8.7109375" style="27" customWidth="1"/>
    <col min="5935" max="6141" width="9.140625" style="27"/>
    <col min="6142" max="6142" width="38.85546875" style="27" customWidth="1"/>
    <col min="6143" max="6143" width="8.42578125" style="27" bestFit="1" customWidth="1"/>
    <col min="6144" max="6145" width="7.5703125" style="27" customWidth="1"/>
    <col min="6146" max="6146" width="6.85546875" style="27" customWidth="1"/>
    <col min="6147" max="6148" width="7.42578125" style="27" customWidth="1"/>
    <col min="6149" max="6149" width="7.140625" style="27" customWidth="1"/>
    <col min="6150" max="6151" width="7.42578125" style="27" customWidth="1"/>
    <col min="6152" max="6152" width="7.140625" style="27" customWidth="1"/>
    <col min="6153" max="6154" width="7.5703125" style="27" customWidth="1"/>
    <col min="6155" max="6160" width="8" style="27" bestFit="1" customWidth="1"/>
    <col min="6161" max="6163" width="8.5703125" style="27" customWidth="1"/>
    <col min="6164" max="6189" width="9.140625" style="27"/>
    <col min="6190" max="6190" width="8.7109375" style="27" customWidth="1"/>
    <col min="6191" max="6397" width="9.140625" style="27"/>
    <col min="6398" max="6398" width="38.85546875" style="27" customWidth="1"/>
    <col min="6399" max="6399" width="8.42578125" style="27" bestFit="1" customWidth="1"/>
    <col min="6400" max="6401" width="7.5703125" style="27" customWidth="1"/>
    <col min="6402" max="6402" width="6.85546875" style="27" customWidth="1"/>
    <col min="6403" max="6404" width="7.42578125" style="27" customWidth="1"/>
    <col min="6405" max="6405" width="7.140625" style="27" customWidth="1"/>
    <col min="6406" max="6407" width="7.42578125" style="27" customWidth="1"/>
    <col min="6408" max="6408" width="7.140625" style="27" customWidth="1"/>
    <col min="6409" max="6410" width="7.5703125" style="27" customWidth="1"/>
    <col min="6411" max="6416" width="8" style="27" bestFit="1" customWidth="1"/>
    <col min="6417" max="6419" width="8.5703125" style="27" customWidth="1"/>
    <col min="6420" max="6445" width="9.140625" style="27"/>
    <col min="6446" max="6446" width="8.7109375" style="27" customWidth="1"/>
    <col min="6447" max="6653" width="9.140625" style="27"/>
    <col min="6654" max="6654" width="38.85546875" style="27" customWidth="1"/>
    <col min="6655" max="6655" width="8.42578125" style="27" bestFit="1" customWidth="1"/>
    <col min="6656" max="6657" width="7.5703125" style="27" customWidth="1"/>
    <col min="6658" max="6658" width="6.85546875" style="27" customWidth="1"/>
    <col min="6659" max="6660" width="7.42578125" style="27" customWidth="1"/>
    <col min="6661" max="6661" width="7.140625" style="27" customWidth="1"/>
    <col min="6662" max="6663" width="7.42578125" style="27" customWidth="1"/>
    <col min="6664" max="6664" width="7.140625" style="27" customWidth="1"/>
    <col min="6665" max="6666" width="7.5703125" style="27" customWidth="1"/>
    <col min="6667" max="6672" width="8" style="27" bestFit="1" customWidth="1"/>
    <col min="6673" max="6675" width="8.5703125" style="27" customWidth="1"/>
    <col min="6676" max="6701" width="9.140625" style="27"/>
    <col min="6702" max="6702" width="8.7109375" style="27" customWidth="1"/>
    <col min="6703" max="6909" width="9.140625" style="27"/>
    <col min="6910" max="6910" width="38.85546875" style="27" customWidth="1"/>
    <col min="6911" max="6911" width="8.42578125" style="27" bestFit="1" customWidth="1"/>
    <col min="6912" max="6913" width="7.5703125" style="27" customWidth="1"/>
    <col min="6914" max="6914" width="6.85546875" style="27" customWidth="1"/>
    <col min="6915" max="6916" width="7.42578125" style="27" customWidth="1"/>
    <col min="6917" max="6917" width="7.140625" style="27" customWidth="1"/>
    <col min="6918" max="6919" width="7.42578125" style="27" customWidth="1"/>
    <col min="6920" max="6920" width="7.140625" style="27" customWidth="1"/>
    <col min="6921" max="6922" width="7.5703125" style="27" customWidth="1"/>
    <col min="6923" max="6928" width="8" style="27" bestFit="1" customWidth="1"/>
    <col min="6929" max="6931" width="8.5703125" style="27" customWidth="1"/>
    <col min="6932" max="6957" width="9.140625" style="27"/>
    <col min="6958" max="6958" width="8.7109375" style="27" customWidth="1"/>
    <col min="6959" max="7165" width="9.140625" style="27"/>
    <col min="7166" max="7166" width="38.85546875" style="27" customWidth="1"/>
    <col min="7167" max="7167" width="8.42578125" style="27" bestFit="1" customWidth="1"/>
    <col min="7168" max="7169" width="7.5703125" style="27" customWidth="1"/>
    <col min="7170" max="7170" width="6.85546875" style="27" customWidth="1"/>
    <col min="7171" max="7172" width="7.42578125" style="27" customWidth="1"/>
    <col min="7173" max="7173" width="7.140625" style="27" customWidth="1"/>
    <col min="7174" max="7175" width="7.42578125" style="27" customWidth="1"/>
    <col min="7176" max="7176" width="7.140625" style="27" customWidth="1"/>
    <col min="7177" max="7178" width="7.5703125" style="27" customWidth="1"/>
    <col min="7179" max="7184" width="8" style="27" bestFit="1" customWidth="1"/>
    <col min="7185" max="7187" width="8.5703125" style="27" customWidth="1"/>
    <col min="7188" max="7213" width="9.140625" style="27"/>
    <col min="7214" max="7214" width="8.7109375" style="27" customWidth="1"/>
    <col min="7215" max="7421" width="9.140625" style="27"/>
    <col min="7422" max="7422" width="38.85546875" style="27" customWidth="1"/>
    <col min="7423" max="7423" width="8.42578125" style="27" bestFit="1" customWidth="1"/>
    <col min="7424" max="7425" width="7.5703125" style="27" customWidth="1"/>
    <col min="7426" max="7426" width="6.85546875" style="27" customWidth="1"/>
    <col min="7427" max="7428" width="7.42578125" style="27" customWidth="1"/>
    <col min="7429" max="7429" width="7.140625" style="27" customWidth="1"/>
    <col min="7430" max="7431" width="7.42578125" style="27" customWidth="1"/>
    <col min="7432" max="7432" width="7.140625" style="27" customWidth="1"/>
    <col min="7433" max="7434" width="7.5703125" style="27" customWidth="1"/>
    <col min="7435" max="7440" width="8" style="27" bestFit="1" customWidth="1"/>
    <col min="7441" max="7443" width="8.5703125" style="27" customWidth="1"/>
    <col min="7444" max="7469" width="9.140625" style="27"/>
    <col min="7470" max="7470" width="8.7109375" style="27" customWidth="1"/>
    <col min="7471" max="7677" width="9.140625" style="27"/>
    <col min="7678" max="7678" width="38.85546875" style="27" customWidth="1"/>
    <col min="7679" max="7679" width="8.42578125" style="27" bestFit="1" customWidth="1"/>
    <col min="7680" max="7681" width="7.5703125" style="27" customWidth="1"/>
    <col min="7682" max="7682" width="6.85546875" style="27" customWidth="1"/>
    <col min="7683" max="7684" width="7.42578125" style="27" customWidth="1"/>
    <col min="7685" max="7685" width="7.140625" style="27" customWidth="1"/>
    <col min="7686" max="7687" width="7.42578125" style="27" customWidth="1"/>
    <col min="7688" max="7688" width="7.140625" style="27" customWidth="1"/>
    <col min="7689" max="7690" width="7.5703125" style="27" customWidth="1"/>
    <col min="7691" max="7696" width="8" style="27" bestFit="1" customWidth="1"/>
    <col min="7697" max="7699" width="8.5703125" style="27" customWidth="1"/>
    <col min="7700" max="7725" width="9.140625" style="27"/>
    <col min="7726" max="7726" width="8.7109375" style="27" customWidth="1"/>
    <col min="7727" max="7933" width="9.140625" style="27"/>
    <col min="7934" max="7934" width="38.85546875" style="27" customWidth="1"/>
    <col min="7935" max="7935" width="8.42578125" style="27" bestFit="1" customWidth="1"/>
    <col min="7936" max="7937" width="7.5703125" style="27" customWidth="1"/>
    <col min="7938" max="7938" width="6.85546875" style="27" customWidth="1"/>
    <col min="7939" max="7940" width="7.42578125" style="27" customWidth="1"/>
    <col min="7941" max="7941" width="7.140625" style="27" customWidth="1"/>
    <col min="7942" max="7943" width="7.42578125" style="27" customWidth="1"/>
    <col min="7944" max="7944" width="7.140625" style="27" customWidth="1"/>
    <col min="7945" max="7946" width="7.5703125" style="27" customWidth="1"/>
    <col min="7947" max="7952" width="8" style="27" bestFit="1" customWidth="1"/>
    <col min="7953" max="7955" width="8.5703125" style="27" customWidth="1"/>
    <col min="7956" max="7981" width="9.140625" style="27"/>
    <col min="7982" max="7982" width="8.7109375" style="27" customWidth="1"/>
    <col min="7983" max="8189" width="9.140625" style="27"/>
    <col min="8190" max="8190" width="38.85546875" style="27" customWidth="1"/>
    <col min="8191" max="8191" width="8.42578125" style="27" bestFit="1" customWidth="1"/>
    <col min="8192" max="8193" width="7.5703125" style="27" customWidth="1"/>
    <col min="8194" max="8194" width="6.85546875" style="27" customWidth="1"/>
    <col min="8195" max="8196" width="7.42578125" style="27" customWidth="1"/>
    <col min="8197" max="8197" width="7.140625" style="27" customWidth="1"/>
    <col min="8198" max="8199" width="7.42578125" style="27" customWidth="1"/>
    <col min="8200" max="8200" width="7.140625" style="27" customWidth="1"/>
    <col min="8201" max="8202" width="7.5703125" style="27" customWidth="1"/>
    <col min="8203" max="8208" width="8" style="27" bestFit="1" customWidth="1"/>
    <col min="8209" max="8211" width="8.5703125" style="27" customWidth="1"/>
    <col min="8212" max="8237" width="9.140625" style="27"/>
    <col min="8238" max="8238" width="8.7109375" style="27" customWidth="1"/>
    <col min="8239" max="8445" width="9.140625" style="27"/>
    <col min="8446" max="8446" width="38.85546875" style="27" customWidth="1"/>
    <col min="8447" max="8447" width="8.42578125" style="27" bestFit="1" customWidth="1"/>
    <col min="8448" max="8449" width="7.5703125" style="27" customWidth="1"/>
    <col min="8450" max="8450" width="6.85546875" style="27" customWidth="1"/>
    <col min="8451" max="8452" width="7.42578125" style="27" customWidth="1"/>
    <col min="8453" max="8453" width="7.140625" style="27" customWidth="1"/>
    <col min="8454" max="8455" width="7.42578125" style="27" customWidth="1"/>
    <col min="8456" max="8456" width="7.140625" style="27" customWidth="1"/>
    <col min="8457" max="8458" width="7.5703125" style="27" customWidth="1"/>
    <col min="8459" max="8464" width="8" style="27" bestFit="1" customWidth="1"/>
    <col min="8465" max="8467" width="8.5703125" style="27" customWidth="1"/>
    <col min="8468" max="8493" width="9.140625" style="27"/>
    <col min="8494" max="8494" width="8.7109375" style="27" customWidth="1"/>
    <col min="8495" max="8701" width="9.140625" style="27"/>
    <col min="8702" max="8702" width="38.85546875" style="27" customWidth="1"/>
    <col min="8703" max="8703" width="8.42578125" style="27" bestFit="1" customWidth="1"/>
    <col min="8704" max="8705" width="7.5703125" style="27" customWidth="1"/>
    <col min="8706" max="8706" width="6.85546875" style="27" customWidth="1"/>
    <col min="8707" max="8708" width="7.42578125" style="27" customWidth="1"/>
    <col min="8709" max="8709" width="7.140625" style="27" customWidth="1"/>
    <col min="8710" max="8711" width="7.42578125" style="27" customWidth="1"/>
    <col min="8712" max="8712" width="7.140625" style="27" customWidth="1"/>
    <col min="8713" max="8714" width="7.5703125" style="27" customWidth="1"/>
    <col min="8715" max="8720" width="8" style="27" bestFit="1" customWidth="1"/>
    <col min="8721" max="8723" width="8.5703125" style="27" customWidth="1"/>
    <col min="8724" max="8749" width="9.140625" style="27"/>
    <col min="8750" max="8750" width="8.7109375" style="27" customWidth="1"/>
    <col min="8751" max="8957" width="9.140625" style="27"/>
    <col min="8958" max="8958" width="38.85546875" style="27" customWidth="1"/>
    <col min="8959" max="8959" width="8.42578125" style="27" bestFit="1" customWidth="1"/>
    <col min="8960" max="8961" width="7.5703125" style="27" customWidth="1"/>
    <col min="8962" max="8962" width="6.85546875" style="27" customWidth="1"/>
    <col min="8963" max="8964" width="7.42578125" style="27" customWidth="1"/>
    <col min="8965" max="8965" width="7.140625" style="27" customWidth="1"/>
    <col min="8966" max="8967" width="7.42578125" style="27" customWidth="1"/>
    <col min="8968" max="8968" width="7.140625" style="27" customWidth="1"/>
    <col min="8969" max="8970" width="7.5703125" style="27" customWidth="1"/>
    <col min="8971" max="8976" width="8" style="27" bestFit="1" customWidth="1"/>
    <col min="8977" max="8979" width="8.5703125" style="27" customWidth="1"/>
    <col min="8980" max="9005" width="9.140625" style="27"/>
    <col min="9006" max="9006" width="8.7109375" style="27" customWidth="1"/>
    <col min="9007" max="9213" width="9.140625" style="27"/>
    <col min="9214" max="9214" width="38.85546875" style="27" customWidth="1"/>
    <col min="9215" max="9215" width="8.42578125" style="27" bestFit="1" customWidth="1"/>
    <col min="9216" max="9217" width="7.5703125" style="27" customWidth="1"/>
    <col min="9218" max="9218" width="6.85546875" style="27" customWidth="1"/>
    <col min="9219" max="9220" width="7.42578125" style="27" customWidth="1"/>
    <col min="9221" max="9221" width="7.140625" style="27" customWidth="1"/>
    <col min="9222" max="9223" width="7.42578125" style="27" customWidth="1"/>
    <col min="9224" max="9224" width="7.140625" style="27" customWidth="1"/>
    <col min="9225" max="9226" width="7.5703125" style="27" customWidth="1"/>
    <col min="9227" max="9232" width="8" style="27" bestFit="1" customWidth="1"/>
    <col min="9233" max="9235" width="8.5703125" style="27" customWidth="1"/>
    <col min="9236" max="9261" width="9.140625" style="27"/>
    <col min="9262" max="9262" width="8.7109375" style="27" customWidth="1"/>
    <col min="9263" max="9469" width="9.140625" style="27"/>
    <col min="9470" max="9470" width="38.85546875" style="27" customWidth="1"/>
    <col min="9471" max="9471" width="8.42578125" style="27" bestFit="1" customWidth="1"/>
    <col min="9472" max="9473" width="7.5703125" style="27" customWidth="1"/>
    <col min="9474" max="9474" width="6.85546875" style="27" customWidth="1"/>
    <col min="9475" max="9476" width="7.42578125" style="27" customWidth="1"/>
    <col min="9477" max="9477" width="7.140625" style="27" customWidth="1"/>
    <col min="9478" max="9479" width="7.42578125" style="27" customWidth="1"/>
    <col min="9480" max="9480" width="7.140625" style="27" customWidth="1"/>
    <col min="9481" max="9482" width="7.5703125" style="27" customWidth="1"/>
    <col min="9483" max="9488" width="8" style="27" bestFit="1" customWidth="1"/>
    <col min="9489" max="9491" width="8.5703125" style="27" customWidth="1"/>
    <col min="9492" max="9517" width="9.140625" style="27"/>
    <col min="9518" max="9518" width="8.7109375" style="27" customWidth="1"/>
    <col min="9519" max="9725" width="9.140625" style="27"/>
    <col min="9726" max="9726" width="38.85546875" style="27" customWidth="1"/>
    <col min="9727" max="9727" width="8.42578125" style="27" bestFit="1" customWidth="1"/>
    <col min="9728" max="9729" width="7.5703125" style="27" customWidth="1"/>
    <col min="9730" max="9730" width="6.85546875" style="27" customWidth="1"/>
    <col min="9731" max="9732" width="7.42578125" style="27" customWidth="1"/>
    <col min="9733" max="9733" width="7.140625" style="27" customWidth="1"/>
    <col min="9734" max="9735" width="7.42578125" style="27" customWidth="1"/>
    <col min="9736" max="9736" width="7.140625" style="27" customWidth="1"/>
    <col min="9737" max="9738" width="7.5703125" style="27" customWidth="1"/>
    <col min="9739" max="9744" width="8" style="27" bestFit="1" customWidth="1"/>
    <col min="9745" max="9747" width="8.5703125" style="27" customWidth="1"/>
    <col min="9748" max="9773" width="9.140625" style="27"/>
    <col min="9774" max="9774" width="8.7109375" style="27" customWidth="1"/>
    <col min="9775" max="9981" width="9.140625" style="27"/>
    <col min="9982" max="9982" width="38.85546875" style="27" customWidth="1"/>
    <col min="9983" max="9983" width="8.42578125" style="27" bestFit="1" customWidth="1"/>
    <col min="9984" max="9985" width="7.5703125" style="27" customWidth="1"/>
    <col min="9986" max="9986" width="6.85546875" style="27" customWidth="1"/>
    <col min="9987" max="9988" width="7.42578125" style="27" customWidth="1"/>
    <col min="9989" max="9989" width="7.140625" style="27" customWidth="1"/>
    <col min="9990" max="9991" width="7.42578125" style="27" customWidth="1"/>
    <col min="9992" max="9992" width="7.140625" style="27" customWidth="1"/>
    <col min="9993" max="9994" width="7.5703125" style="27" customWidth="1"/>
    <col min="9995" max="10000" width="8" style="27" bestFit="1" customWidth="1"/>
    <col min="10001" max="10003" width="8.5703125" style="27" customWidth="1"/>
    <col min="10004" max="10029" width="9.140625" style="27"/>
    <col min="10030" max="10030" width="8.7109375" style="27" customWidth="1"/>
    <col min="10031" max="10237" width="9.140625" style="27"/>
    <col min="10238" max="10238" width="38.85546875" style="27" customWidth="1"/>
    <col min="10239" max="10239" width="8.42578125" style="27" bestFit="1" customWidth="1"/>
    <col min="10240" max="10241" width="7.5703125" style="27" customWidth="1"/>
    <col min="10242" max="10242" width="6.85546875" style="27" customWidth="1"/>
    <col min="10243" max="10244" width="7.42578125" style="27" customWidth="1"/>
    <col min="10245" max="10245" width="7.140625" style="27" customWidth="1"/>
    <col min="10246" max="10247" width="7.42578125" style="27" customWidth="1"/>
    <col min="10248" max="10248" width="7.140625" style="27" customWidth="1"/>
    <col min="10249" max="10250" width="7.5703125" style="27" customWidth="1"/>
    <col min="10251" max="10256" width="8" style="27" bestFit="1" customWidth="1"/>
    <col min="10257" max="10259" width="8.5703125" style="27" customWidth="1"/>
    <col min="10260" max="10285" width="9.140625" style="27"/>
    <col min="10286" max="10286" width="8.7109375" style="27" customWidth="1"/>
    <col min="10287" max="10493" width="9.140625" style="27"/>
    <col min="10494" max="10494" width="38.85546875" style="27" customWidth="1"/>
    <col min="10495" max="10495" width="8.42578125" style="27" bestFit="1" customWidth="1"/>
    <col min="10496" max="10497" width="7.5703125" style="27" customWidth="1"/>
    <col min="10498" max="10498" width="6.85546875" style="27" customWidth="1"/>
    <col min="10499" max="10500" width="7.42578125" style="27" customWidth="1"/>
    <col min="10501" max="10501" width="7.140625" style="27" customWidth="1"/>
    <col min="10502" max="10503" width="7.42578125" style="27" customWidth="1"/>
    <col min="10504" max="10504" width="7.140625" style="27" customWidth="1"/>
    <col min="10505" max="10506" width="7.5703125" style="27" customWidth="1"/>
    <col min="10507" max="10512" width="8" style="27" bestFit="1" customWidth="1"/>
    <col min="10513" max="10515" width="8.5703125" style="27" customWidth="1"/>
    <col min="10516" max="10541" width="9.140625" style="27"/>
    <col min="10542" max="10542" width="8.7109375" style="27" customWidth="1"/>
    <col min="10543" max="10749" width="9.140625" style="27"/>
    <col min="10750" max="10750" width="38.85546875" style="27" customWidth="1"/>
    <col min="10751" max="10751" width="8.42578125" style="27" bestFit="1" customWidth="1"/>
    <col min="10752" max="10753" width="7.5703125" style="27" customWidth="1"/>
    <col min="10754" max="10754" width="6.85546875" style="27" customWidth="1"/>
    <col min="10755" max="10756" width="7.42578125" style="27" customWidth="1"/>
    <col min="10757" max="10757" width="7.140625" style="27" customWidth="1"/>
    <col min="10758" max="10759" width="7.42578125" style="27" customWidth="1"/>
    <col min="10760" max="10760" width="7.140625" style="27" customWidth="1"/>
    <col min="10761" max="10762" width="7.5703125" style="27" customWidth="1"/>
    <col min="10763" max="10768" width="8" style="27" bestFit="1" customWidth="1"/>
    <col min="10769" max="10771" width="8.5703125" style="27" customWidth="1"/>
    <col min="10772" max="10797" width="9.140625" style="27"/>
    <col min="10798" max="10798" width="8.7109375" style="27" customWidth="1"/>
    <col min="10799" max="11005" width="9.140625" style="27"/>
    <col min="11006" max="11006" width="38.85546875" style="27" customWidth="1"/>
    <col min="11007" max="11007" width="8.42578125" style="27" bestFit="1" customWidth="1"/>
    <col min="11008" max="11009" width="7.5703125" style="27" customWidth="1"/>
    <col min="11010" max="11010" width="6.85546875" style="27" customWidth="1"/>
    <col min="11011" max="11012" width="7.42578125" style="27" customWidth="1"/>
    <col min="11013" max="11013" width="7.140625" style="27" customWidth="1"/>
    <col min="11014" max="11015" width="7.42578125" style="27" customWidth="1"/>
    <col min="11016" max="11016" width="7.140625" style="27" customWidth="1"/>
    <col min="11017" max="11018" width="7.5703125" style="27" customWidth="1"/>
    <col min="11019" max="11024" width="8" style="27" bestFit="1" customWidth="1"/>
    <col min="11025" max="11027" width="8.5703125" style="27" customWidth="1"/>
    <col min="11028" max="11053" width="9.140625" style="27"/>
    <col min="11054" max="11054" width="8.7109375" style="27" customWidth="1"/>
    <col min="11055" max="11261" width="9.140625" style="27"/>
    <col min="11262" max="11262" width="38.85546875" style="27" customWidth="1"/>
    <col min="11263" max="11263" width="8.42578125" style="27" bestFit="1" customWidth="1"/>
    <col min="11264" max="11265" width="7.5703125" style="27" customWidth="1"/>
    <col min="11266" max="11266" width="6.85546875" style="27" customWidth="1"/>
    <col min="11267" max="11268" width="7.42578125" style="27" customWidth="1"/>
    <col min="11269" max="11269" width="7.140625" style="27" customWidth="1"/>
    <col min="11270" max="11271" width="7.42578125" style="27" customWidth="1"/>
    <col min="11272" max="11272" width="7.140625" style="27" customWidth="1"/>
    <col min="11273" max="11274" width="7.5703125" style="27" customWidth="1"/>
    <col min="11275" max="11280" width="8" style="27" bestFit="1" customWidth="1"/>
    <col min="11281" max="11283" width="8.5703125" style="27" customWidth="1"/>
    <col min="11284" max="11309" width="9.140625" style="27"/>
    <col min="11310" max="11310" width="8.7109375" style="27" customWidth="1"/>
    <col min="11311" max="11517" width="9.140625" style="27"/>
    <col min="11518" max="11518" width="38.85546875" style="27" customWidth="1"/>
    <col min="11519" max="11519" width="8.42578125" style="27" bestFit="1" customWidth="1"/>
    <col min="11520" max="11521" width="7.5703125" style="27" customWidth="1"/>
    <col min="11522" max="11522" width="6.85546875" style="27" customWidth="1"/>
    <col min="11523" max="11524" width="7.42578125" style="27" customWidth="1"/>
    <col min="11525" max="11525" width="7.140625" style="27" customWidth="1"/>
    <col min="11526" max="11527" width="7.42578125" style="27" customWidth="1"/>
    <col min="11528" max="11528" width="7.140625" style="27" customWidth="1"/>
    <col min="11529" max="11530" width="7.5703125" style="27" customWidth="1"/>
    <col min="11531" max="11536" width="8" style="27" bestFit="1" customWidth="1"/>
    <col min="11537" max="11539" width="8.5703125" style="27" customWidth="1"/>
    <col min="11540" max="11565" width="9.140625" style="27"/>
    <col min="11566" max="11566" width="8.7109375" style="27" customWidth="1"/>
    <col min="11567" max="11773" width="9.140625" style="27"/>
    <col min="11774" max="11774" width="38.85546875" style="27" customWidth="1"/>
    <col min="11775" max="11775" width="8.42578125" style="27" bestFit="1" customWidth="1"/>
    <col min="11776" max="11777" width="7.5703125" style="27" customWidth="1"/>
    <col min="11778" max="11778" width="6.85546875" style="27" customWidth="1"/>
    <col min="11779" max="11780" width="7.42578125" style="27" customWidth="1"/>
    <col min="11781" max="11781" width="7.140625" style="27" customWidth="1"/>
    <col min="11782" max="11783" width="7.42578125" style="27" customWidth="1"/>
    <col min="11784" max="11784" width="7.140625" style="27" customWidth="1"/>
    <col min="11785" max="11786" width="7.5703125" style="27" customWidth="1"/>
    <col min="11787" max="11792" width="8" style="27" bestFit="1" customWidth="1"/>
    <col min="11793" max="11795" width="8.5703125" style="27" customWidth="1"/>
    <col min="11796" max="11821" width="9.140625" style="27"/>
    <col min="11822" max="11822" width="8.7109375" style="27" customWidth="1"/>
    <col min="11823" max="12029" width="9.140625" style="27"/>
    <col min="12030" max="12030" width="38.85546875" style="27" customWidth="1"/>
    <col min="12031" max="12031" width="8.42578125" style="27" bestFit="1" customWidth="1"/>
    <col min="12032" max="12033" width="7.5703125" style="27" customWidth="1"/>
    <col min="12034" max="12034" width="6.85546875" style="27" customWidth="1"/>
    <col min="12035" max="12036" width="7.42578125" style="27" customWidth="1"/>
    <col min="12037" max="12037" width="7.140625" style="27" customWidth="1"/>
    <col min="12038" max="12039" width="7.42578125" style="27" customWidth="1"/>
    <col min="12040" max="12040" width="7.140625" style="27" customWidth="1"/>
    <col min="12041" max="12042" width="7.5703125" style="27" customWidth="1"/>
    <col min="12043" max="12048" width="8" style="27" bestFit="1" customWidth="1"/>
    <col min="12049" max="12051" width="8.5703125" style="27" customWidth="1"/>
    <col min="12052" max="12077" width="9.140625" style="27"/>
    <col min="12078" max="12078" width="8.7109375" style="27" customWidth="1"/>
    <col min="12079" max="12285" width="9.140625" style="27"/>
    <col min="12286" max="12286" width="38.85546875" style="27" customWidth="1"/>
    <col min="12287" max="12287" width="8.42578125" style="27" bestFit="1" customWidth="1"/>
    <col min="12288" max="12289" width="7.5703125" style="27" customWidth="1"/>
    <col min="12290" max="12290" width="6.85546875" style="27" customWidth="1"/>
    <col min="12291" max="12292" width="7.42578125" style="27" customWidth="1"/>
    <col min="12293" max="12293" width="7.140625" style="27" customWidth="1"/>
    <col min="12294" max="12295" width="7.42578125" style="27" customWidth="1"/>
    <col min="12296" max="12296" width="7.140625" style="27" customWidth="1"/>
    <col min="12297" max="12298" width="7.5703125" style="27" customWidth="1"/>
    <col min="12299" max="12304" width="8" style="27" bestFit="1" customWidth="1"/>
    <col min="12305" max="12307" width="8.5703125" style="27" customWidth="1"/>
    <col min="12308" max="12333" width="9.140625" style="27"/>
    <col min="12334" max="12334" width="8.7109375" style="27" customWidth="1"/>
    <col min="12335" max="12541" width="9.140625" style="27"/>
    <col min="12542" max="12542" width="38.85546875" style="27" customWidth="1"/>
    <col min="12543" max="12543" width="8.42578125" style="27" bestFit="1" customWidth="1"/>
    <col min="12544" max="12545" width="7.5703125" style="27" customWidth="1"/>
    <col min="12546" max="12546" width="6.85546875" style="27" customWidth="1"/>
    <col min="12547" max="12548" width="7.42578125" style="27" customWidth="1"/>
    <col min="12549" max="12549" width="7.140625" style="27" customWidth="1"/>
    <col min="12550" max="12551" width="7.42578125" style="27" customWidth="1"/>
    <col min="12552" max="12552" width="7.140625" style="27" customWidth="1"/>
    <col min="12553" max="12554" width="7.5703125" style="27" customWidth="1"/>
    <col min="12555" max="12560" width="8" style="27" bestFit="1" customWidth="1"/>
    <col min="12561" max="12563" width="8.5703125" style="27" customWidth="1"/>
    <col min="12564" max="12589" width="9.140625" style="27"/>
    <col min="12590" max="12590" width="8.7109375" style="27" customWidth="1"/>
    <col min="12591" max="12797" width="9.140625" style="27"/>
    <col min="12798" max="12798" width="38.85546875" style="27" customWidth="1"/>
    <col min="12799" max="12799" width="8.42578125" style="27" bestFit="1" customWidth="1"/>
    <col min="12800" max="12801" width="7.5703125" style="27" customWidth="1"/>
    <col min="12802" max="12802" width="6.85546875" style="27" customWidth="1"/>
    <col min="12803" max="12804" width="7.42578125" style="27" customWidth="1"/>
    <col min="12805" max="12805" width="7.140625" style="27" customWidth="1"/>
    <col min="12806" max="12807" width="7.42578125" style="27" customWidth="1"/>
    <col min="12808" max="12808" width="7.140625" style="27" customWidth="1"/>
    <col min="12809" max="12810" width="7.5703125" style="27" customWidth="1"/>
    <col min="12811" max="12816" width="8" style="27" bestFit="1" customWidth="1"/>
    <col min="12817" max="12819" width="8.5703125" style="27" customWidth="1"/>
    <col min="12820" max="12845" width="9.140625" style="27"/>
    <col min="12846" max="12846" width="8.7109375" style="27" customWidth="1"/>
    <col min="12847" max="13053" width="9.140625" style="27"/>
    <col min="13054" max="13054" width="38.85546875" style="27" customWidth="1"/>
    <col min="13055" max="13055" width="8.42578125" style="27" bestFit="1" customWidth="1"/>
    <col min="13056" max="13057" width="7.5703125" style="27" customWidth="1"/>
    <col min="13058" max="13058" width="6.85546875" style="27" customWidth="1"/>
    <col min="13059" max="13060" width="7.42578125" style="27" customWidth="1"/>
    <col min="13061" max="13061" width="7.140625" style="27" customWidth="1"/>
    <col min="13062" max="13063" width="7.42578125" style="27" customWidth="1"/>
    <col min="13064" max="13064" width="7.140625" style="27" customWidth="1"/>
    <col min="13065" max="13066" width="7.5703125" style="27" customWidth="1"/>
    <col min="13067" max="13072" width="8" style="27" bestFit="1" customWidth="1"/>
    <col min="13073" max="13075" width="8.5703125" style="27" customWidth="1"/>
    <col min="13076" max="13101" width="9.140625" style="27"/>
    <col min="13102" max="13102" width="8.7109375" style="27" customWidth="1"/>
    <col min="13103" max="13309" width="9.140625" style="27"/>
    <col min="13310" max="13310" width="38.85546875" style="27" customWidth="1"/>
    <col min="13311" max="13311" width="8.42578125" style="27" bestFit="1" customWidth="1"/>
    <col min="13312" max="13313" width="7.5703125" style="27" customWidth="1"/>
    <col min="13314" max="13314" width="6.85546875" style="27" customWidth="1"/>
    <col min="13315" max="13316" width="7.42578125" style="27" customWidth="1"/>
    <col min="13317" max="13317" width="7.140625" style="27" customWidth="1"/>
    <col min="13318" max="13319" width="7.42578125" style="27" customWidth="1"/>
    <col min="13320" max="13320" width="7.140625" style="27" customWidth="1"/>
    <col min="13321" max="13322" width="7.5703125" style="27" customWidth="1"/>
    <col min="13323" max="13328" width="8" style="27" bestFit="1" customWidth="1"/>
    <col min="13329" max="13331" width="8.5703125" style="27" customWidth="1"/>
    <col min="13332" max="13357" width="9.140625" style="27"/>
    <col min="13358" max="13358" width="8.7109375" style="27" customWidth="1"/>
    <col min="13359" max="13565" width="9.140625" style="27"/>
    <col min="13566" max="13566" width="38.85546875" style="27" customWidth="1"/>
    <col min="13567" max="13567" width="8.42578125" style="27" bestFit="1" customWidth="1"/>
    <col min="13568" max="13569" width="7.5703125" style="27" customWidth="1"/>
    <col min="13570" max="13570" width="6.85546875" style="27" customWidth="1"/>
    <col min="13571" max="13572" width="7.42578125" style="27" customWidth="1"/>
    <col min="13573" max="13573" width="7.140625" style="27" customWidth="1"/>
    <col min="13574" max="13575" width="7.42578125" style="27" customWidth="1"/>
    <col min="13576" max="13576" width="7.140625" style="27" customWidth="1"/>
    <col min="13577" max="13578" width="7.5703125" style="27" customWidth="1"/>
    <col min="13579" max="13584" width="8" style="27" bestFit="1" customWidth="1"/>
    <col min="13585" max="13587" width="8.5703125" style="27" customWidth="1"/>
    <col min="13588" max="13613" width="9.140625" style="27"/>
    <col min="13614" max="13614" width="8.7109375" style="27" customWidth="1"/>
    <col min="13615" max="13821" width="9.140625" style="27"/>
    <col min="13822" max="13822" width="38.85546875" style="27" customWidth="1"/>
    <col min="13823" max="13823" width="8.42578125" style="27" bestFit="1" customWidth="1"/>
    <col min="13824" max="13825" width="7.5703125" style="27" customWidth="1"/>
    <col min="13826" max="13826" width="6.85546875" style="27" customWidth="1"/>
    <col min="13827" max="13828" width="7.42578125" style="27" customWidth="1"/>
    <col min="13829" max="13829" width="7.140625" style="27" customWidth="1"/>
    <col min="13830" max="13831" width="7.42578125" style="27" customWidth="1"/>
    <col min="13832" max="13832" width="7.140625" style="27" customWidth="1"/>
    <col min="13833" max="13834" width="7.5703125" style="27" customWidth="1"/>
    <col min="13835" max="13840" width="8" style="27" bestFit="1" customWidth="1"/>
    <col min="13841" max="13843" width="8.5703125" style="27" customWidth="1"/>
    <col min="13844" max="13869" width="9.140625" style="27"/>
    <col min="13870" max="13870" width="8.7109375" style="27" customWidth="1"/>
    <col min="13871" max="14077" width="9.140625" style="27"/>
    <col min="14078" max="14078" width="38.85546875" style="27" customWidth="1"/>
    <col min="14079" max="14079" width="8.42578125" style="27" bestFit="1" customWidth="1"/>
    <col min="14080" max="14081" width="7.5703125" style="27" customWidth="1"/>
    <col min="14082" max="14082" width="6.85546875" style="27" customWidth="1"/>
    <col min="14083" max="14084" width="7.42578125" style="27" customWidth="1"/>
    <col min="14085" max="14085" width="7.140625" style="27" customWidth="1"/>
    <col min="14086" max="14087" width="7.42578125" style="27" customWidth="1"/>
    <col min="14088" max="14088" width="7.140625" style="27" customWidth="1"/>
    <col min="14089" max="14090" width="7.5703125" style="27" customWidth="1"/>
    <col min="14091" max="14096" width="8" style="27" bestFit="1" customWidth="1"/>
    <col min="14097" max="14099" width="8.5703125" style="27" customWidth="1"/>
    <col min="14100" max="14125" width="9.140625" style="27"/>
    <col min="14126" max="14126" width="8.7109375" style="27" customWidth="1"/>
    <col min="14127" max="14333" width="9.140625" style="27"/>
    <col min="14334" max="14334" width="38.85546875" style="27" customWidth="1"/>
    <col min="14335" max="14335" width="8.42578125" style="27" bestFit="1" customWidth="1"/>
    <col min="14336" max="14337" width="7.5703125" style="27" customWidth="1"/>
    <col min="14338" max="14338" width="6.85546875" style="27" customWidth="1"/>
    <col min="14339" max="14340" width="7.42578125" style="27" customWidth="1"/>
    <col min="14341" max="14341" width="7.140625" style="27" customWidth="1"/>
    <col min="14342" max="14343" width="7.42578125" style="27" customWidth="1"/>
    <col min="14344" max="14344" width="7.140625" style="27" customWidth="1"/>
    <col min="14345" max="14346" width="7.5703125" style="27" customWidth="1"/>
    <col min="14347" max="14352" width="8" style="27" bestFit="1" customWidth="1"/>
    <col min="14353" max="14355" width="8.5703125" style="27" customWidth="1"/>
    <col min="14356" max="14381" width="9.140625" style="27"/>
    <col min="14382" max="14382" width="8.7109375" style="27" customWidth="1"/>
    <col min="14383" max="14589" width="9.140625" style="27"/>
    <col min="14590" max="14590" width="38.85546875" style="27" customWidth="1"/>
    <col min="14591" max="14591" width="8.42578125" style="27" bestFit="1" customWidth="1"/>
    <col min="14592" max="14593" width="7.5703125" style="27" customWidth="1"/>
    <col min="14594" max="14594" width="6.85546875" style="27" customWidth="1"/>
    <col min="14595" max="14596" width="7.42578125" style="27" customWidth="1"/>
    <col min="14597" max="14597" width="7.140625" style="27" customWidth="1"/>
    <col min="14598" max="14599" width="7.42578125" style="27" customWidth="1"/>
    <col min="14600" max="14600" width="7.140625" style="27" customWidth="1"/>
    <col min="14601" max="14602" width="7.5703125" style="27" customWidth="1"/>
    <col min="14603" max="14608" width="8" style="27" bestFit="1" customWidth="1"/>
    <col min="14609" max="14611" width="8.5703125" style="27" customWidth="1"/>
    <col min="14612" max="14637" width="9.140625" style="27"/>
    <col min="14638" max="14638" width="8.7109375" style="27" customWidth="1"/>
    <col min="14639" max="14845" width="9.140625" style="27"/>
    <col min="14846" max="14846" width="38.85546875" style="27" customWidth="1"/>
    <col min="14847" max="14847" width="8.42578125" style="27" bestFit="1" customWidth="1"/>
    <col min="14848" max="14849" width="7.5703125" style="27" customWidth="1"/>
    <col min="14850" max="14850" width="6.85546875" style="27" customWidth="1"/>
    <col min="14851" max="14852" width="7.42578125" style="27" customWidth="1"/>
    <col min="14853" max="14853" width="7.140625" style="27" customWidth="1"/>
    <col min="14854" max="14855" width="7.42578125" style="27" customWidth="1"/>
    <col min="14856" max="14856" width="7.140625" style="27" customWidth="1"/>
    <col min="14857" max="14858" width="7.5703125" style="27" customWidth="1"/>
    <col min="14859" max="14864" width="8" style="27" bestFit="1" customWidth="1"/>
    <col min="14865" max="14867" width="8.5703125" style="27" customWidth="1"/>
    <col min="14868" max="14893" width="9.140625" style="27"/>
    <col min="14894" max="14894" width="8.7109375" style="27" customWidth="1"/>
    <col min="14895" max="15101" width="9.140625" style="27"/>
    <col min="15102" max="15102" width="38.85546875" style="27" customWidth="1"/>
    <col min="15103" max="15103" width="8.42578125" style="27" bestFit="1" customWidth="1"/>
    <col min="15104" max="15105" width="7.5703125" style="27" customWidth="1"/>
    <col min="15106" max="15106" width="6.85546875" style="27" customWidth="1"/>
    <col min="15107" max="15108" width="7.42578125" style="27" customWidth="1"/>
    <col min="15109" max="15109" width="7.140625" style="27" customWidth="1"/>
    <col min="15110" max="15111" width="7.42578125" style="27" customWidth="1"/>
    <col min="15112" max="15112" width="7.140625" style="27" customWidth="1"/>
    <col min="15113" max="15114" width="7.5703125" style="27" customWidth="1"/>
    <col min="15115" max="15120" width="8" style="27" bestFit="1" customWidth="1"/>
    <col min="15121" max="15123" width="8.5703125" style="27" customWidth="1"/>
    <col min="15124" max="15149" width="9.140625" style="27"/>
    <col min="15150" max="15150" width="8.7109375" style="27" customWidth="1"/>
    <col min="15151" max="15357" width="9.140625" style="27"/>
    <col min="15358" max="15358" width="38.85546875" style="27" customWidth="1"/>
    <col min="15359" max="15359" width="8.42578125" style="27" bestFit="1" customWidth="1"/>
    <col min="15360" max="15361" width="7.5703125" style="27" customWidth="1"/>
    <col min="15362" max="15362" width="6.85546875" style="27" customWidth="1"/>
    <col min="15363" max="15364" width="7.42578125" style="27" customWidth="1"/>
    <col min="15365" max="15365" width="7.140625" style="27" customWidth="1"/>
    <col min="15366" max="15367" width="7.42578125" style="27" customWidth="1"/>
    <col min="15368" max="15368" width="7.140625" style="27" customWidth="1"/>
    <col min="15369" max="15370" width="7.5703125" style="27" customWidth="1"/>
    <col min="15371" max="15376" width="8" style="27" bestFit="1" customWidth="1"/>
    <col min="15377" max="15379" width="8.5703125" style="27" customWidth="1"/>
    <col min="15380" max="15405" width="9.140625" style="27"/>
    <col min="15406" max="15406" width="8.7109375" style="27" customWidth="1"/>
    <col min="15407" max="15613" width="9.140625" style="27"/>
    <col min="15614" max="15614" width="38.85546875" style="27" customWidth="1"/>
    <col min="15615" max="15615" width="8.42578125" style="27" bestFit="1" customWidth="1"/>
    <col min="15616" max="15617" width="7.5703125" style="27" customWidth="1"/>
    <col min="15618" max="15618" width="6.85546875" style="27" customWidth="1"/>
    <col min="15619" max="15620" width="7.42578125" style="27" customWidth="1"/>
    <col min="15621" max="15621" width="7.140625" style="27" customWidth="1"/>
    <col min="15622" max="15623" width="7.42578125" style="27" customWidth="1"/>
    <col min="15624" max="15624" width="7.140625" style="27" customWidth="1"/>
    <col min="15625" max="15626" width="7.5703125" style="27" customWidth="1"/>
    <col min="15627" max="15632" width="8" style="27" bestFit="1" customWidth="1"/>
    <col min="15633" max="15635" width="8.5703125" style="27" customWidth="1"/>
    <col min="15636" max="15661" width="9.140625" style="27"/>
    <col min="15662" max="15662" width="8.7109375" style="27" customWidth="1"/>
    <col min="15663" max="15869" width="9.140625" style="27"/>
    <col min="15870" max="15870" width="38.85546875" style="27" customWidth="1"/>
    <col min="15871" max="15871" width="8.42578125" style="27" bestFit="1" customWidth="1"/>
    <col min="15872" max="15873" width="7.5703125" style="27" customWidth="1"/>
    <col min="15874" max="15874" width="6.85546875" style="27" customWidth="1"/>
    <col min="15875" max="15876" width="7.42578125" style="27" customWidth="1"/>
    <col min="15877" max="15877" width="7.140625" style="27" customWidth="1"/>
    <col min="15878" max="15879" width="7.42578125" style="27" customWidth="1"/>
    <col min="15880" max="15880" width="7.140625" style="27" customWidth="1"/>
    <col min="15881" max="15882" width="7.5703125" style="27" customWidth="1"/>
    <col min="15883" max="15888" width="8" style="27" bestFit="1" customWidth="1"/>
    <col min="15889" max="15891" width="8.5703125" style="27" customWidth="1"/>
    <col min="15892" max="15917" width="9.140625" style="27"/>
    <col min="15918" max="15918" width="8.7109375" style="27" customWidth="1"/>
    <col min="15919" max="16125" width="9.140625" style="27"/>
    <col min="16126" max="16126" width="38.85546875" style="27" customWidth="1"/>
    <col min="16127" max="16127" width="8.42578125" style="27" bestFit="1" customWidth="1"/>
    <col min="16128" max="16129" width="7.5703125" style="27" customWidth="1"/>
    <col min="16130" max="16130" width="6.85546875" style="27" customWidth="1"/>
    <col min="16131" max="16132" width="7.42578125" style="27" customWidth="1"/>
    <col min="16133" max="16133" width="7.140625" style="27" customWidth="1"/>
    <col min="16134" max="16135" width="7.42578125" style="27" customWidth="1"/>
    <col min="16136" max="16136" width="7.140625" style="27" customWidth="1"/>
    <col min="16137" max="16138" width="7.5703125" style="27" customWidth="1"/>
    <col min="16139" max="16144" width="8" style="27" bestFit="1" customWidth="1"/>
    <col min="16145" max="16147" width="8.5703125" style="27" customWidth="1"/>
    <col min="16148" max="16173" width="9.140625" style="27"/>
    <col min="16174" max="16174" width="8.7109375" style="27" customWidth="1"/>
    <col min="16175" max="16384" width="9.140625" style="27"/>
  </cols>
  <sheetData>
    <row r="1" spans="1:55" s="34" customFormat="1" ht="18" customHeight="1" x14ac:dyDescent="0.2">
      <c r="A1" s="910" t="s">
        <v>431</v>
      </c>
      <c r="B1" s="910"/>
      <c r="C1" s="910"/>
      <c r="D1" s="910"/>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row>
    <row r="2" spans="1:55" s="220" customFormat="1" ht="26.25" customHeight="1" x14ac:dyDescent="0.25">
      <c r="A2" s="40" t="s">
        <v>485</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row>
    <row r="3" spans="1:55" s="37" customFormat="1" ht="26.25" customHeight="1" x14ac:dyDescent="0.2">
      <c r="A3" s="49" t="s">
        <v>225</v>
      </c>
      <c r="B3" s="915">
        <v>2007</v>
      </c>
      <c r="C3" s="913"/>
      <c r="D3" s="914"/>
      <c r="E3" s="912" t="s">
        <v>437</v>
      </c>
      <c r="F3" s="913"/>
      <c r="G3" s="914"/>
      <c r="H3" s="912" t="s">
        <v>438</v>
      </c>
      <c r="I3" s="913"/>
      <c r="J3" s="914"/>
      <c r="K3" s="912" t="s">
        <v>439</v>
      </c>
      <c r="L3" s="913"/>
      <c r="M3" s="914"/>
      <c r="N3" s="912" t="s">
        <v>440</v>
      </c>
      <c r="O3" s="913"/>
      <c r="P3" s="914"/>
      <c r="Q3" s="912" t="s">
        <v>441</v>
      </c>
      <c r="R3" s="913"/>
      <c r="S3" s="914"/>
      <c r="T3" s="915">
        <v>2013</v>
      </c>
      <c r="U3" s="913"/>
      <c r="V3" s="914"/>
      <c r="W3" s="915">
        <v>2014</v>
      </c>
      <c r="X3" s="913"/>
      <c r="Y3" s="914"/>
      <c r="Z3" s="915">
        <v>2015</v>
      </c>
      <c r="AA3" s="916"/>
      <c r="AB3" s="917"/>
      <c r="AC3" s="915">
        <v>2016</v>
      </c>
      <c r="AD3" s="916"/>
      <c r="AE3" s="917"/>
      <c r="AF3" s="574"/>
      <c r="AG3" s="759">
        <v>2017</v>
      </c>
      <c r="AH3" s="575"/>
      <c r="AI3" s="915">
        <v>2018</v>
      </c>
      <c r="AJ3" s="913"/>
      <c r="AK3" s="914"/>
      <c r="AL3" s="912" t="s">
        <v>442</v>
      </c>
      <c r="AM3" s="913"/>
      <c r="AN3" s="914"/>
      <c r="AO3" s="912" t="s">
        <v>443</v>
      </c>
      <c r="AP3" s="913"/>
      <c r="AQ3" s="914"/>
      <c r="AR3" s="912" t="s">
        <v>444</v>
      </c>
      <c r="AS3" s="913"/>
      <c r="AT3" s="914"/>
      <c r="AU3" s="912" t="s">
        <v>340</v>
      </c>
      <c r="AV3" s="913"/>
      <c r="AW3" s="914"/>
      <c r="AX3" s="912" t="s">
        <v>452</v>
      </c>
      <c r="AY3" s="913"/>
      <c r="AZ3" s="914"/>
      <c r="BA3" s="912" t="s">
        <v>537</v>
      </c>
      <c r="BB3" s="913"/>
      <c r="BC3" s="914"/>
    </row>
    <row r="4" spans="1:55" s="37" customFormat="1" ht="26.25" customHeight="1" x14ac:dyDescent="0.2">
      <c r="A4" s="566"/>
      <c r="B4" s="567" t="s">
        <v>226</v>
      </c>
      <c r="C4" s="24" t="s">
        <v>227</v>
      </c>
      <c r="D4" s="25" t="s">
        <v>228</v>
      </c>
      <c r="E4" s="567" t="s">
        <v>226</v>
      </c>
      <c r="F4" s="24" t="s">
        <v>227</v>
      </c>
      <c r="G4" s="25" t="s">
        <v>228</v>
      </c>
      <c r="H4" s="567" t="s">
        <v>226</v>
      </c>
      <c r="I4" s="24" t="s">
        <v>227</v>
      </c>
      <c r="J4" s="25" t="s">
        <v>228</v>
      </c>
      <c r="K4" s="567" t="s">
        <v>226</v>
      </c>
      <c r="L4" s="24" t="s">
        <v>227</v>
      </c>
      <c r="M4" s="25" t="s">
        <v>228</v>
      </c>
      <c r="N4" s="567" t="s">
        <v>226</v>
      </c>
      <c r="O4" s="24" t="s">
        <v>227</v>
      </c>
      <c r="P4" s="25" t="s">
        <v>228</v>
      </c>
      <c r="Q4" s="567" t="s">
        <v>226</v>
      </c>
      <c r="R4" s="24" t="s">
        <v>227</v>
      </c>
      <c r="S4" s="25" t="s">
        <v>228</v>
      </c>
      <c r="T4" s="567" t="s">
        <v>226</v>
      </c>
      <c r="U4" s="24" t="s">
        <v>227</v>
      </c>
      <c r="V4" s="25" t="s">
        <v>228</v>
      </c>
      <c r="W4" s="567" t="s">
        <v>226</v>
      </c>
      <c r="X4" s="24" t="s">
        <v>227</v>
      </c>
      <c r="Y4" s="25" t="s">
        <v>228</v>
      </c>
      <c r="Z4" s="567" t="s">
        <v>226</v>
      </c>
      <c r="AA4" s="24" t="s">
        <v>227</v>
      </c>
      <c r="AB4" s="25" t="s">
        <v>228</v>
      </c>
      <c r="AC4" s="567" t="s">
        <v>226</v>
      </c>
      <c r="AD4" s="24" t="s">
        <v>227</v>
      </c>
      <c r="AE4" s="25" t="s">
        <v>228</v>
      </c>
      <c r="AF4" s="567" t="s">
        <v>226</v>
      </c>
      <c r="AG4" s="24" t="s">
        <v>227</v>
      </c>
      <c r="AH4" s="25" t="s">
        <v>228</v>
      </c>
      <c r="AI4" s="567" t="s">
        <v>226</v>
      </c>
      <c r="AJ4" s="24" t="s">
        <v>227</v>
      </c>
      <c r="AK4" s="25" t="s">
        <v>228</v>
      </c>
      <c r="AL4" s="24" t="s">
        <v>226</v>
      </c>
      <c r="AM4" s="24" t="s">
        <v>227</v>
      </c>
      <c r="AN4" s="25" t="s">
        <v>228</v>
      </c>
      <c r="AO4" s="567" t="s">
        <v>226</v>
      </c>
      <c r="AP4" s="24" t="s">
        <v>227</v>
      </c>
      <c r="AQ4" s="25" t="s">
        <v>228</v>
      </c>
      <c r="AR4" s="567" t="s">
        <v>226</v>
      </c>
      <c r="AS4" s="24" t="s">
        <v>227</v>
      </c>
      <c r="AT4" s="25" t="s">
        <v>228</v>
      </c>
      <c r="AU4" s="567" t="s">
        <v>226</v>
      </c>
      <c r="AV4" s="24" t="s">
        <v>227</v>
      </c>
      <c r="AW4" s="25" t="s">
        <v>228</v>
      </c>
      <c r="AX4" s="567" t="s">
        <v>226</v>
      </c>
      <c r="AY4" s="24" t="s">
        <v>227</v>
      </c>
      <c r="AZ4" s="25" t="s">
        <v>228</v>
      </c>
      <c r="BA4" s="567" t="s">
        <v>226</v>
      </c>
      <c r="BB4" s="24" t="s">
        <v>227</v>
      </c>
      <c r="BC4" s="25" t="s">
        <v>228</v>
      </c>
    </row>
    <row r="5" spans="1:55" s="37" customFormat="1" ht="26.25" customHeight="1" x14ac:dyDescent="0.2">
      <c r="A5" s="19" t="s">
        <v>229</v>
      </c>
      <c r="B5" s="576">
        <v>233</v>
      </c>
      <c r="C5" s="577">
        <v>2350</v>
      </c>
      <c r="D5" s="578">
        <v>2583.3240000000001</v>
      </c>
      <c r="E5" s="576">
        <v>98</v>
      </c>
      <c r="F5" s="577">
        <v>2653</v>
      </c>
      <c r="G5" s="578">
        <v>2750.752</v>
      </c>
      <c r="H5" s="576">
        <v>216</v>
      </c>
      <c r="I5" s="577">
        <v>1624</v>
      </c>
      <c r="J5" s="578">
        <v>1840.0129999999999</v>
      </c>
      <c r="K5" s="576">
        <v>67</v>
      </c>
      <c r="L5" s="577">
        <v>1676</v>
      </c>
      <c r="M5" s="579">
        <v>1743.1279999999999</v>
      </c>
      <c r="N5" s="576">
        <v>119</v>
      </c>
      <c r="O5" s="577">
        <v>1895</v>
      </c>
      <c r="P5" s="578">
        <v>2014.1941778551211</v>
      </c>
      <c r="Q5" s="576">
        <v>117</v>
      </c>
      <c r="R5" s="577">
        <v>2012</v>
      </c>
      <c r="S5" s="578">
        <v>2129.3396080181442</v>
      </c>
      <c r="T5" s="576">
        <v>100</v>
      </c>
      <c r="U5" s="577">
        <v>4948</v>
      </c>
      <c r="V5" s="578">
        <v>5047.8999999999996</v>
      </c>
      <c r="W5" s="576">
        <v>119.97799999999999</v>
      </c>
      <c r="X5" s="577">
        <v>2734.0729999999999</v>
      </c>
      <c r="Y5" s="578">
        <v>2854.0509999999999</v>
      </c>
      <c r="Z5" s="576">
        <v>124.76</v>
      </c>
      <c r="AA5" s="577">
        <v>1815.9</v>
      </c>
      <c r="AB5" s="578">
        <v>1940.66</v>
      </c>
      <c r="AC5" s="576">
        <v>174.9</v>
      </c>
      <c r="AD5" s="577">
        <v>1648.5</v>
      </c>
      <c r="AE5" s="578">
        <v>1823.4</v>
      </c>
      <c r="AF5" s="576">
        <v>118</v>
      </c>
      <c r="AG5" s="577">
        <v>1580</v>
      </c>
      <c r="AH5" s="578">
        <v>1698</v>
      </c>
      <c r="AI5" s="576">
        <v>103.2</v>
      </c>
      <c r="AJ5" s="577">
        <v>1643</v>
      </c>
      <c r="AK5" s="578">
        <v>1746.2</v>
      </c>
      <c r="AL5" s="577">
        <v>87.5</v>
      </c>
      <c r="AM5" s="577">
        <v>1896</v>
      </c>
      <c r="AN5" s="578">
        <v>1983.5</v>
      </c>
      <c r="AO5" s="576">
        <v>42.5</v>
      </c>
      <c r="AP5" s="577">
        <v>1469</v>
      </c>
      <c r="AQ5" s="578">
        <v>1511.5</v>
      </c>
      <c r="AR5" s="576">
        <v>116.5</v>
      </c>
      <c r="AS5" s="577">
        <v>1821.5</v>
      </c>
      <c r="AT5" s="578">
        <v>1938</v>
      </c>
      <c r="AU5" s="576">
        <v>154.5</v>
      </c>
      <c r="AV5" s="577">
        <v>1718</v>
      </c>
      <c r="AW5" s="578">
        <v>1872.5</v>
      </c>
      <c r="AX5" s="576">
        <v>223</v>
      </c>
      <c r="AY5" s="577">
        <v>2116</v>
      </c>
      <c r="AZ5" s="578">
        <v>2339</v>
      </c>
      <c r="BA5" s="576">
        <v>572</v>
      </c>
      <c r="BB5" s="577">
        <v>2430</v>
      </c>
      <c r="BC5" s="578">
        <v>3002</v>
      </c>
    </row>
    <row r="6" spans="1:55" s="37" customFormat="1" ht="26.25" customHeight="1" x14ac:dyDescent="0.2">
      <c r="A6" s="19" t="s">
        <v>230</v>
      </c>
      <c r="B6" s="568">
        <v>0</v>
      </c>
      <c r="C6" s="580">
        <v>184</v>
      </c>
      <c r="D6" s="579">
        <v>184.49700000000001</v>
      </c>
      <c r="E6" s="581">
        <v>29</v>
      </c>
      <c r="F6" s="580">
        <v>200</v>
      </c>
      <c r="G6" s="579">
        <v>228.7</v>
      </c>
      <c r="H6" s="568">
        <v>0</v>
      </c>
      <c r="I6" s="580">
        <v>240</v>
      </c>
      <c r="J6" s="579">
        <v>240</v>
      </c>
      <c r="K6" s="568">
        <v>0</v>
      </c>
      <c r="L6" s="580">
        <v>300</v>
      </c>
      <c r="M6" s="579">
        <v>300</v>
      </c>
      <c r="N6" s="568">
        <v>0</v>
      </c>
      <c r="O6" s="580">
        <v>351</v>
      </c>
      <c r="P6" s="580">
        <v>350.78199999999998</v>
      </c>
      <c r="Q6" s="569">
        <v>0</v>
      </c>
      <c r="R6" s="580">
        <v>375</v>
      </c>
      <c r="S6" s="579">
        <v>375</v>
      </c>
      <c r="T6" s="568">
        <v>0</v>
      </c>
      <c r="U6" s="580">
        <v>400</v>
      </c>
      <c r="V6" s="579">
        <v>400</v>
      </c>
      <c r="W6" s="568">
        <v>0</v>
      </c>
      <c r="X6" s="580">
        <v>51.591999999999999</v>
      </c>
      <c r="Y6" s="579">
        <v>51.591999999999999</v>
      </c>
      <c r="Z6" s="568">
        <v>0</v>
      </c>
      <c r="AA6" s="580">
        <v>31</v>
      </c>
      <c r="AB6" s="579">
        <v>31</v>
      </c>
      <c r="AC6" s="568">
        <v>0</v>
      </c>
      <c r="AD6" s="580">
        <v>16.5</v>
      </c>
      <c r="AE6" s="579">
        <v>16.5</v>
      </c>
      <c r="AF6" s="568">
        <v>0</v>
      </c>
      <c r="AG6" s="580">
        <v>6</v>
      </c>
      <c r="AH6" s="579">
        <v>6</v>
      </c>
      <c r="AI6" s="568">
        <v>0</v>
      </c>
      <c r="AJ6" s="580">
        <v>20</v>
      </c>
      <c r="AK6" s="579">
        <v>20</v>
      </c>
      <c r="AL6" s="568">
        <v>0</v>
      </c>
      <c r="AM6" s="60">
        <v>20</v>
      </c>
      <c r="AN6" s="579">
        <v>20</v>
      </c>
      <c r="AO6" s="569">
        <v>0</v>
      </c>
      <c r="AP6" s="60">
        <v>20</v>
      </c>
      <c r="AQ6" s="579">
        <v>20</v>
      </c>
      <c r="AR6" s="569">
        <v>0</v>
      </c>
      <c r="AS6" s="60">
        <v>20</v>
      </c>
      <c r="AT6" s="579">
        <v>20</v>
      </c>
      <c r="AU6" s="569">
        <v>0</v>
      </c>
      <c r="AV6" s="60">
        <v>35</v>
      </c>
      <c r="AW6" s="579">
        <v>35</v>
      </c>
      <c r="AX6" s="569">
        <v>0</v>
      </c>
      <c r="AY6" s="60">
        <v>40</v>
      </c>
      <c r="AZ6" s="579">
        <v>40</v>
      </c>
      <c r="BA6" s="569">
        <v>0</v>
      </c>
      <c r="BB6" s="60">
        <v>50</v>
      </c>
      <c r="BC6" s="579">
        <v>50</v>
      </c>
    </row>
    <row r="7" spans="1:55" s="37" customFormat="1" ht="26.25" customHeight="1" x14ac:dyDescent="0.2">
      <c r="A7" s="19" t="s">
        <v>231</v>
      </c>
      <c r="B7" s="581">
        <v>13</v>
      </c>
      <c r="C7" s="580">
        <v>8487</v>
      </c>
      <c r="D7" s="579">
        <v>8500.0120000000006</v>
      </c>
      <c r="E7" s="581">
        <v>34</v>
      </c>
      <c r="F7" s="580">
        <v>6860</v>
      </c>
      <c r="G7" s="579">
        <v>6893.5720000000001</v>
      </c>
      <c r="H7" s="581">
        <v>34</v>
      </c>
      <c r="I7" s="580">
        <v>6738</v>
      </c>
      <c r="J7" s="579">
        <v>6772.3519999999999</v>
      </c>
      <c r="K7" s="581">
        <v>44</v>
      </c>
      <c r="L7" s="580">
        <v>4817</v>
      </c>
      <c r="M7" s="579">
        <v>4861.2070000000003</v>
      </c>
      <c r="N7" s="581">
        <v>2</v>
      </c>
      <c r="O7" s="580">
        <v>5872</v>
      </c>
      <c r="P7" s="579">
        <v>5873.8969166985389</v>
      </c>
      <c r="Q7" s="581">
        <v>2</v>
      </c>
      <c r="R7" s="580">
        <v>5177</v>
      </c>
      <c r="S7" s="579">
        <v>5178.6646405716347</v>
      </c>
      <c r="T7" s="581">
        <v>6</v>
      </c>
      <c r="U7" s="580">
        <v>4859</v>
      </c>
      <c r="V7" s="579">
        <v>4865.1009999999997</v>
      </c>
      <c r="W7" s="581">
        <v>3</v>
      </c>
      <c r="X7" s="580">
        <v>5955.402</v>
      </c>
      <c r="Y7" s="579">
        <v>5958.402</v>
      </c>
      <c r="Z7" s="581">
        <v>14.055</v>
      </c>
      <c r="AA7" s="580">
        <v>3768.2</v>
      </c>
      <c r="AB7" s="579">
        <v>3781.6736642822043</v>
      </c>
      <c r="AC7" s="581">
        <v>1</v>
      </c>
      <c r="AD7" s="580">
        <v>3950</v>
      </c>
      <c r="AE7" s="579">
        <v>3951</v>
      </c>
      <c r="AF7" s="581">
        <v>1</v>
      </c>
      <c r="AG7" s="580">
        <v>4006</v>
      </c>
      <c r="AH7" s="579">
        <v>4007</v>
      </c>
      <c r="AI7" s="568">
        <v>0</v>
      </c>
      <c r="AJ7" s="580">
        <v>4748</v>
      </c>
      <c r="AK7" s="579">
        <v>4748</v>
      </c>
      <c r="AL7" s="568">
        <v>0</v>
      </c>
      <c r="AM7" s="580">
        <v>4325</v>
      </c>
      <c r="AN7" s="579">
        <v>4325</v>
      </c>
      <c r="AO7" s="568">
        <v>0</v>
      </c>
      <c r="AP7" s="580">
        <v>3265</v>
      </c>
      <c r="AQ7" s="579">
        <v>3265</v>
      </c>
      <c r="AR7" s="568">
        <v>0</v>
      </c>
      <c r="AS7" s="580">
        <v>4136.5</v>
      </c>
      <c r="AT7" s="579">
        <v>4136.5</v>
      </c>
      <c r="AU7" s="568">
        <v>0</v>
      </c>
      <c r="AV7" s="580">
        <v>5226.445837858304</v>
      </c>
      <c r="AW7" s="579">
        <v>5226.445837858304</v>
      </c>
      <c r="AX7" s="568">
        <v>0</v>
      </c>
      <c r="AY7" s="580">
        <v>6154.2341328070015</v>
      </c>
      <c r="AZ7" s="579">
        <v>6154.2341328070015</v>
      </c>
      <c r="BA7" s="568">
        <v>0</v>
      </c>
      <c r="BB7" s="580">
        <v>6763</v>
      </c>
      <c r="BC7" s="579">
        <v>6763</v>
      </c>
    </row>
    <row r="8" spans="1:55" s="37" customFormat="1" ht="26.25" customHeight="1" x14ac:dyDescent="0.2">
      <c r="A8" s="19" t="s">
        <v>232</v>
      </c>
      <c r="B8" s="581">
        <v>859</v>
      </c>
      <c r="C8" s="580">
        <v>1190</v>
      </c>
      <c r="D8" s="579">
        <v>2048.5619999999999</v>
      </c>
      <c r="E8" s="581">
        <v>786</v>
      </c>
      <c r="F8" s="580">
        <v>83</v>
      </c>
      <c r="G8" s="579">
        <v>869.21</v>
      </c>
      <c r="H8" s="581">
        <v>1702</v>
      </c>
      <c r="I8" s="580">
        <v>90</v>
      </c>
      <c r="J8" s="579">
        <v>1792.174</v>
      </c>
      <c r="K8" s="581">
        <v>2100</v>
      </c>
      <c r="L8" s="580">
        <v>109</v>
      </c>
      <c r="M8" s="579">
        <v>2208.9920000000002</v>
      </c>
      <c r="N8" s="581">
        <v>2846</v>
      </c>
      <c r="O8" s="580">
        <v>972</v>
      </c>
      <c r="P8" s="579">
        <v>3818.3137325640373</v>
      </c>
      <c r="Q8" s="581">
        <v>3204</v>
      </c>
      <c r="R8" s="580">
        <v>2020</v>
      </c>
      <c r="S8" s="579">
        <v>5224.2112000929192</v>
      </c>
      <c r="T8" s="581">
        <v>2267</v>
      </c>
      <c r="U8" s="580">
        <v>1853</v>
      </c>
      <c r="V8" s="579">
        <v>4119.8289999999997</v>
      </c>
      <c r="W8" s="581">
        <v>2140.029</v>
      </c>
      <c r="X8" s="580">
        <v>1359.1469999999999</v>
      </c>
      <c r="Y8" s="579">
        <v>3499.1759999999999</v>
      </c>
      <c r="Z8" s="581">
        <v>2752</v>
      </c>
      <c r="AA8" s="580">
        <v>1252.595</v>
      </c>
      <c r="AB8" s="579">
        <v>4004.5950000000003</v>
      </c>
      <c r="AC8" s="581">
        <v>2796.5</v>
      </c>
      <c r="AD8" s="580">
        <v>2092.8000000000002</v>
      </c>
      <c r="AE8" s="579">
        <v>4889.3</v>
      </c>
      <c r="AF8" s="581">
        <v>3926.5</v>
      </c>
      <c r="AG8" s="580">
        <v>1745</v>
      </c>
      <c r="AH8" s="579">
        <v>5671.5</v>
      </c>
      <c r="AI8" s="581">
        <v>1733.6</v>
      </c>
      <c r="AJ8" s="580">
        <v>2250</v>
      </c>
      <c r="AK8" s="579">
        <v>3983.6</v>
      </c>
      <c r="AL8" s="580">
        <v>1380</v>
      </c>
      <c r="AM8" s="580">
        <v>2750</v>
      </c>
      <c r="AN8" s="579">
        <v>4130</v>
      </c>
      <c r="AO8" s="581">
        <v>1152</v>
      </c>
      <c r="AP8" s="580">
        <v>2645</v>
      </c>
      <c r="AQ8" s="579">
        <v>3797</v>
      </c>
      <c r="AR8" s="581">
        <v>748.5</v>
      </c>
      <c r="AS8" s="580">
        <v>2848</v>
      </c>
      <c r="AT8" s="579">
        <v>3596.5</v>
      </c>
      <c r="AU8" s="581">
        <v>928</v>
      </c>
      <c r="AV8" s="580">
        <v>3357</v>
      </c>
      <c r="AW8" s="579">
        <v>4285</v>
      </c>
      <c r="AX8" s="581">
        <v>2646</v>
      </c>
      <c r="AY8" s="580">
        <v>3620</v>
      </c>
      <c r="AZ8" s="579">
        <v>6266</v>
      </c>
      <c r="BA8" s="581">
        <v>3725</v>
      </c>
      <c r="BB8" s="580">
        <v>3966</v>
      </c>
      <c r="BC8" s="579">
        <v>7691</v>
      </c>
    </row>
    <row r="9" spans="1:55" s="37" customFormat="1" ht="26.25" customHeight="1" x14ac:dyDescent="0.2">
      <c r="A9" s="536" t="s">
        <v>233</v>
      </c>
      <c r="B9" s="581">
        <v>155</v>
      </c>
      <c r="C9" s="568">
        <v>0</v>
      </c>
      <c r="D9" s="579">
        <v>155</v>
      </c>
      <c r="E9" s="581">
        <v>52</v>
      </c>
      <c r="F9" s="580">
        <v>15</v>
      </c>
      <c r="G9" s="579">
        <v>67</v>
      </c>
      <c r="H9" s="581">
        <v>161</v>
      </c>
      <c r="I9" s="580">
        <v>25</v>
      </c>
      <c r="J9" s="579">
        <v>186</v>
      </c>
      <c r="K9" s="581">
        <v>535</v>
      </c>
      <c r="L9" s="580">
        <v>20</v>
      </c>
      <c r="M9" s="579">
        <v>555.28499999999997</v>
      </c>
      <c r="N9" s="581">
        <v>1029</v>
      </c>
      <c r="O9" s="580">
        <v>320</v>
      </c>
      <c r="P9" s="579">
        <v>1349.2460000000001</v>
      </c>
      <c r="Q9" s="581">
        <v>1974</v>
      </c>
      <c r="R9" s="580">
        <v>254</v>
      </c>
      <c r="S9" s="579">
        <v>2227.8510000000001</v>
      </c>
      <c r="T9" s="581">
        <v>2312</v>
      </c>
      <c r="U9" s="580">
        <v>313</v>
      </c>
      <c r="V9" s="579">
        <v>2625.1</v>
      </c>
      <c r="W9" s="581">
        <v>3493</v>
      </c>
      <c r="X9" s="580">
        <v>315.36900000000003</v>
      </c>
      <c r="Y9" s="579">
        <v>3808.3690000000001</v>
      </c>
      <c r="Z9" s="581">
        <v>5417.8850000000002</v>
      </c>
      <c r="AA9" s="580">
        <v>553.63499999999999</v>
      </c>
      <c r="AB9" s="579">
        <v>5971.52</v>
      </c>
      <c r="AC9" s="581">
        <v>4747.5</v>
      </c>
      <c r="AD9" s="580">
        <v>167</v>
      </c>
      <c r="AE9" s="579">
        <v>4914.5</v>
      </c>
      <c r="AF9" s="581">
        <v>4730.5</v>
      </c>
      <c r="AG9" s="580">
        <v>183</v>
      </c>
      <c r="AH9" s="579">
        <v>4913.5</v>
      </c>
      <c r="AI9" s="581">
        <v>3277.2</v>
      </c>
      <c r="AJ9" s="580">
        <v>366</v>
      </c>
      <c r="AK9" s="579">
        <v>3643.2</v>
      </c>
      <c r="AL9" s="580">
        <v>2830</v>
      </c>
      <c r="AM9" s="580">
        <v>402</v>
      </c>
      <c r="AN9" s="579">
        <v>3232</v>
      </c>
      <c r="AO9" s="581">
        <v>2267</v>
      </c>
      <c r="AP9" s="580">
        <v>392</v>
      </c>
      <c r="AQ9" s="579">
        <v>2659</v>
      </c>
      <c r="AR9" s="581">
        <v>2281</v>
      </c>
      <c r="AS9" s="580">
        <v>677</v>
      </c>
      <c r="AT9" s="579">
        <v>2958</v>
      </c>
      <c r="AU9" s="581">
        <v>2591</v>
      </c>
      <c r="AV9" s="580">
        <v>515</v>
      </c>
      <c r="AW9" s="579">
        <v>3106</v>
      </c>
      <c r="AX9" s="581">
        <v>3068</v>
      </c>
      <c r="AY9" s="580">
        <v>710</v>
      </c>
      <c r="AZ9" s="579">
        <v>3778</v>
      </c>
      <c r="BA9" s="581">
        <v>4780</v>
      </c>
      <c r="BB9" s="580">
        <v>840</v>
      </c>
      <c r="BC9" s="579">
        <v>5620</v>
      </c>
    </row>
    <row r="10" spans="1:55" s="37" customFormat="1" ht="26.25" customHeight="1" x14ac:dyDescent="0.2">
      <c r="A10" s="19" t="s">
        <v>234</v>
      </c>
      <c r="B10" s="581">
        <v>7</v>
      </c>
      <c r="C10" s="580">
        <v>1652</v>
      </c>
      <c r="D10" s="579">
        <v>1658.711</v>
      </c>
      <c r="E10" s="581">
        <v>11</v>
      </c>
      <c r="F10" s="580">
        <v>1936</v>
      </c>
      <c r="G10" s="579">
        <v>1947.1220000000001</v>
      </c>
      <c r="H10" s="581">
        <v>37</v>
      </c>
      <c r="I10" s="580">
        <v>2002</v>
      </c>
      <c r="J10" s="579">
        <v>2038.9559999999999</v>
      </c>
      <c r="K10" s="581">
        <v>66</v>
      </c>
      <c r="L10" s="580">
        <v>2125</v>
      </c>
      <c r="M10" s="579">
        <v>2190.6759999999999</v>
      </c>
      <c r="N10" s="581">
        <v>395</v>
      </c>
      <c r="O10" s="580">
        <v>2068</v>
      </c>
      <c r="P10" s="579">
        <v>2462.8471943030318</v>
      </c>
      <c r="Q10" s="581">
        <v>78</v>
      </c>
      <c r="R10" s="580">
        <v>2403</v>
      </c>
      <c r="S10" s="579">
        <v>2480.8307252528984</v>
      </c>
      <c r="T10" s="581">
        <v>27</v>
      </c>
      <c r="U10" s="580">
        <v>1790</v>
      </c>
      <c r="V10" s="579">
        <v>1817.2</v>
      </c>
      <c r="W10" s="581">
        <v>74.567999999999998</v>
      </c>
      <c r="X10" s="580">
        <v>1982.48</v>
      </c>
      <c r="Y10" s="579">
        <v>2057.0479999999998</v>
      </c>
      <c r="Z10" s="581">
        <v>83.04</v>
      </c>
      <c r="AA10" s="580">
        <v>1780</v>
      </c>
      <c r="AB10" s="579">
        <v>1863.04</v>
      </c>
      <c r="AC10" s="581">
        <v>82</v>
      </c>
      <c r="AD10" s="580">
        <v>1080</v>
      </c>
      <c r="AE10" s="579">
        <v>1162</v>
      </c>
      <c r="AF10" s="581">
        <v>53</v>
      </c>
      <c r="AG10" s="580">
        <v>1255</v>
      </c>
      <c r="AH10" s="579">
        <v>1308</v>
      </c>
      <c r="AI10" s="581">
        <v>89</v>
      </c>
      <c r="AJ10" s="580">
        <v>3650</v>
      </c>
      <c r="AK10" s="579">
        <v>3739</v>
      </c>
      <c r="AL10" s="580">
        <v>90</v>
      </c>
      <c r="AM10" s="580">
        <v>3671</v>
      </c>
      <c r="AN10" s="579">
        <v>3761</v>
      </c>
      <c r="AO10" s="581">
        <v>29</v>
      </c>
      <c r="AP10" s="580">
        <v>3299</v>
      </c>
      <c r="AQ10" s="579">
        <v>3328</v>
      </c>
      <c r="AR10" s="581">
        <v>75</v>
      </c>
      <c r="AS10" s="580">
        <v>3521</v>
      </c>
      <c r="AT10" s="579">
        <v>3596</v>
      </c>
      <c r="AU10" s="581">
        <v>142</v>
      </c>
      <c r="AV10" s="580">
        <v>4656</v>
      </c>
      <c r="AW10" s="579">
        <v>4798</v>
      </c>
      <c r="AX10" s="581">
        <v>2163</v>
      </c>
      <c r="AY10" s="580">
        <v>6125</v>
      </c>
      <c r="AZ10" s="579">
        <v>8288</v>
      </c>
      <c r="BA10" s="581">
        <v>2560</v>
      </c>
      <c r="BB10" s="580">
        <v>5900</v>
      </c>
      <c r="BC10" s="579">
        <v>8460</v>
      </c>
    </row>
    <row r="11" spans="1:55" s="37" customFormat="1" ht="26.25" customHeight="1" x14ac:dyDescent="0.2">
      <c r="A11" s="536" t="s">
        <v>235</v>
      </c>
      <c r="B11" s="581">
        <v>334</v>
      </c>
      <c r="C11" s="580">
        <v>4559</v>
      </c>
      <c r="D11" s="579">
        <v>4893.6350000000002</v>
      </c>
      <c r="E11" s="581">
        <v>137</v>
      </c>
      <c r="F11" s="580">
        <v>5453</v>
      </c>
      <c r="G11" s="579">
        <v>5590.442</v>
      </c>
      <c r="H11" s="581">
        <v>121</v>
      </c>
      <c r="I11" s="580">
        <v>4670</v>
      </c>
      <c r="J11" s="579">
        <v>4791.1400000000003</v>
      </c>
      <c r="K11" s="581">
        <v>109</v>
      </c>
      <c r="L11" s="580">
        <v>6116</v>
      </c>
      <c r="M11" s="579">
        <v>6225.23</v>
      </c>
      <c r="N11" s="581">
        <v>6</v>
      </c>
      <c r="O11" s="580">
        <v>9298</v>
      </c>
      <c r="P11" s="579">
        <v>9303.9197321695083</v>
      </c>
      <c r="Q11" s="581">
        <v>8</v>
      </c>
      <c r="R11" s="580">
        <v>8867</v>
      </c>
      <c r="S11" s="579">
        <v>8874.9268194379401</v>
      </c>
      <c r="T11" s="581">
        <v>25</v>
      </c>
      <c r="U11" s="580">
        <v>5995</v>
      </c>
      <c r="V11" s="579">
        <v>6020.1589999999997</v>
      </c>
      <c r="W11" s="581">
        <v>11.159000000000001</v>
      </c>
      <c r="X11" s="580">
        <v>5021.6170000000002</v>
      </c>
      <c r="Y11" s="579">
        <v>5032.7759999999998</v>
      </c>
      <c r="Z11" s="581">
        <v>11</v>
      </c>
      <c r="AA11" s="580">
        <v>4601</v>
      </c>
      <c r="AB11" s="579">
        <v>4612</v>
      </c>
      <c r="AC11" s="581">
        <v>12</v>
      </c>
      <c r="AD11" s="580">
        <v>4759.5</v>
      </c>
      <c r="AE11" s="579">
        <v>4771.5</v>
      </c>
      <c r="AF11" s="581">
        <v>21</v>
      </c>
      <c r="AG11" s="580">
        <v>5471.5</v>
      </c>
      <c r="AH11" s="579">
        <v>5492.5</v>
      </c>
      <c r="AI11" s="581">
        <v>12</v>
      </c>
      <c r="AJ11" s="580">
        <v>5565.5</v>
      </c>
      <c r="AK11" s="579">
        <v>5577.5</v>
      </c>
      <c r="AL11" s="580">
        <v>15</v>
      </c>
      <c r="AM11" s="580">
        <v>6218</v>
      </c>
      <c r="AN11" s="579">
        <v>6233</v>
      </c>
      <c r="AO11" s="581">
        <v>15</v>
      </c>
      <c r="AP11" s="580">
        <v>4362</v>
      </c>
      <c r="AQ11" s="579">
        <v>4377</v>
      </c>
      <c r="AR11" s="581">
        <v>2</v>
      </c>
      <c r="AS11" s="580">
        <v>7289.0018420427477</v>
      </c>
      <c r="AT11" s="579">
        <v>7291.0018420427477</v>
      </c>
      <c r="AU11" s="581">
        <v>3</v>
      </c>
      <c r="AV11" s="580">
        <v>8093.9310353128903</v>
      </c>
      <c r="AW11" s="579">
        <v>8096.9310353128903</v>
      </c>
      <c r="AX11" s="581">
        <v>306</v>
      </c>
      <c r="AY11" s="580">
        <v>10400</v>
      </c>
      <c r="AZ11" s="579">
        <v>10706</v>
      </c>
      <c r="BA11" s="581">
        <v>308</v>
      </c>
      <c r="BB11" s="580">
        <v>11480</v>
      </c>
      <c r="BC11" s="579">
        <v>11788</v>
      </c>
    </row>
    <row r="12" spans="1:55" s="37" customFormat="1" ht="26.25" customHeight="1" x14ac:dyDescent="0.2">
      <c r="A12" s="102" t="s">
        <v>78</v>
      </c>
      <c r="B12" s="582">
        <v>334</v>
      </c>
      <c r="C12" s="583">
        <v>4274</v>
      </c>
      <c r="D12" s="584">
        <v>4608.3969999999999</v>
      </c>
      <c r="E12" s="582">
        <v>137</v>
      </c>
      <c r="F12" s="583">
        <v>5158</v>
      </c>
      <c r="G12" s="584">
        <v>5295.442</v>
      </c>
      <c r="H12" s="582">
        <v>121</v>
      </c>
      <c r="I12" s="583">
        <v>4535</v>
      </c>
      <c r="J12" s="584">
        <v>4656.1400000000003</v>
      </c>
      <c r="K12" s="582">
        <v>109</v>
      </c>
      <c r="L12" s="583">
        <v>6010</v>
      </c>
      <c r="M12" s="579">
        <v>6118.567</v>
      </c>
      <c r="N12" s="582">
        <v>6</v>
      </c>
      <c r="O12" s="583">
        <v>8960</v>
      </c>
      <c r="P12" s="584">
        <v>8964.6498935305808</v>
      </c>
      <c r="Q12" s="582">
        <v>6</v>
      </c>
      <c r="R12" s="583">
        <v>8432</v>
      </c>
      <c r="S12" s="584">
        <v>8438.3161966128955</v>
      </c>
      <c r="T12" s="582">
        <v>23</v>
      </c>
      <c r="U12" s="583">
        <v>5620</v>
      </c>
      <c r="V12" s="584">
        <v>5643</v>
      </c>
      <c r="W12" s="582">
        <v>9</v>
      </c>
      <c r="X12" s="583">
        <v>4637</v>
      </c>
      <c r="Y12" s="584">
        <v>4646</v>
      </c>
      <c r="Z12" s="582">
        <v>9</v>
      </c>
      <c r="AA12" s="583">
        <v>4132.3284126202943</v>
      </c>
      <c r="AB12" s="584">
        <v>4141.3284126202943</v>
      </c>
      <c r="AC12" s="582">
        <v>10</v>
      </c>
      <c r="AD12" s="583">
        <v>4339.5</v>
      </c>
      <c r="AE12" s="584">
        <v>4349.5</v>
      </c>
      <c r="AF12" s="582">
        <v>20</v>
      </c>
      <c r="AG12" s="583">
        <v>5025</v>
      </c>
      <c r="AH12" s="584">
        <v>5045</v>
      </c>
      <c r="AI12" s="582">
        <v>12</v>
      </c>
      <c r="AJ12" s="583">
        <v>5080</v>
      </c>
      <c r="AK12" s="584">
        <v>5092</v>
      </c>
      <c r="AL12" s="583">
        <v>15</v>
      </c>
      <c r="AM12" s="583">
        <v>5733</v>
      </c>
      <c r="AN12" s="584">
        <v>5748</v>
      </c>
      <c r="AO12" s="582">
        <v>15</v>
      </c>
      <c r="AP12" s="583">
        <v>3882</v>
      </c>
      <c r="AQ12" s="584">
        <v>3897</v>
      </c>
      <c r="AR12" s="582">
        <v>2</v>
      </c>
      <c r="AS12" s="583">
        <v>6684.0018420427477</v>
      </c>
      <c r="AT12" s="584">
        <v>6686.0018420427477</v>
      </c>
      <c r="AU12" s="582">
        <v>3</v>
      </c>
      <c r="AV12" s="583">
        <v>7091.9310353128903</v>
      </c>
      <c r="AW12" s="584">
        <v>7094.9310353128903</v>
      </c>
      <c r="AX12" s="582">
        <v>256</v>
      </c>
      <c r="AY12" s="583">
        <v>9295</v>
      </c>
      <c r="AZ12" s="584">
        <v>9551</v>
      </c>
      <c r="BA12" s="582">
        <v>258</v>
      </c>
      <c r="BB12" s="583">
        <v>10120</v>
      </c>
      <c r="BC12" s="584">
        <v>10378</v>
      </c>
    </row>
    <row r="13" spans="1:55" s="38" customFormat="1" ht="26.25" customHeight="1" x14ac:dyDescent="0.2">
      <c r="A13" s="19" t="s">
        <v>236</v>
      </c>
      <c r="B13" s="581">
        <v>5498</v>
      </c>
      <c r="C13" s="580">
        <v>1707</v>
      </c>
      <c r="D13" s="579">
        <v>7204.59</v>
      </c>
      <c r="E13" s="581">
        <v>3459</v>
      </c>
      <c r="F13" s="580">
        <v>1692</v>
      </c>
      <c r="G13" s="579">
        <v>5151.3069999999998</v>
      </c>
      <c r="H13" s="581">
        <v>6791</v>
      </c>
      <c r="I13" s="580">
        <v>2007</v>
      </c>
      <c r="J13" s="579">
        <v>8797.8520000000008</v>
      </c>
      <c r="K13" s="581">
        <v>4661</v>
      </c>
      <c r="L13" s="580">
        <v>2452</v>
      </c>
      <c r="M13" s="579">
        <v>7112.9080000000004</v>
      </c>
      <c r="N13" s="581">
        <v>1385</v>
      </c>
      <c r="O13" s="580">
        <v>2691</v>
      </c>
      <c r="P13" s="579">
        <v>4075.9789632934303</v>
      </c>
      <c r="Q13" s="581">
        <v>1731</v>
      </c>
      <c r="R13" s="580">
        <v>2333</v>
      </c>
      <c r="S13" s="579">
        <v>4063.8468886797</v>
      </c>
      <c r="T13" s="581">
        <v>1898</v>
      </c>
      <c r="U13" s="580">
        <v>1820</v>
      </c>
      <c r="V13" s="579">
        <v>3717.67</v>
      </c>
      <c r="W13" s="581">
        <v>1696.09</v>
      </c>
      <c r="X13" s="580">
        <v>2619.3000000000002</v>
      </c>
      <c r="Y13" s="579">
        <v>4315.3900000000003</v>
      </c>
      <c r="Z13" s="581">
        <v>1679.67</v>
      </c>
      <c r="AA13" s="580">
        <v>2089.19</v>
      </c>
      <c r="AB13" s="579">
        <v>3768.86</v>
      </c>
      <c r="AC13" s="581">
        <v>1870.5</v>
      </c>
      <c r="AD13" s="580">
        <v>2634</v>
      </c>
      <c r="AE13" s="579">
        <v>4504.5</v>
      </c>
      <c r="AF13" s="581">
        <v>2485</v>
      </c>
      <c r="AG13" s="580">
        <v>2950</v>
      </c>
      <c r="AH13" s="579">
        <v>5435</v>
      </c>
      <c r="AI13" s="594">
        <v>9097.5</v>
      </c>
      <c r="AJ13" s="580">
        <v>3385</v>
      </c>
      <c r="AK13" s="579">
        <v>12482.5</v>
      </c>
      <c r="AL13" s="595">
        <v>10397</v>
      </c>
      <c r="AM13" s="595">
        <v>3105</v>
      </c>
      <c r="AN13" s="579">
        <v>13502</v>
      </c>
      <c r="AO13" s="594">
        <v>9426</v>
      </c>
      <c r="AP13" s="595">
        <v>2948</v>
      </c>
      <c r="AQ13" s="579">
        <v>12374</v>
      </c>
      <c r="AR13" s="594">
        <v>10791</v>
      </c>
      <c r="AS13" s="595">
        <v>3639</v>
      </c>
      <c r="AT13" s="579">
        <v>14430</v>
      </c>
      <c r="AU13" s="594">
        <v>12283</v>
      </c>
      <c r="AV13" s="595">
        <v>4483</v>
      </c>
      <c r="AW13" s="579">
        <v>16766</v>
      </c>
      <c r="AX13" s="594">
        <v>20081</v>
      </c>
      <c r="AY13" s="595">
        <v>5815</v>
      </c>
      <c r="AZ13" s="579">
        <v>25896</v>
      </c>
      <c r="BA13" s="594">
        <v>17528</v>
      </c>
      <c r="BB13" s="595">
        <v>6425</v>
      </c>
      <c r="BC13" s="579">
        <v>23953</v>
      </c>
    </row>
    <row r="14" spans="1:55" s="37" customFormat="1" ht="26.25" customHeight="1" x14ac:dyDescent="0.2">
      <c r="A14" s="536" t="s">
        <v>237</v>
      </c>
      <c r="B14" s="568">
        <v>0</v>
      </c>
      <c r="C14" s="580">
        <v>10212</v>
      </c>
      <c r="D14" s="579">
        <v>10211.93</v>
      </c>
      <c r="E14" s="568">
        <v>0</v>
      </c>
      <c r="F14" s="580">
        <v>12004</v>
      </c>
      <c r="G14" s="579">
        <v>12004</v>
      </c>
      <c r="H14" s="568">
        <v>0</v>
      </c>
      <c r="I14" s="580">
        <v>12821</v>
      </c>
      <c r="J14" s="579">
        <v>12821</v>
      </c>
      <c r="K14" s="568">
        <v>0</v>
      </c>
      <c r="L14" s="580">
        <v>12684</v>
      </c>
      <c r="M14" s="579">
        <v>12684.311</v>
      </c>
      <c r="N14" s="568">
        <v>0</v>
      </c>
      <c r="O14" s="580">
        <v>7908</v>
      </c>
      <c r="P14" s="579">
        <v>7907.6794559852024</v>
      </c>
      <c r="Q14" s="568">
        <v>0</v>
      </c>
      <c r="R14" s="580">
        <v>7712</v>
      </c>
      <c r="S14" s="579">
        <v>7711.769100341905</v>
      </c>
      <c r="T14" s="568">
        <v>0</v>
      </c>
      <c r="U14" s="580">
        <v>6510</v>
      </c>
      <c r="V14" s="579">
        <v>6510</v>
      </c>
      <c r="W14" s="568">
        <v>0</v>
      </c>
      <c r="X14" s="580">
        <v>4645.2629999999999</v>
      </c>
      <c r="Y14" s="579">
        <v>4645.2629999999999</v>
      </c>
      <c r="Z14" s="568">
        <v>0</v>
      </c>
      <c r="AA14" s="580">
        <v>4375</v>
      </c>
      <c r="AB14" s="579">
        <v>4375</v>
      </c>
      <c r="AC14" s="568">
        <v>0</v>
      </c>
      <c r="AD14" s="580">
        <v>4315.8</v>
      </c>
      <c r="AE14" s="579">
        <v>4315.8</v>
      </c>
      <c r="AF14" s="568">
        <v>0</v>
      </c>
      <c r="AG14" s="580">
        <v>6710</v>
      </c>
      <c r="AH14" s="579">
        <v>6710</v>
      </c>
      <c r="AI14" s="568">
        <v>0</v>
      </c>
      <c r="AJ14" s="580">
        <v>4735</v>
      </c>
      <c r="AK14" s="579">
        <v>4735</v>
      </c>
      <c r="AL14" s="568">
        <v>0</v>
      </c>
      <c r="AM14" s="60">
        <v>4970</v>
      </c>
      <c r="AN14" s="579">
        <v>4970</v>
      </c>
      <c r="AO14" s="569">
        <v>0</v>
      </c>
      <c r="AP14" s="60">
        <v>3865</v>
      </c>
      <c r="AQ14" s="579">
        <v>3865</v>
      </c>
      <c r="AR14" s="569">
        <v>0</v>
      </c>
      <c r="AS14" s="60">
        <v>4646</v>
      </c>
      <c r="AT14" s="579">
        <v>4646</v>
      </c>
      <c r="AU14" s="569">
        <v>0</v>
      </c>
      <c r="AV14" s="60">
        <v>5901.8</v>
      </c>
      <c r="AW14" s="579">
        <v>5901.8</v>
      </c>
      <c r="AX14" s="569">
        <v>0</v>
      </c>
      <c r="AY14" s="595">
        <v>7643.569622413389</v>
      </c>
      <c r="AZ14" s="579">
        <v>7643.569622413389</v>
      </c>
      <c r="BA14" s="569">
        <v>0</v>
      </c>
      <c r="BB14" s="595">
        <v>9552</v>
      </c>
      <c r="BC14" s="579">
        <v>9552</v>
      </c>
    </row>
    <row r="15" spans="1:55" s="37" customFormat="1" ht="26.25" customHeight="1" x14ac:dyDescent="0.2">
      <c r="A15" s="536" t="s">
        <v>238</v>
      </c>
      <c r="B15" s="581">
        <v>1309</v>
      </c>
      <c r="C15" s="580">
        <v>347</v>
      </c>
      <c r="D15" s="579">
        <v>1656</v>
      </c>
      <c r="E15" s="581">
        <v>802</v>
      </c>
      <c r="F15" s="580">
        <v>1000</v>
      </c>
      <c r="G15" s="579">
        <v>1802.25</v>
      </c>
      <c r="H15" s="581">
        <v>1206</v>
      </c>
      <c r="I15" s="580">
        <v>1100</v>
      </c>
      <c r="J15" s="579">
        <v>2306.3629999999998</v>
      </c>
      <c r="K15" s="581">
        <v>1502</v>
      </c>
      <c r="L15" s="580">
        <v>553</v>
      </c>
      <c r="M15" s="579">
        <v>2054.46</v>
      </c>
      <c r="N15" s="581">
        <v>797</v>
      </c>
      <c r="O15" s="580">
        <v>1235</v>
      </c>
      <c r="P15" s="579">
        <v>2032.461</v>
      </c>
      <c r="Q15" s="581">
        <v>498</v>
      </c>
      <c r="R15" s="580">
        <v>1660</v>
      </c>
      <c r="S15" s="579">
        <v>2157.7779999999998</v>
      </c>
      <c r="T15" s="581">
        <v>611</v>
      </c>
      <c r="U15" s="580">
        <v>1700</v>
      </c>
      <c r="V15" s="579">
        <v>2311</v>
      </c>
      <c r="W15" s="581">
        <v>256.5</v>
      </c>
      <c r="X15" s="580">
        <v>1935</v>
      </c>
      <c r="Y15" s="579">
        <v>2191.5</v>
      </c>
      <c r="Z15" s="581">
        <v>263.7</v>
      </c>
      <c r="AA15" s="580">
        <v>2151.8000000000002</v>
      </c>
      <c r="AB15" s="579">
        <v>2415.5</v>
      </c>
      <c r="AC15" s="581">
        <v>222</v>
      </c>
      <c r="AD15" s="580">
        <v>2180.4</v>
      </c>
      <c r="AE15" s="579">
        <v>2402.4</v>
      </c>
      <c r="AF15" s="581">
        <v>163</v>
      </c>
      <c r="AG15" s="580">
        <v>1980</v>
      </c>
      <c r="AH15" s="579">
        <v>2143</v>
      </c>
      <c r="AI15" s="581">
        <v>46</v>
      </c>
      <c r="AJ15" s="580">
        <v>3616</v>
      </c>
      <c r="AK15" s="579">
        <v>3662</v>
      </c>
      <c r="AL15" s="580">
        <v>110</v>
      </c>
      <c r="AM15" s="580">
        <v>3970</v>
      </c>
      <c r="AN15" s="579">
        <v>4080</v>
      </c>
      <c r="AO15" s="581">
        <v>93</v>
      </c>
      <c r="AP15" s="580">
        <v>3896</v>
      </c>
      <c r="AQ15" s="579">
        <v>3989</v>
      </c>
      <c r="AR15" s="581">
        <v>211</v>
      </c>
      <c r="AS15" s="580">
        <v>3973</v>
      </c>
      <c r="AT15" s="579">
        <v>4184</v>
      </c>
      <c r="AU15" s="581">
        <v>281</v>
      </c>
      <c r="AV15" s="580">
        <v>4826</v>
      </c>
      <c r="AW15" s="579">
        <v>5107</v>
      </c>
      <c r="AX15" s="581">
        <v>2248</v>
      </c>
      <c r="AY15" s="580">
        <v>5360</v>
      </c>
      <c r="AZ15" s="579">
        <v>7608</v>
      </c>
      <c r="BA15" s="581">
        <v>2113</v>
      </c>
      <c r="BB15" s="580">
        <v>5849.5</v>
      </c>
      <c r="BC15" s="579">
        <v>7962.5</v>
      </c>
    </row>
    <row r="16" spans="1:55" s="37" customFormat="1" ht="26.25" customHeight="1" x14ac:dyDescent="0.2">
      <c r="A16" s="19" t="s">
        <v>239</v>
      </c>
      <c r="B16" s="581">
        <v>765</v>
      </c>
      <c r="C16" s="580">
        <v>686</v>
      </c>
      <c r="D16" s="579">
        <v>1450.5719999999999</v>
      </c>
      <c r="E16" s="581">
        <v>506</v>
      </c>
      <c r="F16" s="580">
        <v>749</v>
      </c>
      <c r="G16" s="579">
        <v>1255.317</v>
      </c>
      <c r="H16" s="581">
        <v>361</v>
      </c>
      <c r="I16" s="580">
        <v>1101</v>
      </c>
      <c r="J16" s="579">
        <v>1462</v>
      </c>
      <c r="K16" s="581">
        <v>615</v>
      </c>
      <c r="L16" s="580">
        <v>1832</v>
      </c>
      <c r="M16" s="579">
        <v>2447.2199999999998</v>
      </c>
      <c r="N16" s="581">
        <v>1117</v>
      </c>
      <c r="O16" s="580">
        <v>851</v>
      </c>
      <c r="P16" s="579">
        <v>1968.157689224679</v>
      </c>
      <c r="Q16" s="581">
        <v>1218</v>
      </c>
      <c r="R16" s="580">
        <v>868</v>
      </c>
      <c r="S16" s="579">
        <v>2086.2749214243963</v>
      </c>
      <c r="T16" s="581">
        <v>925</v>
      </c>
      <c r="U16" s="580">
        <v>1108</v>
      </c>
      <c r="V16" s="579">
        <v>2033.434782608696</v>
      </c>
      <c r="W16" s="581">
        <v>1425.434782608696</v>
      </c>
      <c r="X16" s="580">
        <v>1201.8810000000001</v>
      </c>
      <c r="Y16" s="579">
        <v>2627.3157826086963</v>
      </c>
      <c r="Z16" s="581">
        <v>1491.3</v>
      </c>
      <c r="AA16" s="580">
        <v>1242</v>
      </c>
      <c r="AB16" s="579">
        <v>2733.3</v>
      </c>
      <c r="AC16" s="581">
        <v>1348</v>
      </c>
      <c r="AD16" s="580">
        <v>1350</v>
      </c>
      <c r="AE16" s="579">
        <v>2698</v>
      </c>
      <c r="AF16" s="581">
        <v>1021</v>
      </c>
      <c r="AG16" s="580">
        <v>1322</v>
      </c>
      <c r="AH16" s="579">
        <v>2343</v>
      </c>
      <c r="AI16" s="581">
        <v>441</v>
      </c>
      <c r="AJ16" s="580">
        <v>1163</v>
      </c>
      <c r="AK16" s="579">
        <v>1604</v>
      </c>
      <c r="AL16" s="580">
        <v>684</v>
      </c>
      <c r="AM16" s="580">
        <v>1170</v>
      </c>
      <c r="AN16" s="579">
        <v>1854</v>
      </c>
      <c r="AO16" s="581">
        <v>291</v>
      </c>
      <c r="AP16" s="580">
        <v>1107</v>
      </c>
      <c r="AQ16" s="579">
        <v>1398</v>
      </c>
      <c r="AR16" s="581">
        <v>148.5</v>
      </c>
      <c r="AS16" s="580">
        <v>1477</v>
      </c>
      <c r="AT16" s="579">
        <v>1625.5</v>
      </c>
      <c r="AU16" s="581">
        <v>303.5</v>
      </c>
      <c r="AV16" s="580">
        <v>1667</v>
      </c>
      <c r="AW16" s="579">
        <v>1970.5</v>
      </c>
      <c r="AX16" s="581">
        <v>484</v>
      </c>
      <c r="AY16" s="580">
        <v>2175</v>
      </c>
      <c r="AZ16" s="579">
        <v>2659</v>
      </c>
      <c r="BA16" s="581">
        <v>559</v>
      </c>
      <c r="BB16" s="580">
        <v>2685.1227971106136</v>
      </c>
      <c r="BC16" s="579">
        <v>3244.1227971106136</v>
      </c>
    </row>
    <row r="17" spans="1:55" s="37" customFormat="1" ht="26.25" customHeight="1" x14ac:dyDescent="0.2">
      <c r="A17" s="19" t="s">
        <v>240</v>
      </c>
      <c r="B17" s="581">
        <v>54</v>
      </c>
      <c r="C17" s="580">
        <v>14670</v>
      </c>
      <c r="D17" s="579">
        <v>14724.535</v>
      </c>
      <c r="E17" s="581">
        <v>211</v>
      </c>
      <c r="F17" s="580">
        <v>20542</v>
      </c>
      <c r="G17" s="579">
        <v>20752.509999999998</v>
      </c>
      <c r="H17" s="581">
        <v>140</v>
      </c>
      <c r="I17" s="580">
        <v>20566</v>
      </c>
      <c r="J17" s="579">
        <v>20706</v>
      </c>
      <c r="K17" s="581">
        <v>159</v>
      </c>
      <c r="L17" s="580">
        <v>21613</v>
      </c>
      <c r="M17" s="579">
        <v>21772.448</v>
      </c>
      <c r="N17" s="581">
        <v>557</v>
      </c>
      <c r="O17" s="580">
        <v>23775</v>
      </c>
      <c r="P17" s="579">
        <v>24331.604984716068</v>
      </c>
      <c r="Q17" s="581">
        <v>212</v>
      </c>
      <c r="R17" s="580">
        <v>24115</v>
      </c>
      <c r="S17" s="579">
        <v>24327.452219817013</v>
      </c>
      <c r="T17" s="581">
        <v>214</v>
      </c>
      <c r="U17" s="580">
        <v>25326</v>
      </c>
      <c r="V17" s="579">
        <v>25539.589855072463</v>
      </c>
      <c r="W17" s="581">
        <v>213.58985507246376</v>
      </c>
      <c r="X17" s="580">
        <v>24098.77</v>
      </c>
      <c r="Y17" s="579">
        <v>24312.359855072464</v>
      </c>
      <c r="Z17" s="581">
        <v>114</v>
      </c>
      <c r="AA17" s="580">
        <v>24934.6</v>
      </c>
      <c r="AB17" s="579">
        <v>25048.6</v>
      </c>
      <c r="AC17" s="594">
        <v>203</v>
      </c>
      <c r="AD17" s="595">
        <v>27914.3</v>
      </c>
      <c r="AE17" s="596">
        <v>28117.3</v>
      </c>
      <c r="AF17" s="594">
        <v>113</v>
      </c>
      <c r="AG17" s="595">
        <v>29607</v>
      </c>
      <c r="AH17" s="579">
        <v>29720</v>
      </c>
      <c r="AI17" s="581">
        <v>69.5</v>
      </c>
      <c r="AJ17" s="580">
        <v>32260.5</v>
      </c>
      <c r="AK17" s="579">
        <v>32330</v>
      </c>
      <c r="AL17" s="580">
        <v>90.5</v>
      </c>
      <c r="AM17" s="580">
        <v>33743.9</v>
      </c>
      <c r="AN17" s="579">
        <v>33834.400000000001</v>
      </c>
      <c r="AO17" s="581">
        <v>73.5</v>
      </c>
      <c r="AP17" s="580">
        <v>26970</v>
      </c>
      <c r="AQ17" s="579">
        <v>27043.5</v>
      </c>
      <c r="AR17" s="581">
        <v>44.6</v>
      </c>
      <c r="AS17" s="580">
        <v>35025.773092082003</v>
      </c>
      <c r="AT17" s="579">
        <v>35070.373092082002</v>
      </c>
      <c r="AU17" s="581">
        <v>100.5</v>
      </c>
      <c r="AV17" s="580">
        <v>42694.922330921101</v>
      </c>
      <c r="AW17" s="579">
        <v>42795.422330921101</v>
      </c>
      <c r="AX17" s="581">
        <v>62</v>
      </c>
      <c r="AY17" s="580">
        <v>53300.486612196022</v>
      </c>
      <c r="AZ17" s="579">
        <v>53362.486612196022</v>
      </c>
      <c r="BA17" s="581">
        <v>56</v>
      </c>
      <c r="BB17" s="580">
        <v>64398.802794308198</v>
      </c>
      <c r="BC17" s="579">
        <v>64454.802794308198</v>
      </c>
    </row>
    <row r="18" spans="1:55" s="37" customFormat="1" ht="26.25" customHeight="1" x14ac:dyDescent="0.2">
      <c r="A18" s="22" t="s">
        <v>87</v>
      </c>
      <c r="B18" s="582">
        <v>25</v>
      </c>
      <c r="C18" s="583">
        <v>11638</v>
      </c>
      <c r="D18" s="584">
        <v>11663</v>
      </c>
      <c r="E18" s="582">
        <v>173</v>
      </c>
      <c r="F18" s="583">
        <v>15108</v>
      </c>
      <c r="G18" s="584">
        <v>15281</v>
      </c>
      <c r="H18" s="582">
        <v>125</v>
      </c>
      <c r="I18" s="583">
        <v>16406</v>
      </c>
      <c r="J18" s="584">
        <v>16531</v>
      </c>
      <c r="K18" s="582">
        <v>150</v>
      </c>
      <c r="L18" s="583">
        <v>18619</v>
      </c>
      <c r="M18" s="579">
        <v>18769</v>
      </c>
      <c r="N18" s="582">
        <v>548</v>
      </c>
      <c r="O18" s="583">
        <v>21750</v>
      </c>
      <c r="P18" s="584">
        <v>22297.8</v>
      </c>
      <c r="Q18" s="582">
        <v>200</v>
      </c>
      <c r="R18" s="583">
        <v>21843</v>
      </c>
      <c r="S18" s="584">
        <v>22043</v>
      </c>
      <c r="T18" s="582">
        <v>200</v>
      </c>
      <c r="U18" s="583">
        <v>23086</v>
      </c>
      <c r="V18" s="584">
        <v>23286</v>
      </c>
      <c r="W18" s="582">
        <v>200</v>
      </c>
      <c r="X18" s="583">
        <v>21332</v>
      </c>
      <c r="Y18" s="584">
        <v>21532</v>
      </c>
      <c r="Z18" s="582">
        <v>100</v>
      </c>
      <c r="AA18" s="583">
        <v>21824.6</v>
      </c>
      <c r="AB18" s="584">
        <v>21924.6</v>
      </c>
      <c r="AC18" s="582">
        <v>165</v>
      </c>
      <c r="AD18" s="583">
        <v>24694.3</v>
      </c>
      <c r="AE18" s="584">
        <v>24859.3</v>
      </c>
      <c r="AF18" s="570">
        <v>0</v>
      </c>
      <c r="AG18" s="570">
        <v>0</v>
      </c>
      <c r="AH18" s="584">
        <v>0</v>
      </c>
      <c r="AI18" s="582">
        <v>60</v>
      </c>
      <c r="AJ18" s="583">
        <v>24457</v>
      </c>
      <c r="AK18" s="584">
        <v>24517</v>
      </c>
      <c r="AL18" s="583">
        <v>60</v>
      </c>
      <c r="AM18" s="583">
        <v>26459.9</v>
      </c>
      <c r="AN18" s="584">
        <v>26519.9</v>
      </c>
      <c r="AO18" s="582">
        <v>45</v>
      </c>
      <c r="AP18" s="583">
        <v>20805</v>
      </c>
      <c r="AQ18" s="584">
        <v>20850</v>
      </c>
      <c r="AR18" s="582">
        <v>40</v>
      </c>
      <c r="AS18" s="583">
        <v>24836.773092081999</v>
      </c>
      <c r="AT18" s="584">
        <v>24876.773092081999</v>
      </c>
      <c r="AU18" s="582">
        <v>40</v>
      </c>
      <c r="AV18" s="583">
        <v>31314.922330921101</v>
      </c>
      <c r="AW18" s="584">
        <v>31354.922330921101</v>
      </c>
      <c r="AX18" s="582">
        <v>40</v>
      </c>
      <c r="AY18" s="583">
        <v>40032.486612196022</v>
      </c>
      <c r="AZ18" s="584">
        <v>40072.486612196022</v>
      </c>
      <c r="BA18" s="582">
        <v>40</v>
      </c>
      <c r="BB18" s="583">
        <v>48853.802794308198</v>
      </c>
      <c r="BC18" s="584">
        <v>48893.802794308198</v>
      </c>
    </row>
    <row r="19" spans="1:55" s="38" customFormat="1" ht="26.25" customHeight="1" x14ac:dyDescent="0.2">
      <c r="A19" s="536" t="s">
        <v>241</v>
      </c>
      <c r="B19" s="568">
        <v>0</v>
      </c>
      <c r="C19" s="580">
        <v>109</v>
      </c>
      <c r="D19" s="579">
        <v>109</v>
      </c>
      <c r="E19" s="568">
        <v>0</v>
      </c>
      <c r="F19" s="580">
        <v>160</v>
      </c>
      <c r="G19" s="579">
        <v>160</v>
      </c>
      <c r="H19" s="568">
        <v>0</v>
      </c>
      <c r="I19" s="580">
        <v>160</v>
      </c>
      <c r="J19" s="579">
        <v>160</v>
      </c>
      <c r="K19" s="568">
        <v>0</v>
      </c>
      <c r="L19" s="580">
        <v>190</v>
      </c>
      <c r="M19" s="579">
        <v>190</v>
      </c>
      <c r="N19" s="568">
        <v>0</v>
      </c>
      <c r="O19" s="580">
        <v>242</v>
      </c>
      <c r="P19" s="579">
        <v>242</v>
      </c>
      <c r="Q19" s="568">
        <v>0</v>
      </c>
      <c r="R19" s="580">
        <v>286</v>
      </c>
      <c r="S19" s="579">
        <v>286</v>
      </c>
      <c r="T19" s="568">
        <v>0</v>
      </c>
      <c r="U19" s="580">
        <v>350</v>
      </c>
      <c r="V19" s="579">
        <v>350</v>
      </c>
      <c r="W19" s="568">
        <v>0</v>
      </c>
      <c r="X19" s="580">
        <v>455.36099999999999</v>
      </c>
      <c r="Y19" s="579">
        <v>455.36099999999999</v>
      </c>
      <c r="Z19" s="581">
        <v>5</v>
      </c>
      <c r="AA19" s="580">
        <v>595</v>
      </c>
      <c r="AB19" s="579">
        <v>600</v>
      </c>
      <c r="AC19" s="581">
        <v>4</v>
      </c>
      <c r="AD19" s="580">
        <v>396.5</v>
      </c>
      <c r="AE19" s="579">
        <v>400.5</v>
      </c>
      <c r="AF19" s="581">
        <v>2</v>
      </c>
      <c r="AG19" s="580">
        <v>385</v>
      </c>
      <c r="AH19" s="579">
        <v>387</v>
      </c>
      <c r="AI19" s="581">
        <v>2</v>
      </c>
      <c r="AJ19" s="580">
        <v>435</v>
      </c>
      <c r="AK19" s="579">
        <v>437</v>
      </c>
      <c r="AL19" s="580">
        <v>3</v>
      </c>
      <c r="AM19" s="580">
        <v>425</v>
      </c>
      <c r="AN19" s="579">
        <v>428</v>
      </c>
      <c r="AO19" s="581">
        <v>3</v>
      </c>
      <c r="AP19" s="580">
        <v>220</v>
      </c>
      <c r="AQ19" s="579">
        <v>223</v>
      </c>
      <c r="AR19" s="568">
        <v>0</v>
      </c>
      <c r="AS19" s="580">
        <v>280</v>
      </c>
      <c r="AT19" s="579">
        <v>280</v>
      </c>
      <c r="AU19" s="581">
        <v>5.5</v>
      </c>
      <c r="AV19" s="580">
        <v>503</v>
      </c>
      <c r="AW19" s="579">
        <v>508.5</v>
      </c>
      <c r="AX19" s="581">
        <v>156</v>
      </c>
      <c r="AY19" s="580">
        <v>802</v>
      </c>
      <c r="AZ19" s="579">
        <v>958</v>
      </c>
      <c r="BA19" s="581">
        <v>7</v>
      </c>
      <c r="BB19" s="580">
        <v>1402</v>
      </c>
      <c r="BC19" s="579">
        <v>1409</v>
      </c>
    </row>
    <row r="20" spans="1:55" s="38" customFormat="1" ht="26.25" customHeight="1" x14ac:dyDescent="0.2">
      <c r="A20" s="19" t="s">
        <v>242</v>
      </c>
      <c r="B20" s="568">
        <v>0</v>
      </c>
      <c r="C20" s="580">
        <v>134</v>
      </c>
      <c r="D20" s="579">
        <v>134</v>
      </c>
      <c r="E20" s="568">
        <v>0</v>
      </c>
      <c r="F20" s="580">
        <v>160</v>
      </c>
      <c r="G20" s="579">
        <v>160</v>
      </c>
      <c r="H20" s="568">
        <v>0</v>
      </c>
      <c r="I20" s="580">
        <v>215</v>
      </c>
      <c r="J20" s="579">
        <v>215</v>
      </c>
      <c r="K20" s="568">
        <v>0</v>
      </c>
      <c r="L20" s="580">
        <v>120</v>
      </c>
      <c r="M20" s="579">
        <v>120</v>
      </c>
      <c r="N20" s="568">
        <v>0</v>
      </c>
      <c r="O20" s="580">
        <v>233</v>
      </c>
      <c r="P20" s="579">
        <v>233</v>
      </c>
      <c r="Q20" s="568">
        <v>0</v>
      </c>
      <c r="R20" s="580">
        <v>280</v>
      </c>
      <c r="S20" s="579">
        <v>280</v>
      </c>
      <c r="T20" s="581">
        <v>5</v>
      </c>
      <c r="U20" s="580">
        <v>315</v>
      </c>
      <c r="V20" s="579">
        <v>320</v>
      </c>
      <c r="W20" s="581">
        <v>80</v>
      </c>
      <c r="X20" s="580">
        <v>559.89400000000001</v>
      </c>
      <c r="Y20" s="579">
        <v>639.89400000000001</v>
      </c>
      <c r="Z20" s="581">
        <v>34</v>
      </c>
      <c r="AA20" s="580">
        <v>545.65</v>
      </c>
      <c r="AB20" s="579">
        <v>579.65</v>
      </c>
      <c r="AC20" s="581">
        <v>34</v>
      </c>
      <c r="AD20" s="580">
        <v>788</v>
      </c>
      <c r="AE20" s="579">
        <v>822</v>
      </c>
      <c r="AF20" s="581">
        <v>12</v>
      </c>
      <c r="AG20" s="580">
        <v>880</v>
      </c>
      <c r="AH20" s="579">
        <v>892</v>
      </c>
      <c r="AI20" s="581">
        <v>10</v>
      </c>
      <c r="AJ20" s="580">
        <v>930</v>
      </c>
      <c r="AK20" s="579">
        <v>940</v>
      </c>
      <c r="AL20" s="580">
        <v>13</v>
      </c>
      <c r="AM20" s="580">
        <v>997</v>
      </c>
      <c r="AN20" s="579">
        <v>1010</v>
      </c>
      <c r="AO20" s="581">
        <v>12</v>
      </c>
      <c r="AP20" s="580">
        <v>455</v>
      </c>
      <c r="AQ20" s="579">
        <v>467</v>
      </c>
      <c r="AR20" s="581">
        <v>7</v>
      </c>
      <c r="AS20" s="580">
        <v>505</v>
      </c>
      <c r="AT20" s="579">
        <v>512</v>
      </c>
      <c r="AU20" s="581">
        <v>10</v>
      </c>
      <c r="AV20" s="580">
        <v>680</v>
      </c>
      <c r="AW20" s="579">
        <v>690</v>
      </c>
      <c r="AX20" s="581">
        <v>114</v>
      </c>
      <c r="AY20" s="580">
        <v>1262</v>
      </c>
      <c r="AZ20" s="579">
        <v>1376</v>
      </c>
      <c r="BA20" s="581">
        <v>16</v>
      </c>
      <c r="BB20" s="580">
        <v>1652</v>
      </c>
      <c r="BC20" s="579">
        <v>1668</v>
      </c>
    </row>
    <row r="21" spans="1:55" s="37" customFormat="1" ht="26.25" customHeight="1" x14ac:dyDescent="0.2">
      <c r="A21" s="19" t="s">
        <v>243</v>
      </c>
      <c r="B21" s="581">
        <v>1777</v>
      </c>
      <c r="C21" s="568">
        <v>0</v>
      </c>
      <c r="D21" s="579">
        <v>1776.847</v>
      </c>
      <c r="E21" s="581">
        <v>2657</v>
      </c>
      <c r="F21" s="568">
        <v>0</v>
      </c>
      <c r="G21" s="579">
        <v>2657.2530000000002</v>
      </c>
      <c r="H21" s="581">
        <v>4378</v>
      </c>
      <c r="I21" s="568">
        <v>0</v>
      </c>
      <c r="J21" s="579">
        <v>4377.6310000000003</v>
      </c>
      <c r="K21" s="581">
        <v>4477</v>
      </c>
      <c r="L21" s="568">
        <v>0</v>
      </c>
      <c r="M21" s="579">
        <v>4476.924</v>
      </c>
      <c r="N21" s="581">
        <v>5975</v>
      </c>
      <c r="O21" s="568">
        <v>0</v>
      </c>
      <c r="P21" s="579">
        <v>5975.3558009310755</v>
      </c>
      <c r="Q21" s="581">
        <v>4754</v>
      </c>
      <c r="R21" s="568">
        <v>0</v>
      </c>
      <c r="S21" s="579">
        <v>4753.6844767800621</v>
      </c>
      <c r="T21" s="581">
        <v>4774</v>
      </c>
      <c r="U21" s="568">
        <v>0</v>
      </c>
      <c r="V21" s="579">
        <v>4773.789855072464</v>
      </c>
      <c r="W21" s="581">
        <v>5832.1308550724634</v>
      </c>
      <c r="X21" s="568">
        <v>0</v>
      </c>
      <c r="Y21" s="579">
        <v>5832.1308550724634</v>
      </c>
      <c r="Z21" s="581">
        <v>3919.67</v>
      </c>
      <c r="AA21" s="568">
        <v>0</v>
      </c>
      <c r="AB21" s="579">
        <v>3919.67</v>
      </c>
      <c r="AC21" s="581">
        <v>5517.7</v>
      </c>
      <c r="AD21" s="568">
        <v>0</v>
      </c>
      <c r="AE21" s="579">
        <v>5517.7</v>
      </c>
      <c r="AF21" s="581">
        <v>4315</v>
      </c>
      <c r="AG21" s="568">
        <v>0</v>
      </c>
      <c r="AH21" s="571">
        <v>4315</v>
      </c>
      <c r="AI21" s="581">
        <v>3487</v>
      </c>
      <c r="AJ21" s="568">
        <v>0</v>
      </c>
      <c r="AK21" s="571">
        <v>3487</v>
      </c>
      <c r="AL21" s="580">
        <v>3893.5</v>
      </c>
      <c r="AM21" s="568">
        <v>0</v>
      </c>
      <c r="AN21" s="579">
        <v>3893.5</v>
      </c>
      <c r="AO21" s="581">
        <v>2687.5</v>
      </c>
      <c r="AP21" s="580">
        <v>0</v>
      </c>
      <c r="AQ21" s="579">
        <v>2687.5</v>
      </c>
      <c r="AR21" s="581">
        <v>2095</v>
      </c>
      <c r="AS21" s="568">
        <v>0</v>
      </c>
      <c r="AT21" s="579">
        <v>2095</v>
      </c>
      <c r="AU21" s="581">
        <v>2499</v>
      </c>
      <c r="AV21" s="568">
        <v>0</v>
      </c>
      <c r="AW21" s="579">
        <v>2499</v>
      </c>
      <c r="AX21" s="581">
        <v>4142</v>
      </c>
      <c r="AY21" s="568">
        <v>0</v>
      </c>
      <c r="AZ21" s="579">
        <v>4142</v>
      </c>
      <c r="BA21" s="581">
        <v>7399</v>
      </c>
      <c r="BB21" s="568">
        <v>0</v>
      </c>
      <c r="BC21" s="579">
        <v>7399</v>
      </c>
    </row>
    <row r="22" spans="1:55" s="37" customFormat="1" ht="26.25" customHeight="1" x14ac:dyDescent="0.2">
      <c r="A22" s="19" t="s">
        <v>244</v>
      </c>
      <c r="B22" s="585">
        <v>815</v>
      </c>
      <c r="C22" s="586">
        <v>316</v>
      </c>
      <c r="D22" s="579">
        <v>1131.472</v>
      </c>
      <c r="E22" s="585">
        <v>1016</v>
      </c>
      <c r="F22" s="586">
        <v>689</v>
      </c>
      <c r="G22" s="579">
        <v>1705.15</v>
      </c>
      <c r="H22" s="585">
        <v>1095</v>
      </c>
      <c r="I22" s="586">
        <v>638</v>
      </c>
      <c r="J22" s="579">
        <v>1733.222</v>
      </c>
      <c r="K22" s="585">
        <v>790</v>
      </c>
      <c r="L22" s="586">
        <v>340</v>
      </c>
      <c r="M22" s="579">
        <v>1130.1110000000001</v>
      </c>
      <c r="N22" s="585">
        <v>732</v>
      </c>
      <c r="O22" s="586">
        <v>367</v>
      </c>
      <c r="P22" s="579">
        <v>1098.62729597977</v>
      </c>
      <c r="Q22" s="585">
        <v>1590</v>
      </c>
      <c r="R22" s="586">
        <v>648</v>
      </c>
      <c r="S22" s="579">
        <v>2238.7157632314688</v>
      </c>
      <c r="T22" s="585">
        <v>1897</v>
      </c>
      <c r="U22" s="586">
        <v>726</v>
      </c>
      <c r="V22" s="579">
        <v>2623.0949999999998</v>
      </c>
      <c r="W22" s="585">
        <v>1303.692</v>
      </c>
      <c r="X22" s="586">
        <v>644.63099999999997</v>
      </c>
      <c r="Y22" s="579">
        <v>1948.3229999999999</v>
      </c>
      <c r="Z22" s="585">
        <v>1456.66</v>
      </c>
      <c r="AA22" s="586">
        <v>801.98</v>
      </c>
      <c r="AB22" s="579">
        <v>2258.6400000000003</v>
      </c>
      <c r="AC22" s="585">
        <v>707</v>
      </c>
      <c r="AD22" s="586">
        <v>815</v>
      </c>
      <c r="AE22" s="579">
        <v>1522</v>
      </c>
      <c r="AF22" s="585">
        <v>675</v>
      </c>
      <c r="AG22" s="586">
        <v>870</v>
      </c>
      <c r="AH22" s="587">
        <v>1545</v>
      </c>
      <c r="AI22" s="585">
        <v>995</v>
      </c>
      <c r="AJ22" s="586">
        <v>860</v>
      </c>
      <c r="AK22" s="587">
        <v>1855</v>
      </c>
      <c r="AL22" s="586">
        <v>1559</v>
      </c>
      <c r="AM22" s="586">
        <v>720</v>
      </c>
      <c r="AN22" s="579">
        <v>2279</v>
      </c>
      <c r="AO22" s="585">
        <v>859</v>
      </c>
      <c r="AP22" s="586">
        <v>432</v>
      </c>
      <c r="AQ22" s="579">
        <v>1291</v>
      </c>
      <c r="AR22" s="585">
        <v>1210.5</v>
      </c>
      <c r="AS22" s="586">
        <v>655</v>
      </c>
      <c r="AT22" s="579">
        <v>1865.5</v>
      </c>
      <c r="AU22" s="585">
        <v>964</v>
      </c>
      <c r="AV22" s="586">
        <v>1370</v>
      </c>
      <c r="AW22" s="579">
        <v>2334</v>
      </c>
      <c r="AX22" s="585">
        <v>1625</v>
      </c>
      <c r="AY22" s="586">
        <v>1518.1291409347132</v>
      </c>
      <c r="AZ22" s="579">
        <v>3143.1291409347132</v>
      </c>
      <c r="BA22" s="585">
        <v>2231</v>
      </c>
      <c r="BB22" s="586">
        <v>1673</v>
      </c>
      <c r="BC22" s="579">
        <v>3904</v>
      </c>
    </row>
    <row r="23" spans="1:55" s="37" customFormat="1" ht="26.25" customHeight="1" x14ac:dyDescent="0.2">
      <c r="A23" s="19" t="s">
        <v>245</v>
      </c>
      <c r="B23" s="581">
        <v>211</v>
      </c>
      <c r="C23" s="580">
        <v>569</v>
      </c>
      <c r="D23" s="579">
        <v>780.11599999999999</v>
      </c>
      <c r="E23" s="581">
        <v>218</v>
      </c>
      <c r="F23" s="580">
        <v>1108</v>
      </c>
      <c r="G23" s="579">
        <v>1325.492</v>
      </c>
      <c r="H23" s="581">
        <v>813</v>
      </c>
      <c r="I23" s="580">
        <v>1123</v>
      </c>
      <c r="J23" s="579">
        <v>1936.152</v>
      </c>
      <c r="K23" s="581">
        <v>1286</v>
      </c>
      <c r="L23" s="580">
        <v>549</v>
      </c>
      <c r="M23" s="579">
        <v>1834.8910000000001</v>
      </c>
      <c r="N23" s="581">
        <v>1303</v>
      </c>
      <c r="O23" s="580">
        <v>517</v>
      </c>
      <c r="P23" s="579">
        <v>1820.5828124250149</v>
      </c>
      <c r="Q23" s="581">
        <v>1738</v>
      </c>
      <c r="R23" s="580">
        <v>538</v>
      </c>
      <c r="S23" s="579">
        <v>2276.0103799822509</v>
      </c>
      <c r="T23" s="581">
        <v>1579</v>
      </c>
      <c r="U23" s="580">
        <v>476</v>
      </c>
      <c r="V23" s="579">
        <v>2055.35</v>
      </c>
      <c r="W23" s="581">
        <v>1363.4739999999999</v>
      </c>
      <c r="X23" s="580">
        <v>535.41200000000003</v>
      </c>
      <c r="Y23" s="579">
        <v>1898.886</v>
      </c>
      <c r="Z23" s="581">
        <v>1121.2</v>
      </c>
      <c r="AA23" s="580">
        <v>610</v>
      </c>
      <c r="AB23" s="579">
        <v>1731.2</v>
      </c>
      <c r="AC23" s="581">
        <v>760.5</v>
      </c>
      <c r="AD23" s="580">
        <v>785</v>
      </c>
      <c r="AE23" s="579">
        <v>1545.5</v>
      </c>
      <c r="AF23" s="581">
        <v>699</v>
      </c>
      <c r="AG23" s="580">
        <v>685</v>
      </c>
      <c r="AH23" s="579">
        <v>1384</v>
      </c>
      <c r="AI23" s="581">
        <v>962</v>
      </c>
      <c r="AJ23" s="580">
        <v>1771</v>
      </c>
      <c r="AK23" s="579">
        <v>2733</v>
      </c>
      <c r="AL23" s="580">
        <v>2492</v>
      </c>
      <c r="AM23" s="580">
        <v>1787</v>
      </c>
      <c r="AN23" s="579">
        <v>4279</v>
      </c>
      <c r="AO23" s="581">
        <v>1203</v>
      </c>
      <c r="AP23" s="580">
        <v>2174</v>
      </c>
      <c r="AQ23" s="579">
        <v>3377</v>
      </c>
      <c r="AR23" s="581">
        <v>1728</v>
      </c>
      <c r="AS23" s="580">
        <v>2625</v>
      </c>
      <c r="AT23" s="579">
        <v>4353</v>
      </c>
      <c r="AU23" s="581">
        <v>1860</v>
      </c>
      <c r="AV23" s="580">
        <v>3432</v>
      </c>
      <c r="AW23" s="579">
        <v>5292</v>
      </c>
      <c r="AX23" s="581">
        <v>2368</v>
      </c>
      <c r="AY23" s="580">
        <v>4532.9229581143445</v>
      </c>
      <c r="AZ23" s="579">
        <v>6900.9229581143445</v>
      </c>
      <c r="BA23" s="581">
        <v>2944</v>
      </c>
      <c r="BB23" s="580">
        <v>5216</v>
      </c>
      <c r="BC23" s="579">
        <v>8160</v>
      </c>
    </row>
    <row r="24" spans="1:55" s="37" customFormat="1" ht="26.25" customHeight="1" x14ac:dyDescent="0.2">
      <c r="A24" s="536" t="s">
        <v>246</v>
      </c>
      <c r="B24" s="581">
        <v>360</v>
      </c>
      <c r="C24" s="580">
        <v>465</v>
      </c>
      <c r="D24" s="579">
        <v>825</v>
      </c>
      <c r="E24" s="581">
        <v>400</v>
      </c>
      <c r="F24" s="580">
        <v>350</v>
      </c>
      <c r="G24" s="579">
        <v>750</v>
      </c>
      <c r="H24" s="581">
        <v>500</v>
      </c>
      <c r="I24" s="580">
        <v>335</v>
      </c>
      <c r="J24" s="579">
        <v>835</v>
      </c>
      <c r="K24" s="581">
        <v>500</v>
      </c>
      <c r="L24" s="580">
        <v>345</v>
      </c>
      <c r="M24" s="579">
        <v>845</v>
      </c>
      <c r="N24" s="581">
        <v>751</v>
      </c>
      <c r="O24" s="580">
        <v>245</v>
      </c>
      <c r="P24" s="579">
        <v>995.52300000000002</v>
      </c>
      <c r="Q24" s="581">
        <v>915</v>
      </c>
      <c r="R24" s="580">
        <v>390</v>
      </c>
      <c r="S24" s="579">
        <v>1304.528</v>
      </c>
      <c r="T24" s="581">
        <v>950</v>
      </c>
      <c r="U24" s="580">
        <v>380</v>
      </c>
      <c r="V24" s="579">
        <v>1330</v>
      </c>
      <c r="W24" s="581">
        <v>209.56899999999999</v>
      </c>
      <c r="X24" s="580">
        <v>665.07</v>
      </c>
      <c r="Y24" s="579">
        <v>874.63900000000001</v>
      </c>
      <c r="Z24" s="581">
        <v>255</v>
      </c>
      <c r="AA24" s="580">
        <v>330.3</v>
      </c>
      <c r="AB24" s="579">
        <v>585.29999999999995</v>
      </c>
      <c r="AC24" s="581">
        <v>190</v>
      </c>
      <c r="AD24" s="580">
        <v>475</v>
      </c>
      <c r="AE24" s="579">
        <v>665</v>
      </c>
      <c r="AF24" s="581">
        <v>80</v>
      </c>
      <c r="AG24" s="580">
        <v>496</v>
      </c>
      <c r="AH24" s="579">
        <v>576</v>
      </c>
      <c r="AI24" s="581">
        <v>955</v>
      </c>
      <c r="AJ24" s="580">
        <v>495</v>
      </c>
      <c r="AK24" s="579">
        <v>1450</v>
      </c>
      <c r="AL24" s="580">
        <v>2826</v>
      </c>
      <c r="AM24" s="580">
        <v>310</v>
      </c>
      <c r="AN24" s="579">
        <v>3136</v>
      </c>
      <c r="AO24" s="581">
        <v>210</v>
      </c>
      <c r="AP24" s="580">
        <v>405</v>
      </c>
      <c r="AQ24" s="579">
        <v>615</v>
      </c>
      <c r="AR24" s="581">
        <v>255</v>
      </c>
      <c r="AS24" s="580">
        <v>288</v>
      </c>
      <c r="AT24" s="579">
        <v>543</v>
      </c>
      <c r="AU24" s="581">
        <v>211</v>
      </c>
      <c r="AV24" s="580">
        <v>517</v>
      </c>
      <c r="AW24" s="579">
        <v>728</v>
      </c>
      <c r="AX24" s="581">
        <v>322</v>
      </c>
      <c r="AY24" s="580">
        <v>696</v>
      </c>
      <c r="AZ24" s="579">
        <v>1018</v>
      </c>
      <c r="BA24" s="581">
        <v>363</v>
      </c>
      <c r="BB24" s="580">
        <v>748</v>
      </c>
      <c r="BC24" s="579">
        <v>1111</v>
      </c>
    </row>
    <row r="25" spans="1:55" s="37" customFormat="1" ht="26.25" customHeight="1" x14ac:dyDescent="0.2">
      <c r="A25" s="572" t="s">
        <v>119</v>
      </c>
      <c r="B25" s="585">
        <v>712</v>
      </c>
      <c r="C25" s="586">
        <v>500</v>
      </c>
      <c r="D25" s="587">
        <v>1211.655</v>
      </c>
      <c r="E25" s="585">
        <v>952</v>
      </c>
      <c r="F25" s="586">
        <v>507</v>
      </c>
      <c r="G25" s="587">
        <v>1459.0640000000001</v>
      </c>
      <c r="H25" s="585">
        <v>1087</v>
      </c>
      <c r="I25" s="586">
        <v>333</v>
      </c>
      <c r="J25" s="588">
        <v>1419.155</v>
      </c>
      <c r="K25" s="585">
        <v>1339</v>
      </c>
      <c r="L25" s="586">
        <v>304</v>
      </c>
      <c r="M25" s="579">
        <v>1642.2090000000001</v>
      </c>
      <c r="N25" s="585">
        <v>886</v>
      </c>
      <c r="O25" s="586">
        <v>828</v>
      </c>
      <c r="P25" s="588">
        <v>1713.3077173024528</v>
      </c>
      <c r="Q25" s="585">
        <v>971</v>
      </c>
      <c r="R25" s="586">
        <v>237</v>
      </c>
      <c r="S25" s="588">
        <v>1207.7517763110968</v>
      </c>
      <c r="T25" s="585">
        <v>761</v>
      </c>
      <c r="U25" s="586">
        <v>398</v>
      </c>
      <c r="V25" s="588">
        <v>1159.1275362318841</v>
      </c>
      <c r="W25" s="585">
        <v>723.98753623188406</v>
      </c>
      <c r="X25" s="586">
        <v>263.52600000000001</v>
      </c>
      <c r="Y25" s="579">
        <v>987.51353623188402</v>
      </c>
      <c r="Z25" s="585">
        <v>691.06</v>
      </c>
      <c r="AA25" s="586">
        <v>220</v>
      </c>
      <c r="AB25" s="579">
        <v>911.06</v>
      </c>
      <c r="AC25" s="585">
        <v>531.1</v>
      </c>
      <c r="AD25" s="586">
        <v>410</v>
      </c>
      <c r="AE25" s="579">
        <v>941.1</v>
      </c>
      <c r="AF25" s="585">
        <v>491</v>
      </c>
      <c r="AG25" s="586">
        <v>452.5</v>
      </c>
      <c r="AH25" s="588">
        <v>943.5</v>
      </c>
      <c r="AI25" s="585">
        <v>594</v>
      </c>
      <c r="AJ25" s="586">
        <v>475</v>
      </c>
      <c r="AK25" s="588">
        <v>1069</v>
      </c>
      <c r="AL25" s="598">
        <v>162</v>
      </c>
      <c r="AM25" s="586">
        <v>633</v>
      </c>
      <c r="AN25" s="588">
        <v>795</v>
      </c>
      <c r="AO25" s="599">
        <v>74.5</v>
      </c>
      <c r="AP25" s="586">
        <v>554</v>
      </c>
      <c r="AQ25" s="588">
        <v>628.5</v>
      </c>
      <c r="AR25" s="599">
        <v>63.4</v>
      </c>
      <c r="AS25" s="586">
        <v>616.69000000000005</v>
      </c>
      <c r="AT25" s="588">
        <v>680.09</v>
      </c>
      <c r="AU25" s="599">
        <v>134</v>
      </c>
      <c r="AV25" s="586">
        <v>660</v>
      </c>
      <c r="AW25" s="588">
        <v>794</v>
      </c>
      <c r="AX25" s="599">
        <v>245</v>
      </c>
      <c r="AY25" s="586">
        <v>768</v>
      </c>
      <c r="AZ25" s="588">
        <v>1013</v>
      </c>
      <c r="BA25" s="599">
        <v>308</v>
      </c>
      <c r="BB25" s="586">
        <v>897.5</v>
      </c>
      <c r="BC25" s="588">
        <v>1205.5</v>
      </c>
    </row>
    <row r="26" spans="1:55" s="37" customFormat="1" ht="26.25" customHeight="1" x14ac:dyDescent="0.2">
      <c r="A26" s="26" t="s">
        <v>247</v>
      </c>
      <c r="B26" s="589">
        <v>13102</v>
      </c>
      <c r="C26" s="589">
        <v>48137</v>
      </c>
      <c r="D26" s="590">
        <v>61239.458000000006</v>
      </c>
      <c r="E26" s="589">
        <v>11368</v>
      </c>
      <c r="F26" s="589">
        <v>56161</v>
      </c>
      <c r="G26" s="590">
        <v>67529.140999999989</v>
      </c>
      <c r="H26" s="589">
        <v>18642</v>
      </c>
      <c r="I26" s="589">
        <v>55788</v>
      </c>
      <c r="J26" s="590">
        <v>74430.009999999995</v>
      </c>
      <c r="K26" s="589">
        <v>18250</v>
      </c>
      <c r="L26" s="589">
        <v>56145</v>
      </c>
      <c r="M26" s="590">
        <v>74395.000000000015</v>
      </c>
      <c r="N26" s="589">
        <v>17900</v>
      </c>
      <c r="O26" s="589">
        <v>59668</v>
      </c>
      <c r="P26" s="590">
        <v>77567.478473447933</v>
      </c>
      <c r="Q26" s="589">
        <v>19010</v>
      </c>
      <c r="R26" s="589">
        <v>60175</v>
      </c>
      <c r="S26" s="590">
        <v>79184.635519941425</v>
      </c>
      <c r="T26" s="589">
        <v>18351</v>
      </c>
      <c r="U26" s="589">
        <v>59267</v>
      </c>
      <c r="V26" s="590">
        <v>77618.346028985514</v>
      </c>
      <c r="W26" s="597">
        <v>18946.202028985503</v>
      </c>
      <c r="X26" s="589">
        <v>55043.788</v>
      </c>
      <c r="Y26" s="589">
        <v>73989.9900289855</v>
      </c>
      <c r="Z26" s="597">
        <v>19434</v>
      </c>
      <c r="AA26" s="589">
        <v>51699</v>
      </c>
      <c r="AB26" s="589">
        <v>71133</v>
      </c>
      <c r="AC26" s="597">
        <v>19201.7</v>
      </c>
      <c r="AD26" s="589">
        <v>55778.3</v>
      </c>
      <c r="AE26" s="590">
        <v>74980</v>
      </c>
      <c r="AF26" s="589">
        <v>18906</v>
      </c>
      <c r="AG26" s="589">
        <v>60584</v>
      </c>
      <c r="AH26" s="590">
        <v>79490</v>
      </c>
      <c r="AI26" s="589">
        <v>21874</v>
      </c>
      <c r="AJ26" s="589">
        <v>68368</v>
      </c>
      <c r="AK26" s="590">
        <v>90242</v>
      </c>
      <c r="AL26" s="589">
        <v>26632.5</v>
      </c>
      <c r="AM26" s="589">
        <v>71112.899999999994</v>
      </c>
      <c r="AN26" s="590">
        <v>97745.4</v>
      </c>
      <c r="AO26" s="597">
        <v>18438</v>
      </c>
      <c r="AP26" s="589">
        <v>58478</v>
      </c>
      <c r="AQ26" s="590">
        <v>76916</v>
      </c>
      <c r="AR26" s="597">
        <v>19777</v>
      </c>
      <c r="AS26" s="589">
        <v>74043.464934124742</v>
      </c>
      <c r="AT26" s="590">
        <v>93820.464934124742</v>
      </c>
      <c r="AU26" s="597">
        <v>22470</v>
      </c>
      <c r="AV26" s="589">
        <v>90336.099204092301</v>
      </c>
      <c r="AW26" s="590">
        <v>112806.0992040923</v>
      </c>
      <c r="AX26" s="597">
        <v>40253</v>
      </c>
      <c r="AY26" s="589">
        <v>113038.34246646546</v>
      </c>
      <c r="AZ26" s="590">
        <v>153291.34246646546</v>
      </c>
      <c r="BA26" s="597">
        <v>45469</v>
      </c>
      <c r="BB26" s="589">
        <v>131927.92559141881</v>
      </c>
      <c r="BC26" s="590">
        <v>177396.92559141881</v>
      </c>
    </row>
    <row r="27" spans="1:55" ht="26.25" customHeight="1" x14ac:dyDescent="0.2">
      <c r="A27" s="573"/>
      <c r="B27" s="591"/>
      <c r="C27" s="591"/>
      <c r="D27" s="591"/>
      <c r="E27" s="591"/>
      <c r="F27" s="591"/>
      <c r="G27" s="591"/>
      <c r="H27" s="591"/>
      <c r="I27" s="591"/>
      <c r="J27" s="591"/>
      <c r="K27" s="591"/>
      <c r="L27" s="591"/>
      <c r="M27" s="591"/>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591"/>
      <c r="BC27" s="591"/>
    </row>
    <row r="28" spans="1:55" ht="26.25" customHeight="1" x14ac:dyDescent="0.2">
      <c r="A28" s="35" t="s">
        <v>455</v>
      </c>
      <c r="N28" s="592"/>
      <c r="O28" s="592"/>
      <c r="P28" s="592"/>
      <c r="Q28" s="592"/>
      <c r="R28" s="754"/>
      <c r="S28" s="754"/>
      <c r="T28" s="754"/>
      <c r="U28" s="754"/>
      <c r="V28" s="754"/>
      <c r="W28" s="755"/>
      <c r="X28" s="755"/>
      <c r="Y28" s="755"/>
      <c r="Z28" s="755"/>
      <c r="AA28" s="755"/>
    </row>
    <row r="29" spans="1:55" ht="12" customHeight="1" x14ac:dyDescent="0.2">
      <c r="A29" s="20"/>
      <c r="M29" s="592"/>
      <c r="O29" s="592"/>
      <c r="Q29" s="593"/>
      <c r="R29" s="756"/>
      <c r="S29" s="756"/>
      <c r="T29" s="757"/>
      <c r="U29" s="756"/>
      <c r="V29" s="756"/>
      <c r="W29" s="755"/>
      <c r="X29" s="755"/>
      <c r="Y29" s="755"/>
      <c r="Z29" s="755"/>
      <c r="AA29" s="755"/>
    </row>
    <row r="30" spans="1:55" ht="12" customHeight="1" x14ac:dyDescent="0.2">
      <c r="A30" s="20"/>
      <c r="B30" s="592"/>
      <c r="C30" s="592"/>
      <c r="D30" s="592"/>
      <c r="P30" s="592"/>
      <c r="Q30" s="592"/>
      <c r="R30" s="754"/>
      <c r="S30" s="754"/>
      <c r="T30" s="755"/>
      <c r="U30" s="755"/>
      <c r="V30" s="755"/>
      <c r="W30" s="755"/>
      <c r="X30" s="755"/>
      <c r="Y30" s="755"/>
      <c r="Z30" s="755"/>
      <c r="AA30" s="755"/>
    </row>
    <row r="31" spans="1:55" ht="12" customHeight="1" x14ac:dyDescent="0.2">
      <c r="A31" s="21"/>
      <c r="L31" s="592"/>
      <c r="M31" s="592"/>
      <c r="T31" s="592"/>
      <c r="U31" s="592"/>
    </row>
    <row r="34" spans="1:13" ht="20.25" customHeight="1" x14ac:dyDescent="0.2">
      <c r="D34" s="592"/>
      <c r="G34" s="592"/>
      <c r="J34" s="592"/>
      <c r="M34" s="592"/>
    </row>
    <row r="35" spans="1:13" ht="9.9499999999999993" customHeight="1" x14ac:dyDescent="0.2">
      <c r="A35" s="20"/>
    </row>
    <row r="36" spans="1:13" ht="9.9499999999999993" customHeight="1" x14ac:dyDescent="0.2">
      <c r="A36" s="20"/>
    </row>
    <row r="37" spans="1:13" ht="9.9499999999999993" customHeight="1" x14ac:dyDescent="0.2"/>
    <row r="38" spans="1:13" ht="9.9499999999999993" customHeight="1" x14ac:dyDescent="0.2"/>
    <row r="39" spans="1:13" ht="9.9499999999999993" customHeight="1" x14ac:dyDescent="0.2"/>
    <row r="40" spans="1:13" ht="9.9499999999999993" customHeight="1" x14ac:dyDescent="0.2"/>
    <row r="41" spans="1:13" ht="9.9499999999999993" customHeight="1" x14ac:dyDescent="0.2"/>
    <row r="42" spans="1:13" ht="9.9499999999999993" customHeight="1" x14ac:dyDescent="0.2"/>
    <row r="43" spans="1:13" ht="9.9499999999999993" customHeight="1" x14ac:dyDescent="0.2"/>
    <row r="44" spans="1:13" ht="9.9499999999999993" customHeight="1" x14ac:dyDescent="0.2"/>
    <row r="45" spans="1:13" ht="9.9499999999999993" customHeight="1" x14ac:dyDescent="0.2"/>
    <row r="46" spans="1:13" ht="9.9499999999999993" customHeight="1" x14ac:dyDescent="0.2"/>
    <row r="47" spans="1:13" ht="9.9499999999999993" customHeight="1" x14ac:dyDescent="0.2"/>
    <row r="48" spans="1:13" ht="9.9499999999999993" customHeight="1" x14ac:dyDescent="0.2"/>
    <row r="49" ht="9.9499999999999993" customHeight="1" x14ac:dyDescent="0.2"/>
    <row r="50" ht="9.9499999999999993" customHeight="1" x14ac:dyDescent="0.2"/>
    <row r="51" ht="9.9499999999999993" customHeight="1" x14ac:dyDescent="0.2"/>
  </sheetData>
  <mergeCells count="18">
    <mergeCell ref="AO3:AQ3"/>
    <mergeCell ref="AR3:AT3"/>
    <mergeCell ref="AU3:AW3"/>
    <mergeCell ref="AX3:AZ3"/>
    <mergeCell ref="BA3:BC3"/>
    <mergeCell ref="AL3:AN3"/>
    <mergeCell ref="A1:D1"/>
    <mergeCell ref="AI3:AK3"/>
    <mergeCell ref="B3:D3"/>
    <mergeCell ref="T3:V3"/>
    <mergeCell ref="W3:Y3"/>
    <mergeCell ref="Z3:AB3"/>
    <mergeCell ref="AC3:AE3"/>
    <mergeCell ref="N3:P3"/>
    <mergeCell ref="K3:M3"/>
    <mergeCell ref="H3:J3"/>
    <mergeCell ref="E3:G3"/>
    <mergeCell ref="Q3:S3"/>
  </mergeCells>
  <hyperlinks>
    <hyperlink ref="A1:D1" location="'Contents(NA)'!A1" display="Back to table of contents" xr:uid="{1059F08D-2C3C-4857-A60B-14C8DB454980}"/>
  </hyperlinks>
  <pageMargins left="0.23622047244094499" right="0.196850393700787" top="0.32" bottom="0" header="0.25" footer="0.13"/>
  <pageSetup paperSize="9" scale="90" orientation="landscape" r:id="rId1"/>
  <headerFooter alignWithMargins="0">
    <oddHeader>&amp;C- 24 -</oddHeader>
  </headerFooter>
  <ignoredErrors>
    <ignoredError sqref="AL3:AU3 H3:S3 E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3114E-6765-49BE-916C-969E3E2F0383}">
  <dimension ref="A1:W39"/>
  <sheetViews>
    <sheetView workbookViewId="0">
      <pane xSplit="2" ySplit="4" topLeftCell="C5" activePane="bottomRight" state="frozen"/>
      <selection pane="topRight" activeCell="C1" sqref="C1"/>
      <selection pane="bottomLeft" activeCell="A5" sqref="A5"/>
      <selection pane="bottomRight"/>
    </sheetView>
  </sheetViews>
  <sheetFormatPr defaultRowHeight="12.75" x14ac:dyDescent="0.2"/>
  <cols>
    <col min="1" max="1" width="49.140625" style="27" customWidth="1"/>
    <col min="2" max="2" width="5.140625" style="27" customWidth="1"/>
    <col min="3" max="15" width="8" style="27" customWidth="1"/>
    <col min="16" max="257" width="9.140625" style="27"/>
    <col min="258" max="258" width="49.140625" style="27" customWidth="1"/>
    <col min="259" max="259" width="5.140625" style="27" customWidth="1"/>
    <col min="260" max="272" width="8" style="27" customWidth="1"/>
    <col min="273" max="513" width="9.140625" style="27"/>
    <col min="514" max="514" width="49.140625" style="27" customWidth="1"/>
    <col min="515" max="515" width="5.140625" style="27" customWidth="1"/>
    <col min="516" max="528" width="8" style="27" customWidth="1"/>
    <col min="529" max="769" width="9.140625" style="27"/>
    <col min="770" max="770" width="49.140625" style="27" customWidth="1"/>
    <col min="771" max="771" width="5.140625" style="27" customWidth="1"/>
    <col min="772" max="784" width="8" style="27" customWidth="1"/>
    <col min="785" max="1025" width="9.140625" style="27"/>
    <col min="1026" max="1026" width="49.140625" style="27" customWidth="1"/>
    <col min="1027" max="1027" width="5.140625" style="27" customWidth="1"/>
    <col min="1028" max="1040" width="8" style="27" customWidth="1"/>
    <col min="1041" max="1281" width="9.140625" style="27"/>
    <col min="1282" max="1282" width="49.140625" style="27" customWidth="1"/>
    <col min="1283" max="1283" width="5.140625" style="27" customWidth="1"/>
    <col min="1284" max="1296" width="8" style="27" customWidth="1"/>
    <col min="1297" max="1537" width="9.140625" style="27"/>
    <col min="1538" max="1538" width="49.140625" style="27" customWidth="1"/>
    <col min="1539" max="1539" width="5.140625" style="27" customWidth="1"/>
    <col min="1540" max="1552" width="8" style="27" customWidth="1"/>
    <col min="1553" max="1793" width="9.140625" style="27"/>
    <col min="1794" max="1794" width="49.140625" style="27" customWidth="1"/>
    <col min="1795" max="1795" width="5.140625" style="27" customWidth="1"/>
    <col min="1796" max="1808" width="8" style="27" customWidth="1"/>
    <col min="1809" max="2049" width="9.140625" style="27"/>
    <col min="2050" max="2050" width="49.140625" style="27" customWidth="1"/>
    <col min="2051" max="2051" width="5.140625" style="27" customWidth="1"/>
    <col min="2052" max="2064" width="8" style="27" customWidth="1"/>
    <col min="2065" max="2305" width="9.140625" style="27"/>
    <col min="2306" max="2306" width="49.140625" style="27" customWidth="1"/>
    <col min="2307" max="2307" width="5.140625" style="27" customWidth="1"/>
    <col min="2308" max="2320" width="8" style="27" customWidth="1"/>
    <col min="2321" max="2561" width="9.140625" style="27"/>
    <col min="2562" max="2562" width="49.140625" style="27" customWidth="1"/>
    <col min="2563" max="2563" width="5.140625" style="27" customWidth="1"/>
    <col min="2564" max="2576" width="8" style="27" customWidth="1"/>
    <col min="2577" max="2817" width="9.140625" style="27"/>
    <col min="2818" max="2818" width="49.140625" style="27" customWidth="1"/>
    <col min="2819" max="2819" width="5.140625" style="27" customWidth="1"/>
    <col min="2820" max="2832" width="8" style="27" customWidth="1"/>
    <col min="2833" max="3073" width="9.140625" style="27"/>
    <col min="3074" max="3074" width="49.140625" style="27" customWidth="1"/>
    <col min="3075" max="3075" width="5.140625" style="27" customWidth="1"/>
    <col min="3076" max="3088" width="8" style="27" customWidth="1"/>
    <col min="3089" max="3329" width="9.140625" style="27"/>
    <col min="3330" max="3330" width="49.140625" style="27" customWidth="1"/>
    <col min="3331" max="3331" width="5.140625" style="27" customWidth="1"/>
    <col min="3332" max="3344" width="8" style="27" customWidth="1"/>
    <col min="3345" max="3585" width="9.140625" style="27"/>
    <col min="3586" max="3586" width="49.140625" style="27" customWidth="1"/>
    <col min="3587" max="3587" width="5.140625" style="27" customWidth="1"/>
    <col min="3588" max="3600" width="8" style="27" customWidth="1"/>
    <col min="3601" max="3841" width="9.140625" style="27"/>
    <col min="3842" max="3842" width="49.140625" style="27" customWidth="1"/>
    <col min="3843" max="3843" width="5.140625" style="27" customWidth="1"/>
    <col min="3844" max="3856" width="8" style="27" customWidth="1"/>
    <col min="3857" max="4097" width="9.140625" style="27"/>
    <col min="4098" max="4098" width="49.140625" style="27" customWidth="1"/>
    <col min="4099" max="4099" width="5.140625" style="27" customWidth="1"/>
    <col min="4100" max="4112" width="8" style="27" customWidth="1"/>
    <col min="4113" max="4353" width="9.140625" style="27"/>
    <col min="4354" max="4354" width="49.140625" style="27" customWidth="1"/>
    <col min="4355" max="4355" width="5.140625" style="27" customWidth="1"/>
    <col min="4356" max="4368" width="8" style="27" customWidth="1"/>
    <col min="4369" max="4609" width="9.140625" style="27"/>
    <col min="4610" max="4610" width="49.140625" style="27" customWidth="1"/>
    <col min="4611" max="4611" width="5.140625" style="27" customWidth="1"/>
    <col min="4612" max="4624" width="8" style="27" customWidth="1"/>
    <col min="4625" max="4865" width="9.140625" style="27"/>
    <col min="4866" max="4866" width="49.140625" style="27" customWidth="1"/>
    <col min="4867" max="4867" width="5.140625" style="27" customWidth="1"/>
    <col min="4868" max="4880" width="8" style="27" customWidth="1"/>
    <col min="4881" max="5121" width="9.140625" style="27"/>
    <col min="5122" max="5122" width="49.140625" style="27" customWidth="1"/>
    <col min="5123" max="5123" width="5.140625" style="27" customWidth="1"/>
    <col min="5124" max="5136" width="8" style="27" customWidth="1"/>
    <col min="5137" max="5377" width="9.140625" style="27"/>
    <col min="5378" max="5378" width="49.140625" style="27" customWidth="1"/>
    <col min="5379" max="5379" width="5.140625" style="27" customWidth="1"/>
    <col min="5380" max="5392" width="8" style="27" customWidth="1"/>
    <col min="5393" max="5633" width="9.140625" style="27"/>
    <col min="5634" max="5634" width="49.140625" style="27" customWidth="1"/>
    <col min="5635" max="5635" width="5.140625" style="27" customWidth="1"/>
    <col min="5636" max="5648" width="8" style="27" customWidth="1"/>
    <col min="5649" max="5889" width="9.140625" style="27"/>
    <col min="5890" max="5890" width="49.140625" style="27" customWidth="1"/>
    <col min="5891" max="5891" width="5.140625" style="27" customWidth="1"/>
    <col min="5892" max="5904" width="8" style="27" customWidth="1"/>
    <col min="5905" max="6145" width="9.140625" style="27"/>
    <col min="6146" max="6146" width="49.140625" style="27" customWidth="1"/>
    <col min="6147" max="6147" width="5.140625" style="27" customWidth="1"/>
    <col min="6148" max="6160" width="8" style="27" customWidth="1"/>
    <col min="6161" max="6401" width="9.140625" style="27"/>
    <col min="6402" max="6402" width="49.140625" style="27" customWidth="1"/>
    <col min="6403" max="6403" width="5.140625" style="27" customWidth="1"/>
    <col min="6404" max="6416" width="8" style="27" customWidth="1"/>
    <col min="6417" max="6657" width="9.140625" style="27"/>
    <col min="6658" max="6658" width="49.140625" style="27" customWidth="1"/>
    <col min="6659" max="6659" width="5.140625" style="27" customWidth="1"/>
    <col min="6660" max="6672" width="8" style="27" customWidth="1"/>
    <col min="6673" max="6913" width="9.140625" style="27"/>
    <col min="6914" max="6914" width="49.140625" style="27" customWidth="1"/>
    <col min="6915" max="6915" width="5.140625" style="27" customWidth="1"/>
    <col min="6916" max="6928" width="8" style="27" customWidth="1"/>
    <col min="6929" max="7169" width="9.140625" style="27"/>
    <col min="7170" max="7170" width="49.140625" style="27" customWidth="1"/>
    <col min="7171" max="7171" width="5.140625" style="27" customWidth="1"/>
    <col min="7172" max="7184" width="8" style="27" customWidth="1"/>
    <col min="7185" max="7425" width="9.140625" style="27"/>
    <col min="7426" max="7426" width="49.140625" style="27" customWidth="1"/>
    <col min="7427" max="7427" width="5.140625" style="27" customWidth="1"/>
    <col min="7428" max="7440" width="8" style="27" customWidth="1"/>
    <col min="7441" max="7681" width="9.140625" style="27"/>
    <col min="7682" max="7682" width="49.140625" style="27" customWidth="1"/>
    <col min="7683" max="7683" width="5.140625" style="27" customWidth="1"/>
    <col min="7684" max="7696" width="8" style="27" customWidth="1"/>
    <col min="7697" max="7937" width="9.140625" style="27"/>
    <col min="7938" max="7938" width="49.140625" style="27" customWidth="1"/>
    <col min="7939" max="7939" width="5.140625" style="27" customWidth="1"/>
    <col min="7940" max="7952" width="8" style="27" customWidth="1"/>
    <col min="7953" max="8193" width="9.140625" style="27"/>
    <col min="8194" max="8194" width="49.140625" style="27" customWidth="1"/>
    <col min="8195" max="8195" width="5.140625" style="27" customWidth="1"/>
    <col min="8196" max="8208" width="8" style="27" customWidth="1"/>
    <col min="8209" max="8449" width="9.140625" style="27"/>
    <col min="8450" max="8450" width="49.140625" style="27" customWidth="1"/>
    <col min="8451" max="8451" width="5.140625" style="27" customWidth="1"/>
    <col min="8452" max="8464" width="8" style="27" customWidth="1"/>
    <col min="8465" max="8705" width="9.140625" style="27"/>
    <col min="8706" max="8706" width="49.140625" style="27" customWidth="1"/>
    <col min="8707" max="8707" width="5.140625" style="27" customWidth="1"/>
    <col min="8708" max="8720" width="8" style="27" customWidth="1"/>
    <col min="8721" max="8961" width="9.140625" style="27"/>
    <col min="8962" max="8962" width="49.140625" style="27" customWidth="1"/>
    <col min="8963" max="8963" width="5.140625" style="27" customWidth="1"/>
    <col min="8964" max="8976" width="8" style="27" customWidth="1"/>
    <col min="8977" max="9217" width="9.140625" style="27"/>
    <col min="9218" max="9218" width="49.140625" style="27" customWidth="1"/>
    <col min="9219" max="9219" width="5.140625" style="27" customWidth="1"/>
    <col min="9220" max="9232" width="8" style="27" customWidth="1"/>
    <col min="9233" max="9473" width="9.140625" style="27"/>
    <col min="9474" max="9474" width="49.140625" style="27" customWidth="1"/>
    <col min="9475" max="9475" width="5.140625" style="27" customWidth="1"/>
    <col min="9476" max="9488" width="8" style="27" customWidth="1"/>
    <col min="9489" max="9729" width="9.140625" style="27"/>
    <col min="9730" max="9730" width="49.140625" style="27" customWidth="1"/>
    <col min="9731" max="9731" width="5.140625" style="27" customWidth="1"/>
    <col min="9732" max="9744" width="8" style="27" customWidth="1"/>
    <col min="9745" max="9985" width="9.140625" style="27"/>
    <col min="9986" max="9986" width="49.140625" style="27" customWidth="1"/>
    <col min="9987" max="9987" width="5.140625" style="27" customWidth="1"/>
    <col min="9988" max="10000" width="8" style="27" customWidth="1"/>
    <col min="10001" max="10241" width="9.140625" style="27"/>
    <col min="10242" max="10242" width="49.140625" style="27" customWidth="1"/>
    <col min="10243" max="10243" width="5.140625" style="27" customWidth="1"/>
    <col min="10244" max="10256" width="8" style="27" customWidth="1"/>
    <col min="10257" max="10497" width="9.140625" style="27"/>
    <col min="10498" max="10498" width="49.140625" style="27" customWidth="1"/>
    <col min="10499" max="10499" width="5.140625" style="27" customWidth="1"/>
    <col min="10500" max="10512" width="8" style="27" customWidth="1"/>
    <col min="10513" max="10753" width="9.140625" style="27"/>
    <col min="10754" max="10754" width="49.140625" style="27" customWidth="1"/>
    <col min="10755" max="10755" width="5.140625" style="27" customWidth="1"/>
    <col min="10756" max="10768" width="8" style="27" customWidth="1"/>
    <col min="10769" max="11009" width="9.140625" style="27"/>
    <col min="11010" max="11010" width="49.140625" style="27" customWidth="1"/>
    <col min="11011" max="11011" width="5.140625" style="27" customWidth="1"/>
    <col min="11012" max="11024" width="8" style="27" customWidth="1"/>
    <col min="11025" max="11265" width="9.140625" style="27"/>
    <col min="11266" max="11266" width="49.140625" style="27" customWidth="1"/>
    <col min="11267" max="11267" width="5.140625" style="27" customWidth="1"/>
    <col min="11268" max="11280" width="8" style="27" customWidth="1"/>
    <col min="11281" max="11521" width="9.140625" style="27"/>
    <col min="11522" max="11522" width="49.140625" style="27" customWidth="1"/>
    <col min="11523" max="11523" width="5.140625" style="27" customWidth="1"/>
    <col min="11524" max="11536" width="8" style="27" customWidth="1"/>
    <col min="11537" max="11777" width="9.140625" style="27"/>
    <col min="11778" max="11778" width="49.140625" style="27" customWidth="1"/>
    <col min="11779" max="11779" width="5.140625" style="27" customWidth="1"/>
    <col min="11780" max="11792" width="8" style="27" customWidth="1"/>
    <col min="11793" max="12033" width="9.140625" style="27"/>
    <col min="12034" max="12034" width="49.140625" style="27" customWidth="1"/>
    <col min="12035" max="12035" width="5.140625" style="27" customWidth="1"/>
    <col min="12036" max="12048" width="8" style="27" customWidth="1"/>
    <col min="12049" max="12289" width="9.140625" style="27"/>
    <col min="12290" max="12290" width="49.140625" style="27" customWidth="1"/>
    <col min="12291" max="12291" width="5.140625" style="27" customWidth="1"/>
    <col min="12292" max="12304" width="8" style="27" customWidth="1"/>
    <col min="12305" max="12545" width="9.140625" style="27"/>
    <col min="12546" max="12546" width="49.140625" style="27" customWidth="1"/>
    <col min="12547" max="12547" width="5.140625" style="27" customWidth="1"/>
    <col min="12548" max="12560" width="8" style="27" customWidth="1"/>
    <col min="12561" max="12801" width="9.140625" style="27"/>
    <col min="12802" max="12802" width="49.140625" style="27" customWidth="1"/>
    <col min="12803" max="12803" width="5.140625" style="27" customWidth="1"/>
    <col min="12804" max="12816" width="8" style="27" customWidth="1"/>
    <col min="12817" max="13057" width="9.140625" style="27"/>
    <col min="13058" max="13058" width="49.140625" style="27" customWidth="1"/>
    <col min="13059" max="13059" width="5.140625" style="27" customWidth="1"/>
    <col min="13060" max="13072" width="8" style="27" customWidth="1"/>
    <col min="13073" max="13313" width="9.140625" style="27"/>
    <col min="13314" max="13314" width="49.140625" style="27" customWidth="1"/>
    <col min="13315" max="13315" width="5.140625" style="27" customWidth="1"/>
    <col min="13316" max="13328" width="8" style="27" customWidth="1"/>
    <col min="13329" max="13569" width="9.140625" style="27"/>
    <col min="13570" max="13570" width="49.140625" style="27" customWidth="1"/>
    <col min="13571" max="13571" width="5.140625" style="27" customWidth="1"/>
    <col min="13572" max="13584" width="8" style="27" customWidth="1"/>
    <col min="13585" max="13825" width="9.140625" style="27"/>
    <col min="13826" max="13826" width="49.140625" style="27" customWidth="1"/>
    <col min="13827" max="13827" width="5.140625" style="27" customWidth="1"/>
    <col min="13828" max="13840" width="8" style="27" customWidth="1"/>
    <col min="13841" max="14081" width="9.140625" style="27"/>
    <col min="14082" max="14082" width="49.140625" style="27" customWidth="1"/>
    <col min="14083" max="14083" width="5.140625" style="27" customWidth="1"/>
    <col min="14084" max="14096" width="8" style="27" customWidth="1"/>
    <col min="14097" max="14337" width="9.140625" style="27"/>
    <col min="14338" max="14338" width="49.140625" style="27" customWidth="1"/>
    <col min="14339" max="14339" width="5.140625" style="27" customWidth="1"/>
    <col min="14340" max="14352" width="8" style="27" customWidth="1"/>
    <col min="14353" max="14593" width="9.140625" style="27"/>
    <col min="14594" max="14594" width="49.140625" style="27" customWidth="1"/>
    <col min="14595" max="14595" width="5.140625" style="27" customWidth="1"/>
    <col min="14596" max="14608" width="8" style="27" customWidth="1"/>
    <col min="14609" max="14849" width="9.140625" style="27"/>
    <col min="14850" max="14850" width="49.140625" style="27" customWidth="1"/>
    <col min="14851" max="14851" width="5.140625" style="27" customWidth="1"/>
    <col min="14852" max="14864" width="8" style="27" customWidth="1"/>
    <col min="14865" max="15105" width="9.140625" style="27"/>
    <col min="15106" max="15106" width="49.140625" style="27" customWidth="1"/>
    <col min="15107" max="15107" width="5.140625" style="27" customWidth="1"/>
    <col min="15108" max="15120" width="8" style="27" customWidth="1"/>
    <col min="15121" max="15361" width="9.140625" style="27"/>
    <col min="15362" max="15362" width="49.140625" style="27" customWidth="1"/>
    <col min="15363" max="15363" width="5.140625" style="27" customWidth="1"/>
    <col min="15364" max="15376" width="8" style="27" customWidth="1"/>
    <col min="15377" max="15617" width="9.140625" style="27"/>
    <col min="15618" max="15618" width="49.140625" style="27" customWidth="1"/>
    <col min="15619" max="15619" width="5.140625" style="27" customWidth="1"/>
    <col min="15620" max="15632" width="8" style="27" customWidth="1"/>
    <col min="15633" max="15873" width="9.140625" style="27"/>
    <col min="15874" max="15874" width="49.140625" style="27" customWidth="1"/>
    <col min="15875" max="15875" width="5.140625" style="27" customWidth="1"/>
    <col min="15876" max="15888" width="8" style="27" customWidth="1"/>
    <col min="15889" max="16129" width="9.140625" style="27"/>
    <col min="16130" max="16130" width="49.140625" style="27" customWidth="1"/>
    <col min="16131" max="16131" width="5.140625" style="27" customWidth="1"/>
    <col min="16132" max="16144" width="8" style="27" customWidth="1"/>
    <col min="16145" max="16384" width="9.140625" style="27"/>
  </cols>
  <sheetData>
    <row r="1" spans="1:23" s="34" customFormat="1" ht="16.5" customHeight="1" x14ac:dyDescent="0.2">
      <c r="A1" s="142" t="s">
        <v>431</v>
      </c>
    </row>
    <row r="2" spans="1:23" s="34" customFormat="1" ht="22.5" customHeight="1" x14ac:dyDescent="0.25">
      <c r="A2" s="221" t="s">
        <v>461</v>
      </c>
      <c r="B2" s="173"/>
    </row>
    <row r="3" spans="1:23" ht="15.75" customHeight="1" x14ac:dyDescent="0.2">
      <c r="A3" s="23"/>
      <c r="B3" s="23"/>
      <c r="K3" s="124"/>
      <c r="M3" s="125"/>
      <c r="N3" s="125"/>
    </row>
    <row r="4" spans="1:23" ht="15.75" customHeight="1" x14ac:dyDescent="0.2">
      <c r="A4" s="50"/>
      <c r="B4" s="51" t="s">
        <v>11</v>
      </c>
      <c r="C4" s="52">
        <v>2006</v>
      </c>
      <c r="D4" s="52">
        <v>2007</v>
      </c>
      <c r="E4" s="52">
        <v>2008</v>
      </c>
      <c r="F4" s="52">
        <v>2009</v>
      </c>
      <c r="G4" s="52">
        <v>2010</v>
      </c>
      <c r="H4" s="52">
        <v>2011</v>
      </c>
      <c r="I4" s="52">
        <v>2012</v>
      </c>
      <c r="J4" s="52">
        <v>2013</v>
      </c>
      <c r="K4" s="52">
        <v>2014</v>
      </c>
      <c r="L4" s="52">
        <v>2015</v>
      </c>
      <c r="M4" s="52">
        <v>2016</v>
      </c>
      <c r="N4" s="52">
        <v>2017</v>
      </c>
      <c r="O4" s="52">
        <v>2018</v>
      </c>
      <c r="P4" s="52">
        <v>2019</v>
      </c>
      <c r="Q4" s="52">
        <v>2020</v>
      </c>
      <c r="R4" s="52">
        <v>2021</v>
      </c>
      <c r="S4" s="52" t="s">
        <v>454</v>
      </c>
      <c r="T4" s="52" t="s">
        <v>449</v>
      </c>
      <c r="U4" s="53" t="s">
        <v>508</v>
      </c>
    </row>
    <row r="5" spans="1:23" ht="15.75" customHeight="1" x14ac:dyDescent="0.2">
      <c r="A5" s="103" t="s">
        <v>15</v>
      </c>
      <c r="B5" s="54" t="s">
        <v>12</v>
      </c>
      <c r="C5" s="126">
        <v>198551</v>
      </c>
      <c r="D5" s="127">
        <v>226662</v>
      </c>
      <c r="E5" s="127">
        <v>253053</v>
      </c>
      <c r="F5" s="127">
        <v>261017</v>
      </c>
      <c r="G5" s="127">
        <v>274000</v>
      </c>
      <c r="H5" s="127">
        <v>292617</v>
      </c>
      <c r="I5" s="127">
        <v>309319</v>
      </c>
      <c r="J5" s="127">
        <v>330376</v>
      </c>
      <c r="K5" s="127">
        <v>351728</v>
      </c>
      <c r="L5" s="127">
        <v>369567</v>
      </c>
      <c r="M5" s="127">
        <v>393340</v>
      </c>
      <c r="N5" s="127">
        <v>413050</v>
      </c>
      <c r="O5" s="127">
        <v>435376</v>
      </c>
      <c r="P5" s="127">
        <v>445719</v>
      </c>
      <c r="Q5" s="127">
        <v>394248</v>
      </c>
      <c r="R5" s="127">
        <v>423482</v>
      </c>
      <c r="S5" s="127">
        <v>500239</v>
      </c>
      <c r="T5" s="127">
        <v>567632</v>
      </c>
      <c r="U5" s="128">
        <v>616237</v>
      </c>
      <c r="W5" s="645"/>
    </row>
    <row r="6" spans="1:23" ht="15.75" customHeight="1" x14ac:dyDescent="0.2">
      <c r="A6" s="129" t="s">
        <v>509</v>
      </c>
      <c r="B6" s="54" t="s">
        <v>12</v>
      </c>
      <c r="C6" s="126">
        <v>24319</v>
      </c>
      <c r="D6" s="127">
        <v>28549</v>
      </c>
      <c r="E6" s="127">
        <v>31201</v>
      </c>
      <c r="F6" s="127">
        <v>30739</v>
      </c>
      <c r="G6" s="127">
        <v>33957</v>
      </c>
      <c r="H6" s="127">
        <v>38030</v>
      </c>
      <c r="I6" s="127">
        <v>41325</v>
      </c>
      <c r="J6" s="127">
        <v>47035</v>
      </c>
      <c r="K6" s="127">
        <v>48623</v>
      </c>
      <c r="L6" s="127">
        <v>51369</v>
      </c>
      <c r="M6" s="127">
        <v>54280</v>
      </c>
      <c r="N6" s="127">
        <v>59811</v>
      </c>
      <c r="O6" s="127">
        <v>64671</v>
      </c>
      <c r="P6" s="127">
        <v>66388</v>
      </c>
      <c r="Q6" s="127">
        <v>54626</v>
      </c>
      <c r="R6" s="127">
        <v>55325</v>
      </c>
      <c r="S6" s="127">
        <v>70955</v>
      </c>
      <c r="T6" s="127">
        <v>84085</v>
      </c>
      <c r="U6" s="128">
        <v>92580</v>
      </c>
      <c r="W6" s="645"/>
    </row>
    <row r="7" spans="1:23" ht="15.75" customHeight="1" x14ac:dyDescent="0.2">
      <c r="A7" s="103" t="s">
        <v>16</v>
      </c>
      <c r="B7" s="54" t="s">
        <v>12</v>
      </c>
      <c r="C7" s="126">
        <v>222870</v>
      </c>
      <c r="D7" s="127">
        <v>255211</v>
      </c>
      <c r="E7" s="127">
        <v>284254</v>
      </c>
      <c r="F7" s="127">
        <v>291756</v>
      </c>
      <c r="G7" s="127">
        <v>307957</v>
      </c>
      <c r="H7" s="127">
        <v>330647</v>
      </c>
      <c r="I7" s="127">
        <v>350644</v>
      </c>
      <c r="J7" s="127">
        <v>377411</v>
      </c>
      <c r="K7" s="127">
        <v>400351</v>
      </c>
      <c r="L7" s="127">
        <v>420936</v>
      </c>
      <c r="M7" s="127">
        <v>447620</v>
      </c>
      <c r="N7" s="127">
        <v>472861</v>
      </c>
      <c r="O7" s="127">
        <v>500047</v>
      </c>
      <c r="P7" s="127">
        <v>512108</v>
      </c>
      <c r="Q7" s="127">
        <v>448874</v>
      </c>
      <c r="R7" s="127">
        <v>478807</v>
      </c>
      <c r="S7" s="127">
        <v>571194</v>
      </c>
      <c r="T7" s="127">
        <v>651718</v>
      </c>
      <c r="U7" s="128">
        <v>708817</v>
      </c>
      <c r="W7" s="645"/>
    </row>
    <row r="8" spans="1:23" ht="15.75" customHeight="1" x14ac:dyDescent="0.2">
      <c r="A8" s="130" t="s">
        <v>17</v>
      </c>
      <c r="B8" s="55"/>
      <c r="C8" s="131"/>
      <c r="D8" s="132"/>
      <c r="E8" s="132"/>
      <c r="F8" s="132"/>
      <c r="G8" s="132"/>
      <c r="H8" s="132"/>
      <c r="I8" s="132"/>
      <c r="J8" s="132"/>
      <c r="K8" s="132"/>
      <c r="L8" s="132"/>
      <c r="M8" s="132"/>
      <c r="N8" s="132"/>
      <c r="O8" s="132"/>
      <c r="P8" s="132"/>
      <c r="Q8" s="132"/>
      <c r="R8" s="132"/>
      <c r="S8" s="132"/>
      <c r="T8" s="132"/>
      <c r="U8" s="133"/>
      <c r="W8" s="645"/>
    </row>
    <row r="9" spans="1:23" ht="15.75" customHeight="1" x14ac:dyDescent="0.2">
      <c r="A9" s="134" t="s">
        <v>18</v>
      </c>
      <c r="B9" s="55" t="s">
        <v>12</v>
      </c>
      <c r="C9" s="131">
        <v>223879</v>
      </c>
      <c r="D9" s="132">
        <v>261411</v>
      </c>
      <c r="E9" s="132">
        <v>288155</v>
      </c>
      <c r="F9" s="132">
        <v>290489</v>
      </c>
      <c r="G9" s="132">
        <v>311637</v>
      </c>
      <c r="H9" s="132">
        <v>331550</v>
      </c>
      <c r="I9" s="132">
        <v>351836</v>
      </c>
      <c r="J9" s="132">
        <v>381489</v>
      </c>
      <c r="K9" s="132">
        <v>402326</v>
      </c>
      <c r="L9" s="132">
        <v>423723</v>
      </c>
      <c r="M9" s="132">
        <v>445163</v>
      </c>
      <c r="N9" s="132">
        <v>477920</v>
      </c>
      <c r="O9" s="132">
        <v>506906</v>
      </c>
      <c r="P9" s="132">
        <v>523964</v>
      </c>
      <c r="Q9" s="132">
        <v>457535</v>
      </c>
      <c r="R9" s="132">
        <v>486019</v>
      </c>
      <c r="S9" s="132">
        <v>581218</v>
      </c>
      <c r="T9" s="132">
        <v>677813</v>
      </c>
      <c r="U9" s="133">
        <v>738032</v>
      </c>
      <c r="W9" s="645"/>
    </row>
    <row r="10" spans="1:23" ht="15.75" customHeight="1" x14ac:dyDescent="0.2">
      <c r="A10" s="134" t="s">
        <v>19</v>
      </c>
      <c r="B10" s="55" t="s">
        <v>12</v>
      </c>
      <c r="C10" s="131"/>
      <c r="D10" s="132"/>
      <c r="E10" s="132"/>
      <c r="F10" s="132"/>
      <c r="G10" s="132">
        <v>307957</v>
      </c>
      <c r="H10" s="132">
        <v>324371</v>
      </c>
      <c r="I10" s="132">
        <v>363110</v>
      </c>
      <c r="J10" s="132">
        <v>387928</v>
      </c>
      <c r="K10" s="132">
        <v>411972</v>
      </c>
      <c r="L10" s="132">
        <v>435118</v>
      </c>
      <c r="M10" s="132">
        <v>455338</v>
      </c>
      <c r="N10" s="132">
        <v>484530</v>
      </c>
      <c r="O10" s="132">
        <v>524290</v>
      </c>
      <c r="P10" s="132">
        <v>537560</v>
      </c>
      <c r="Q10" s="132">
        <v>470107</v>
      </c>
      <c r="R10" s="132">
        <v>504756</v>
      </c>
      <c r="S10" s="132">
        <v>568058</v>
      </c>
      <c r="T10" s="132">
        <v>667815</v>
      </c>
      <c r="U10" s="133">
        <v>727711</v>
      </c>
      <c r="W10" s="645"/>
    </row>
    <row r="11" spans="1:23" ht="15.75" customHeight="1" x14ac:dyDescent="0.2">
      <c r="A11" s="129" t="s">
        <v>20</v>
      </c>
      <c r="B11" s="55"/>
      <c r="C11" s="131"/>
      <c r="D11" s="132"/>
      <c r="E11" s="132"/>
      <c r="F11" s="132"/>
      <c r="G11" s="132"/>
      <c r="H11" s="132"/>
      <c r="I11" s="132"/>
      <c r="J11" s="132"/>
      <c r="K11" s="132"/>
      <c r="L11" s="132"/>
      <c r="M11" s="132"/>
      <c r="N11" s="132"/>
      <c r="O11" s="132"/>
      <c r="P11" s="132"/>
      <c r="Q11" s="132"/>
      <c r="R11" s="132"/>
      <c r="S11" s="132"/>
      <c r="T11" s="132"/>
      <c r="U11" s="133"/>
      <c r="W11" s="645"/>
    </row>
    <row r="12" spans="1:23" ht="15.75" customHeight="1" x14ac:dyDescent="0.2">
      <c r="A12" s="56" t="s">
        <v>21</v>
      </c>
      <c r="B12" s="55" t="s">
        <v>12</v>
      </c>
      <c r="C12" s="131">
        <v>226148</v>
      </c>
      <c r="D12" s="132">
        <v>265293</v>
      </c>
      <c r="E12" s="132">
        <v>294564</v>
      </c>
      <c r="F12" s="132">
        <v>297398</v>
      </c>
      <c r="G12" s="132">
        <v>317267</v>
      </c>
      <c r="H12" s="132">
        <v>335345</v>
      </c>
      <c r="I12" s="132">
        <v>356849</v>
      </c>
      <c r="J12" s="132">
        <v>385543</v>
      </c>
      <c r="K12" s="132">
        <v>405515</v>
      </c>
      <c r="L12" s="132">
        <v>426552</v>
      </c>
      <c r="M12" s="132">
        <v>448319</v>
      </c>
      <c r="N12" s="132">
        <v>478631</v>
      </c>
      <c r="O12" s="132">
        <v>506788</v>
      </c>
      <c r="P12" s="132">
        <v>524376</v>
      </c>
      <c r="Q12" s="132">
        <v>457509</v>
      </c>
      <c r="R12" s="132">
        <v>483325</v>
      </c>
      <c r="S12" s="132">
        <v>577501</v>
      </c>
      <c r="T12" s="132">
        <v>673727</v>
      </c>
      <c r="U12" s="133">
        <v>733867</v>
      </c>
      <c r="W12" s="645"/>
    </row>
    <row r="13" spans="1:23" ht="15.75" customHeight="1" x14ac:dyDescent="0.2">
      <c r="A13" s="56" t="s">
        <v>22</v>
      </c>
      <c r="B13" s="55" t="s">
        <v>12</v>
      </c>
      <c r="C13" s="131"/>
      <c r="D13" s="132"/>
      <c r="E13" s="132"/>
      <c r="F13" s="132"/>
      <c r="G13" s="132">
        <v>313587</v>
      </c>
      <c r="H13" s="132">
        <v>327846</v>
      </c>
      <c r="I13" s="132">
        <v>367370</v>
      </c>
      <c r="J13" s="132">
        <v>385096</v>
      </c>
      <c r="K13" s="132">
        <v>401295</v>
      </c>
      <c r="L13" s="132">
        <v>423683</v>
      </c>
      <c r="M13" s="132">
        <v>443681</v>
      </c>
      <c r="N13" s="132">
        <v>475163</v>
      </c>
      <c r="O13" s="132">
        <v>510527</v>
      </c>
      <c r="P13" s="132">
        <v>523113</v>
      </c>
      <c r="Q13" s="132">
        <v>441190</v>
      </c>
      <c r="R13" s="132">
        <v>462115</v>
      </c>
      <c r="S13" s="132">
        <v>548533</v>
      </c>
      <c r="T13" s="132">
        <v>643145</v>
      </c>
      <c r="U13" s="133">
        <v>697212</v>
      </c>
      <c r="W13" s="645"/>
    </row>
    <row r="14" spans="1:23" ht="15.75" customHeight="1" x14ac:dyDescent="0.2">
      <c r="A14" s="129" t="s">
        <v>23</v>
      </c>
      <c r="B14" s="54" t="s">
        <v>13</v>
      </c>
      <c r="C14" s="126">
        <v>180566</v>
      </c>
      <c r="D14" s="127">
        <v>205828</v>
      </c>
      <c r="E14" s="127">
        <v>228425</v>
      </c>
      <c r="F14" s="127">
        <v>233832</v>
      </c>
      <c r="G14" s="127">
        <v>246229</v>
      </c>
      <c r="H14" s="127">
        <v>263952</v>
      </c>
      <c r="I14" s="127">
        <v>279140</v>
      </c>
      <c r="J14" s="127">
        <v>299788</v>
      </c>
      <c r="K14" s="127">
        <v>317434</v>
      </c>
      <c r="L14" s="127">
        <v>333315</v>
      </c>
      <c r="M14" s="127">
        <v>354201</v>
      </c>
      <c r="N14" s="127">
        <v>373837</v>
      </c>
      <c r="O14" s="127">
        <v>395114</v>
      </c>
      <c r="P14" s="127">
        <v>404513</v>
      </c>
      <c r="Q14" s="127">
        <v>354557</v>
      </c>
      <c r="R14" s="127">
        <v>378105</v>
      </c>
      <c r="S14" s="127">
        <v>452423</v>
      </c>
      <c r="T14" s="127">
        <v>516809</v>
      </c>
      <c r="U14" s="128">
        <v>563006</v>
      </c>
      <c r="W14" s="645"/>
    </row>
    <row r="15" spans="1:23" ht="15.75" customHeight="1" x14ac:dyDescent="0.2">
      <c r="A15" s="129" t="s">
        <v>24</v>
      </c>
      <c r="B15" s="55"/>
      <c r="C15" s="131"/>
      <c r="D15" s="132"/>
      <c r="E15" s="132"/>
      <c r="F15" s="132"/>
      <c r="G15" s="132"/>
      <c r="H15" s="132"/>
      <c r="I15" s="132"/>
      <c r="J15" s="132"/>
      <c r="K15" s="132"/>
      <c r="L15" s="132"/>
      <c r="M15" s="132"/>
      <c r="N15" s="132"/>
      <c r="O15" s="132"/>
      <c r="P15" s="132"/>
      <c r="Q15" s="132"/>
      <c r="R15" s="132"/>
      <c r="S15" s="132"/>
      <c r="T15" s="132"/>
      <c r="U15" s="133"/>
      <c r="W15" s="645"/>
    </row>
    <row r="16" spans="1:23" ht="15.75" customHeight="1" x14ac:dyDescent="0.2">
      <c r="A16" s="134" t="s">
        <v>18</v>
      </c>
      <c r="B16" s="55" t="s">
        <v>25</v>
      </c>
      <c r="C16" s="131">
        <v>181383</v>
      </c>
      <c r="D16" s="132">
        <v>210829</v>
      </c>
      <c r="E16" s="132">
        <v>231559</v>
      </c>
      <c r="F16" s="132">
        <v>232816</v>
      </c>
      <c r="G16" s="132">
        <v>249172</v>
      </c>
      <c r="H16" s="132">
        <v>264673</v>
      </c>
      <c r="I16" s="132">
        <v>280089</v>
      </c>
      <c r="J16" s="132">
        <v>303027</v>
      </c>
      <c r="K16" s="132">
        <v>319000</v>
      </c>
      <c r="L16" s="132">
        <v>335522</v>
      </c>
      <c r="M16" s="132">
        <v>352257</v>
      </c>
      <c r="N16" s="132">
        <v>377837</v>
      </c>
      <c r="O16" s="132">
        <v>400534</v>
      </c>
      <c r="P16" s="132">
        <v>413878</v>
      </c>
      <c r="Q16" s="132">
        <v>361398</v>
      </c>
      <c r="R16" s="132">
        <v>383800</v>
      </c>
      <c r="S16" s="132">
        <v>460362</v>
      </c>
      <c r="T16" s="132">
        <v>537503</v>
      </c>
      <c r="U16" s="133">
        <v>586211</v>
      </c>
      <c r="W16" s="645"/>
    </row>
    <row r="17" spans="1:23" ht="15.75" customHeight="1" x14ac:dyDescent="0.2">
      <c r="A17" s="134" t="s">
        <v>19</v>
      </c>
      <c r="B17" s="55" t="s">
        <v>25</v>
      </c>
      <c r="C17" s="131"/>
      <c r="D17" s="132"/>
      <c r="E17" s="132"/>
      <c r="F17" s="132"/>
      <c r="G17" s="132">
        <v>246229</v>
      </c>
      <c r="H17" s="132">
        <v>258942</v>
      </c>
      <c r="I17" s="132">
        <v>289064</v>
      </c>
      <c r="J17" s="132">
        <v>308142</v>
      </c>
      <c r="K17" s="132">
        <v>326648</v>
      </c>
      <c r="L17" s="132">
        <v>344544</v>
      </c>
      <c r="M17" s="132">
        <v>360308</v>
      </c>
      <c r="N17" s="132">
        <v>383062</v>
      </c>
      <c r="O17" s="132">
        <v>414270</v>
      </c>
      <c r="P17" s="132">
        <v>424618</v>
      </c>
      <c r="Q17" s="132">
        <v>371328</v>
      </c>
      <c r="R17" s="132">
        <v>398596</v>
      </c>
      <c r="S17" s="132">
        <v>449939</v>
      </c>
      <c r="T17" s="132">
        <v>529574</v>
      </c>
      <c r="U17" s="133">
        <v>578013</v>
      </c>
      <c r="W17" s="645"/>
    </row>
    <row r="18" spans="1:23" ht="15.75" customHeight="1" x14ac:dyDescent="0.2">
      <c r="A18" s="129" t="s">
        <v>26</v>
      </c>
      <c r="B18" s="54" t="s">
        <v>12</v>
      </c>
      <c r="C18" s="126">
        <v>78328</v>
      </c>
      <c r="D18" s="127">
        <v>86610</v>
      </c>
      <c r="E18" s="127">
        <v>96889</v>
      </c>
      <c r="F18" s="127">
        <v>102237</v>
      </c>
      <c r="G18" s="127">
        <v>108720</v>
      </c>
      <c r="H18" s="127">
        <v>117049</v>
      </c>
      <c r="I18" s="127">
        <v>125752</v>
      </c>
      <c r="J18" s="127">
        <v>137723</v>
      </c>
      <c r="K18" s="127">
        <v>140575</v>
      </c>
      <c r="L18" s="127">
        <v>148104</v>
      </c>
      <c r="M18" s="127">
        <v>158559</v>
      </c>
      <c r="N18" s="127">
        <v>166556</v>
      </c>
      <c r="O18" s="127">
        <v>176093</v>
      </c>
      <c r="P18" s="127">
        <v>181051</v>
      </c>
      <c r="Q18" s="127">
        <v>169375</v>
      </c>
      <c r="R18" s="127">
        <v>185457</v>
      </c>
      <c r="S18" s="127">
        <v>209724</v>
      </c>
      <c r="T18" s="127">
        <v>233904</v>
      </c>
      <c r="U18" s="128">
        <v>253946</v>
      </c>
      <c r="W18" s="645"/>
    </row>
    <row r="19" spans="1:23" ht="15.75" customHeight="1" x14ac:dyDescent="0.2">
      <c r="A19" s="129" t="s">
        <v>27</v>
      </c>
      <c r="B19" s="54" t="s">
        <v>12</v>
      </c>
      <c r="C19" s="126">
        <v>180244</v>
      </c>
      <c r="D19" s="127">
        <v>201259</v>
      </c>
      <c r="E19" s="127">
        <v>240831</v>
      </c>
      <c r="F19" s="127">
        <v>254326</v>
      </c>
      <c r="G19" s="127">
        <v>267951</v>
      </c>
      <c r="H19" s="127">
        <v>287164</v>
      </c>
      <c r="I19" s="127">
        <v>307187</v>
      </c>
      <c r="J19" s="127">
        <v>330663</v>
      </c>
      <c r="K19" s="127">
        <v>349423</v>
      </c>
      <c r="L19" s="127">
        <v>365206</v>
      </c>
      <c r="M19" s="127">
        <v>385283</v>
      </c>
      <c r="N19" s="127">
        <v>408848</v>
      </c>
      <c r="O19" s="127">
        <v>435150</v>
      </c>
      <c r="P19" s="127">
        <v>451280</v>
      </c>
      <c r="Q19" s="127">
        <v>404904</v>
      </c>
      <c r="R19" s="127">
        <v>432528</v>
      </c>
      <c r="S19" s="127">
        <v>492025</v>
      </c>
      <c r="T19" s="127">
        <v>533244</v>
      </c>
      <c r="U19" s="128">
        <v>574211</v>
      </c>
      <c r="W19" s="645"/>
    </row>
    <row r="20" spans="1:23" ht="15.75" customHeight="1" x14ac:dyDescent="0.2">
      <c r="A20" s="114" t="s">
        <v>28</v>
      </c>
      <c r="B20" s="55" t="s">
        <v>12</v>
      </c>
      <c r="C20" s="131">
        <v>148766</v>
      </c>
      <c r="D20" s="132">
        <v>169522</v>
      </c>
      <c r="E20" s="132">
        <v>205400</v>
      </c>
      <c r="F20" s="132">
        <v>213707</v>
      </c>
      <c r="G20" s="132">
        <v>225396</v>
      </c>
      <c r="H20" s="132">
        <v>242647</v>
      </c>
      <c r="I20" s="132">
        <v>260349</v>
      </c>
      <c r="J20" s="132">
        <v>276506</v>
      </c>
      <c r="K20" s="132">
        <v>291994</v>
      </c>
      <c r="L20" s="132">
        <v>305476</v>
      </c>
      <c r="M20" s="132">
        <v>318666</v>
      </c>
      <c r="N20" s="132">
        <v>340516</v>
      </c>
      <c r="O20" s="132">
        <v>362331</v>
      </c>
      <c r="P20" s="132">
        <v>375746</v>
      </c>
      <c r="Q20" s="132">
        <v>326044</v>
      </c>
      <c r="R20" s="132">
        <v>350019</v>
      </c>
      <c r="S20" s="132">
        <v>400889</v>
      </c>
      <c r="T20" s="132">
        <v>440509</v>
      </c>
      <c r="U20" s="133">
        <v>475485</v>
      </c>
      <c r="W20" s="645"/>
    </row>
    <row r="21" spans="1:23" ht="15.75" customHeight="1" x14ac:dyDescent="0.2">
      <c r="A21" s="114" t="s">
        <v>29</v>
      </c>
      <c r="B21" s="55" t="s">
        <v>12</v>
      </c>
      <c r="C21" s="131">
        <v>31478</v>
      </c>
      <c r="D21" s="132">
        <v>31737</v>
      </c>
      <c r="E21" s="132">
        <v>35431</v>
      </c>
      <c r="F21" s="132">
        <v>40619</v>
      </c>
      <c r="G21" s="132">
        <v>42555</v>
      </c>
      <c r="H21" s="132">
        <v>44517</v>
      </c>
      <c r="I21" s="132">
        <v>46838</v>
      </c>
      <c r="J21" s="132">
        <v>54157</v>
      </c>
      <c r="K21" s="132">
        <v>57429</v>
      </c>
      <c r="L21" s="132">
        <v>59730</v>
      </c>
      <c r="M21" s="132">
        <v>66618</v>
      </c>
      <c r="N21" s="132">
        <v>68332</v>
      </c>
      <c r="O21" s="132">
        <v>72819</v>
      </c>
      <c r="P21" s="132">
        <v>75534</v>
      </c>
      <c r="Q21" s="132">
        <v>78860</v>
      </c>
      <c r="R21" s="132">
        <v>82509</v>
      </c>
      <c r="S21" s="132">
        <v>91136</v>
      </c>
      <c r="T21" s="132">
        <v>92735</v>
      </c>
      <c r="U21" s="133">
        <v>98726</v>
      </c>
      <c r="W21" s="645"/>
    </row>
    <row r="22" spans="1:23" ht="15.75" customHeight="1" x14ac:dyDescent="0.2">
      <c r="A22" s="103" t="s">
        <v>30</v>
      </c>
      <c r="B22" s="54" t="s">
        <v>12</v>
      </c>
      <c r="C22" s="126">
        <v>51695</v>
      </c>
      <c r="D22" s="127">
        <v>61239</v>
      </c>
      <c r="E22" s="127">
        <v>67529</v>
      </c>
      <c r="F22" s="127">
        <v>74430</v>
      </c>
      <c r="G22" s="127">
        <v>74395</v>
      </c>
      <c r="H22" s="127">
        <v>77567</v>
      </c>
      <c r="I22" s="127">
        <v>79185</v>
      </c>
      <c r="J22" s="127">
        <v>77618</v>
      </c>
      <c r="K22" s="127">
        <v>73990</v>
      </c>
      <c r="L22" s="127">
        <v>71133</v>
      </c>
      <c r="M22" s="127">
        <v>74980</v>
      </c>
      <c r="N22" s="127">
        <v>79491</v>
      </c>
      <c r="O22" s="127">
        <v>90242</v>
      </c>
      <c r="P22" s="127">
        <v>97745</v>
      </c>
      <c r="Q22" s="127">
        <v>76916</v>
      </c>
      <c r="R22" s="127">
        <v>93820</v>
      </c>
      <c r="S22" s="127">
        <v>112806</v>
      </c>
      <c r="T22" s="127">
        <v>153291</v>
      </c>
      <c r="U22" s="128">
        <v>177397</v>
      </c>
      <c r="W22" s="645"/>
    </row>
    <row r="23" spans="1:23" ht="15.75" customHeight="1" x14ac:dyDescent="0.2">
      <c r="A23" s="135" t="s">
        <v>31</v>
      </c>
      <c r="B23" s="55" t="s">
        <v>12</v>
      </c>
      <c r="C23" s="131">
        <v>35653</v>
      </c>
      <c r="D23" s="132">
        <v>48138</v>
      </c>
      <c r="E23" s="132">
        <v>56161</v>
      </c>
      <c r="F23" s="132">
        <v>55788</v>
      </c>
      <c r="G23" s="132">
        <v>56145</v>
      </c>
      <c r="H23" s="132">
        <v>59668</v>
      </c>
      <c r="I23" s="132">
        <v>60175</v>
      </c>
      <c r="J23" s="132">
        <v>59266</v>
      </c>
      <c r="K23" s="132">
        <v>55044</v>
      </c>
      <c r="L23" s="132">
        <v>51698</v>
      </c>
      <c r="M23" s="132">
        <v>55778</v>
      </c>
      <c r="N23" s="132">
        <v>60585</v>
      </c>
      <c r="O23" s="132">
        <v>68369</v>
      </c>
      <c r="P23" s="132">
        <v>71112</v>
      </c>
      <c r="Q23" s="132">
        <v>58478</v>
      </c>
      <c r="R23" s="132">
        <v>74043</v>
      </c>
      <c r="S23" s="132">
        <v>90336</v>
      </c>
      <c r="T23" s="132">
        <v>113038</v>
      </c>
      <c r="U23" s="133">
        <v>130828</v>
      </c>
      <c r="W23" s="645"/>
    </row>
    <row r="24" spans="1:23" ht="15.75" customHeight="1" x14ac:dyDescent="0.2">
      <c r="A24" s="135" t="s">
        <v>32</v>
      </c>
      <c r="B24" s="55" t="s">
        <v>12</v>
      </c>
      <c r="C24" s="131">
        <v>16042</v>
      </c>
      <c r="D24" s="132">
        <v>13101</v>
      </c>
      <c r="E24" s="132">
        <v>11368</v>
      </c>
      <c r="F24" s="132">
        <v>18642</v>
      </c>
      <c r="G24" s="132">
        <v>18250</v>
      </c>
      <c r="H24" s="132">
        <v>17900</v>
      </c>
      <c r="I24" s="132">
        <v>19010</v>
      </c>
      <c r="J24" s="132">
        <v>18352</v>
      </c>
      <c r="K24" s="132">
        <v>18946</v>
      </c>
      <c r="L24" s="132">
        <v>19435</v>
      </c>
      <c r="M24" s="132">
        <v>19202</v>
      </c>
      <c r="N24" s="132">
        <v>18906</v>
      </c>
      <c r="O24" s="132">
        <v>21873</v>
      </c>
      <c r="P24" s="132">
        <v>26633</v>
      </c>
      <c r="Q24" s="132">
        <v>18438</v>
      </c>
      <c r="R24" s="132">
        <v>19777</v>
      </c>
      <c r="S24" s="132">
        <v>22470</v>
      </c>
      <c r="T24" s="132">
        <v>40253</v>
      </c>
      <c r="U24" s="133">
        <v>46569</v>
      </c>
      <c r="W24" s="645"/>
    </row>
    <row r="25" spans="1:23" ht="15.75" customHeight="1" x14ac:dyDescent="0.2">
      <c r="A25" s="103" t="s">
        <v>33</v>
      </c>
      <c r="B25" s="54" t="s">
        <v>12</v>
      </c>
      <c r="C25" s="126">
        <v>42626</v>
      </c>
      <c r="D25" s="127">
        <v>53952</v>
      </c>
      <c r="E25" s="127">
        <v>43423</v>
      </c>
      <c r="F25" s="127">
        <v>37430</v>
      </c>
      <c r="G25" s="127">
        <v>40005</v>
      </c>
      <c r="H25" s="127">
        <v>43483</v>
      </c>
      <c r="I25" s="127">
        <v>43457</v>
      </c>
      <c r="J25" s="127">
        <v>46748</v>
      </c>
      <c r="K25" s="127">
        <v>50928</v>
      </c>
      <c r="L25" s="127">
        <v>55730</v>
      </c>
      <c r="M25" s="127">
        <v>62337</v>
      </c>
      <c r="N25" s="127">
        <v>64013</v>
      </c>
      <c r="O25" s="127">
        <v>64897</v>
      </c>
      <c r="P25" s="127">
        <v>60828</v>
      </c>
      <c r="Q25" s="127">
        <v>43970</v>
      </c>
      <c r="R25" s="127">
        <v>46279</v>
      </c>
      <c r="S25" s="127">
        <v>79169</v>
      </c>
      <c r="T25" s="127">
        <v>118473</v>
      </c>
      <c r="U25" s="128">
        <v>134606</v>
      </c>
      <c r="W25" s="645"/>
    </row>
    <row r="26" spans="1:23" ht="15.75" customHeight="1" x14ac:dyDescent="0.2">
      <c r="A26" s="103" t="s">
        <v>34</v>
      </c>
      <c r="B26" s="54"/>
      <c r="C26" s="131"/>
      <c r="D26" s="132"/>
      <c r="E26" s="132"/>
      <c r="F26" s="132"/>
      <c r="G26" s="132"/>
      <c r="H26" s="132"/>
      <c r="I26" s="132"/>
      <c r="J26" s="132"/>
      <c r="K26" s="132"/>
      <c r="L26" s="132"/>
      <c r="M26" s="132"/>
      <c r="N26" s="132"/>
      <c r="O26" s="132"/>
      <c r="P26" s="132"/>
      <c r="Q26" s="132"/>
      <c r="R26" s="132"/>
      <c r="S26" s="132"/>
      <c r="T26" s="132"/>
      <c r="U26" s="133"/>
      <c r="W26" s="645"/>
    </row>
    <row r="27" spans="1:23" ht="15.75" customHeight="1" x14ac:dyDescent="0.2">
      <c r="A27" s="134" t="s">
        <v>21</v>
      </c>
      <c r="B27" s="55" t="s">
        <v>12</v>
      </c>
      <c r="C27" s="131">
        <v>45904</v>
      </c>
      <c r="D27" s="132">
        <v>64034</v>
      </c>
      <c r="E27" s="132">
        <v>53733</v>
      </c>
      <c r="F27" s="132">
        <v>43072</v>
      </c>
      <c r="G27" s="132">
        <v>49315</v>
      </c>
      <c r="H27" s="132">
        <v>48181</v>
      </c>
      <c r="I27" s="132">
        <v>49662</v>
      </c>
      <c r="J27" s="132">
        <v>54880</v>
      </c>
      <c r="K27" s="132">
        <v>56092</v>
      </c>
      <c r="L27" s="132">
        <v>61347</v>
      </c>
      <c r="M27" s="132">
        <v>63036</v>
      </c>
      <c r="N27" s="132">
        <v>69783</v>
      </c>
      <c r="O27" s="132">
        <v>71638</v>
      </c>
      <c r="P27" s="132">
        <v>73096</v>
      </c>
      <c r="Q27" s="132">
        <v>52605</v>
      </c>
      <c r="R27" s="132">
        <v>50797</v>
      </c>
      <c r="S27" s="132">
        <v>85476</v>
      </c>
      <c r="T27" s="132">
        <v>140483</v>
      </c>
      <c r="U27" s="133">
        <v>159656</v>
      </c>
      <c r="W27" s="645"/>
    </row>
    <row r="28" spans="1:23" ht="15.75" customHeight="1" x14ac:dyDescent="0.2">
      <c r="A28" s="134" t="s">
        <v>37</v>
      </c>
      <c r="B28" s="55" t="s">
        <v>12</v>
      </c>
      <c r="C28" s="131"/>
      <c r="D28" s="132"/>
      <c r="E28" s="132"/>
      <c r="F28" s="132"/>
      <c r="G28" s="132">
        <v>42839</v>
      </c>
      <c r="H28" s="132">
        <v>40682</v>
      </c>
      <c r="I28" s="132">
        <v>60183</v>
      </c>
      <c r="J28" s="132">
        <v>54433</v>
      </c>
      <c r="K28" s="132">
        <v>51872</v>
      </c>
      <c r="L28" s="132">
        <v>58477</v>
      </c>
      <c r="M28" s="132">
        <v>58398</v>
      </c>
      <c r="N28" s="132">
        <v>66315</v>
      </c>
      <c r="O28" s="132">
        <v>75377</v>
      </c>
      <c r="P28" s="132">
        <v>71833</v>
      </c>
      <c r="Q28" s="132">
        <v>36285</v>
      </c>
      <c r="R28" s="132">
        <v>29587</v>
      </c>
      <c r="S28" s="132">
        <v>56508</v>
      </c>
      <c r="T28" s="132">
        <v>109901</v>
      </c>
      <c r="U28" s="133">
        <v>123001</v>
      </c>
      <c r="W28" s="645"/>
    </row>
    <row r="29" spans="1:23" ht="15.75" customHeight="1" x14ac:dyDescent="0.2">
      <c r="A29" s="103" t="s">
        <v>35</v>
      </c>
      <c r="B29" s="54" t="s">
        <v>12</v>
      </c>
      <c r="C29" s="126">
        <v>-22677</v>
      </c>
      <c r="D29" s="127">
        <v>-23330</v>
      </c>
      <c r="E29" s="127">
        <v>-37943</v>
      </c>
      <c r="F29" s="127">
        <v>-26478</v>
      </c>
      <c r="G29" s="127">
        <v>-33819</v>
      </c>
      <c r="H29" s="127">
        <v>-41829</v>
      </c>
      <c r="I29" s="127">
        <v>-41782</v>
      </c>
      <c r="J29" s="127">
        <v>-30808</v>
      </c>
      <c r="K29" s="127">
        <v>-22181</v>
      </c>
      <c r="L29" s="127">
        <v>-17470</v>
      </c>
      <c r="M29" s="127">
        <v>-13509</v>
      </c>
      <c r="N29" s="127">
        <v>-23360</v>
      </c>
      <c r="O29" s="127">
        <v>-29475</v>
      </c>
      <c r="P29" s="127">
        <v>-36655</v>
      </c>
      <c r="Q29" s="127">
        <v>-32010</v>
      </c>
      <c r="R29" s="127">
        <v>-45949</v>
      </c>
      <c r="S29" s="127">
        <v>-42977</v>
      </c>
      <c r="T29" s="127">
        <v>-12555</v>
      </c>
      <c r="U29" s="128">
        <v>-14451</v>
      </c>
      <c r="W29" s="645"/>
    </row>
    <row r="30" spans="1:23" ht="15.75" customHeight="1" x14ac:dyDescent="0.2">
      <c r="A30" s="136" t="s">
        <v>510</v>
      </c>
      <c r="B30" s="55" t="s">
        <v>12</v>
      </c>
      <c r="C30" s="131">
        <v>130254</v>
      </c>
      <c r="D30" s="132">
        <v>142580</v>
      </c>
      <c r="E30" s="132">
        <v>145170</v>
      </c>
      <c r="F30" s="132">
        <v>139101</v>
      </c>
      <c r="G30" s="132">
        <v>157790</v>
      </c>
      <c r="H30" s="132">
        <v>173405</v>
      </c>
      <c r="I30" s="132">
        <v>188619</v>
      </c>
      <c r="J30" s="132">
        <v>198416</v>
      </c>
      <c r="K30" s="132">
        <v>210283</v>
      </c>
      <c r="L30" s="132">
        <v>216773</v>
      </c>
      <c r="M30" s="132">
        <v>220113</v>
      </c>
      <c r="N30" s="132">
        <v>227707</v>
      </c>
      <c r="O30" s="132">
        <v>230503</v>
      </c>
      <c r="P30" s="132">
        <v>228744</v>
      </c>
      <c r="Q30" s="132">
        <v>176631</v>
      </c>
      <c r="R30" s="132">
        <v>211641</v>
      </c>
      <c r="S30" s="132">
        <v>316181</v>
      </c>
      <c r="T30" s="132">
        <v>347040</v>
      </c>
      <c r="U30" s="133">
        <v>363031</v>
      </c>
      <c r="W30" s="645"/>
    </row>
    <row r="31" spans="1:23" ht="15.75" customHeight="1" x14ac:dyDescent="0.2">
      <c r="A31" s="137" t="s">
        <v>14</v>
      </c>
      <c r="B31" s="57" t="s">
        <v>12</v>
      </c>
      <c r="C31" s="138">
        <v>152931</v>
      </c>
      <c r="D31" s="139">
        <v>165910</v>
      </c>
      <c r="E31" s="139">
        <v>183113</v>
      </c>
      <c r="F31" s="139">
        <v>165579</v>
      </c>
      <c r="G31" s="139">
        <v>191609</v>
      </c>
      <c r="H31" s="139">
        <v>215234</v>
      </c>
      <c r="I31" s="139">
        <v>230401</v>
      </c>
      <c r="J31" s="139">
        <v>229224</v>
      </c>
      <c r="K31" s="139">
        <v>232464</v>
      </c>
      <c r="L31" s="139">
        <v>234243</v>
      </c>
      <c r="M31" s="139">
        <v>233622</v>
      </c>
      <c r="N31" s="139">
        <v>251066</v>
      </c>
      <c r="O31" s="139">
        <v>259979</v>
      </c>
      <c r="P31" s="139">
        <v>265399</v>
      </c>
      <c r="Q31" s="139">
        <v>208640</v>
      </c>
      <c r="R31" s="139">
        <v>257590</v>
      </c>
      <c r="S31" s="139">
        <v>359158</v>
      </c>
      <c r="T31" s="139">
        <v>359595</v>
      </c>
      <c r="U31" s="140">
        <v>377483</v>
      </c>
      <c r="W31" s="645"/>
    </row>
    <row r="33" spans="1:1" s="61" customFormat="1" ht="13.5" x14ac:dyDescent="0.25">
      <c r="A33" s="123" t="s">
        <v>514</v>
      </c>
    </row>
    <row r="34" spans="1:1" s="61" customFormat="1" ht="5.25" customHeight="1" x14ac:dyDescent="0.25">
      <c r="A34" s="123"/>
    </row>
    <row r="35" spans="1:1" s="61" customFormat="1" ht="13.5" x14ac:dyDescent="0.25">
      <c r="A35" s="123" t="s">
        <v>511</v>
      </c>
    </row>
    <row r="36" spans="1:1" s="61" customFormat="1" ht="5.25" customHeight="1" x14ac:dyDescent="0.25">
      <c r="A36" s="123"/>
    </row>
    <row r="37" spans="1:1" s="61" customFormat="1" ht="13.5" x14ac:dyDescent="0.25">
      <c r="A37" s="123" t="s">
        <v>512</v>
      </c>
    </row>
    <row r="38" spans="1:1" s="61" customFormat="1" ht="4.5" customHeight="1" x14ac:dyDescent="0.25">
      <c r="A38" s="123"/>
    </row>
    <row r="39" spans="1:1" s="61" customFormat="1" ht="13.5" x14ac:dyDescent="0.25">
      <c r="A39" s="141" t="s">
        <v>36</v>
      </c>
    </row>
  </sheetData>
  <hyperlinks>
    <hyperlink ref="A1" location="'Contents(NA)'!A1" display="Back to table of contents" xr:uid="{22FE8F39-CCF2-409B-957B-CE07AE565A3E}"/>
  </hyperlinks>
  <pageMargins left="0.5" right="0" top="0.75" bottom="0.75" header="0.3" footer="0.3"/>
  <pageSetup paperSize="9" scale="96" orientation="landscape" r:id="rId1"/>
  <headerFooter>
    <oddHeader>&amp;C- 1 -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0F818-B81D-495E-BC28-DF8AB8589647}">
  <dimension ref="A1:Z132"/>
  <sheetViews>
    <sheetView zoomScaleNormal="100"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57.5703125" style="28" customWidth="1"/>
    <col min="2" max="17" width="9" style="333" customWidth="1"/>
    <col min="18" max="18" width="10.42578125" style="333" customWidth="1"/>
    <col min="19" max="20" width="9.85546875" style="333" bestFit="1" customWidth="1"/>
    <col min="21" max="22" width="10" style="28" bestFit="1" customWidth="1"/>
    <col min="23" max="256" width="9.140625" style="28"/>
    <col min="257" max="257" width="43.85546875" style="28" customWidth="1"/>
    <col min="258" max="273" width="9" style="28" customWidth="1"/>
    <col min="274" max="274" width="10.42578125" style="28" customWidth="1"/>
    <col min="275" max="276" width="9.85546875" style="28" bestFit="1" customWidth="1"/>
    <col min="277" max="278" width="10" style="28" bestFit="1" customWidth="1"/>
    <col min="279" max="512" width="9.140625" style="28"/>
    <col min="513" max="513" width="43.85546875" style="28" customWidth="1"/>
    <col min="514" max="529" width="9" style="28" customWidth="1"/>
    <col min="530" max="530" width="10.42578125" style="28" customWidth="1"/>
    <col min="531" max="532" width="9.85546875" style="28" bestFit="1" customWidth="1"/>
    <col min="533" max="534" width="10" style="28" bestFit="1" customWidth="1"/>
    <col min="535" max="768" width="9.140625" style="28"/>
    <col min="769" max="769" width="43.85546875" style="28" customWidth="1"/>
    <col min="770" max="785" width="9" style="28" customWidth="1"/>
    <col min="786" max="786" width="10.42578125" style="28" customWidth="1"/>
    <col min="787" max="788" width="9.85546875" style="28" bestFit="1" customWidth="1"/>
    <col min="789" max="790" width="10" style="28" bestFit="1" customWidth="1"/>
    <col min="791" max="1024" width="9.140625" style="28"/>
    <col min="1025" max="1025" width="43.85546875" style="28" customWidth="1"/>
    <col min="1026" max="1041" width="9" style="28" customWidth="1"/>
    <col min="1042" max="1042" width="10.42578125" style="28" customWidth="1"/>
    <col min="1043" max="1044" width="9.85546875" style="28" bestFit="1" customWidth="1"/>
    <col min="1045" max="1046" width="10" style="28" bestFit="1" customWidth="1"/>
    <col min="1047" max="1280" width="9.140625" style="28"/>
    <col min="1281" max="1281" width="43.85546875" style="28" customWidth="1"/>
    <col min="1282" max="1297" width="9" style="28" customWidth="1"/>
    <col min="1298" max="1298" width="10.42578125" style="28" customWidth="1"/>
    <col min="1299" max="1300" width="9.85546875" style="28" bestFit="1" customWidth="1"/>
    <col min="1301" max="1302" width="10" style="28" bestFit="1" customWidth="1"/>
    <col min="1303" max="1536" width="9.140625" style="28"/>
    <col min="1537" max="1537" width="43.85546875" style="28" customWidth="1"/>
    <col min="1538" max="1553" width="9" style="28" customWidth="1"/>
    <col min="1554" max="1554" width="10.42578125" style="28" customWidth="1"/>
    <col min="1555" max="1556" width="9.85546875" style="28" bestFit="1" customWidth="1"/>
    <col min="1557" max="1558" width="10" style="28" bestFit="1" customWidth="1"/>
    <col min="1559" max="1792" width="9.140625" style="28"/>
    <col min="1793" max="1793" width="43.85546875" style="28" customWidth="1"/>
    <col min="1794" max="1809" width="9" style="28" customWidth="1"/>
    <col min="1810" max="1810" width="10.42578125" style="28" customWidth="1"/>
    <col min="1811" max="1812" width="9.85546875" style="28" bestFit="1" customWidth="1"/>
    <col min="1813" max="1814" width="10" style="28" bestFit="1" customWidth="1"/>
    <col min="1815" max="2048" width="9.140625" style="28"/>
    <col min="2049" max="2049" width="43.85546875" style="28" customWidth="1"/>
    <col min="2050" max="2065" width="9" style="28" customWidth="1"/>
    <col min="2066" max="2066" width="10.42578125" style="28" customWidth="1"/>
    <col min="2067" max="2068" width="9.85546875" style="28" bestFit="1" customWidth="1"/>
    <col min="2069" max="2070" width="10" style="28" bestFit="1" customWidth="1"/>
    <col min="2071" max="2304" width="9.140625" style="28"/>
    <col min="2305" max="2305" width="43.85546875" style="28" customWidth="1"/>
    <col min="2306" max="2321" width="9" style="28" customWidth="1"/>
    <col min="2322" max="2322" width="10.42578125" style="28" customWidth="1"/>
    <col min="2323" max="2324" width="9.85546875" style="28" bestFit="1" customWidth="1"/>
    <col min="2325" max="2326" width="10" style="28" bestFit="1" customWidth="1"/>
    <col min="2327" max="2560" width="9.140625" style="28"/>
    <col min="2561" max="2561" width="43.85546875" style="28" customWidth="1"/>
    <col min="2562" max="2577" width="9" style="28" customWidth="1"/>
    <col min="2578" max="2578" width="10.42578125" style="28" customWidth="1"/>
    <col min="2579" max="2580" width="9.85546875" style="28" bestFit="1" customWidth="1"/>
    <col min="2581" max="2582" width="10" style="28" bestFit="1" customWidth="1"/>
    <col min="2583" max="2816" width="9.140625" style="28"/>
    <col min="2817" max="2817" width="43.85546875" style="28" customWidth="1"/>
    <col min="2818" max="2833" width="9" style="28" customWidth="1"/>
    <col min="2834" max="2834" width="10.42578125" style="28" customWidth="1"/>
    <col min="2835" max="2836" width="9.85546875" style="28" bestFit="1" customWidth="1"/>
    <col min="2837" max="2838" width="10" style="28" bestFit="1" customWidth="1"/>
    <col min="2839" max="3072" width="9.140625" style="28"/>
    <col min="3073" max="3073" width="43.85546875" style="28" customWidth="1"/>
    <col min="3074" max="3089" width="9" style="28" customWidth="1"/>
    <col min="3090" max="3090" width="10.42578125" style="28" customWidth="1"/>
    <col min="3091" max="3092" width="9.85546875" style="28" bestFit="1" customWidth="1"/>
    <col min="3093" max="3094" width="10" style="28" bestFit="1" customWidth="1"/>
    <col min="3095" max="3328" width="9.140625" style="28"/>
    <col min="3329" max="3329" width="43.85546875" style="28" customWidth="1"/>
    <col min="3330" max="3345" width="9" style="28" customWidth="1"/>
    <col min="3346" max="3346" width="10.42578125" style="28" customWidth="1"/>
    <col min="3347" max="3348" width="9.85546875" style="28" bestFit="1" customWidth="1"/>
    <col min="3349" max="3350" width="10" style="28" bestFit="1" customWidth="1"/>
    <col min="3351" max="3584" width="9.140625" style="28"/>
    <col min="3585" max="3585" width="43.85546875" style="28" customWidth="1"/>
    <col min="3586" max="3601" width="9" style="28" customWidth="1"/>
    <col min="3602" max="3602" width="10.42578125" style="28" customWidth="1"/>
    <col min="3603" max="3604" width="9.85546875" style="28" bestFit="1" customWidth="1"/>
    <col min="3605" max="3606" width="10" style="28" bestFit="1" customWidth="1"/>
    <col min="3607" max="3840" width="9.140625" style="28"/>
    <col min="3841" max="3841" width="43.85546875" style="28" customWidth="1"/>
    <col min="3842" max="3857" width="9" style="28" customWidth="1"/>
    <col min="3858" max="3858" width="10.42578125" style="28" customWidth="1"/>
    <col min="3859" max="3860" width="9.85546875" style="28" bestFit="1" customWidth="1"/>
    <col min="3861" max="3862" width="10" style="28" bestFit="1" customWidth="1"/>
    <col min="3863" max="4096" width="9.140625" style="28"/>
    <col min="4097" max="4097" width="43.85546875" style="28" customWidth="1"/>
    <col min="4098" max="4113" width="9" style="28" customWidth="1"/>
    <col min="4114" max="4114" width="10.42578125" style="28" customWidth="1"/>
    <col min="4115" max="4116" width="9.85546875" style="28" bestFit="1" customWidth="1"/>
    <col min="4117" max="4118" width="10" style="28" bestFit="1" customWidth="1"/>
    <col min="4119" max="4352" width="9.140625" style="28"/>
    <col min="4353" max="4353" width="43.85546875" style="28" customWidth="1"/>
    <col min="4354" max="4369" width="9" style="28" customWidth="1"/>
    <col min="4370" max="4370" width="10.42578125" style="28" customWidth="1"/>
    <col min="4371" max="4372" width="9.85546875" style="28" bestFit="1" customWidth="1"/>
    <col min="4373" max="4374" width="10" style="28" bestFit="1" customWidth="1"/>
    <col min="4375" max="4608" width="9.140625" style="28"/>
    <col min="4609" max="4609" width="43.85546875" style="28" customWidth="1"/>
    <col min="4610" max="4625" width="9" style="28" customWidth="1"/>
    <col min="4626" max="4626" width="10.42578125" style="28" customWidth="1"/>
    <col min="4627" max="4628" width="9.85546875" style="28" bestFit="1" customWidth="1"/>
    <col min="4629" max="4630" width="10" style="28" bestFit="1" customWidth="1"/>
    <col min="4631" max="4864" width="9.140625" style="28"/>
    <col min="4865" max="4865" width="43.85546875" style="28" customWidth="1"/>
    <col min="4866" max="4881" width="9" style="28" customWidth="1"/>
    <col min="4882" max="4882" width="10.42578125" style="28" customWidth="1"/>
    <col min="4883" max="4884" width="9.85546875" style="28" bestFit="1" customWidth="1"/>
    <col min="4885" max="4886" width="10" style="28" bestFit="1" customWidth="1"/>
    <col min="4887" max="5120" width="9.140625" style="28"/>
    <col min="5121" max="5121" width="43.85546875" style="28" customWidth="1"/>
    <col min="5122" max="5137" width="9" style="28" customWidth="1"/>
    <col min="5138" max="5138" width="10.42578125" style="28" customWidth="1"/>
    <col min="5139" max="5140" width="9.85546875" style="28" bestFit="1" customWidth="1"/>
    <col min="5141" max="5142" width="10" style="28" bestFit="1" customWidth="1"/>
    <col min="5143" max="5376" width="9.140625" style="28"/>
    <col min="5377" max="5377" width="43.85546875" style="28" customWidth="1"/>
    <col min="5378" max="5393" width="9" style="28" customWidth="1"/>
    <col min="5394" max="5394" width="10.42578125" style="28" customWidth="1"/>
    <col min="5395" max="5396" width="9.85546875" style="28" bestFit="1" customWidth="1"/>
    <col min="5397" max="5398" width="10" style="28" bestFit="1" customWidth="1"/>
    <col min="5399" max="5632" width="9.140625" style="28"/>
    <col min="5633" max="5633" width="43.85546875" style="28" customWidth="1"/>
    <col min="5634" max="5649" width="9" style="28" customWidth="1"/>
    <col min="5650" max="5650" width="10.42578125" style="28" customWidth="1"/>
    <col min="5651" max="5652" width="9.85546875" style="28" bestFit="1" customWidth="1"/>
    <col min="5653" max="5654" width="10" style="28" bestFit="1" customWidth="1"/>
    <col min="5655" max="5888" width="9.140625" style="28"/>
    <col min="5889" max="5889" width="43.85546875" style="28" customWidth="1"/>
    <col min="5890" max="5905" width="9" style="28" customWidth="1"/>
    <col min="5906" max="5906" width="10.42578125" style="28" customWidth="1"/>
    <col min="5907" max="5908" width="9.85546875" style="28" bestFit="1" customWidth="1"/>
    <col min="5909" max="5910" width="10" style="28" bestFit="1" customWidth="1"/>
    <col min="5911" max="6144" width="9.140625" style="28"/>
    <col min="6145" max="6145" width="43.85546875" style="28" customWidth="1"/>
    <col min="6146" max="6161" width="9" style="28" customWidth="1"/>
    <col min="6162" max="6162" width="10.42578125" style="28" customWidth="1"/>
    <col min="6163" max="6164" width="9.85546875" style="28" bestFit="1" customWidth="1"/>
    <col min="6165" max="6166" width="10" style="28" bestFit="1" customWidth="1"/>
    <col min="6167" max="6400" width="9.140625" style="28"/>
    <col min="6401" max="6401" width="43.85546875" style="28" customWidth="1"/>
    <col min="6402" max="6417" width="9" style="28" customWidth="1"/>
    <col min="6418" max="6418" width="10.42578125" style="28" customWidth="1"/>
    <col min="6419" max="6420" width="9.85546875" style="28" bestFit="1" customWidth="1"/>
    <col min="6421" max="6422" width="10" style="28" bestFit="1" customWidth="1"/>
    <col min="6423" max="6656" width="9.140625" style="28"/>
    <col min="6657" max="6657" width="43.85546875" style="28" customWidth="1"/>
    <col min="6658" max="6673" width="9" style="28" customWidth="1"/>
    <col min="6674" max="6674" width="10.42578125" style="28" customWidth="1"/>
    <col min="6675" max="6676" width="9.85546875" style="28" bestFit="1" customWidth="1"/>
    <col min="6677" max="6678" width="10" style="28" bestFit="1" customWidth="1"/>
    <col min="6679" max="6912" width="9.140625" style="28"/>
    <col min="6913" max="6913" width="43.85546875" style="28" customWidth="1"/>
    <col min="6914" max="6929" width="9" style="28" customWidth="1"/>
    <col min="6930" max="6930" width="10.42578125" style="28" customWidth="1"/>
    <col min="6931" max="6932" width="9.85546875" style="28" bestFit="1" customWidth="1"/>
    <col min="6933" max="6934" width="10" style="28" bestFit="1" customWidth="1"/>
    <col min="6935" max="7168" width="9.140625" style="28"/>
    <col min="7169" max="7169" width="43.85546875" style="28" customWidth="1"/>
    <col min="7170" max="7185" width="9" style="28" customWidth="1"/>
    <col min="7186" max="7186" width="10.42578125" style="28" customWidth="1"/>
    <col min="7187" max="7188" width="9.85546875" style="28" bestFit="1" customWidth="1"/>
    <col min="7189" max="7190" width="10" style="28" bestFit="1" customWidth="1"/>
    <col min="7191" max="7424" width="9.140625" style="28"/>
    <col min="7425" max="7425" width="43.85546875" style="28" customWidth="1"/>
    <col min="7426" max="7441" width="9" style="28" customWidth="1"/>
    <col min="7442" max="7442" width="10.42578125" style="28" customWidth="1"/>
    <col min="7443" max="7444" width="9.85546875" style="28" bestFit="1" customWidth="1"/>
    <col min="7445" max="7446" width="10" style="28" bestFit="1" customWidth="1"/>
    <col min="7447" max="7680" width="9.140625" style="28"/>
    <col min="7681" max="7681" width="43.85546875" style="28" customWidth="1"/>
    <col min="7682" max="7697" width="9" style="28" customWidth="1"/>
    <col min="7698" max="7698" width="10.42578125" style="28" customWidth="1"/>
    <col min="7699" max="7700" width="9.85546875" style="28" bestFit="1" customWidth="1"/>
    <col min="7701" max="7702" width="10" style="28" bestFit="1" customWidth="1"/>
    <col min="7703" max="7936" width="9.140625" style="28"/>
    <col min="7937" max="7937" width="43.85546875" style="28" customWidth="1"/>
    <col min="7938" max="7953" width="9" style="28" customWidth="1"/>
    <col min="7954" max="7954" width="10.42578125" style="28" customWidth="1"/>
    <col min="7955" max="7956" width="9.85546875" style="28" bestFit="1" customWidth="1"/>
    <col min="7957" max="7958" width="10" style="28" bestFit="1" customWidth="1"/>
    <col min="7959" max="8192" width="9.140625" style="28"/>
    <col min="8193" max="8193" width="43.85546875" style="28" customWidth="1"/>
    <col min="8194" max="8209" width="9" style="28" customWidth="1"/>
    <col min="8210" max="8210" width="10.42578125" style="28" customWidth="1"/>
    <col min="8211" max="8212" width="9.85546875" style="28" bestFit="1" customWidth="1"/>
    <col min="8213" max="8214" width="10" style="28" bestFit="1" customWidth="1"/>
    <col min="8215" max="8448" width="9.140625" style="28"/>
    <col min="8449" max="8449" width="43.85546875" style="28" customWidth="1"/>
    <col min="8450" max="8465" width="9" style="28" customWidth="1"/>
    <col min="8466" max="8466" width="10.42578125" style="28" customWidth="1"/>
    <col min="8467" max="8468" width="9.85546875" style="28" bestFit="1" customWidth="1"/>
    <col min="8469" max="8470" width="10" style="28" bestFit="1" customWidth="1"/>
    <col min="8471" max="8704" width="9.140625" style="28"/>
    <col min="8705" max="8705" width="43.85546875" style="28" customWidth="1"/>
    <col min="8706" max="8721" width="9" style="28" customWidth="1"/>
    <col min="8722" max="8722" width="10.42578125" style="28" customWidth="1"/>
    <col min="8723" max="8724" width="9.85546875" style="28" bestFit="1" customWidth="1"/>
    <col min="8725" max="8726" width="10" style="28" bestFit="1" customWidth="1"/>
    <col min="8727" max="8960" width="9.140625" style="28"/>
    <col min="8961" max="8961" width="43.85546875" style="28" customWidth="1"/>
    <col min="8962" max="8977" width="9" style="28" customWidth="1"/>
    <col min="8978" max="8978" width="10.42578125" style="28" customWidth="1"/>
    <col min="8979" max="8980" width="9.85546875" style="28" bestFit="1" customWidth="1"/>
    <col min="8981" max="8982" width="10" style="28" bestFit="1" customWidth="1"/>
    <col min="8983" max="9216" width="9.140625" style="28"/>
    <col min="9217" max="9217" width="43.85546875" style="28" customWidth="1"/>
    <col min="9218" max="9233" width="9" style="28" customWidth="1"/>
    <col min="9234" max="9234" width="10.42578125" style="28" customWidth="1"/>
    <col min="9235" max="9236" width="9.85546875" style="28" bestFit="1" customWidth="1"/>
    <col min="9237" max="9238" width="10" style="28" bestFit="1" customWidth="1"/>
    <col min="9239" max="9472" width="9.140625" style="28"/>
    <col min="9473" max="9473" width="43.85546875" style="28" customWidth="1"/>
    <col min="9474" max="9489" width="9" style="28" customWidth="1"/>
    <col min="9490" max="9490" width="10.42578125" style="28" customWidth="1"/>
    <col min="9491" max="9492" width="9.85546875" style="28" bestFit="1" customWidth="1"/>
    <col min="9493" max="9494" width="10" style="28" bestFit="1" customWidth="1"/>
    <col min="9495" max="9728" width="9.140625" style="28"/>
    <col min="9729" max="9729" width="43.85546875" style="28" customWidth="1"/>
    <col min="9730" max="9745" width="9" style="28" customWidth="1"/>
    <col min="9746" max="9746" width="10.42578125" style="28" customWidth="1"/>
    <col min="9747" max="9748" width="9.85546875" style="28" bestFit="1" customWidth="1"/>
    <col min="9749" max="9750" width="10" style="28" bestFit="1" customWidth="1"/>
    <col min="9751" max="9984" width="9.140625" style="28"/>
    <col min="9985" max="9985" width="43.85546875" style="28" customWidth="1"/>
    <col min="9986" max="10001" width="9" style="28" customWidth="1"/>
    <col min="10002" max="10002" width="10.42578125" style="28" customWidth="1"/>
    <col min="10003" max="10004" width="9.85546875" style="28" bestFit="1" customWidth="1"/>
    <col min="10005" max="10006" width="10" style="28" bestFit="1" customWidth="1"/>
    <col min="10007" max="10240" width="9.140625" style="28"/>
    <col min="10241" max="10241" width="43.85546875" style="28" customWidth="1"/>
    <col min="10242" max="10257" width="9" style="28" customWidth="1"/>
    <col min="10258" max="10258" width="10.42578125" style="28" customWidth="1"/>
    <col min="10259" max="10260" width="9.85546875" style="28" bestFit="1" customWidth="1"/>
    <col min="10261" max="10262" width="10" style="28" bestFit="1" customWidth="1"/>
    <col min="10263" max="10496" width="9.140625" style="28"/>
    <col min="10497" max="10497" width="43.85546875" style="28" customWidth="1"/>
    <col min="10498" max="10513" width="9" style="28" customWidth="1"/>
    <col min="10514" max="10514" width="10.42578125" style="28" customWidth="1"/>
    <col min="10515" max="10516" width="9.85546875" style="28" bestFit="1" customWidth="1"/>
    <col min="10517" max="10518" width="10" style="28" bestFit="1" customWidth="1"/>
    <col min="10519" max="10752" width="9.140625" style="28"/>
    <col min="10753" max="10753" width="43.85546875" style="28" customWidth="1"/>
    <col min="10754" max="10769" width="9" style="28" customWidth="1"/>
    <col min="10770" max="10770" width="10.42578125" style="28" customWidth="1"/>
    <col min="10771" max="10772" width="9.85546875" style="28" bestFit="1" customWidth="1"/>
    <col min="10773" max="10774" width="10" style="28" bestFit="1" customWidth="1"/>
    <col min="10775" max="11008" width="9.140625" style="28"/>
    <col min="11009" max="11009" width="43.85546875" style="28" customWidth="1"/>
    <col min="11010" max="11025" width="9" style="28" customWidth="1"/>
    <col min="11026" max="11026" width="10.42578125" style="28" customWidth="1"/>
    <col min="11027" max="11028" width="9.85546875" style="28" bestFit="1" customWidth="1"/>
    <col min="11029" max="11030" width="10" style="28" bestFit="1" customWidth="1"/>
    <col min="11031" max="11264" width="9.140625" style="28"/>
    <col min="11265" max="11265" width="43.85546875" style="28" customWidth="1"/>
    <col min="11266" max="11281" width="9" style="28" customWidth="1"/>
    <col min="11282" max="11282" width="10.42578125" style="28" customWidth="1"/>
    <col min="11283" max="11284" width="9.85546875" style="28" bestFit="1" customWidth="1"/>
    <col min="11285" max="11286" width="10" style="28" bestFit="1" customWidth="1"/>
    <col min="11287" max="11520" width="9.140625" style="28"/>
    <col min="11521" max="11521" width="43.85546875" style="28" customWidth="1"/>
    <col min="11522" max="11537" width="9" style="28" customWidth="1"/>
    <col min="11538" max="11538" width="10.42578125" style="28" customWidth="1"/>
    <col min="11539" max="11540" width="9.85546875" style="28" bestFit="1" customWidth="1"/>
    <col min="11541" max="11542" width="10" style="28" bestFit="1" customWidth="1"/>
    <col min="11543" max="11776" width="9.140625" style="28"/>
    <col min="11777" max="11777" width="43.85546875" style="28" customWidth="1"/>
    <col min="11778" max="11793" width="9" style="28" customWidth="1"/>
    <col min="11794" max="11794" width="10.42578125" style="28" customWidth="1"/>
    <col min="11795" max="11796" width="9.85546875" style="28" bestFit="1" customWidth="1"/>
    <col min="11797" max="11798" width="10" style="28" bestFit="1" customWidth="1"/>
    <col min="11799" max="12032" width="9.140625" style="28"/>
    <col min="12033" max="12033" width="43.85546875" style="28" customWidth="1"/>
    <col min="12034" max="12049" width="9" style="28" customWidth="1"/>
    <col min="12050" max="12050" width="10.42578125" style="28" customWidth="1"/>
    <col min="12051" max="12052" width="9.85546875" style="28" bestFit="1" customWidth="1"/>
    <col min="12053" max="12054" width="10" style="28" bestFit="1" customWidth="1"/>
    <col min="12055" max="12288" width="9.140625" style="28"/>
    <col min="12289" max="12289" width="43.85546875" style="28" customWidth="1"/>
    <col min="12290" max="12305" width="9" style="28" customWidth="1"/>
    <col min="12306" max="12306" width="10.42578125" style="28" customWidth="1"/>
    <col min="12307" max="12308" width="9.85546875" style="28" bestFit="1" customWidth="1"/>
    <col min="12309" max="12310" width="10" style="28" bestFit="1" customWidth="1"/>
    <col min="12311" max="12544" width="9.140625" style="28"/>
    <col min="12545" max="12545" width="43.85546875" style="28" customWidth="1"/>
    <col min="12546" max="12561" width="9" style="28" customWidth="1"/>
    <col min="12562" max="12562" width="10.42578125" style="28" customWidth="1"/>
    <col min="12563" max="12564" width="9.85546875" style="28" bestFit="1" customWidth="1"/>
    <col min="12565" max="12566" width="10" style="28" bestFit="1" customWidth="1"/>
    <col min="12567" max="12800" width="9.140625" style="28"/>
    <col min="12801" max="12801" width="43.85546875" style="28" customWidth="1"/>
    <col min="12802" max="12817" width="9" style="28" customWidth="1"/>
    <col min="12818" max="12818" width="10.42578125" style="28" customWidth="1"/>
    <col min="12819" max="12820" width="9.85546875" style="28" bestFit="1" customWidth="1"/>
    <col min="12821" max="12822" width="10" style="28" bestFit="1" customWidth="1"/>
    <col min="12823" max="13056" width="9.140625" style="28"/>
    <col min="13057" max="13057" width="43.85546875" style="28" customWidth="1"/>
    <col min="13058" max="13073" width="9" style="28" customWidth="1"/>
    <col min="13074" max="13074" width="10.42578125" style="28" customWidth="1"/>
    <col min="13075" max="13076" width="9.85546875" style="28" bestFit="1" customWidth="1"/>
    <col min="13077" max="13078" width="10" style="28" bestFit="1" customWidth="1"/>
    <col min="13079" max="13312" width="9.140625" style="28"/>
    <col min="13313" max="13313" width="43.85546875" style="28" customWidth="1"/>
    <col min="13314" max="13329" width="9" style="28" customWidth="1"/>
    <col min="13330" max="13330" width="10.42578125" style="28" customWidth="1"/>
    <col min="13331" max="13332" width="9.85546875" style="28" bestFit="1" customWidth="1"/>
    <col min="13333" max="13334" width="10" style="28" bestFit="1" customWidth="1"/>
    <col min="13335" max="13568" width="9.140625" style="28"/>
    <col min="13569" max="13569" width="43.85546875" style="28" customWidth="1"/>
    <col min="13570" max="13585" width="9" style="28" customWidth="1"/>
    <col min="13586" max="13586" width="10.42578125" style="28" customWidth="1"/>
    <col min="13587" max="13588" width="9.85546875" style="28" bestFit="1" customWidth="1"/>
    <col min="13589" max="13590" width="10" style="28" bestFit="1" customWidth="1"/>
    <col min="13591" max="13824" width="9.140625" style="28"/>
    <col min="13825" max="13825" width="43.85546875" style="28" customWidth="1"/>
    <col min="13826" max="13841" width="9" style="28" customWidth="1"/>
    <col min="13842" max="13842" width="10.42578125" style="28" customWidth="1"/>
    <col min="13843" max="13844" width="9.85546875" style="28" bestFit="1" customWidth="1"/>
    <col min="13845" max="13846" width="10" style="28" bestFit="1" customWidth="1"/>
    <col min="13847" max="14080" width="9.140625" style="28"/>
    <col min="14081" max="14081" width="43.85546875" style="28" customWidth="1"/>
    <col min="14082" max="14097" width="9" style="28" customWidth="1"/>
    <col min="14098" max="14098" width="10.42578125" style="28" customWidth="1"/>
    <col min="14099" max="14100" width="9.85546875" style="28" bestFit="1" customWidth="1"/>
    <col min="14101" max="14102" width="10" style="28" bestFit="1" customWidth="1"/>
    <col min="14103" max="14336" width="9.140625" style="28"/>
    <col min="14337" max="14337" width="43.85546875" style="28" customWidth="1"/>
    <col min="14338" max="14353" width="9" style="28" customWidth="1"/>
    <col min="14354" max="14354" width="10.42578125" style="28" customWidth="1"/>
    <col min="14355" max="14356" width="9.85546875" style="28" bestFit="1" customWidth="1"/>
    <col min="14357" max="14358" width="10" style="28" bestFit="1" customWidth="1"/>
    <col min="14359" max="14592" width="9.140625" style="28"/>
    <col min="14593" max="14593" width="43.85546875" style="28" customWidth="1"/>
    <col min="14594" max="14609" width="9" style="28" customWidth="1"/>
    <col min="14610" max="14610" width="10.42578125" style="28" customWidth="1"/>
    <col min="14611" max="14612" width="9.85546875" style="28" bestFit="1" customWidth="1"/>
    <col min="14613" max="14614" width="10" style="28" bestFit="1" customWidth="1"/>
    <col min="14615" max="14848" width="9.140625" style="28"/>
    <col min="14849" max="14849" width="43.85546875" style="28" customWidth="1"/>
    <col min="14850" max="14865" width="9" style="28" customWidth="1"/>
    <col min="14866" max="14866" width="10.42578125" style="28" customWidth="1"/>
    <col min="14867" max="14868" width="9.85546875" style="28" bestFit="1" customWidth="1"/>
    <col min="14869" max="14870" width="10" style="28" bestFit="1" customWidth="1"/>
    <col min="14871" max="15104" width="9.140625" style="28"/>
    <col min="15105" max="15105" width="43.85546875" style="28" customWidth="1"/>
    <col min="15106" max="15121" width="9" style="28" customWidth="1"/>
    <col min="15122" max="15122" width="10.42578125" style="28" customWidth="1"/>
    <col min="15123" max="15124" width="9.85546875" style="28" bestFit="1" customWidth="1"/>
    <col min="15125" max="15126" width="10" style="28" bestFit="1" customWidth="1"/>
    <col min="15127" max="15360" width="9.140625" style="28"/>
    <col min="15361" max="15361" width="43.85546875" style="28" customWidth="1"/>
    <col min="15362" max="15377" width="9" style="28" customWidth="1"/>
    <col min="15378" max="15378" width="10.42578125" style="28" customWidth="1"/>
    <col min="15379" max="15380" width="9.85546875" style="28" bestFit="1" customWidth="1"/>
    <col min="15381" max="15382" width="10" style="28" bestFit="1" customWidth="1"/>
    <col min="15383" max="15616" width="9.140625" style="28"/>
    <col min="15617" max="15617" width="43.85546875" style="28" customWidth="1"/>
    <col min="15618" max="15633" width="9" style="28" customWidth="1"/>
    <col min="15634" max="15634" width="10.42578125" style="28" customWidth="1"/>
    <col min="15635" max="15636" width="9.85546875" style="28" bestFit="1" customWidth="1"/>
    <col min="15637" max="15638" width="10" style="28" bestFit="1" customWidth="1"/>
    <col min="15639" max="15872" width="9.140625" style="28"/>
    <col min="15873" max="15873" width="43.85546875" style="28" customWidth="1"/>
    <col min="15874" max="15889" width="9" style="28" customWidth="1"/>
    <col min="15890" max="15890" width="10.42578125" style="28" customWidth="1"/>
    <col min="15891" max="15892" width="9.85546875" style="28" bestFit="1" customWidth="1"/>
    <col min="15893" max="15894" width="10" style="28" bestFit="1" customWidth="1"/>
    <col min="15895" max="16128" width="9.140625" style="28"/>
    <col min="16129" max="16129" width="43.85546875" style="28" customWidth="1"/>
    <col min="16130" max="16145" width="9" style="28" customWidth="1"/>
    <col min="16146" max="16146" width="10.42578125" style="28" customWidth="1"/>
    <col min="16147" max="16148" width="9.85546875" style="28" bestFit="1" customWidth="1"/>
    <col min="16149" max="16150" width="10" style="28" bestFit="1" customWidth="1"/>
    <col min="16151" max="16384" width="9.140625" style="28"/>
  </cols>
  <sheetData>
    <row r="1" spans="1:26" s="220" customFormat="1" ht="18" customHeight="1" x14ac:dyDescent="0.25">
      <c r="A1" s="910" t="s">
        <v>431</v>
      </c>
      <c r="B1" s="910"/>
      <c r="C1" s="910"/>
      <c r="D1" s="910"/>
      <c r="E1" s="364"/>
      <c r="F1" s="364"/>
      <c r="G1" s="364"/>
      <c r="H1" s="364"/>
      <c r="I1" s="364"/>
      <c r="J1" s="364"/>
      <c r="K1" s="364"/>
      <c r="L1" s="364"/>
      <c r="M1" s="364"/>
      <c r="N1" s="364"/>
      <c r="O1" s="364"/>
      <c r="P1" s="364"/>
      <c r="Q1" s="364"/>
      <c r="R1" s="778"/>
      <c r="S1" s="364"/>
      <c r="T1" s="364"/>
    </row>
    <row r="2" spans="1:26" s="220" customFormat="1" ht="24" customHeight="1" x14ac:dyDescent="0.25">
      <c r="A2" s="40" t="s">
        <v>486</v>
      </c>
      <c r="B2" s="364"/>
      <c r="C2" s="364"/>
      <c r="D2" s="364"/>
      <c r="E2" s="364"/>
      <c r="F2" s="364"/>
      <c r="G2" s="364"/>
      <c r="H2" s="364"/>
      <c r="I2" s="364"/>
      <c r="J2" s="364"/>
      <c r="K2" s="364"/>
      <c r="L2" s="364"/>
      <c r="M2" s="364"/>
      <c r="N2" s="364"/>
      <c r="O2" s="364"/>
      <c r="P2" s="364"/>
      <c r="Q2" s="364"/>
      <c r="R2" s="778"/>
      <c r="S2" s="364"/>
      <c r="T2" s="364"/>
    </row>
    <row r="3" spans="1:26" ht="23.25" customHeight="1" x14ac:dyDescent="0.2">
      <c r="A3" s="63" t="s">
        <v>248</v>
      </c>
      <c r="J3" s="475"/>
      <c r="N3" s="475"/>
      <c r="O3" s="69"/>
      <c r="P3" s="69"/>
      <c r="S3" s="475"/>
      <c r="T3" s="475" t="s">
        <v>99</v>
      </c>
    </row>
    <row r="4" spans="1:26" s="63" customFormat="1" ht="13.5" customHeight="1" x14ac:dyDescent="0.2">
      <c r="A4" s="326" t="s">
        <v>225</v>
      </c>
      <c r="B4" s="100">
        <v>2006</v>
      </c>
      <c r="C4" s="100">
        <v>2007</v>
      </c>
      <c r="D4" s="100">
        <v>2008</v>
      </c>
      <c r="E4" s="100">
        <v>2009</v>
      </c>
      <c r="F4" s="100">
        <v>2010</v>
      </c>
      <c r="G4" s="100">
        <v>2011</v>
      </c>
      <c r="H4" s="100">
        <v>2012</v>
      </c>
      <c r="I4" s="100">
        <v>2013</v>
      </c>
      <c r="J4" s="100">
        <v>2014</v>
      </c>
      <c r="K4" s="100">
        <v>2015</v>
      </c>
      <c r="L4" s="100">
        <v>2016</v>
      </c>
      <c r="M4" s="100">
        <v>2017</v>
      </c>
      <c r="N4" s="100">
        <v>2018</v>
      </c>
      <c r="O4" s="100">
        <v>2019</v>
      </c>
      <c r="P4" s="100">
        <v>2020</v>
      </c>
      <c r="Q4" s="100">
        <v>2021</v>
      </c>
      <c r="R4" s="100">
        <v>2022</v>
      </c>
      <c r="S4" s="52" t="s">
        <v>449</v>
      </c>
      <c r="T4" s="53" t="s">
        <v>508</v>
      </c>
    </row>
    <row r="5" spans="1:26" ht="13.5" customHeight="1" x14ac:dyDescent="0.2">
      <c r="A5" s="114" t="s">
        <v>229</v>
      </c>
      <c r="B5" s="606">
        <v>706</v>
      </c>
      <c r="C5" s="606">
        <v>538</v>
      </c>
      <c r="D5" s="606">
        <v>520.15</v>
      </c>
      <c r="E5" s="606">
        <v>473</v>
      </c>
      <c r="F5" s="606">
        <v>176.02799999999999</v>
      </c>
      <c r="G5" s="606">
        <v>86.983000000000004</v>
      </c>
      <c r="H5" s="606">
        <v>286.71339859999995</v>
      </c>
      <c r="I5" s="606">
        <v>293.39999999999998</v>
      </c>
      <c r="J5" s="606">
        <v>298.39999999999998</v>
      </c>
      <c r="K5" s="606">
        <v>335</v>
      </c>
      <c r="L5" s="606">
        <v>380</v>
      </c>
      <c r="M5" s="606">
        <v>300</v>
      </c>
      <c r="N5" s="606">
        <v>235</v>
      </c>
      <c r="O5" s="608">
        <v>255</v>
      </c>
      <c r="P5" s="608">
        <v>110</v>
      </c>
      <c r="Q5" s="608">
        <v>360</v>
      </c>
      <c r="R5" s="608">
        <v>360</v>
      </c>
      <c r="S5" s="606">
        <v>420</v>
      </c>
      <c r="T5" s="614">
        <v>770</v>
      </c>
      <c r="W5" s="600"/>
      <c r="X5" s="600"/>
      <c r="Y5" s="600"/>
      <c r="Z5" s="600"/>
    </row>
    <row r="6" spans="1:26" ht="13.5" customHeight="1" x14ac:dyDescent="0.2">
      <c r="A6" s="114" t="s">
        <v>230</v>
      </c>
      <c r="B6" s="607">
        <v>0</v>
      </c>
      <c r="C6" s="607">
        <v>0</v>
      </c>
      <c r="D6" s="607">
        <v>0</v>
      </c>
      <c r="E6" s="607">
        <v>0</v>
      </c>
      <c r="F6" s="607">
        <v>0</v>
      </c>
      <c r="G6" s="607">
        <v>0</v>
      </c>
      <c r="H6" s="607">
        <v>0</v>
      </c>
      <c r="I6" s="607">
        <v>0</v>
      </c>
      <c r="J6" s="607">
        <v>0</v>
      </c>
      <c r="K6" s="607">
        <v>0</v>
      </c>
      <c r="L6" s="607">
        <v>0</v>
      </c>
      <c r="M6" s="607">
        <v>0</v>
      </c>
      <c r="N6" s="607">
        <v>0</v>
      </c>
      <c r="O6" s="607">
        <v>0</v>
      </c>
      <c r="P6" s="607">
        <v>0</v>
      </c>
      <c r="Q6" s="607">
        <v>0</v>
      </c>
      <c r="R6" s="607">
        <v>0</v>
      </c>
      <c r="S6" s="836">
        <v>0</v>
      </c>
      <c r="T6" s="615">
        <v>0</v>
      </c>
      <c r="W6" s="600"/>
      <c r="X6" s="600"/>
      <c r="Y6" s="600"/>
      <c r="Z6" s="600"/>
    </row>
    <row r="7" spans="1:26" ht="13.5" customHeight="1" x14ac:dyDescent="0.2">
      <c r="A7" s="114" t="s">
        <v>231</v>
      </c>
      <c r="B7" s="608">
        <v>588</v>
      </c>
      <c r="C7" s="608">
        <v>2026</v>
      </c>
      <c r="D7" s="608">
        <v>1704</v>
      </c>
      <c r="E7" s="608">
        <v>1388</v>
      </c>
      <c r="F7" s="608">
        <v>421.84</v>
      </c>
      <c r="G7" s="608">
        <v>1670</v>
      </c>
      <c r="H7" s="608">
        <v>912.5</v>
      </c>
      <c r="I7" s="608">
        <v>1125</v>
      </c>
      <c r="J7" s="608">
        <v>1150</v>
      </c>
      <c r="K7" s="608">
        <v>710.3</v>
      </c>
      <c r="L7" s="608">
        <v>710</v>
      </c>
      <c r="M7" s="608">
        <v>580</v>
      </c>
      <c r="N7" s="608">
        <v>925</v>
      </c>
      <c r="O7" s="608">
        <v>1150</v>
      </c>
      <c r="P7" s="608">
        <v>875</v>
      </c>
      <c r="Q7" s="608">
        <v>940</v>
      </c>
      <c r="R7" s="608">
        <v>769.44583785830434</v>
      </c>
      <c r="S7" s="837">
        <v>1096.2341328070011</v>
      </c>
      <c r="T7" s="616">
        <v>1325</v>
      </c>
      <c r="W7" s="600"/>
      <c r="X7" s="600"/>
      <c r="Y7" s="600"/>
      <c r="Z7" s="600"/>
    </row>
    <row r="8" spans="1:26" ht="13.5" customHeight="1" x14ac:dyDescent="0.2">
      <c r="A8" s="114" t="s">
        <v>232</v>
      </c>
      <c r="B8" s="608">
        <v>237</v>
      </c>
      <c r="C8" s="608">
        <v>76</v>
      </c>
      <c r="D8" s="608">
        <v>31</v>
      </c>
      <c r="E8" s="608">
        <v>35</v>
      </c>
      <c r="F8" s="608">
        <v>23.741</v>
      </c>
      <c r="G8" s="608">
        <v>54.646999999999998</v>
      </c>
      <c r="H8" s="608">
        <v>38.247035287820147</v>
      </c>
      <c r="I8" s="608">
        <v>65.8</v>
      </c>
      <c r="J8" s="608">
        <v>75.8</v>
      </c>
      <c r="K8" s="608">
        <v>65</v>
      </c>
      <c r="L8" s="608">
        <v>65</v>
      </c>
      <c r="M8" s="608">
        <v>160</v>
      </c>
      <c r="N8" s="608">
        <v>180</v>
      </c>
      <c r="O8" s="608">
        <v>105</v>
      </c>
      <c r="P8" s="608">
        <v>45</v>
      </c>
      <c r="Q8" s="608">
        <v>125</v>
      </c>
      <c r="R8" s="608">
        <v>60</v>
      </c>
      <c r="S8" s="837">
        <v>65</v>
      </c>
      <c r="T8" s="616">
        <v>145</v>
      </c>
      <c r="W8" s="600"/>
      <c r="X8" s="600"/>
      <c r="Y8" s="600"/>
      <c r="Z8" s="600"/>
    </row>
    <row r="9" spans="1:26" ht="27.75" customHeight="1" x14ac:dyDescent="0.2">
      <c r="A9" s="541" t="s">
        <v>233</v>
      </c>
      <c r="B9" s="608">
        <v>25</v>
      </c>
      <c r="C9" s="608">
        <v>30</v>
      </c>
      <c r="D9" s="608">
        <v>5</v>
      </c>
      <c r="E9" s="608">
        <v>15</v>
      </c>
      <c r="F9" s="608">
        <v>8</v>
      </c>
      <c r="G9" s="608">
        <v>10</v>
      </c>
      <c r="H9" s="608">
        <v>12</v>
      </c>
      <c r="I9" s="608">
        <v>22</v>
      </c>
      <c r="J9" s="608">
        <v>22</v>
      </c>
      <c r="K9" s="608">
        <v>32</v>
      </c>
      <c r="L9" s="608">
        <v>32</v>
      </c>
      <c r="M9" s="608">
        <v>33</v>
      </c>
      <c r="N9" s="608">
        <v>45</v>
      </c>
      <c r="O9" s="608">
        <v>50</v>
      </c>
      <c r="P9" s="608">
        <v>27</v>
      </c>
      <c r="Q9" s="608">
        <v>80</v>
      </c>
      <c r="R9" s="608">
        <v>17</v>
      </c>
      <c r="S9" s="837">
        <v>19</v>
      </c>
      <c r="T9" s="616">
        <v>39</v>
      </c>
      <c r="W9" s="600"/>
      <c r="X9" s="600"/>
      <c r="Y9" s="600"/>
      <c r="Z9" s="600"/>
    </row>
    <row r="10" spans="1:26" ht="13.5" customHeight="1" x14ac:dyDescent="0.2">
      <c r="A10" s="114" t="s">
        <v>234</v>
      </c>
      <c r="B10" s="607">
        <v>0</v>
      </c>
      <c r="C10" s="608">
        <v>282</v>
      </c>
      <c r="D10" s="608">
        <v>403.685</v>
      </c>
      <c r="E10" s="608">
        <v>69</v>
      </c>
      <c r="F10" s="608">
        <v>47.807000000000002</v>
      </c>
      <c r="G10" s="608">
        <v>63.723999999999997</v>
      </c>
      <c r="H10" s="608">
        <v>71.599999999999994</v>
      </c>
      <c r="I10" s="608">
        <v>20</v>
      </c>
      <c r="J10" s="608">
        <v>52.5</v>
      </c>
      <c r="K10" s="608">
        <v>55</v>
      </c>
      <c r="L10" s="608">
        <v>55</v>
      </c>
      <c r="M10" s="608">
        <v>20</v>
      </c>
      <c r="N10" s="608">
        <v>30</v>
      </c>
      <c r="O10" s="608">
        <v>35</v>
      </c>
      <c r="P10" s="608">
        <v>0</v>
      </c>
      <c r="Q10" s="608">
        <v>50</v>
      </c>
      <c r="R10" s="608">
        <v>80</v>
      </c>
      <c r="S10" s="837">
        <v>600</v>
      </c>
      <c r="T10" s="616">
        <v>400</v>
      </c>
      <c r="W10" s="600"/>
      <c r="X10" s="600"/>
      <c r="Y10" s="600"/>
      <c r="Z10" s="600"/>
    </row>
    <row r="11" spans="1:26" ht="22.5" customHeight="1" x14ac:dyDescent="0.2">
      <c r="A11" s="541" t="s">
        <v>235</v>
      </c>
      <c r="B11" s="608">
        <v>1474</v>
      </c>
      <c r="C11" s="608">
        <v>2772</v>
      </c>
      <c r="D11" s="608">
        <v>3352</v>
      </c>
      <c r="E11" s="608">
        <v>3045</v>
      </c>
      <c r="F11" s="608">
        <v>3554.2159999999999</v>
      </c>
      <c r="G11" s="608">
        <v>6091.1679999999997</v>
      </c>
      <c r="H11" s="608">
        <v>5313.1589999999997</v>
      </c>
      <c r="I11" s="608">
        <v>3406.2</v>
      </c>
      <c r="J11" s="608">
        <v>2969.2</v>
      </c>
      <c r="K11" s="608">
        <v>2256</v>
      </c>
      <c r="L11" s="608">
        <v>2355</v>
      </c>
      <c r="M11" s="608">
        <v>2556.5</v>
      </c>
      <c r="N11" s="608">
        <v>2380.5</v>
      </c>
      <c r="O11" s="608">
        <v>2850</v>
      </c>
      <c r="P11" s="608">
        <v>2099.7666111743097</v>
      </c>
      <c r="Q11" s="608">
        <v>3900.0018420427477</v>
      </c>
      <c r="R11" s="608">
        <v>3806.9310353128899</v>
      </c>
      <c r="S11" s="837">
        <v>4285</v>
      </c>
      <c r="T11" s="616">
        <v>4750</v>
      </c>
      <c r="W11" s="600"/>
      <c r="X11" s="600"/>
      <c r="Y11" s="600"/>
      <c r="Z11" s="600"/>
    </row>
    <row r="12" spans="1:26" ht="13.5" customHeight="1" x14ac:dyDescent="0.2">
      <c r="A12" s="112" t="s">
        <v>78</v>
      </c>
      <c r="B12" s="609">
        <v>1474</v>
      </c>
      <c r="C12" s="609">
        <v>2772</v>
      </c>
      <c r="D12" s="609">
        <v>3352</v>
      </c>
      <c r="E12" s="609">
        <v>3045</v>
      </c>
      <c r="F12" s="608">
        <v>3554.2159999999999</v>
      </c>
      <c r="G12" s="609">
        <v>6090.1679999999997</v>
      </c>
      <c r="H12" s="609">
        <v>5171</v>
      </c>
      <c r="I12" s="609">
        <v>3304</v>
      </c>
      <c r="J12" s="609">
        <v>2741</v>
      </c>
      <c r="K12" s="609">
        <v>2104</v>
      </c>
      <c r="L12" s="609">
        <v>2253</v>
      </c>
      <c r="M12" s="609">
        <v>2455</v>
      </c>
      <c r="N12" s="609">
        <v>2240</v>
      </c>
      <c r="O12" s="609">
        <v>2700</v>
      </c>
      <c r="P12" s="609">
        <v>1949.7666111743097</v>
      </c>
      <c r="Q12" s="609">
        <v>3700.0018420427477</v>
      </c>
      <c r="R12" s="609">
        <v>3671.9310353128899</v>
      </c>
      <c r="S12" s="838">
        <v>4150</v>
      </c>
      <c r="T12" s="617">
        <v>4550</v>
      </c>
      <c r="W12" s="600"/>
      <c r="X12" s="600"/>
      <c r="Y12" s="600"/>
      <c r="Z12" s="600"/>
    </row>
    <row r="13" spans="1:26" ht="13.5" customHeight="1" x14ac:dyDescent="0.2">
      <c r="A13" s="114" t="s">
        <v>236</v>
      </c>
      <c r="B13" s="608">
        <v>163</v>
      </c>
      <c r="C13" s="608">
        <v>464</v>
      </c>
      <c r="D13" s="608">
        <v>657.77800000000002</v>
      </c>
      <c r="E13" s="608">
        <v>332</v>
      </c>
      <c r="F13" s="608">
        <v>599.31500000000005</v>
      </c>
      <c r="G13" s="608">
        <v>56.127000000000002</v>
      </c>
      <c r="H13" s="608">
        <v>487.65754014658603</v>
      </c>
      <c r="I13" s="608">
        <v>572.6</v>
      </c>
      <c r="J13" s="608">
        <v>667.1</v>
      </c>
      <c r="K13" s="608">
        <v>557</v>
      </c>
      <c r="L13" s="608">
        <v>445</v>
      </c>
      <c r="M13" s="608">
        <v>575</v>
      </c>
      <c r="N13" s="608">
        <v>1080</v>
      </c>
      <c r="O13" s="608">
        <v>1100</v>
      </c>
      <c r="P13" s="608">
        <v>1565</v>
      </c>
      <c r="Q13" s="608">
        <v>1303</v>
      </c>
      <c r="R13" s="608">
        <v>2020</v>
      </c>
      <c r="S13" s="837">
        <v>5135</v>
      </c>
      <c r="T13" s="616">
        <v>4200</v>
      </c>
      <c r="W13" s="600"/>
      <c r="X13" s="600"/>
      <c r="Y13" s="600"/>
      <c r="Z13" s="600"/>
    </row>
    <row r="14" spans="1:26" ht="13.5" customHeight="1" x14ac:dyDescent="0.2">
      <c r="A14" s="541" t="s">
        <v>237</v>
      </c>
      <c r="B14" s="608">
        <v>4774</v>
      </c>
      <c r="C14" s="608">
        <v>8274</v>
      </c>
      <c r="D14" s="608">
        <v>8374</v>
      </c>
      <c r="E14" s="608">
        <v>9416</v>
      </c>
      <c r="F14" s="608">
        <v>10230.611000000001</v>
      </c>
      <c r="G14" s="608">
        <v>5917.5330000000004</v>
      </c>
      <c r="H14" s="608">
        <v>5904</v>
      </c>
      <c r="I14" s="608">
        <v>4800</v>
      </c>
      <c r="J14" s="608">
        <v>2931</v>
      </c>
      <c r="K14" s="608">
        <v>2500</v>
      </c>
      <c r="L14" s="608">
        <v>2660.8</v>
      </c>
      <c r="M14" s="608">
        <v>4234</v>
      </c>
      <c r="N14" s="608">
        <v>2540</v>
      </c>
      <c r="O14" s="608">
        <v>2750</v>
      </c>
      <c r="P14" s="608">
        <v>1900</v>
      </c>
      <c r="Q14" s="608">
        <v>3189</v>
      </c>
      <c r="R14" s="608">
        <v>3199.8</v>
      </c>
      <c r="S14" s="837">
        <v>4371.569622413389</v>
      </c>
      <c r="T14" s="616">
        <v>6000</v>
      </c>
      <c r="W14" s="600"/>
      <c r="X14" s="600"/>
      <c r="Y14" s="600"/>
      <c r="Z14" s="600"/>
    </row>
    <row r="15" spans="1:26" s="602" customFormat="1" ht="13.5" customHeight="1" x14ac:dyDescent="0.2">
      <c r="A15" s="541" t="s">
        <v>238</v>
      </c>
      <c r="B15" s="609">
        <v>15</v>
      </c>
      <c r="C15" s="609">
        <v>22</v>
      </c>
      <c r="D15" s="609">
        <v>800.05</v>
      </c>
      <c r="E15" s="609">
        <v>800</v>
      </c>
      <c r="F15" s="609">
        <v>253</v>
      </c>
      <c r="G15" s="608">
        <v>275.267</v>
      </c>
      <c r="H15" s="608">
        <v>180</v>
      </c>
      <c r="I15" s="608">
        <v>200</v>
      </c>
      <c r="J15" s="608">
        <v>135</v>
      </c>
      <c r="K15" s="608">
        <v>300</v>
      </c>
      <c r="L15" s="608">
        <v>300</v>
      </c>
      <c r="M15" s="608">
        <v>500</v>
      </c>
      <c r="N15" s="608">
        <v>600</v>
      </c>
      <c r="O15" s="608">
        <v>650</v>
      </c>
      <c r="P15" s="608">
        <v>126</v>
      </c>
      <c r="Q15" s="608">
        <v>300</v>
      </c>
      <c r="R15" s="608">
        <v>550</v>
      </c>
      <c r="S15" s="837">
        <v>750</v>
      </c>
      <c r="T15" s="616">
        <v>1539</v>
      </c>
      <c r="W15" s="600"/>
      <c r="X15" s="600"/>
      <c r="Y15" s="600"/>
      <c r="Z15" s="600"/>
    </row>
    <row r="16" spans="1:26" ht="13.5" customHeight="1" x14ac:dyDescent="0.2">
      <c r="A16" s="114" t="s">
        <v>239</v>
      </c>
      <c r="B16" s="608">
        <v>1051</v>
      </c>
      <c r="C16" s="608">
        <v>576</v>
      </c>
      <c r="D16" s="608">
        <v>366</v>
      </c>
      <c r="E16" s="608">
        <v>706</v>
      </c>
      <c r="F16" s="608">
        <v>1380</v>
      </c>
      <c r="G16" s="608">
        <v>199.9</v>
      </c>
      <c r="H16" s="608">
        <v>249.42928561454261</v>
      </c>
      <c r="I16" s="608">
        <v>480.4</v>
      </c>
      <c r="J16" s="608">
        <v>550.9</v>
      </c>
      <c r="K16" s="608">
        <v>275</v>
      </c>
      <c r="L16" s="608">
        <v>290</v>
      </c>
      <c r="M16" s="608">
        <v>362</v>
      </c>
      <c r="N16" s="608">
        <v>265</v>
      </c>
      <c r="O16" s="608">
        <v>215</v>
      </c>
      <c r="P16" s="608">
        <v>150</v>
      </c>
      <c r="Q16" s="608">
        <v>230</v>
      </c>
      <c r="R16" s="608">
        <v>165</v>
      </c>
      <c r="S16" s="837">
        <v>175</v>
      </c>
      <c r="T16" s="616">
        <v>295.12279711061342</v>
      </c>
      <c r="W16" s="600"/>
      <c r="X16" s="600"/>
      <c r="Y16" s="600"/>
      <c r="Z16" s="600"/>
    </row>
    <row r="17" spans="1:26" ht="13.5" customHeight="1" x14ac:dyDescent="0.2">
      <c r="A17" s="114" t="s">
        <v>240</v>
      </c>
      <c r="B17" s="608">
        <v>549</v>
      </c>
      <c r="C17" s="608">
        <v>1336</v>
      </c>
      <c r="D17" s="608">
        <v>3300</v>
      </c>
      <c r="E17" s="608">
        <v>2345</v>
      </c>
      <c r="F17" s="608">
        <v>957.322</v>
      </c>
      <c r="G17" s="608">
        <v>388.05</v>
      </c>
      <c r="H17" s="608">
        <v>569.78985507246375</v>
      </c>
      <c r="I17" s="608">
        <v>577.79999999999995</v>
      </c>
      <c r="J17" s="608">
        <v>1157.8</v>
      </c>
      <c r="K17" s="608">
        <v>903</v>
      </c>
      <c r="L17" s="608">
        <v>898</v>
      </c>
      <c r="M17" s="608">
        <v>2106</v>
      </c>
      <c r="N17" s="608">
        <v>4019.5</v>
      </c>
      <c r="O17" s="608">
        <v>3499</v>
      </c>
      <c r="P17" s="608">
        <v>2903</v>
      </c>
      <c r="Q17" s="608">
        <v>5351</v>
      </c>
      <c r="R17" s="608">
        <v>6310</v>
      </c>
      <c r="S17" s="837">
        <v>6085</v>
      </c>
      <c r="T17" s="616">
        <v>7510</v>
      </c>
      <c r="W17" s="600"/>
      <c r="X17" s="600"/>
      <c r="Y17" s="600"/>
      <c r="Z17" s="600"/>
    </row>
    <row r="18" spans="1:26" ht="13.5" customHeight="1" x14ac:dyDescent="0.2">
      <c r="A18" s="154" t="s">
        <v>87</v>
      </c>
      <c r="B18" s="607">
        <v>0</v>
      </c>
      <c r="C18" s="607">
        <v>0</v>
      </c>
      <c r="D18" s="607">
        <v>0</v>
      </c>
      <c r="E18" s="607">
        <v>0</v>
      </c>
      <c r="F18" s="607">
        <v>0</v>
      </c>
      <c r="G18" s="607">
        <v>0</v>
      </c>
      <c r="H18" s="607">
        <v>0</v>
      </c>
      <c r="I18" s="607">
        <v>0</v>
      </c>
      <c r="J18" s="607">
        <v>0</v>
      </c>
      <c r="K18" s="607">
        <v>0</v>
      </c>
      <c r="L18" s="607">
        <v>0</v>
      </c>
      <c r="M18" s="607">
        <v>0</v>
      </c>
      <c r="N18" s="607">
        <v>0</v>
      </c>
      <c r="O18" s="607">
        <v>0</v>
      </c>
      <c r="P18" s="607">
        <v>0</v>
      </c>
      <c r="Q18" s="607">
        <v>0</v>
      </c>
      <c r="R18" s="607">
        <v>0</v>
      </c>
      <c r="S18" s="836">
        <v>0</v>
      </c>
      <c r="T18" s="615">
        <v>0</v>
      </c>
      <c r="W18" s="600"/>
      <c r="X18" s="600"/>
      <c r="Y18" s="600"/>
      <c r="Z18" s="600"/>
    </row>
    <row r="19" spans="1:26" ht="13.5" customHeight="1" x14ac:dyDescent="0.2">
      <c r="A19" s="541" t="s">
        <v>241</v>
      </c>
      <c r="B19" s="608">
        <v>8</v>
      </c>
      <c r="C19" s="608">
        <v>9</v>
      </c>
      <c r="D19" s="608">
        <v>10</v>
      </c>
      <c r="E19" s="608">
        <v>15</v>
      </c>
      <c r="F19" s="608">
        <v>20</v>
      </c>
      <c r="G19" s="608">
        <v>27</v>
      </c>
      <c r="H19" s="608">
        <v>39</v>
      </c>
      <c r="I19" s="608">
        <v>40</v>
      </c>
      <c r="J19" s="608">
        <v>35</v>
      </c>
      <c r="K19" s="608">
        <v>20</v>
      </c>
      <c r="L19" s="608">
        <v>20</v>
      </c>
      <c r="M19" s="608">
        <v>20</v>
      </c>
      <c r="N19" s="608">
        <v>25</v>
      </c>
      <c r="O19" s="608">
        <v>25</v>
      </c>
      <c r="P19" s="608">
        <v>25</v>
      </c>
      <c r="Q19" s="608">
        <v>100</v>
      </c>
      <c r="R19" s="608">
        <v>100</v>
      </c>
      <c r="S19" s="837">
        <v>120</v>
      </c>
      <c r="T19" s="616">
        <v>220</v>
      </c>
      <c r="W19" s="600"/>
      <c r="X19" s="600"/>
      <c r="Y19" s="600"/>
      <c r="Z19" s="600"/>
    </row>
    <row r="20" spans="1:26" s="602" customFormat="1" ht="13.5" customHeight="1" x14ac:dyDescent="0.2">
      <c r="A20" s="114" t="s">
        <v>242</v>
      </c>
      <c r="B20" s="608">
        <v>8</v>
      </c>
      <c r="C20" s="608">
        <v>9</v>
      </c>
      <c r="D20" s="608">
        <v>10</v>
      </c>
      <c r="E20" s="608">
        <v>15</v>
      </c>
      <c r="F20" s="608">
        <v>20</v>
      </c>
      <c r="G20" s="608">
        <v>25</v>
      </c>
      <c r="H20" s="608">
        <v>25</v>
      </c>
      <c r="I20" s="608">
        <v>25</v>
      </c>
      <c r="J20" s="608">
        <v>22.5</v>
      </c>
      <c r="K20" s="608">
        <v>10</v>
      </c>
      <c r="L20" s="608">
        <v>10</v>
      </c>
      <c r="M20" s="608">
        <v>10</v>
      </c>
      <c r="N20" s="608">
        <v>15</v>
      </c>
      <c r="O20" s="608">
        <v>20</v>
      </c>
      <c r="P20" s="608">
        <v>20</v>
      </c>
      <c r="Q20" s="608">
        <v>20</v>
      </c>
      <c r="R20" s="608">
        <v>25</v>
      </c>
      <c r="S20" s="837">
        <v>60</v>
      </c>
      <c r="T20" s="616">
        <v>200</v>
      </c>
      <c r="W20" s="600"/>
      <c r="X20" s="600"/>
      <c r="Y20" s="600"/>
      <c r="Z20" s="600"/>
    </row>
    <row r="21" spans="1:26" s="602" customFormat="1" ht="13.5" customHeight="1" x14ac:dyDescent="0.2">
      <c r="A21" s="114" t="s">
        <v>243</v>
      </c>
      <c r="B21" s="608">
        <v>264</v>
      </c>
      <c r="C21" s="608">
        <v>320</v>
      </c>
      <c r="D21" s="608">
        <v>480.834</v>
      </c>
      <c r="E21" s="608">
        <v>1142</v>
      </c>
      <c r="F21" s="608">
        <v>1725.1469999999999</v>
      </c>
      <c r="G21" s="608">
        <v>1146.028</v>
      </c>
      <c r="H21" s="608">
        <v>1210.2898550724638</v>
      </c>
      <c r="I21" s="608">
        <v>1045.3</v>
      </c>
      <c r="J21" s="608">
        <v>664.9</v>
      </c>
      <c r="K21" s="608">
        <v>722</v>
      </c>
      <c r="L21" s="608">
        <v>724</v>
      </c>
      <c r="M21" s="608">
        <v>600</v>
      </c>
      <c r="N21" s="608">
        <v>462</v>
      </c>
      <c r="O21" s="608">
        <v>1413.5</v>
      </c>
      <c r="P21" s="608">
        <v>1249.5</v>
      </c>
      <c r="Q21" s="608">
        <v>1230</v>
      </c>
      <c r="R21" s="608">
        <v>1006</v>
      </c>
      <c r="S21" s="837">
        <v>1751</v>
      </c>
      <c r="T21" s="616">
        <v>2204</v>
      </c>
      <c r="W21" s="600"/>
      <c r="X21" s="600"/>
      <c r="Y21" s="600"/>
      <c r="Z21" s="600"/>
    </row>
    <row r="22" spans="1:26" ht="13.5" customHeight="1" x14ac:dyDescent="0.2">
      <c r="A22" s="114" t="s">
        <v>244</v>
      </c>
      <c r="B22" s="608">
        <v>601</v>
      </c>
      <c r="C22" s="608">
        <v>585</v>
      </c>
      <c r="D22" s="608">
        <v>1131.47</v>
      </c>
      <c r="E22" s="608">
        <v>1286</v>
      </c>
      <c r="F22" s="608">
        <v>690.59400000000005</v>
      </c>
      <c r="G22" s="608">
        <v>634.11400000000003</v>
      </c>
      <c r="H22" s="608">
        <v>1769.3434</v>
      </c>
      <c r="I22" s="608">
        <v>1649.6</v>
      </c>
      <c r="J22" s="608">
        <v>947.1</v>
      </c>
      <c r="K22" s="608">
        <v>1000</v>
      </c>
      <c r="L22" s="608">
        <v>465</v>
      </c>
      <c r="M22" s="608">
        <v>210</v>
      </c>
      <c r="N22" s="608">
        <v>475</v>
      </c>
      <c r="O22" s="608">
        <v>950</v>
      </c>
      <c r="P22" s="608">
        <v>527</v>
      </c>
      <c r="Q22" s="608">
        <v>852</v>
      </c>
      <c r="R22" s="608">
        <v>925</v>
      </c>
      <c r="S22" s="837">
        <v>1138.1291409347132</v>
      </c>
      <c r="T22" s="616">
        <v>1800</v>
      </c>
      <c r="W22" s="600"/>
      <c r="X22" s="600"/>
      <c r="Y22" s="600"/>
      <c r="Z22" s="600"/>
    </row>
    <row r="23" spans="1:26" ht="13.5" customHeight="1" x14ac:dyDescent="0.2">
      <c r="A23" s="114" t="s">
        <v>245</v>
      </c>
      <c r="B23" s="608">
        <v>65</v>
      </c>
      <c r="C23" s="608">
        <v>148</v>
      </c>
      <c r="D23" s="608">
        <v>745.93499999999995</v>
      </c>
      <c r="E23" s="608">
        <v>706</v>
      </c>
      <c r="F23" s="608">
        <v>1028.94</v>
      </c>
      <c r="G23" s="608">
        <v>775.13400000000001</v>
      </c>
      <c r="H23" s="608">
        <v>1221</v>
      </c>
      <c r="I23" s="608">
        <v>1032.3</v>
      </c>
      <c r="J23" s="608">
        <v>684.3</v>
      </c>
      <c r="K23" s="608">
        <v>640</v>
      </c>
      <c r="L23" s="608">
        <v>332</v>
      </c>
      <c r="M23" s="608">
        <v>250</v>
      </c>
      <c r="N23" s="608">
        <v>300</v>
      </c>
      <c r="O23" s="608">
        <v>2100</v>
      </c>
      <c r="P23" s="608">
        <v>1053</v>
      </c>
      <c r="Q23" s="608">
        <v>1393</v>
      </c>
      <c r="R23" s="608">
        <v>1936</v>
      </c>
      <c r="S23" s="837">
        <v>3059.9229581143445</v>
      </c>
      <c r="T23" s="616">
        <v>4212</v>
      </c>
      <c r="W23" s="600"/>
      <c r="X23" s="600"/>
      <c r="Y23" s="600"/>
      <c r="Z23" s="600"/>
    </row>
    <row r="24" spans="1:26" ht="13.5" customHeight="1" x14ac:dyDescent="0.2">
      <c r="A24" s="541" t="s">
        <v>246</v>
      </c>
      <c r="B24" s="608">
        <v>80</v>
      </c>
      <c r="C24" s="608">
        <v>250</v>
      </c>
      <c r="D24" s="608">
        <v>80</v>
      </c>
      <c r="E24" s="608">
        <v>75</v>
      </c>
      <c r="F24" s="608">
        <v>75</v>
      </c>
      <c r="G24" s="608">
        <v>50</v>
      </c>
      <c r="H24" s="608">
        <v>50</v>
      </c>
      <c r="I24" s="608">
        <v>50</v>
      </c>
      <c r="J24" s="608">
        <v>108.6</v>
      </c>
      <c r="K24" s="608">
        <v>30.3</v>
      </c>
      <c r="L24" s="608">
        <v>30</v>
      </c>
      <c r="M24" s="608">
        <v>36</v>
      </c>
      <c r="N24" s="608">
        <v>40</v>
      </c>
      <c r="O24" s="608">
        <v>70</v>
      </c>
      <c r="P24" s="608">
        <v>35</v>
      </c>
      <c r="Q24" s="608">
        <v>75</v>
      </c>
      <c r="R24" s="608">
        <v>75</v>
      </c>
      <c r="S24" s="837">
        <v>210</v>
      </c>
      <c r="T24" s="616">
        <v>230</v>
      </c>
      <c r="W24" s="600"/>
      <c r="X24" s="600"/>
      <c r="Y24" s="600"/>
      <c r="Z24" s="600"/>
    </row>
    <row r="25" spans="1:26" ht="13.5" customHeight="1" x14ac:dyDescent="0.2">
      <c r="A25" s="604" t="s">
        <v>119</v>
      </c>
      <c r="B25" s="610">
        <v>58</v>
      </c>
      <c r="C25" s="610">
        <v>77</v>
      </c>
      <c r="D25" s="610">
        <v>189.9</v>
      </c>
      <c r="E25" s="610">
        <v>153</v>
      </c>
      <c r="F25" s="610">
        <v>318.43900000000002</v>
      </c>
      <c r="G25" s="610">
        <v>227.928</v>
      </c>
      <c r="H25" s="610">
        <v>497.5</v>
      </c>
      <c r="I25" s="610">
        <v>519.9</v>
      </c>
      <c r="J25" s="610">
        <v>404.9</v>
      </c>
      <c r="K25" s="610">
        <v>285</v>
      </c>
      <c r="L25" s="610">
        <v>100</v>
      </c>
      <c r="M25" s="610">
        <v>135.5</v>
      </c>
      <c r="N25" s="608">
        <v>80</v>
      </c>
      <c r="O25" s="610">
        <v>50</v>
      </c>
      <c r="P25" s="608">
        <v>104.5</v>
      </c>
      <c r="Q25" s="608">
        <v>234.69</v>
      </c>
      <c r="R25" s="608">
        <v>209</v>
      </c>
      <c r="S25" s="837">
        <v>230</v>
      </c>
      <c r="T25" s="616">
        <v>320</v>
      </c>
      <c r="W25" s="600"/>
      <c r="X25" s="600"/>
      <c r="Y25" s="600"/>
      <c r="Z25" s="600"/>
    </row>
    <row r="26" spans="1:26" s="63" customFormat="1" ht="13.5" customHeight="1" x14ac:dyDescent="0.2">
      <c r="A26" s="116" t="s">
        <v>247</v>
      </c>
      <c r="B26" s="611">
        <v>10666</v>
      </c>
      <c r="C26" s="611">
        <v>17794</v>
      </c>
      <c r="D26" s="611">
        <v>22161.802</v>
      </c>
      <c r="E26" s="611">
        <v>22016</v>
      </c>
      <c r="F26" s="611">
        <v>21530</v>
      </c>
      <c r="G26" s="611">
        <v>17698.603000000003</v>
      </c>
      <c r="H26" s="611">
        <v>18837.22936979388</v>
      </c>
      <c r="I26" s="611">
        <v>15925.3</v>
      </c>
      <c r="J26" s="611">
        <v>12876.999999999998</v>
      </c>
      <c r="K26" s="611">
        <v>10695.6</v>
      </c>
      <c r="L26" s="611">
        <v>9871.7999999999993</v>
      </c>
      <c r="M26" s="611">
        <v>12688</v>
      </c>
      <c r="N26" s="611">
        <v>13697</v>
      </c>
      <c r="O26" s="611">
        <v>17287.5</v>
      </c>
      <c r="P26" s="611">
        <v>12814.766611174309</v>
      </c>
      <c r="Q26" s="611">
        <v>19732.691842042746</v>
      </c>
      <c r="R26" s="611">
        <v>21614.176873171196</v>
      </c>
      <c r="S26" s="611">
        <v>29570.855854269448</v>
      </c>
      <c r="T26" s="618">
        <v>36159.12279711062</v>
      </c>
      <c r="U26" s="601"/>
      <c r="V26" s="601"/>
      <c r="W26" s="600"/>
      <c r="X26" s="600"/>
      <c r="Y26" s="600"/>
      <c r="Z26" s="600"/>
    </row>
    <row r="27" spans="1:26" ht="12" customHeight="1" x14ac:dyDescent="0.2">
      <c r="K27" s="345"/>
      <c r="L27" s="345"/>
      <c r="M27" s="345"/>
      <c r="N27" s="345"/>
    </row>
    <row r="28" spans="1:26" ht="12" customHeight="1" x14ac:dyDescent="0.2">
      <c r="A28" s="63" t="s">
        <v>249</v>
      </c>
      <c r="R28" s="475"/>
      <c r="S28" s="475"/>
      <c r="T28" s="475" t="s">
        <v>99</v>
      </c>
    </row>
    <row r="29" spans="1:26" ht="12" customHeight="1" x14ac:dyDescent="0.2">
      <c r="B29" s="605">
        <v>2006</v>
      </c>
      <c r="C29" s="100">
        <v>2007</v>
      </c>
      <c r="D29" s="100">
        <v>2008</v>
      </c>
      <c r="E29" s="100">
        <v>2009</v>
      </c>
      <c r="F29" s="100">
        <v>2010</v>
      </c>
      <c r="G29" s="100">
        <v>2011</v>
      </c>
      <c r="H29" s="100">
        <v>2012</v>
      </c>
      <c r="I29" s="100">
        <v>2013</v>
      </c>
      <c r="J29" s="100">
        <v>2014</v>
      </c>
      <c r="K29" s="100">
        <v>2015</v>
      </c>
      <c r="L29" s="100">
        <v>2016</v>
      </c>
      <c r="M29" s="100">
        <v>2017</v>
      </c>
      <c r="N29" s="100">
        <v>2018</v>
      </c>
      <c r="O29" s="100">
        <v>2019</v>
      </c>
      <c r="P29" s="100">
        <v>2020</v>
      </c>
      <c r="Q29" s="100">
        <v>2021</v>
      </c>
      <c r="R29" s="52" t="s">
        <v>454</v>
      </c>
      <c r="S29" s="52" t="s">
        <v>449</v>
      </c>
      <c r="T29" s="53" t="s">
        <v>508</v>
      </c>
    </row>
    <row r="30" spans="1:26" s="63" customFormat="1" ht="12.75" customHeight="1" x14ac:dyDescent="0.2">
      <c r="A30" s="116" t="s">
        <v>247</v>
      </c>
      <c r="B30" s="611">
        <v>9768</v>
      </c>
      <c r="C30" s="611">
        <v>11663</v>
      </c>
      <c r="D30" s="611">
        <v>15281</v>
      </c>
      <c r="E30" s="611">
        <v>16531</v>
      </c>
      <c r="F30" s="611">
        <v>18769</v>
      </c>
      <c r="G30" s="611">
        <v>22297.8</v>
      </c>
      <c r="H30" s="611">
        <v>22043</v>
      </c>
      <c r="I30" s="611">
        <v>23286</v>
      </c>
      <c r="J30" s="611">
        <v>21532</v>
      </c>
      <c r="K30" s="611">
        <v>21924.6</v>
      </c>
      <c r="L30" s="611">
        <v>24859.3</v>
      </c>
      <c r="M30" s="611">
        <v>24828</v>
      </c>
      <c r="N30" s="611">
        <v>24517</v>
      </c>
      <c r="O30" s="611">
        <v>26519.9</v>
      </c>
      <c r="P30" s="611">
        <v>20850.233410700821</v>
      </c>
      <c r="Q30" s="611">
        <v>24876.773092081999</v>
      </c>
      <c r="R30" s="611">
        <v>31354.922330921101</v>
      </c>
      <c r="S30" s="611">
        <v>40072.486612196022</v>
      </c>
      <c r="T30" s="618">
        <v>48893.802794308198</v>
      </c>
      <c r="U30" s="601"/>
      <c r="V30" s="601"/>
      <c r="W30" s="600"/>
      <c r="X30" s="600"/>
      <c r="Y30" s="600"/>
      <c r="Z30" s="600"/>
    </row>
    <row r="31" spans="1:26" ht="12" customHeight="1" x14ac:dyDescent="0.2">
      <c r="A31" s="333"/>
      <c r="S31" s="619"/>
    </row>
    <row r="32" spans="1:26" ht="13.5" customHeight="1" x14ac:dyDescent="0.2">
      <c r="A32" s="63" t="s">
        <v>250</v>
      </c>
      <c r="O32" s="475"/>
      <c r="P32" s="475"/>
      <c r="Q32" s="475"/>
      <c r="S32" s="475"/>
      <c r="T32" s="475" t="s">
        <v>99</v>
      </c>
    </row>
    <row r="33" spans="1:26" s="63" customFormat="1" ht="14.25" customHeight="1" x14ac:dyDescent="0.2">
      <c r="A33" s="326" t="s">
        <v>225</v>
      </c>
      <c r="B33" s="100">
        <v>2006</v>
      </c>
      <c r="C33" s="100">
        <v>2007</v>
      </c>
      <c r="D33" s="100">
        <v>2008</v>
      </c>
      <c r="E33" s="100">
        <v>2009</v>
      </c>
      <c r="F33" s="100">
        <v>2010</v>
      </c>
      <c r="G33" s="100">
        <v>2011</v>
      </c>
      <c r="H33" s="100">
        <v>2012</v>
      </c>
      <c r="I33" s="100">
        <v>2013</v>
      </c>
      <c r="J33" s="100">
        <v>2014</v>
      </c>
      <c r="K33" s="100">
        <v>2015</v>
      </c>
      <c r="L33" s="100">
        <v>2016</v>
      </c>
      <c r="M33" s="100">
        <v>2017</v>
      </c>
      <c r="N33" s="100">
        <v>2018</v>
      </c>
      <c r="O33" s="100">
        <v>2019</v>
      </c>
      <c r="P33" s="100">
        <v>2020</v>
      </c>
      <c r="Q33" s="100">
        <v>2021</v>
      </c>
      <c r="R33" s="52" t="s">
        <v>454</v>
      </c>
      <c r="S33" s="52" t="s">
        <v>449</v>
      </c>
      <c r="T33" s="53" t="s">
        <v>508</v>
      </c>
    </row>
    <row r="34" spans="1:26" s="63" customFormat="1" ht="14.25" customHeight="1" x14ac:dyDescent="0.2">
      <c r="A34" s="114" t="s">
        <v>229</v>
      </c>
      <c r="B34" s="606">
        <v>1217</v>
      </c>
      <c r="C34" s="606">
        <v>1095</v>
      </c>
      <c r="D34" s="606">
        <v>674.01300000000003</v>
      </c>
      <c r="E34" s="606">
        <v>427</v>
      </c>
      <c r="F34" s="606">
        <v>536.11099999999999</v>
      </c>
      <c r="G34" s="606">
        <v>731.07</v>
      </c>
      <c r="H34" s="606">
        <v>541.18139534883721</v>
      </c>
      <c r="I34" s="606">
        <v>810</v>
      </c>
      <c r="J34" s="606">
        <v>809.5</v>
      </c>
      <c r="K34" s="606">
        <v>635</v>
      </c>
      <c r="L34" s="608">
        <v>300</v>
      </c>
      <c r="M34" s="608">
        <v>275</v>
      </c>
      <c r="N34" s="606">
        <v>120</v>
      </c>
      <c r="O34" s="608">
        <v>500</v>
      </c>
      <c r="P34" s="608">
        <v>595</v>
      </c>
      <c r="Q34" s="608">
        <v>655</v>
      </c>
      <c r="R34" s="608">
        <v>364</v>
      </c>
      <c r="S34" s="837">
        <v>450</v>
      </c>
      <c r="T34" s="616">
        <v>560</v>
      </c>
      <c r="W34" s="600"/>
      <c r="X34" s="600"/>
      <c r="Y34" s="600"/>
      <c r="Z34" s="600"/>
    </row>
    <row r="35" spans="1:26" s="63" customFormat="1" ht="14.25" customHeight="1" x14ac:dyDescent="0.2">
      <c r="A35" s="114" t="s">
        <v>230</v>
      </c>
      <c r="B35" s="607">
        <v>0</v>
      </c>
      <c r="C35" s="607">
        <v>0</v>
      </c>
      <c r="D35" s="607">
        <v>0</v>
      </c>
      <c r="E35" s="607">
        <v>0</v>
      </c>
      <c r="F35" s="607">
        <v>0</v>
      </c>
      <c r="G35" s="607">
        <v>0</v>
      </c>
      <c r="H35" s="607">
        <v>0</v>
      </c>
      <c r="I35" s="607">
        <v>0</v>
      </c>
      <c r="J35" s="607">
        <v>0</v>
      </c>
      <c r="K35" s="607">
        <v>0</v>
      </c>
      <c r="L35" s="607">
        <v>0</v>
      </c>
      <c r="M35" s="607">
        <v>0</v>
      </c>
      <c r="N35" s="607">
        <v>0</v>
      </c>
      <c r="O35" s="607">
        <v>0</v>
      </c>
      <c r="P35" s="607">
        <v>0</v>
      </c>
      <c r="Q35" s="607">
        <v>0</v>
      </c>
      <c r="R35" s="607">
        <v>0</v>
      </c>
      <c r="S35" s="836">
        <v>0</v>
      </c>
      <c r="T35" s="615">
        <v>0</v>
      </c>
      <c r="W35" s="600"/>
      <c r="X35" s="600"/>
      <c r="Y35" s="600"/>
      <c r="Z35" s="600"/>
    </row>
    <row r="36" spans="1:26" s="63" customFormat="1" ht="14.25" customHeight="1" x14ac:dyDescent="0.2">
      <c r="A36" s="114" t="s">
        <v>231</v>
      </c>
      <c r="B36" s="608">
        <v>1</v>
      </c>
      <c r="C36" s="608">
        <v>5</v>
      </c>
      <c r="D36" s="608">
        <v>1.887</v>
      </c>
      <c r="E36" s="608">
        <v>0</v>
      </c>
      <c r="F36" s="608">
        <v>13.6</v>
      </c>
      <c r="G36" s="608">
        <v>54.8</v>
      </c>
      <c r="H36" s="608">
        <v>279.99950000000001</v>
      </c>
      <c r="I36" s="608">
        <v>130</v>
      </c>
      <c r="J36" s="608">
        <v>130</v>
      </c>
      <c r="K36" s="608">
        <v>100</v>
      </c>
      <c r="L36" s="608">
        <v>100</v>
      </c>
      <c r="M36" s="608">
        <v>60</v>
      </c>
      <c r="N36" s="608">
        <v>43</v>
      </c>
      <c r="O36" s="608">
        <v>55</v>
      </c>
      <c r="P36" s="608">
        <v>45</v>
      </c>
      <c r="Q36" s="608">
        <v>20</v>
      </c>
      <c r="R36" s="608">
        <v>30</v>
      </c>
      <c r="S36" s="837">
        <v>97</v>
      </c>
      <c r="T36" s="616">
        <v>145</v>
      </c>
      <c r="W36" s="600"/>
      <c r="X36" s="600"/>
      <c r="Y36" s="600"/>
      <c r="Z36" s="600"/>
    </row>
    <row r="37" spans="1:26" ht="12.75" customHeight="1" x14ac:dyDescent="0.2">
      <c r="A37" s="114" t="s">
        <v>232</v>
      </c>
      <c r="B37" s="608">
        <v>630</v>
      </c>
      <c r="C37" s="608">
        <v>932</v>
      </c>
      <c r="D37" s="608">
        <v>111.71</v>
      </c>
      <c r="E37" s="608">
        <v>483</v>
      </c>
      <c r="F37" s="608">
        <v>658.44899999999996</v>
      </c>
      <c r="G37" s="608">
        <v>397.65</v>
      </c>
      <c r="H37" s="608">
        <v>1040.5999999999999</v>
      </c>
      <c r="I37" s="608">
        <v>810</v>
      </c>
      <c r="J37" s="608">
        <v>1025</v>
      </c>
      <c r="K37" s="608">
        <v>1400</v>
      </c>
      <c r="L37" s="608">
        <v>1550</v>
      </c>
      <c r="M37" s="608">
        <v>1510</v>
      </c>
      <c r="N37" s="608">
        <v>1545</v>
      </c>
      <c r="O37" s="608">
        <v>1100</v>
      </c>
      <c r="P37" s="608">
        <v>860</v>
      </c>
      <c r="Q37" s="608">
        <v>300</v>
      </c>
      <c r="R37" s="608">
        <v>422</v>
      </c>
      <c r="S37" s="837">
        <v>2060</v>
      </c>
      <c r="T37" s="616">
        <v>2950</v>
      </c>
      <c r="W37" s="600"/>
      <c r="X37" s="600"/>
      <c r="Y37" s="600"/>
      <c r="Z37" s="600"/>
    </row>
    <row r="38" spans="1:26" ht="12.75" customHeight="1" x14ac:dyDescent="0.2">
      <c r="A38" s="541" t="s">
        <v>233</v>
      </c>
      <c r="B38" s="607">
        <v>0</v>
      </c>
      <c r="C38" s="608">
        <v>0</v>
      </c>
      <c r="D38" s="608">
        <v>40</v>
      </c>
      <c r="E38" s="608">
        <v>144</v>
      </c>
      <c r="F38" s="608">
        <v>517.28499999999997</v>
      </c>
      <c r="G38" s="608">
        <v>981.35</v>
      </c>
      <c r="H38" s="608">
        <v>1981.098</v>
      </c>
      <c r="I38" s="608">
        <v>1870</v>
      </c>
      <c r="J38" s="608">
        <v>2875</v>
      </c>
      <c r="K38" s="608">
        <v>3600</v>
      </c>
      <c r="L38" s="608">
        <v>3350</v>
      </c>
      <c r="M38" s="608">
        <v>3260</v>
      </c>
      <c r="N38" s="608">
        <v>3206</v>
      </c>
      <c r="O38" s="608">
        <v>2575</v>
      </c>
      <c r="P38" s="608">
        <v>2000</v>
      </c>
      <c r="Q38" s="608">
        <v>1844</v>
      </c>
      <c r="R38" s="608">
        <v>1820</v>
      </c>
      <c r="S38" s="837">
        <v>2453</v>
      </c>
      <c r="T38" s="616">
        <v>4050</v>
      </c>
      <c r="W38" s="600"/>
      <c r="X38" s="600"/>
      <c r="Y38" s="600"/>
      <c r="Z38" s="600"/>
    </row>
    <row r="39" spans="1:26" ht="12.75" customHeight="1" x14ac:dyDescent="0.2">
      <c r="A39" s="114" t="s">
        <v>234</v>
      </c>
      <c r="B39" s="608">
        <v>107</v>
      </c>
      <c r="C39" s="608">
        <v>330</v>
      </c>
      <c r="D39" s="608">
        <v>601.93700000000001</v>
      </c>
      <c r="E39" s="608">
        <v>800</v>
      </c>
      <c r="F39" s="608">
        <v>795</v>
      </c>
      <c r="G39" s="608">
        <v>745</v>
      </c>
      <c r="H39" s="608">
        <v>1370</v>
      </c>
      <c r="I39" s="608">
        <v>1000</v>
      </c>
      <c r="J39" s="608">
        <v>1112.5</v>
      </c>
      <c r="K39" s="608">
        <v>810</v>
      </c>
      <c r="L39" s="608">
        <v>210</v>
      </c>
      <c r="M39" s="608">
        <v>305</v>
      </c>
      <c r="N39" s="608">
        <v>152</v>
      </c>
      <c r="O39" s="608">
        <v>200</v>
      </c>
      <c r="P39" s="608">
        <v>249</v>
      </c>
      <c r="Q39" s="608">
        <v>120</v>
      </c>
      <c r="R39" s="608">
        <v>320</v>
      </c>
      <c r="S39" s="837">
        <v>2270</v>
      </c>
      <c r="T39" s="616">
        <v>2400</v>
      </c>
      <c r="W39" s="600"/>
      <c r="X39" s="600"/>
      <c r="Y39" s="600"/>
      <c r="Z39" s="600"/>
    </row>
    <row r="40" spans="1:26" s="602" customFormat="1" ht="17.25" customHeight="1" x14ac:dyDescent="0.2">
      <c r="A40" s="114" t="s">
        <v>235</v>
      </c>
      <c r="B40" s="607">
        <v>0</v>
      </c>
      <c r="C40" s="607">
        <v>0</v>
      </c>
      <c r="D40" s="607">
        <v>0</v>
      </c>
      <c r="E40" s="607">
        <v>0</v>
      </c>
      <c r="F40" s="608">
        <v>677</v>
      </c>
      <c r="G40" s="608">
        <v>925</v>
      </c>
      <c r="H40" s="608">
        <v>975</v>
      </c>
      <c r="I40" s="608">
        <v>450</v>
      </c>
      <c r="J40" s="608">
        <v>100</v>
      </c>
      <c r="K40" s="608">
        <v>100</v>
      </c>
      <c r="L40" s="608">
        <v>90</v>
      </c>
      <c r="M40" s="608">
        <v>100</v>
      </c>
      <c r="N40" s="608">
        <v>80</v>
      </c>
      <c r="O40" s="608">
        <v>150</v>
      </c>
      <c r="P40" s="608">
        <v>140</v>
      </c>
      <c r="Q40" s="608">
        <v>154</v>
      </c>
      <c r="R40" s="608">
        <v>300</v>
      </c>
      <c r="S40" s="837">
        <v>800</v>
      </c>
      <c r="T40" s="616">
        <v>1000</v>
      </c>
      <c r="W40" s="600"/>
      <c r="X40" s="600"/>
      <c r="Y40" s="600"/>
      <c r="Z40" s="600"/>
    </row>
    <row r="41" spans="1:26" ht="16.5" customHeight="1" x14ac:dyDescent="0.2">
      <c r="A41" s="112" t="s">
        <v>78</v>
      </c>
      <c r="B41" s="607">
        <v>0</v>
      </c>
      <c r="C41" s="607">
        <v>0</v>
      </c>
      <c r="D41" s="607">
        <v>0</v>
      </c>
      <c r="E41" s="607">
        <v>0</v>
      </c>
      <c r="F41" s="609">
        <v>677</v>
      </c>
      <c r="G41" s="609">
        <v>875</v>
      </c>
      <c r="H41" s="609">
        <v>975</v>
      </c>
      <c r="I41" s="609">
        <v>450</v>
      </c>
      <c r="J41" s="609">
        <v>100</v>
      </c>
      <c r="K41" s="609">
        <v>100</v>
      </c>
      <c r="L41" s="609">
        <v>90</v>
      </c>
      <c r="M41" s="609">
        <v>100</v>
      </c>
      <c r="N41" s="609">
        <v>80</v>
      </c>
      <c r="O41" s="609">
        <v>150</v>
      </c>
      <c r="P41" s="609">
        <v>140</v>
      </c>
      <c r="Q41" s="609">
        <v>154</v>
      </c>
      <c r="R41" s="609">
        <v>300</v>
      </c>
      <c r="S41" s="838">
        <v>750</v>
      </c>
      <c r="T41" s="617">
        <v>950</v>
      </c>
      <c r="W41" s="600"/>
      <c r="X41" s="600"/>
      <c r="Y41" s="600"/>
      <c r="Z41" s="600"/>
    </row>
    <row r="42" spans="1:26" ht="10.5" customHeight="1" x14ac:dyDescent="0.2">
      <c r="A42" s="114" t="s">
        <v>236</v>
      </c>
      <c r="B42" s="608">
        <v>754</v>
      </c>
      <c r="C42" s="608">
        <v>801</v>
      </c>
      <c r="D42" s="608">
        <v>1173.5930000000001</v>
      </c>
      <c r="E42" s="608">
        <v>2179</v>
      </c>
      <c r="F42" s="608">
        <v>2625.7130000000002</v>
      </c>
      <c r="G42" s="608">
        <v>1248.8</v>
      </c>
      <c r="H42" s="608">
        <v>1165.38604651163</v>
      </c>
      <c r="I42" s="608">
        <v>900</v>
      </c>
      <c r="J42" s="608">
        <v>1472</v>
      </c>
      <c r="K42" s="608">
        <v>725</v>
      </c>
      <c r="L42" s="608">
        <v>739</v>
      </c>
      <c r="M42" s="608">
        <v>1250</v>
      </c>
      <c r="N42" s="608">
        <v>7550</v>
      </c>
      <c r="O42" s="608">
        <v>6895</v>
      </c>
      <c r="P42" s="608">
        <v>6798</v>
      </c>
      <c r="Q42" s="608">
        <v>9350</v>
      </c>
      <c r="R42" s="608">
        <v>10012</v>
      </c>
      <c r="S42" s="837">
        <v>14098</v>
      </c>
      <c r="T42" s="616">
        <v>13000</v>
      </c>
      <c r="W42" s="600"/>
      <c r="X42" s="600"/>
      <c r="Y42" s="600"/>
      <c r="Z42" s="600"/>
    </row>
    <row r="43" spans="1:26" ht="10.5" customHeight="1" x14ac:dyDescent="0.2">
      <c r="A43" s="541" t="s">
        <v>237</v>
      </c>
      <c r="B43" s="608">
        <v>900</v>
      </c>
      <c r="C43" s="608">
        <v>600</v>
      </c>
      <c r="D43" s="608">
        <v>2000</v>
      </c>
      <c r="E43" s="608">
        <v>1900</v>
      </c>
      <c r="F43" s="608">
        <v>1240</v>
      </c>
      <c r="G43" s="608">
        <v>979.6</v>
      </c>
      <c r="H43" s="608">
        <v>790</v>
      </c>
      <c r="I43" s="608">
        <v>690</v>
      </c>
      <c r="J43" s="608">
        <v>550</v>
      </c>
      <c r="K43" s="608">
        <v>300</v>
      </c>
      <c r="L43" s="608">
        <v>210</v>
      </c>
      <c r="M43" s="608">
        <v>770</v>
      </c>
      <c r="N43" s="608">
        <v>90</v>
      </c>
      <c r="O43" s="608">
        <v>210</v>
      </c>
      <c r="P43" s="608">
        <v>890</v>
      </c>
      <c r="Q43" s="608">
        <v>305</v>
      </c>
      <c r="R43" s="608">
        <v>500</v>
      </c>
      <c r="S43" s="837">
        <v>730</v>
      </c>
      <c r="T43" s="616">
        <v>900</v>
      </c>
      <c r="W43" s="600"/>
      <c r="X43" s="600"/>
      <c r="Y43" s="600"/>
      <c r="Z43" s="600"/>
    </row>
    <row r="44" spans="1:26" s="602" customFormat="1" ht="10.5" customHeight="1" x14ac:dyDescent="0.2">
      <c r="A44" s="541" t="s">
        <v>238</v>
      </c>
      <c r="B44" s="608">
        <v>850</v>
      </c>
      <c r="C44" s="608">
        <v>609</v>
      </c>
      <c r="D44" s="608">
        <v>800</v>
      </c>
      <c r="E44" s="608">
        <v>1250</v>
      </c>
      <c r="F44" s="608">
        <v>1550</v>
      </c>
      <c r="G44" s="608">
        <v>550</v>
      </c>
      <c r="H44" s="608">
        <v>500</v>
      </c>
      <c r="I44" s="608">
        <v>450</v>
      </c>
      <c r="J44" s="608">
        <v>300</v>
      </c>
      <c r="K44" s="608">
        <v>50</v>
      </c>
      <c r="L44" s="608">
        <v>50</v>
      </c>
      <c r="M44" s="608">
        <v>50</v>
      </c>
      <c r="N44" s="608">
        <v>40</v>
      </c>
      <c r="O44" s="608">
        <v>20</v>
      </c>
      <c r="P44" s="608">
        <v>20</v>
      </c>
      <c r="Q44" s="608">
        <v>20</v>
      </c>
      <c r="R44" s="608">
        <v>50</v>
      </c>
      <c r="S44" s="837">
        <v>1925</v>
      </c>
      <c r="T44" s="616">
        <v>1250</v>
      </c>
      <c r="W44" s="600"/>
      <c r="X44" s="600"/>
      <c r="Y44" s="600"/>
      <c r="Z44" s="600"/>
    </row>
    <row r="45" spans="1:26" ht="10.5" customHeight="1" x14ac:dyDescent="0.2">
      <c r="A45" s="114" t="s">
        <v>239</v>
      </c>
      <c r="B45" s="608">
        <v>6</v>
      </c>
      <c r="C45" s="608">
        <v>10</v>
      </c>
      <c r="D45" s="608">
        <v>7</v>
      </c>
      <c r="E45" s="608">
        <v>10</v>
      </c>
      <c r="F45" s="608">
        <v>10.4</v>
      </c>
      <c r="G45" s="608">
        <v>940</v>
      </c>
      <c r="H45" s="608">
        <v>998.86300000000006</v>
      </c>
      <c r="I45" s="608">
        <v>530</v>
      </c>
      <c r="J45" s="608">
        <v>960</v>
      </c>
      <c r="K45" s="608">
        <v>1010</v>
      </c>
      <c r="L45" s="608">
        <v>871</v>
      </c>
      <c r="M45" s="608">
        <v>610</v>
      </c>
      <c r="N45" s="608">
        <v>210</v>
      </c>
      <c r="O45" s="608">
        <v>510</v>
      </c>
      <c r="P45" s="608">
        <v>130</v>
      </c>
      <c r="Q45" s="608">
        <v>20</v>
      </c>
      <c r="R45" s="608">
        <v>170</v>
      </c>
      <c r="S45" s="837">
        <v>380</v>
      </c>
      <c r="T45" s="616">
        <v>500</v>
      </c>
      <c r="W45" s="600"/>
      <c r="X45" s="600"/>
      <c r="Y45" s="600"/>
      <c r="Z45" s="600"/>
    </row>
    <row r="46" spans="1:26" ht="10.5" customHeight="1" x14ac:dyDescent="0.2">
      <c r="A46" s="114" t="s">
        <v>240</v>
      </c>
      <c r="B46" s="608">
        <v>30</v>
      </c>
      <c r="C46" s="608">
        <v>338</v>
      </c>
      <c r="D46" s="608">
        <v>100.032</v>
      </c>
      <c r="E46" s="608">
        <v>200</v>
      </c>
      <c r="F46" s="608">
        <v>200</v>
      </c>
      <c r="G46" s="608">
        <v>200</v>
      </c>
      <c r="H46" s="608">
        <v>200</v>
      </c>
      <c r="I46" s="608">
        <v>200</v>
      </c>
      <c r="J46" s="608">
        <v>250</v>
      </c>
      <c r="K46" s="608">
        <v>1300</v>
      </c>
      <c r="L46" s="608">
        <v>1110</v>
      </c>
      <c r="M46" s="608">
        <v>1515</v>
      </c>
      <c r="N46" s="608">
        <v>2125</v>
      </c>
      <c r="O46" s="608">
        <v>2135</v>
      </c>
      <c r="P46" s="608">
        <v>2170</v>
      </c>
      <c r="Q46" s="608">
        <v>3392</v>
      </c>
      <c r="R46" s="608">
        <v>3100</v>
      </c>
      <c r="S46" s="837">
        <v>3662</v>
      </c>
      <c r="T46" s="616">
        <v>4100</v>
      </c>
      <c r="W46" s="600"/>
      <c r="X46" s="600"/>
      <c r="Y46" s="600"/>
      <c r="Z46" s="600"/>
    </row>
    <row r="47" spans="1:26" ht="10.5" customHeight="1" x14ac:dyDescent="0.2">
      <c r="A47" s="154" t="s">
        <v>87</v>
      </c>
      <c r="B47" s="607">
        <v>0</v>
      </c>
      <c r="C47" s="607">
        <v>0</v>
      </c>
      <c r="D47" s="607">
        <v>0</v>
      </c>
      <c r="E47" s="607">
        <v>0</v>
      </c>
      <c r="F47" s="607">
        <v>0</v>
      </c>
      <c r="G47" s="607">
        <v>0</v>
      </c>
      <c r="H47" s="607">
        <v>0</v>
      </c>
      <c r="I47" s="607">
        <v>0</v>
      </c>
      <c r="J47" s="607">
        <v>0</v>
      </c>
      <c r="K47" s="607">
        <v>0</v>
      </c>
      <c r="L47" s="607">
        <v>0</v>
      </c>
      <c r="M47" s="607">
        <v>0</v>
      </c>
      <c r="N47" s="607">
        <v>0</v>
      </c>
      <c r="O47" s="607">
        <v>0</v>
      </c>
      <c r="P47" s="607">
        <v>0</v>
      </c>
      <c r="Q47" s="607">
        <v>0</v>
      </c>
      <c r="R47" s="607">
        <v>0</v>
      </c>
      <c r="S47" s="836">
        <v>0</v>
      </c>
      <c r="T47" s="615">
        <v>0</v>
      </c>
      <c r="W47" s="600"/>
      <c r="X47" s="600"/>
      <c r="Y47" s="600"/>
      <c r="Z47" s="600"/>
    </row>
    <row r="48" spans="1:26" ht="10.5" customHeight="1" x14ac:dyDescent="0.2">
      <c r="A48" s="541" t="s">
        <v>241</v>
      </c>
      <c r="B48" s="607">
        <v>0</v>
      </c>
      <c r="C48" s="607">
        <v>0</v>
      </c>
      <c r="D48" s="607">
        <v>0</v>
      </c>
      <c r="E48" s="607">
        <v>0</v>
      </c>
      <c r="F48" s="607">
        <v>0</v>
      </c>
      <c r="G48" s="607">
        <v>0</v>
      </c>
      <c r="H48" s="607">
        <v>0</v>
      </c>
      <c r="I48" s="608">
        <v>10</v>
      </c>
      <c r="J48" s="608">
        <v>10</v>
      </c>
      <c r="K48" s="608">
        <v>15</v>
      </c>
      <c r="L48" s="608">
        <v>12</v>
      </c>
      <c r="M48" s="608">
        <v>10</v>
      </c>
      <c r="N48" s="608">
        <v>10</v>
      </c>
      <c r="O48" s="608">
        <v>10</v>
      </c>
      <c r="P48" s="608">
        <v>5</v>
      </c>
      <c r="Q48" s="608">
        <v>5</v>
      </c>
      <c r="R48" s="608">
        <v>0</v>
      </c>
      <c r="S48" s="837">
        <v>157</v>
      </c>
      <c r="T48" s="616">
        <v>7</v>
      </c>
      <c r="W48" s="600"/>
      <c r="X48" s="600"/>
      <c r="Y48" s="600"/>
      <c r="Z48" s="600"/>
    </row>
    <row r="49" spans="1:26" s="602" customFormat="1" ht="10.5" customHeight="1" x14ac:dyDescent="0.2">
      <c r="A49" s="114" t="s">
        <v>242</v>
      </c>
      <c r="B49" s="607">
        <v>0</v>
      </c>
      <c r="C49" s="607">
        <v>0</v>
      </c>
      <c r="D49" s="607">
        <v>0</v>
      </c>
      <c r="E49" s="607">
        <v>0</v>
      </c>
      <c r="F49" s="607">
        <v>0</v>
      </c>
      <c r="G49" s="608">
        <v>30</v>
      </c>
      <c r="H49" s="608">
        <v>25</v>
      </c>
      <c r="I49" s="608">
        <v>40</v>
      </c>
      <c r="J49" s="608">
        <v>60</v>
      </c>
      <c r="K49" s="608">
        <v>5</v>
      </c>
      <c r="L49" s="608">
        <v>10</v>
      </c>
      <c r="M49" s="608">
        <v>10</v>
      </c>
      <c r="N49" s="608">
        <v>10</v>
      </c>
      <c r="O49" s="608">
        <v>10</v>
      </c>
      <c r="P49" s="608">
        <v>5</v>
      </c>
      <c r="Q49" s="608">
        <v>5</v>
      </c>
      <c r="R49" s="608">
        <v>0</v>
      </c>
      <c r="S49" s="837">
        <v>107</v>
      </c>
      <c r="T49" s="616">
        <v>7</v>
      </c>
      <c r="W49" s="600"/>
      <c r="X49" s="600"/>
      <c r="Y49" s="600"/>
      <c r="Z49" s="600"/>
    </row>
    <row r="50" spans="1:26" s="602" customFormat="1" ht="10.5" customHeight="1" x14ac:dyDescent="0.2">
      <c r="A50" s="114" t="s">
        <v>243</v>
      </c>
      <c r="B50" s="608">
        <v>1069</v>
      </c>
      <c r="C50" s="608">
        <v>801</v>
      </c>
      <c r="D50" s="608">
        <v>1146.559</v>
      </c>
      <c r="E50" s="608">
        <v>1474</v>
      </c>
      <c r="F50" s="608">
        <v>1507.193</v>
      </c>
      <c r="G50" s="608">
        <v>3778.33</v>
      </c>
      <c r="H50" s="608">
        <v>2298.0322404815452</v>
      </c>
      <c r="I50" s="608">
        <v>1851</v>
      </c>
      <c r="J50" s="608">
        <v>2150</v>
      </c>
      <c r="K50" s="608">
        <v>2242</v>
      </c>
      <c r="L50" s="608">
        <v>2200</v>
      </c>
      <c r="M50" s="608">
        <v>2074</v>
      </c>
      <c r="N50" s="608">
        <v>1760</v>
      </c>
      <c r="O50" s="608">
        <v>1404</v>
      </c>
      <c r="P50" s="608">
        <v>912</v>
      </c>
      <c r="Q50" s="608">
        <v>300</v>
      </c>
      <c r="R50" s="608">
        <v>550</v>
      </c>
      <c r="S50" s="837">
        <v>630</v>
      </c>
      <c r="T50" s="616">
        <v>4136</v>
      </c>
      <c r="W50" s="600"/>
      <c r="X50" s="600"/>
      <c r="Y50" s="600"/>
      <c r="Z50" s="600"/>
    </row>
    <row r="51" spans="1:26" ht="14.25" customHeight="1" x14ac:dyDescent="0.2">
      <c r="A51" s="114" t="s">
        <v>244</v>
      </c>
      <c r="B51" s="608">
        <v>75</v>
      </c>
      <c r="C51" s="608">
        <v>82</v>
      </c>
      <c r="D51" s="608">
        <v>56.68</v>
      </c>
      <c r="E51" s="608">
        <v>23</v>
      </c>
      <c r="F51" s="608">
        <v>0.77900000000000003</v>
      </c>
      <c r="G51" s="608">
        <v>2.1</v>
      </c>
      <c r="H51" s="608">
        <v>5</v>
      </c>
      <c r="I51" s="608">
        <v>15</v>
      </c>
      <c r="J51" s="608">
        <v>7</v>
      </c>
      <c r="K51" s="608">
        <v>215</v>
      </c>
      <c r="L51" s="608">
        <v>285</v>
      </c>
      <c r="M51" s="608">
        <v>270</v>
      </c>
      <c r="N51" s="608">
        <v>195</v>
      </c>
      <c r="O51" s="608">
        <v>230</v>
      </c>
      <c r="P51" s="608">
        <v>65</v>
      </c>
      <c r="Q51" s="608">
        <v>120</v>
      </c>
      <c r="R51" s="608">
        <v>200</v>
      </c>
      <c r="S51" s="837">
        <v>570</v>
      </c>
      <c r="T51" s="616">
        <v>668</v>
      </c>
      <c r="W51" s="600"/>
      <c r="X51" s="600"/>
      <c r="Y51" s="600"/>
      <c r="Z51" s="600"/>
    </row>
    <row r="52" spans="1:26" ht="10.5" customHeight="1" x14ac:dyDescent="0.2">
      <c r="A52" s="114" t="s">
        <v>245</v>
      </c>
      <c r="B52" s="608">
        <v>25</v>
      </c>
      <c r="C52" s="608">
        <v>25</v>
      </c>
      <c r="D52" s="608">
        <v>9.5570000000000004</v>
      </c>
      <c r="E52" s="608">
        <v>13</v>
      </c>
      <c r="F52" s="608">
        <v>6.8490000000000002</v>
      </c>
      <c r="G52" s="608">
        <v>36.700000000000003</v>
      </c>
      <c r="H52" s="608">
        <v>5</v>
      </c>
      <c r="I52" s="608">
        <v>5</v>
      </c>
      <c r="J52" s="608">
        <v>5</v>
      </c>
      <c r="K52" s="607">
        <v>0</v>
      </c>
      <c r="L52" s="607">
        <v>0</v>
      </c>
      <c r="M52" s="607">
        <v>0</v>
      </c>
      <c r="N52" s="608">
        <v>100</v>
      </c>
      <c r="O52" s="608">
        <v>100</v>
      </c>
      <c r="P52" s="608">
        <v>100</v>
      </c>
      <c r="Q52" s="608">
        <v>350</v>
      </c>
      <c r="R52" s="608">
        <v>375</v>
      </c>
      <c r="S52" s="837">
        <v>555</v>
      </c>
      <c r="T52" s="616">
        <v>605</v>
      </c>
      <c r="W52" s="600"/>
      <c r="X52" s="600"/>
      <c r="Y52" s="600"/>
      <c r="Z52" s="600"/>
    </row>
    <row r="53" spans="1:26" ht="10.5" customHeight="1" x14ac:dyDescent="0.2">
      <c r="A53" s="541" t="s">
        <v>246</v>
      </c>
      <c r="B53" s="608">
        <v>300</v>
      </c>
      <c r="C53" s="608">
        <v>350</v>
      </c>
      <c r="D53" s="608">
        <v>400</v>
      </c>
      <c r="E53" s="608">
        <v>500</v>
      </c>
      <c r="F53" s="608">
        <v>500</v>
      </c>
      <c r="G53" s="608">
        <v>755</v>
      </c>
      <c r="H53" s="608">
        <v>850</v>
      </c>
      <c r="I53" s="608">
        <v>800</v>
      </c>
      <c r="J53" s="608">
        <v>516</v>
      </c>
      <c r="K53" s="608">
        <v>205</v>
      </c>
      <c r="L53" s="608">
        <v>170</v>
      </c>
      <c r="M53" s="608">
        <v>70</v>
      </c>
      <c r="N53" s="608">
        <v>935</v>
      </c>
      <c r="O53" s="608">
        <v>2781</v>
      </c>
      <c r="P53" s="608">
        <v>198</v>
      </c>
      <c r="Q53" s="608">
        <v>203</v>
      </c>
      <c r="R53" s="608">
        <v>197</v>
      </c>
      <c r="S53" s="837">
        <v>167</v>
      </c>
      <c r="T53" s="616">
        <v>183</v>
      </c>
      <c r="W53" s="600"/>
      <c r="X53" s="600"/>
      <c r="Y53" s="600"/>
      <c r="Z53" s="600"/>
    </row>
    <row r="54" spans="1:26" ht="12.75" customHeight="1" x14ac:dyDescent="0.2">
      <c r="A54" s="604" t="s">
        <v>119</v>
      </c>
      <c r="B54" s="610">
        <v>1103</v>
      </c>
      <c r="C54" s="610">
        <v>552</v>
      </c>
      <c r="D54" s="610">
        <v>712.505</v>
      </c>
      <c r="E54" s="610">
        <v>859</v>
      </c>
      <c r="F54" s="610">
        <v>1028.6210000000001</v>
      </c>
      <c r="G54" s="610">
        <v>813.5</v>
      </c>
      <c r="H54" s="610">
        <v>499.85579999999999</v>
      </c>
      <c r="I54" s="610">
        <v>339</v>
      </c>
      <c r="J54" s="610">
        <v>275</v>
      </c>
      <c r="K54" s="610">
        <v>355</v>
      </c>
      <c r="L54" s="610">
        <v>420</v>
      </c>
      <c r="M54" s="610">
        <v>322</v>
      </c>
      <c r="N54" s="610">
        <v>515</v>
      </c>
      <c r="O54" s="608">
        <v>105</v>
      </c>
      <c r="P54" s="608">
        <v>30</v>
      </c>
      <c r="Q54" s="608">
        <v>25</v>
      </c>
      <c r="R54" s="608">
        <v>105</v>
      </c>
      <c r="S54" s="837">
        <v>195</v>
      </c>
      <c r="T54" s="616">
        <v>258</v>
      </c>
      <c r="W54" s="600"/>
      <c r="X54" s="600"/>
      <c r="Y54" s="600"/>
      <c r="Z54" s="600"/>
    </row>
    <row r="55" spans="1:26" s="63" customFormat="1" ht="13.5" customHeight="1" x14ac:dyDescent="0.2">
      <c r="A55" s="116" t="s">
        <v>247</v>
      </c>
      <c r="B55" s="611">
        <v>7067</v>
      </c>
      <c r="C55" s="611">
        <v>6530</v>
      </c>
      <c r="D55" s="611">
        <v>7835.4730000000009</v>
      </c>
      <c r="E55" s="611">
        <v>10262</v>
      </c>
      <c r="F55" s="611">
        <v>11867</v>
      </c>
      <c r="G55" s="611">
        <v>13168.900000000001</v>
      </c>
      <c r="H55" s="611">
        <v>13525.015982342011</v>
      </c>
      <c r="I55" s="611">
        <v>10900</v>
      </c>
      <c r="J55" s="611">
        <v>12607</v>
      </c>
      <c r="K55" s="611">
        <v>13067</v>
      </c>
      <c r="L55" s="612">
        <v>11677</v>
      </c>
      <c r="M55" s="612">
        <v>12461</v>
      </c>
      <c r="N55" s="611">
        <v>18686</v>
      </c>
      <c r="O55" s="611">
        <v>18990</v>
      </c>
      <c r="P55" s="611">
        <v>15212</v>
      </c>
      <c r="Q55" s="611">
        <v>17188</v>
      </c>
      <c r="R55" s="611">
        <v>18515</v>
      </c>
      <c r="S55" s="611">
        <v>31306</v>
      </c>
      <c r="T55" s="618">
        <v>36719</v>
      </c>
      <c r="U55" s="603"/>
      <c r="V55" s="603"/>
      <c r="W55" s="600"/>
      <c r="X55" s="600"/>
      <c r="Y55" s="600"/>
      <c r="Z55" s="600"/>
    </row>
    <row r="56" spans="1:26" ht="12" customHeight="1" x14ac:dyDescent="0.2">
      <c r="A56" s="96"/>
      <c r="S56" s="619"/>
      <c r="T56" s="619"/>
    </row>
    <row r="57" spans="1:26" ht="13.5" customHeight="1" x14ac:dyDescent="0.2">
      <c r="A57" s="63" t="s">
        <v>251</v>
      </c>
      <c r="H57" s="474"/>
      <c r="I57" s="474"/>
      <c r="J57" s="475"/>
      <c r="K57" s="475"/>
      <c r="O57" s="69"/>
      <c r="P57" s="475"/>
      <c r="Q57" s="475"/>
      <c r="R57" s="475"/>
      <c r="S57" s="620"/>
      <c r="T57" s="839" t="s">
        <v>99</v>
      </c>
    </row>
    <row r="58" spans="1:26" ht="14.25" customHeight="1" x14ac:dyDescent="0.2">
      <c r="A58" s="326" t="s">
        <v>225</v>
      </c>
      <c r="B58" s="100">
        <v>2006</v>
      </c>
      <c r="C58" s="100">
        <v>2007</v>
      </c>
      <c r="D58" s="100">
        <v>2008</v>
      </c>
      <c r="E58" s="100">
        <v>2009</v>
      </c>
      <c r="F58" s="100">
        <v>2010</v>
      </c>
      <c r="G58" s="100">
        <v>2011</v>
      </c>
      <c r="H58" s="100">
        <v>2012</v>
      </c>
      <c r="I58" s="100">
        <v>2013</v>
      </c>
      <c r="J58" s="100">
        <v>2014</v>
      </c>
      <c r="K58" s="100">
        <v>2015</v>
      </c>
      <c r="L58" s="100">
        <v>2016</v>
      </c>
      <c r="M58" s="100">
        <v>2017</v>
      </c>
      <c r="N58" s="100">
        <v>2018</v>
      </c>
      <c r="O58" s="100">
        <v>2019</v>
      </c>
      <c r="P58" s="100">
        <v>2020</v>
      </c>
      <c r="Q58" s="100">
        <v>2021</v>
      </c>
      <c r="R58" s="52" t="s">
        <v>454</v>
      </c>
      <c r="S58" s="52" t="s">
        <v>449</v>
      </c>
      <c r="T58" s="53" t="s">
        <v>508</v>
      </c>
    </row>
    <row r="59" spans="1:26" ht="11.25" customHeight="1" x14ac:dyDescent="0.2">
      <c r="A59" s="114" t="s">
        <v>229</v>
      </c>
      <c r="B59" s="606">
        <v>32.442999999999998</v>
      </c>
      <c r="C59" s="606">
        <v>62.264000000000003</v>
      </c>
      <c r="D59" s="606">
        <v>105</v>
      </c>
      <c r="E59" s="606">
        <v>92.8</v>
      </c>
      <c r="F59" s="606">
        <v>79.349999999999994</v>
      </c>
      <c r="G59" s="606">
        <v>60.6</v>
      </c>
      <c r="H59" s="606">
        <v>62.3</v>
      </c>
      <c r="I59" s="606">
        <v>70.5</v>
      </c>
      <c r="J59" s="606">
        <v>77.959999999999994</v>
      </c>
      <c r="K59" s="606">
        <v>64.959999999999994</v>
      </c>
      <c r="L59" s="606">
        <v>67.400000000000006</v>
      </c>
      <c r="M59" s="606">
        <v>33</v>
      </c>
      <c r="N59" s="606">
        <v>35.700000000000003</v>
      </c>
      <c r="O59" s="608">
        <v>32</v>
      </c>
      <c r="P59" s="608">
        <v>22</v>
      </c>
      <c r="Q59" s="608">
        <v>26</v>
      </c>
      <c r="R59" s="608">
        <v>72</v>
      </c>
      <c r="S59" s="606">
        <v>120</v>
      </c>
      <c r="T59" s="614">
        <v>142</v>
      </c>
      <c r="W59" s="600"/>
      <c r="X59" s="600"/>
      <c r="Y59" s="600"/>
      <c r="Z59" s="600"/>
    </row>
    <row r="60" spans="1:26" ht="12" customHeight="1" x14ac:dyDescent="0.2">
      <c r="A60" s="114" t="s">
        <v>230</v>
      </c>
      <c r="B60" s="607">
        <v>0</v>
      </c>
      <c r="C60" s="608">
        <v>1.637</v>
      </c>
      <c r="D60" s="607">
        <v>0</v>
      </c>
      <c r="E60" s="607">
        <v>0</v>
      </c>
      <c r="F60" s="607">
        <v>0</v>
      </c>
      <c r="G60" s="608">
        <v>0.8</v>
      </c>
      <c r="H60" s="607">
        <v>0</v>
      </c>
      <c r="I60" s="607">
        <v>0</v>
      </c>
      <c r="J60" s="607">
        <v>0</v>
      </c>
      <c r="K60" s="607">
        <v>0</v>
      </c>
      <c r="L60" s="607">
        <v>0</v>
      </c>
      <c r="M60" s="607">
        <v>0</v>
      </c>
      <c r="N60" s="607">
        <v>0</v>
      </c>
      <c r="O60" s="607">
        <v>0</v>
      </c>
      <c r="P60" s="607">
        <v>0</v>
      </c>
      <c r="Q60" s="607">
        <v>0</v>
      </c>
      <c r="R60" s="607">
        <v>0</v>
      </c>
      <c r="S60" s="836">
        <v>0</v>
      </c>
      <c r="T60" s="615">
        <v>0</v>
      </c>
      <c r="W60" s="600"/>
      <c r="X60" s="600"/>
      <c r="Y60" s="600"/>
      <c r="Z60" s="600"/>
    </row>
    <row r="61" spans="1:26" ht="12" customHeight="1" x14ac:dyDescent="0.2">
      <c r="A61" s="114" t="s">
        <v>231</v>
      </c>
      <c r="B61" s="608">
        <v>367.07400000000001</v>
      </c>
      <c r="C61" s="608">
        <v>384.20400000000001</v>
      </c>
      <c r="D61" s="608">
        <v>400</v>
      </c>
      <c r="E61" s="608">
        <v>250</v>
      </c>
      <c r="F61" s="608">
        <v>280</v>
      </c>
      <c r="G61" s="608">
        <v>266.10000000000002</v>
      </c>
      <c r="H61" s="608">
        <v>278.10599999999999</v>
      </c>
      <c r="I61" s="608">
        <v>318.89999999999998</v>
      </c>
      <c r="J61" s="608">
        <v>361.9</v>
      </c>
      <c r="K61" s="608">
        <v>371.95499999999998</v>
      </c>
      <c r="L61" s="608">
        <v>396</v>
      </c>
      <c r="M61" s="608">
        <v>432</v>
      </c>
      <c r="N61" s="608">
        <v>415</v>
      </c>
      <c r="O61" s="608">
        <v>415</v>
      </c>
      <c r="P61" s="608">
        <v>240</v>
      </c>
      <c r="Q61" s="608">
        <v>345</v>
      </c>
      <c r="R61" s="608">
        <v>497</v>
      </c>
      <c r="S61" s="837">
        <v>595</v>
      </c>
      <c r="T61" s="616">
        <v>750</v>
      </c>
      <c r="W61" s="600"/>
      <c r="X61" s="600"/>
      <c r="Y61" s="600"/>
      <c r="Z61" s="600"/>
    </row>
    <row r="62" spans="1:26" ht="11.1" customHeight="1" x14ac:dyDescent="0.2">
      <c r="A62" s="114" t="s">
        <v>232</v>
      </c>
      <c r="B62" s="608">
        <v>24.863</v>
      </c>
      <c r="C62" s="608">
        <v>24.606999999999999</v>
      </c>
      <c r="D62" s="608">
        <v>13</v>
      </c>
      <c r="E62" s="608">
        <v>13</v>
      </c>
      <c r="F62" s="608">
        <v>34.677999999999997</v>
      </c>
      <c r="G62" s="608">
        <v>21</v>
      </c>
      <c r="H62" s="608">
        <v>18</v>
      </c>
      <c r="I62" s="608">
        <v>23</v>
      </c>
      <c r="J62" s="608">
        <v>22.594999999999999</v>
      </c>
      <c r="K62" s="608">
        <v>27.594999999999999</v>
      </c>
      <c r="L62" s="608">
        <v>43.5</v>
      </c>
      <c r="M62" s="608">
        <v>60</v>
      </c>
      <c r="N62" s="608">
        <v>36.6</v>
      </c>
      <c r="O62" s="608">
        <v>43</v>
      </c>
      <c r="P62" s="608">
        <v>33</v>
      </c>
      <c r="Q62" s="608">
        <v>60</v>
      </c>
      <c r="R62" s="608">
        <v>46</v>
      </c>
      <c r="S62" s="837">
        <v>110</v>
      </c>
      <c r="T62" s="616">
        <v>160</v>
      </c>
      <c r="W62" s="600"/>
      <c r="X62" s="600"/>
      <c r="Y62" s="600"/>
      <c r="Z62" s="600"/>
    </row>
    <row r="63" spans="1:26" ht="11.1" customHeight="1" x14ac:dyDescent="0.2">
      <c r="A63" s="541" t="s">
        <v>233</v>
      </c>
      <c r="B63" s="607">
        <v>0</v>
      </c>
      <c r="C63" s="607">
        <v>0</v>
      </c>
      <c r="D63" s="608">
        <v>7</v>
      </c>
      <c r="E63" s="608">
        <v>2</v>
      </c>
      <c r="F63" s="608">
        <v>10</v>
      </c>
      <c r="G63" s="608">
        <v>12.3</v>
      </c>
      <c r="H63" s="608">
        <v>8.8000000000000007</v>
      </c>
      <c r="I63" s="608">
        <v>8.1</v>
      </c>
      <c r="J63" s="608">
        <v>10</v>
      </c>
      <c r="K63" s="608">
        <v>9.52</v>
      </c>
      <c r="L63" s="608">
        <v>14</v>
      </c>
      <c r="M63" s="608">
        <v>25</v>
      </c>
      <c r="N63" s="608">
        <v>23.2</v>
      </c>
      <c r="O63" s="608">
        <v>10</v>
      </c>
      <c r="P63" s="608">
        <v>10</v>
      </c>
      <c r="Q63" s="608">
        <v>2</v>
      </c>
      <c r="R63" s="608">
        <v>56</v>
      </c>
      <c r="S63" s="837">
        <v>62</v>
      </c>
      <c r="T63" s="616">
        <v>90</v>
      </c>
      <c r="W63" s="600"/>
      <c r="X63" s="600"/>
      <c r="Y63" s="600"/>
      <c r="Z63" s="600"/>
    </row>
    <row r="64" spans="1:26" ht="14.25" customHeight="1" x14ac:dyDescent="0.2">
      <c r="A64" s="114" t="s">
        <v>234</v>
      </c>
      <c r="B64" s="608">
        <v>118.17400000000001</v>
      </c>
      <c r="C64" s="608">
        <v>180.48099999999999</v>
      </c>
      <c r="D64" s="608">
        <v>201</v>
      </c>
      <c r="E64" s="608">
        <v>175</v>
      </c>
      <c r="F64" s="608">
        <v>288.39999999999998</v>
      </c>
      <c r="G64" s="608">
        <v>261.8</v>
      </c>
      <c r="H64" s="608">
        <v>273.51130239828632</v>
      </c>
      <c r="I64" s="608">
        <v>193.2</v>
      </c>
      <c r="J64" s="608">
        <v>201.04</v>
      </c>
      <c r="K64" s="608">
        <v>251.04</v>
      </c>
      <c r="L64" s="608">
        <v>341</v>
      </c>
      <c r="M64" s="608">
        <v>401</v>
      </c>
      <c r="N64" s="608">
        <v>451</v>
      </c>
      <c r="O64" s="608">
        <v>481</v>
      </c>
      <c r="P64" s="608">
        <v>201</v>
      </c>
      <c r="Q64" s="608">
        <v>331</v>
      </c>
      <c r="R64" s="608">
        <v>502</v>
      </c>
      <c r="S64" s="837">
        <v>802</v>
      </c>
      <c r="T64" s="616">
        <v>802</v>
      </c>
      <c r="W64" s="600"/>
      <c r="X64" s="600"/>
      <c r="Y64" s="600"/>
      <c r="Z64" s="600"/>
    </row>
    <row r="65" spans="1:26" s="602" customFormat="1" ht="13.5" customHeight="1" x14ac:dyDescent="0.2">
      <c r="A65" s="541" t="s">
        <v>235</v>
      </c>
      <c r="B65" s="608">
        <v>709.97799999999995</v>
      </c>
      <c r="C65" s="608">
        <v>808.27200000000005</v>
      </c>
      <c r="D65" s="608">
        <v>901</v>
      </c>
      <c r="E65" s="608">
        <v>751.14</v>
      </c>
      <c r="F65" s="608">
        <v>966.71400000000006</v>
      </c>
      <c r="G65" s="608">
        <v>1143.7</v>
      </c>
      <c r="H65" s="608">
        <v>1361.6</v>
      </c>
      <c r="I65" s="608">
        <v>1030</v>
      </c>
      <c r="J65" s="608">
        <v>750</v>
      </c>
      <c r="K65" s="608">
        <v>982.84</v>
      </c>
      <c r="L65" s="608">
        <v>1020.5</v>
      </c>
      <c r="M65" s="608">
        <v>1435</v>
      </c>
      <c r="N65" s="608">
        <v>1485</v>
      </c>
      <c r="O65" s="608">
        <v>1483</v>
      </c>
      <c r="P65" s="608">
        <v>905</v>
      </c>
      <c r="Q65" s="608">
        <v>1300</v>
      </c>
      <c r="R65" s="608">
        <v>1926</v>
      </c>
      <c r="S65" s="837">
        <v>3201</v>
      </c>
      <c r="T65" s="616">
        <v>3401</v>
      </c>
      <c r="W65" s="600"/>
      <c r="X65" s="600"/>
      <c r="Y65" s="600"/>
      <c r="Z65" s="600"/>
    </row>
    <row r="66" spans="1:26" ht="11.1" customHeight="1" x14ac:dyDescent="0.2">
      <c r="A66" s="112" t="s">
        <v>78</v>
      </c>
      <c r="B66" s="609">
        <v>707.65899999999999</v>
      </c>
      <c r="C66" s="609">
        <v>801.83299999999997</v>
      </c>
      <c r="D66" s="609">
        <v>876</v>
      </c>
      <c r="E66" s="609">
        <v>726.14</v>
      </c>
      <c r="F66" s="609">
        <v>947.56700000000001</v>
      </c>
      <c r="G66" s="609">
        <v>1113.5</v>
      </c>
      <c r="H66" s="609">
        <v>1330.1</v>
      </c>
      <c r="I66" s="609">
        <v>1000</v>
      </c>
      <c r="J66" s="609">
        <v>700</v>
      </c>
      <c r="K66" s="609">
        <v>773.84</v>
      </c>
      <c r="L66" s="609">
        <v>851</v>
      </c>
      <c r="M66" s="609">
        <v>1200</v>
      </c>
      <c r="N66" s="609">
        <v>1260</v>
      </c>
      <c r="O66" s="609">
        <v>1258</v>
      </c>
      <c r="P66" s="609">
        <v>680</v>
      </c>
      <c r="Q66" s="609">
        <v>1000</v>
      </c>
      <c r="R66" s="609">
        <v>1226</v>
      </c>
      <c r="S66" s="838">
        <v>2401</v>
      </c>
      <c r="T66" s="617">
        <v>2501</v>
      </c>
      <c r="W66" s="600"/>
      <c r="X66" s="600"/>
      <c r="Y66" s="600"/>
      <c r="Z66" s="600"/>
    </row>
    <row r="67" spans="1:26" ht="11.1" customHeight="1" x14ac:dyDescent="0.2">
      <c r="A67" s="114" t="s">
        <v>236</v>
      </c>
      <c r="B67" s="608">
        <v>279.96199999999999</v>
      </c>
      <c r="C67" s="608">
        <v>408.34399999999999</v>
      </c>
      <c r="D67" s="608">
        <v>339</v>
      </c>
      <c r="E67" s="608">
        <v>235</v>
      </c>
      <c r="F67" s="608">
        <v>439.47899999999998</v>
      </c>
      <c r="G67" s="608">
        <v>115.1</v>
      </c>
      <c r="H67" s="608">
        <v>100.1</v>
      </c>
      <c r="I67" s="608">
        <v>163.6</v>
      </c>
      <c r="J67" s="608">
        <v>139.34</v>
      </c>
      <c r="K67" s="608">
        <v>131.16999999999999</v>
      </c>
      <c r="L67" s="608">
        <v>201.5</v>
      </c>
      <c r="M67" s="608">
        <v>195</v>
      </c>
      <c r="N67" s="608">
        <v>239.5</v>
      </c>
      <c r="O67" s="608">
        <v>237</v>
      </c>
      <c r="P67" s="608">
        <v>224</v>
      </c>
      <c r="Q67" s="608">
        <v>306</v>
      </c>
      <c r="R67" s="608">
        <v>337</v>
      </c>
      <c r="S67" s="837">
        <v>495</v>
      </c>
      <c r="T67" s="616">
        <v>470</v>
      </c>
      <c r="W67" s="600"/>
      <c r="X67" s="600"/>
      <c r="Y67" s="600"/>
      <c r="Z67" s="600"/>
    </row>
    <row r="68" spans="1:26" ht="11.1" customHeight="1" x14ac:dyDescent="0.2">
      <c r="A68" s="541" t="s">
        <v>237</v>
      </c>
      <c r="B68" s="608">
        <v>80.817999999999998</v>
      </c>
      <c r="C68" s="608">
        <v>148.37799999999999</v>
      </c>
      <c r="D68" s="608">
        <v>125</v>
      </c>
      <c r="E68" s="608">
        <v>80</v>
      </c>
      <c r="F68" s="608">
        <v>140.69999999999999</v>
      </c>
      <c r="G68" s="608">
        <v>136.30000000000001</v>
      </c>
      <c r="H68" s="608">
        <v>142.51910034190468</v>
      </c>
      <c r="I68" s="608">
        <v>150</v>
      </c>
      <c r="J68" s="608">
        <v>175.95</v>
      </c>
      <c r="K68" s="608">
        <v>225</v>
      </c>
      <c r="L68" s="608">
        <v>250</v>
      </c>
      <c r="M68" s="608">
        <v>300</v>
      </c>
      <c r="N68" s="608">
        <v>560</v>
      </c>
      <c r="O68" s="608">
        <v>570</v>
      </c>
      <c r="P68" s="608">
        <v>200</v>
      </c>
      <c r="Q68" s="608">
        <v>500</v>
      </c>
      <c r="R68" s="608">
        <v>600</v>
      </c>
      <c r="S68" s="837">
        <v>700</v>
      </c>
      <c r="T68" s="616">
        <v>650</v>
      </c>
      <c r="W68" s="600"/>
      <c r="X68" s="600"/>
      <c r="Y68" s="600"/>
      <c r="Z68" s="600"/>
    </row>
    <row r="69" spans="1:26" s="602" customFormat="1" ht="11.1" customHeight="1" x14ac:dyDescent="0.2">
      <c r="A69" s="541" t="s">
        <v>238</v>
      </c>
      <c r="B69" s="607">
        <v>0</v>
      </c>
      <c r="C69" s="607">
        <v>0</v>
      </c>
      <c r="D69" s="608">
        <v>1</v>
      </c>
      <c r="E69" s="608">
        <v>0</v>
      </c>
      <c r="F69" s="608">
        <v>0</v>
      </c>
      <c r="G69" s="608">
        <v>170</v>
      </c>
      <c r="H69" s="608">
        <v>190</v>
      </c>
      <c r="I69" s="608">
        <v>210</v>
      </c>
      <c r="J69" s="608">
        <v>245</v>
      </c>
      <c r="K69" s="608">
        <v>211.7</v>
      </c>
      <c r="L69" s="608">
        <v>270</v>
      </c>
      <c r="M69" s="608">
        <v>285</v>
      </c>
      <c r="N69" s="608">
        <v>256</v>
      </c>
      <c r="O69" s="608">
        <v>252</v>
      </c>
      <c r="P69" s="608">
        <v>252</v>
      </c>
      <c r="Q69" s="608">
        <v>6</v>
      </c>
      <c r="R69" s="608">
        <v>246</v>
      </c>
      <c r="S69" s="837">
        <v>375</v>
      </c>
      <c r="T69" s="616">
        <v>400</v>
      </c>
      <c r="W69" s="600"/>
      <c r="X69" s="600"/>
      <c r="Y69" s="600"/>
      <c r="Z69" s="600"/>
    </row>
    <row r="70" spans="1:26" ht="11.1" customHeight="1" x14ac:dyDescent="0.2">
      <c r="A70" s="114" t="s">
        <v>239</v>
      </c>
      <c r="B70" s="608">
        <v>187.93899999999999</v>
      </c>
      <c r="C70" s="608">
        <v>279.14499999999998</v>
      </c>
      <c r="D70" s="608">
        <v>302</v>
      </c>
      <c r="E70" s="608">
        <v>226</v>
      </c>
      <c r="F70" s="608">
        <v>278.89999999999998</v>
      </c>
      <c r="G70" s="608">
        <v>294.5</v>
      </c>
      <c r="H70" s="608">
        <v>301.60000000000002</v>
      </c>
      <c r="I70" s="608">
        <v>347</v>
      </c>
      <c r="J70" s="608">
        <v>400.9</v>
      </c>
      <c r="K70" s="608">
        <v>501.3</v>
      </c>
      <c r="L70" s="608">
        <v>627</v>
      </c>
      <c r="M70" s="608">
        <v>573</v>
      </c>
      <c r="N70" s="608">
        <v>514</v>
      </c>
      <c r="O70" s="608">
        <v>519</v>
      </c>
      <c r="P70" s="608">
        <v>499</v>
      </c>
      <c r="Q70" s="608">
        <v>585</v>
      </c>
      <c r="R70" s="608">
        <v>685</v>
      </c>
      <c r="S70" s="837">
        <v>963</v>
      </c>
      <c r="T70" s="616">
        <v>1013</v>
      </c>
      <c r="W70" s="600"/>
      <c r="X70" s="600"/>
      <c r="Y70" s="600"/>
      <c r="Z70" s="600"/>
    </row>
    <row r="71" spans="1:26" ht="11.1" customHeight="1" x14ac:dyDescent="0.2">
      <c r="A71" s="114" t="s">
        <v>240</v>
      </c>
      <c r="B71" s="608">
        <v>533.46100000000001</v>
      </c>
      <c r="C71" s="608">
        <v>856.74800000000005</v>
      </c>
      <c r="D71" s="608">
        <v>906</v>
      </c>
      <c r="E71" s="608">
        <v>550</v>
      </c>
      <c r="F71" s="608">
        <v>676.1</v>
      </c>
      <c r="G71" s="608">
        <v>831.7</v>
      </c>
      <c r="H71" s="608">
        <v>869.41616666636628</v>
      </c>
      <c r="I71" s="608">
        <v>850</v>
      </c>
      <c r="J71" s="608">
        <v>863.8</v>
      </c>
      <c r="K71" s="608">
        <v>600</v>
      </c>
      <c r="L71" s="608">
        <v>600</v>
      </c>
      <c r="M71" s="608">
        <v>589</v>
      </c>
      <c r="N71" s="608">
        <v>559</v>
      </c>
      <c r="O71" s="608">
        <v>645</v>
      </c>
      <c r="P71" s="608">
        <v>540</v>
      </c>
      <c r="Q71" s="608">
        <v>575</v>
      </c>
      <c r="R71" s="608">
        <v>900</v>
      </c>
      <c r="S71" s="837">
        <v>1981</v>
      </c>
      <c r="T71" s="616">
        <v>2135</v>
      </c>
      <c r="W71" s="600"/>
      <c r="X71" s="600"/>
      <c r="Y71" s="600"/>
      <c r="Z71" s="600"/>
    </row>
    <row r="72" spans="1:26" ht="11.1" customHeight="1" x14ac:dyDescent="0.2">
      <c r="A72" s="154" t="s">
        <v>87</v>
      </c>
      <c r="B72" s="607">
        <v>0</v>
      </c>
      <c r="C72" s="607">
        <v>0</v>
      </c>
      <c r="D72" s="607">
        <v>0</v>
      </c>
      <c r="E72" s="607">
        <v>0</v>
      </c>
      <c r="F72" s="607">
        <v>0</v>
      </c>
      <c r="G72" s="607">
        <v>0</v>
      </c>
      <c r="H72" s="607">
        <v>0</v>
      </c>
      <c r="I72" s="607">
        <v>0</v>
      </c>
      <c r="J72" s="607">
        <v>0</v>
      </c>
      <c r="K72" s="607">
        <v>0</v>
      </c>
      <c r="L72" s="607">
        <v>0</v>
      </c>
      <c r="M72" s="607">
        <v>0</v>
      </c>
      <c r="N72" s="607">
        <v>0</v>
      </c>
      <c r="O72" s="607">
        <v>0</v>
      </c>
      <c r="P72" s="607">
        <v>0</v>
      </c>
      <c r="Q72" s="607">
        <v>0</v>
      </c>
      <c r="R72" s="607">
        <v>0</v>
      </c>
      <c r="S72" s="836">
        <v>0</v>
      </c>
      <c r="T72" s="615">
        <v>0</v>
      </c>
      <c r="W72" s="600"/>
      <c r="X72" s="600"/>
      <c r="Y72" s="600"/>
      <c r="Z72" s="600"/>
    </row>
    <row r="73" spans="1:26" ht="11.1" customHeight="1" x14ac:dyDescent="0.2">
      <c r="A73" s="541" t="s">
        <v>241</v>
      </c>
      <c r="B73" s="607">
        <v>0</v>
      </c>
      <c r="C73" s="607">
        <v>0</v>
      </c>
      <c r="D73" s="607">
        <v>0</v>
      </c>
      <c r="E73" s="607">
        <v>0</v>
      </c>
      <c r="F73" s="607">
        <v>0</v>
      </c>
      <c r="G73" s="608">
        <v>30</v>
      </c>
      <c r="H73" s="608">
        <v>32</v>
      </c>
      <c r="I73" s="608">
        <v>35</v>
      </c>
      <c r="J73" s="608">
        <v>41</v>
      </c>
      <c r="K73" s="608">
        <v>50</v>
      </c>
      <c r="L73" s="608">
        <v>60</v>
      </c>
      <c r="M73" s="608">
        <v>50</v>
      </c>
      <c r="N73" s="608">
        <v>80</v>
      </c>
      <c r="O73" s="608">
        <v>80</v>
      </c>
      <c r="P73" s="608">
        <v>80</v>
      </c>
      <c r="Q73" s="608">
        <v>50</v>
      </c>
      <c r="R73" s="608">
        <v>100</v>
      </c>
      <c r="S73" s="837">
        <v>350</v>
      </c>
      <c r="T73" s="616">
        <v>650</v>
      </c>
      <c r="W73" s="600"/>
      <c r="X73" s="600"/>
      <c r="Y73" s="600"/>
      <c r="Z73" s="600"/>
    </row>
    <row r="74" spans="1:26" s="602" customFormat="1" ht="11.1" customHeight="1" x14ac:dyDescent="0.2">
      <c r="A74" s="114" t="s">
        <v>242</v>
      </c>
      <c r="B74" s="607">
        <v>0</v>
      </c>
      <c r="C74" s="607">
        <v>0</v>
      </c>
      <c r="D74" s="607">
        <v>0</v>
      </c>
      <c r="E74" s="607">
        <v>0</v>
      </c>
      <c r="F74" s="607">
        <v>0</v>
      </c>
      <c r="G74" s="608">
        <v>28</v>
      </c>
      <c r="H74" s="608">
        <v>30</v>
      </c>
      <c r="I74" s="608">
        <v>50</v>
      </c>
      <c r="J74" s="608">
        <v>58.65</v>
      </c>
      <c r="K74" s="608">
        <v>55.65</v>
      </c>
      <c r="L74" s="608">
        <v>60</v>
      </c>
      <c r="M74" s="608">
        <v>60</v>
      </c>
      <c r="N74" s="608">
        <v>80</v>
      </c>
      <c r="O74" s="608">
        <v>79</v>
      </c>
      <c r="P74" s="608">
        <v>80</v>
      </c>
      <c r="Q74" s="608">
        <v>80</v>
      </c>
      <c r="R74" s="608">
        <v>250</v>
      </c>
      <c r="S74" s="837">
        <v>700</v>
      </c>
      <c r="T74" s="616">
        <v>800</v>
      </c>
      <c r="W74" s="600"/>
      <c r="X74" s="600"/>
      <c r="Y74" s="600"/>
      <c r="Z74" s="600"/>
    </row>
    <row r="75" spans="1:26" s="602" customFormat="1" ht="11.1" customHeight="1" x14ac:dyDescent="0.2">
      <c r="A75" s="114" t="s">
        <v>243</v>
      </c>
      <c r="B75" s="608">
        <v>56.612000000000002</v>
      </c>
      <c r="C75" s="608">
        <v>108.54900000000001</v>
      </c>
      <c r="D75" s="608">
        <v>183</v>
      </c>
      <c r="E75" s="608">
        <v>298.06400000000002</v>
      </c>
      <c r="F75" s="608">
        <v>164.74</v>
      </c>
      <c r="G75" s="608">
        <v>124.7</v>
      </c>
      <c r="H75" s="608">
        <v>236.7</v>
      </c>
      <c r="I75" s="608">
        <v>187</v>
      </c>
      <c r="J75" s="608">
        <v>182</v>
      </c>
      <c r="K75" s="608">
        <v>165.37</v>
      </c>
      <c r="L75" s="608">
        <v>195.7</v>
      </c>
      <c r="M75" s="608">
        <v>136</v>
      </c>
      <c r="N75" s="608">
        <v>336</v>
      </c>
      <c r="O75" s="608">
        <v>182</v>
      </c>
      <c r="P75" s="608">
        <v>112</v>
      </c>
      <c r="Q75" s="608">
        <v>146</v>
      </c>
      <c r="R75" s="608">
        <v>202</v>
      </c>
      <c r="S75" s="837">
        <v>361</v>
      </c>
      <c r="T75" s="616">
        <v>438</v>
      </c>
      <c r="W75" s="600"/>
      <c r="X75" s="600"/>
      <c r="Y75" s="600"/>
      <c r="Z75" s="600"/>
    </row>
    <row r="76" spans="1:26" ht="11.25" customHeight="1" x14ac:dyDescent="0.2">
      <c r="A76" s="114" t="s">
        <v>244</v>
      </c>
      <c r="B76" s="608">
        <v>8.7710000000000008</v>
      </c>
      <c r="C76" s="608">
        <v>16.736999999999998</v>
      </c>
      <c r="D76" s="608">
        <v>32</v>
      </c>
      <c r="E76" s="608">
        <v>25.93</v>
      </c>
      <c r="F76" s="608">
        <v>13.77</v>
      </c>
      <c r="G76" s="608">
        <v>13.1</v>
      </c>
      <c r="H76" s="608">
        <v>13.576152449359508</v>
      </c>
      <c r="I76" s="608">
        <v>27.5</v>
      </c>
      <c r="J76" s="608">
        <v>28.58</v>
      </c>
      <c r="K76" s="608">
        <v>29.64</v>
      </c>
      <c r="L76" s="608">
        <v>38</v>
      </c>
      <c r="M76" s="608">
        <v>51</v>
      </c>
      <c r="N76" s="608">
        <v>51</v>
      </c>
      <c r="O76" s="608">
        <v>55</v>
      </c>
      <c r="P76" s="608">
        <v>55</v>
      </c>
      <c r="Q76" s="608">
        <v>28</v>
      </c>
      <c r="R76" s="608">
        <v>75</v>
      </c>
      <c r="S76" s="837">
        <v>225</v>
      </c>
      <c r="T76" s="616">
        <v>250</v>
      </c>
      <c r="W76" s="600"/>
      <c r="X76" s="600"/>
      <c r="Y76" s="600"/>
      <c r="Z76" s="600"/>
    </row>
    <row r="77" spans="1:26" ht="11.1" customHeight="1" x14ac:dyDescent="0.2">
      <c r="A77" s="114" t="s">
        <v>245</v>
      </c>
      <c r="B77" s="608">
        <v>7.8129999999999997</v>
      </c>
      <c r="C77" s="608">
        <v>14.202999999999999</v>
      </c>
      <c r="D77" s="608">
        <v>30</v>
      </c>
      <c r="E77" s="608">
        <v>50</v>
      </c>
      <c r="F77" s="608">
        <v>16</v>
      </c>
      <c r="G77" s="608">
        <v>18.8</v>
      </c>
      <c r="H77" s="608">
        <v>19.577958418031393</v>
      </c>
      <c r="I77" s="608">
        <v>27.1</v>
      </c>
      <c r="J77" s="608">
        <v>30.76</v>
      </c>
      <c r="K77" s="608">
        <v>31.2</v>
      </c>
      <c r="L77" s="608">
        <v>31.5</v>
      </c>
      <c r="M77" s="608">
        <v>51</v>
      </c>
      <c r="N77" s="608">
        <v>34</v>
      </c>
      <c r="O77" s="608">
        <v>34</v>
      </c>
      <c r="P77" s="608">
        <v>44</v>
      </c>
      <c r="Q77" s="608">
        <v>36</v>
      </c>
      <c r="R77" s="608">
        <v>80</v>
      </c>
      <c r="S77" s="837">
        <v>305</v>
      </c>
      <c r="T77" s="616">
        <v>250</v>
      </c>
      <c r="W77" s="600"/>
      <c r="X77" s="600"/>
      <c r="Y77" s="600"/>
      <c r="Z77" s="600"/>
    </row>
    <row r="78" spans="1:26" ht="11.1" customHeight="1" x14ac:dyDescent="0.2">
      <c r="A78" s="541" t="s">
        <v>246</v>
      </c>
      <c r="B78" s="608">
        <v>35</v>
      </c>
      <c r="C78" s="608">
        <v>40</v>
      </c>
      <c r="D78" s="608">
        <v>45</v>
      </c>
      <c r="E78" s="608">
        <v>50</v>
      </c>
      <c r="F78" s="608">
        <v>45</v>
      </c>
      <c r="G78" s="608">
        <v>4.5</v>
      </c>
      <c r="H78" s="608">
        <v>5</v>
      </c>
      <c r="I78" s="608">
        <v>10</v>
      </c>
      <c r="J78" s="608">
        <v>11.73</v>
      </c>
      <c r="K78" s="608">
        <v>25</v>
      </c>
      <c r="L78" s="608">
        <v>30</v>
      </c>
      <c r="M78" s="608">
        <v>35</v>
      </c>
      <c r="N78" s="608">
        <v>50</v>
      </c>
      <c r="O78" s="608">
        <v>40</v>
      </c>
      <c r="P78" s="608">
        <v>40</v>
      </c>
      <c r="Q78" s="608">
        <v>20</v>
      </c>
      <c r="R78" s="608">
        <v>50</v>
      </c>
      <c r="S78" s="837">
        <v>75</v>
      </c>
      <c r="T78" s="616">
        <v>144</v>
      </c>
      <c r="W78" s="600"/>
      <c r="X78" s="600"/>
      <c r="Y78" s="600"/>
      <c r="Z78" s="600"/>
    </row>
    <row r="79" spans="1:26" ht="12" customHeight="1" x14ac:dyDescent="0.2">
      <c r="A79" s="604" t="s">
        <v>119</v>
      </c>
      <c r="B79" s="610">
        <v>54.426000000000002</v>
      </c>
      <c r="C79" s="610">
        <v>72.302000000000007</v>
      </c>
      <c r="D79" s="610">
        <v>45</v>
      </c>
      <c r="E79" s="610">
        <v>65</v>
      </c>
      <c r="F79" s="610">
        <v>24.669</v>
      </c>
      <c r="G79" s="610">
        <v>15</v>
      </c>
      <c r="H79" s="610">
        <v>10.199999999999999</v>
      </c>
      <c r="I79" s="610">
        <v>13.2</v>
      </c>
      <c r="J79" s="610">
        <v>16.559999999999999</v>
      </c>
      <c r="K79" s="610">
        <v>21.06</v>
      </c>
      <c r="L79" s="610">
        <v>36.1</v>
      </c>
      <c r="M79" s="610">
        <v>46</v>
      </c>
      <c r="N79" s="610">
        <v>56</v>
      </c>
      <c r="O79" s="608">
        <v>41</v>
      </c>
      <c r="P79" s="608">
        <v>41</v>
      </c>
      <c r="Q79" s="608">
        <v>33</v>
      </c>
      <c r="R79" s="608">
        <v>55</v>
      </c>
      <c r="S79" s="837">
        <v>65</v>
      </c>
      <c r="T79" s="616">
        <v>105</v>
      </c>
      <c r="W79" s="600"/>
      <c r="X79" s="600"/>
      <c r="Y79" s="600"/>
      <c r="Z79" s="600"/>
    </row>
    <row r="80" spans="1:26" s="63" customFormat="1" ht="15.75" customHeight="1" x14ac:dyDescent="0.2">
      <c r="A80" s="116" t="s">
        <v>247</v>
      </c>
      <c r="B80" s="611">
        <v>2497.3340000000003</v>
      </c>
      <c r="C80" s="611">
        <v>3405.8710000000005</v>
      </c>
      <c r="D80" s="611">
        <v>3635</v>
      </c>
      <c r="E80" s="611">
        <v>2863.9339999999997</v>
      </c>
      <c r="F80" s="611">
        <v>3458.4999999999995</v>
      </c>
      <c r="G80" s="611">
        <v>3547.9999999999995</v>
      </c>
      <c r="H80" s="611">
        <v>3953.0066802739475</v>
      </c>
      <c r="I80" s="611">
        <v>3714.1</v>
      </c>
      <c r="J80" s="611">
        <v>3617.7649999999999</v>
      </c>
      <c r="K80" s="611">
        <v>3754.9999999999995</v>
      </c>
      <c r="L80" s="611">
        <v>4282.2000000000007</v>
      </c>
      <c r="M80" s="611">
        <v>4757</v>
      </c>
      <c r="N80" s="611">
        <v>5262</v>
      </c>
      <c r="O80" s="611">
        <v>5198</v>
      </c>
      <c r="P80" s="611">
        <v>3578</v>
      </c>
      <c r="Q80" s="611">
        <v>4429</v>
      </c>
      <c r="R80" s="611">
        <v>6679</v>
      </c>
      <c r="S80" s="611">
        <v>11485</v>
      </c>
      <c r="T80" s="618">
        <v>12650</v>
      </c>
      <c r="U80" s="603"/>
      <c r="V80" s="603"/>
      <c r="W80" s="600"/>
      <c r="X80" s="600"/>
      <c r="Y80" s="600"/>
      <c r="Z80" s="600"/>
    </row>
    <row r="81" spans="1:26" ht="12" customHeight="1" x14ac:dyDescent="0.2">
      <c r="S81" s="619"/>
    </row>
    <row r="82" spans="1:26" ht="12.75" customHeight="1" x14ac:dyDescent="0.2">
      <c r="A82" s="63" t="s">
        <v>252</v>
      </c>
      <c r="O82" s="69"/>
      <c r="P82" s="475"/>
      <c r="Q82" s="475"/>
      <c r="S82" s="475"/>
      <c r="T82" s="475" t="s">
        <v>99</v>
      </c>
    </row>
    <row r="83" spans="1:26" ht="12.75" customHeight="1" x14ac:dyDescent="0.2">
      <c r="A83" s="326" t="s">
        <v>225</v>
      </c>
      <c r="B83" s="100">
        <v>2006</v>
      </c>
      <c r="C83" s="100">
        <v>2007</v>
      </c>
      <c r="D83" s="100">
        <v>2008</v>
      </c>
      <c r="E83" s="100">
        <v>2009</v>
      </c>
      <c r="F83" s="100">
        <v>2010</v>
      </c>
      <c r="G83" s="100">
        <v>2011</v>
      </c>
      <c r="H83" s="100">
        <v>2012</v>
      </c>
      <c r="I83" s="100">
        <v>2013</v>
      </c>
      <c r="J83" s="100">
        <v>2014</v>
      </c>
      <c r="K83" s="100">
        <v>2015</v>
      </c>
      <c r="L83" s="100">
        <v>2016</v>
      </c>
      <c r="M83" s="100">
        <v>2017</v>
      </c>
      <c r="N83" s="100">
        <v>2018</v>
      </c>
      <c r="O83" s="100">
        <v>2019</v>
      </c>
      <c r="P83" s="100">
        <v>2020</v>
      </c>
      <c r="Q83" s="100">
        <v>2021</v>
      </c>
      <c r="R83" s="52" t="s">
        <v>454</v>
      </c>
      <c r="S83" s="52" t="s">
        <v>449</v>
      </c>
      <c r="T83" s="53" t="s">
        <v>508</v>
      </c>
    </row>
    <row r="84" spans="1:26" ht="12.75" customHeight="1" x14ac:dyDescent="0.2">
      <c r="A84" s="114" t="s">
        <v>229</v>
      </c>
      <c r="B84" s="608">
        <v>177.1</v>
      </c>
      <c r="C84" s="608">
        <v>179.06</v>
      </c>
      <c r="D84" s="608">
        <v>711</v>
      </c>
      <c r="E84" s="608">
        <v>129.5</v>
      </c>
      <c r="F84" s="608">
        <v>105</v>
      </c>
      <c r="G84" s="608">
        <v>134.465</v>
      </c>
      <c r="H84" s="608">
        <v>138.06616778920437</v>
      </c>
      <c r="I84" s="608">
        <v>2719</v>
      </c>
      <c r="J84" s="608">
        <v>148.173</v>
      </c>
      <c r="K84" s="608">
        <v>185.7</v>
      </c>
      <c r="L84" s="608">
        <v>210</v>
      </c>
      <c r="M84" s="608">
        <v>193</v>
      </c>
      <c r="N84" s="606">
        <v>180</v>
      </c>
      <c r="O84" s="608">
        <v>136</v>
      </c>
      <c r="P84" s="608">
        <v>129.30000000000001</v>
      </c>
      <c r="Q84" s="608">
        <v>64.5</v>
      </c>
      <c r="R84" s="608">
        <v>168</v>
      </c>
      <c r="S84" s="606">
        <v>183</v>
      </c>
      <c r="T84" s="614">
        <v>205</v>
      </c>
      <c r="W84" s="600"/>
      <c r="X84" s="600"/>
      <c r="Y84" s="600"/>
      <c r="Z84" s="600"/>
    </row>
    <row r="85" spans="1:26" ht="12.75" customHeight="1" x14ac:dyDescent="0.2">
      <c r="A85" s="114" t="s">
        <v>230</v>
      </c>
      <c r="B85" s="608">
        <v>1.3</v>
      </c>
      <c r="C85" s="608">
        <v>7.86</v>
      </c>
      <c r="D85" s="607">
        <v>0</v>
      </c>
      <c r="E85" s="607">
        <v>0</v>
      </c>
      <c r="F85" s="607">
        <v>0</v>
      </c>
      <c r="G85" s="607">
        <v>0</v>
      </c>
      <c r="H85" s="607">
        <v>0</v>
      </c>
      <c r="I85" s="607">
        <v>0</v>
      </c>
      <c r="J85" s="608">
        <v>1.5920000000000001</v>
      </c>
      <c r="K85" s="608">
        <v>1</v>
      </c>
      <c r="L85" s="608">
        <v>1.5</v>
      </c>
      <c r="M85" s="608">
        <v>2</v>
      </c>
      <c r="N85" s="608">
        <v>0</v>
      </c>
      <c r="O85" s="608">
        <v>0</v>
      </c>
      <c r="P85" s="608">
        <v>0</v>
      </c>
      <c r="Q85" s="608">
        <v>0</v>
      </c>
      <c r="R85" s="608">
        <v>0</v>
      </c>
      <c r="S85" s="837">
        <v>0</v>
      </c>
      <c r="T85" s="616">
        <v>0</v>
      </c>
      <c r="W85" s="600"/>
      <c r="X85" s="600"/>
      <c r="Y85" s="600"/>
      <c r="Z85" s="600"/>
    </row>
    <row r="86" spans="1:26" ht="12.75" customHeight="1" x14ac:dyDescent="0.2">
      <c r="A86" s="114" t="s">
        <v>231</v>
      </c>
      <c r="B86" s="608">
        <v>132.4</v>
      </c>
      <c r="C86" s="608">
        <v>175.80799999999999</v>
      </c>
      <c r="D86" s="608">
        <v>142</v>
      </c>
      <c r="E86" s="608">
        <v>140</v>
      </c>
      <c r="F86" s="608">
        <v>140</v>
      </c>
      <c r="G86" s="608">
        <v>147.06700000000001</v>
      </c>
      <c r="H86" s="608">
        <v>151.53779999999998</v>
      </c>
      <c r="I86" s="608">
        <v>165.2</v>
      </c>
      <c r="J86" s="608">
        <v>114.502</v>
      </c>
      <c r="K86" s="608">
        <v>118</v>
      </c>
      <c r="L86" s="608">
        <v>145</v>
      </c>
      <c r="M86" s="608">
        <v>160</v>
      </c>
      <c r="N86" s="608">
        <v>140</v>
      </c>
      <c r="O86" s="608">
        <v>155</v>
      </c>
      <c r="P86" s="608">
        <v>130</v>
      </c>
      <c r="Q86" s="608">
        <v>130.5</v>
      </c>
      <c r="R86" s="608">
        <v>200</v>
      </c>
      <c r="S86" s="837">
        <v>221</v>
      </c>
      <c r="T86" s="616">
        <v>248</v>
      </c>
      <c r="W86" s="600"/>
      <c r="X86" s="600"/>
      <c r="Y86" s="600"/>
      <c r="Z86" s="600"/>
    </row>
    <row r="87" spans="1:26" ht="11.25" customHeight="1" x14ac:dyDescent="0.2">
      <c r="A87" s="114" t="s">
        <v>232</v>
      </c>
      <c r="B87" s="608">
        <v>1.9</v>
      </c>
      <c r="C87" s="608">
        <v>20.954999999999998</v>
      </c>
      <c r="D87" s="608">
        <v>5</v>
      </c>
      <c r="E87" s="608">
        <v>5</v>
      </c>
      <c r="F87" s="608">
        <v>11</v>
      </c>
      <c r="G87" s="608">
        <v>7.4885825640373032</v>
      </c>
      <c r="H87" s="608">
        <v>7.7162107821095338</v>
      </c>
      <c r="I87" s="608">
        <v>12</v>
      </c>
      <c r="J87" s="608">
        <v>5.7519999999999998</v>
      </c>
      <c r="K87" s="608">
        <v>10</v>
      </c>
      <c r="L87" s="608">
        <v>30</v>
      </c>
      <c r="M87" s="608">
        <v>40</v>
      </c>
      <c r="N87" s="608">
        <v>40</v>
      </c>
      <c r="O87" s="608">
        <v>58</v>
      </c>
      <c r="P87" s="608">
        <v>58</v>
      </c>
      <c r="Q87" s="608">
        <v>48</v>
      </c>
      <c r="R87" s="608">
        <v>55</v>
      </c>
      <c r="S87" s="837">
        <v>76</v>
      </c>
      <c r="T87" s="616">
        <v>79</v>
      </c>
      <c r="W87" s="600"/>
      <c r="X87" s="600"/>
      <c r="Y87" s="600"/>
      <c r="Z87" s="600"/>
    </row>
    <row r="88" spans="1:26" ht="11.25" customHeight="1" x14ac:dyDescent="0.2">
      <c r="A88" s="541" t="s">
        <v>233</v>
      </c>
      <c r="B88" s="607">
        <v>0</v>
      </c>
      <c r="C88" s="607">
        <v>0</v>
      </c>
      <c r="D88" s="607">
        <v>0</v>
      </c>
      <c r="E88" s="607">
        <v>0</v>
      </c>
      <c r="F88" s="607">
        <v>0</v>
      </c>
      <c r="G88" s="607">
        <v>0</v>
      </c>
      <c r="H88" s="607">
        <v>0</v>
      </c>
      <c r="I88" s="607">
        <v>0</v>
      </c>
      <c r="J88" s="608">
        <v>1.369</v>
      </c>
      <c r="K88" s="608">
        <v>30</v>
      </c>
      <c r="L88" s="608">
        <v>45</v>
      </c>
      <c r="M88" s="608">
        <v>45</v>
      </c>
      <c r="N88" s="608">
        <v>43</v>
      </c>
      <c r="O88" s="608">
        <v>56</v>
      </c>
      <c r="P88" s="608">
        <v>46</v>
      </c>
      <c r="Q88" s="608">
        <v>45</v>
      </c>
      <c r="R88" s="608">
        <v>111</v>
      </c>
      <c r="S88" s="837">
        <v>65</v>
      </c>
      <c r="T88" s="616">
        <v>71</v>
      </c>
      <c r="W88" s="600"/>
      <c r="X88" s="600"/>
      <c r="Y88" s="600"/>
      <c r="Z88" s="600"/>
    </row>
    <row r="89" spans="1:26" ht="11.25" customHeight="1" x14ac:dyDescent="0.2">
      <c r="A89" s="114" t="s">
        <v>234</v>
      </c>
      <c r="B89" s="608">
        <v>145.9</v>
      </c>
      <c r="C89" s="608">
        <v>129.22999999999999</v>
      </c>
      <c r="D89" s="608">
        <v>151</v>
      </c>
      <c r="E89" s="608">
        <v>186.2</v>
      </c>
      <c r="F89" s="608">
        <v>210</v>
      </c>
      <c r="G89" s="608">
        <v>256.77509988040083</v>
      </c>
      <c r="H89" s="608">
        <v>264.51942285461189</v>
      </c>
      <c r="I89" s="608">
        <v>103</v>
      </c>
      <c r="J89" s="608">
        <v>89.48</v>
      </c>
      <c r="K89" s="608">
        <v>45</v>
      </c>
      <c r="L89" s="608">
        <v>55</v>
      </c>
      <c r="M89" s="608">
        <v>80</v>
      </c>
      <c r="N89" s="608">
        <v>103</v>
      </c>
      <c r="O89" s="608">
        <v>76</v>
      </c>
      <c r="P89" s="608">
        <v>76</v>
      </c>
      <c r="Q89" s="608">
        <v>93</v>
      </c>
      <c r="R89" s="608">
        <v>191</v>
      </c>
      <c r="S89" s="837">
        <v>210</v>
      </c>
      <c r="T89" s="616">
        <v>250</v>
      </c>
      <c r="W89" s="600"/>
      <c r="X89" s="600"/>
      <c r="Y89" s="600"/>
      <c r="Z89" s="600"/>
    </row>
    <row r="90" spans="1:26" s="602" customFormat="1" ht="14.25" customHeight="1" x14ac:dyDescent="0.2">
      <c r="A90" s="541" t="s">
        <v>235</v>
      </c>
      <c r="B90" s="608">
        <v>284.89999999999998</v>
      </c>
      <c r="C90" s="608">
        <v>279.363</v>
      </c>
      <c r="D90" s="608">
        <v>256</v>
      </c>
      <c r="E90" s="608">
        <v>255</v>
      </c>
      <c r="F90" s="608">
        <v>276.60000000000002</v>
      </c>
      <c r="G90" s="608">
        <v>377.3043184924648</v>
      </c>
      <c r="H90" s="608">
        <v>389.9</v>
      </c>
      <c r="I90" s="608">
        <v>299</v>
      </c>
      <c r="J90" s="608">
        <v>313.61700000000002</v>
      </c>
      <c r="K90" s="608">
        <v>185</v>
      </c>
      <c r="L90" s="608">
        <v>246</v>
      </c>
      <c r="M90" s="608">
        <v>301</v>
      </c>
      <c r="N90" s="608">
        <v>332</v>
      </c>
      <c r="O90" s="608">
        <v>450</v>
      </c>
      <c r="P90" s="608">
        <v>332</v>
      </c>
      <c r="Q90" s="608">
        <v>337</v>
      </c>
      <c r="R90" s="608">
        <v>354</v>
      </c>
      <c r="S90" s="837">
        <v>460</v>
      </c>
      <c r="T90" s="616">
        <v>487</v>
      </c>
      <c r="W90" s="600"/>
      <c r="X90" s="600"/>
      <c r="Y90" s="600"/>
      <c r="Z90" s="600"/>
    </row>
    <row r="91" spans="1:26" ht="12" customHeight="1" x14ac:dyDescent="0.2">
      <c r="A91" s="112" t="s">
        <v>78</v>
      </c>
      <c r="B91" s="609">
        <v>284.2</v>
      </c>
      <c r="C91" s="609">
        <v>275.56400000000002</v>
      </c>
      <c r="D91" s="609">
        <v>241</v>
      </c>
      <c r="E91" s="609">
        <v>245</v>
      </c>
      <c r="F91" s="609">
        <v>262</v>
      </c>
      <c r="G91" s="609">
        <v>253.45148353058093</v>
      </c>
      <c r="H91" s="609">
        <v>262.3</v>
      </c>
      <c r="I91" s="609">
        <v>174</v>
      </c>
      <c r="J91" s="609">
        <v>305</v>
      </c>
      <c r="K91" s="609">
        <v>175</v>
      </c>
      <c r="L91" s="609">
        <v>236</v>
      </c>
      <c r="M91" s="609">
        <v>290</v>
      </c>
      <c r="N91" s="609">
        <v>312</v>
      </c>
      <c r="O91" s="609">
        <v>440</v>
      </c>
      <c r="P91" s="609">
        <v>327</v>
      </c>
      <c r="Q91" s="609">
        <v>332</v>
      </c>
      <c r="R91" s="609">
        <v>347</v>
      </c>
      <c r="S91" s="838">
        <v>450</v>
      </c>
      <c r="T91" s="617">
        <v>477</v>
      </c>
      <c r="W91" s="600"/>
      <c r="X91" s="600"/>
      <c r="Y91" s="600"/>
      <c r="Z91" s="600"/>
    </row>
    <row r="92" spans="1:26" ht="11.25" customHeight="1" x14ac:dyDescent="0.2">
      <c r="A92" s="114" t="s">
        <v>236</v>
      </c>
      <c r="B92" s="608">
        <v>6483.7</v>
      </c>
      <c r="C92" s="608">
        <v>3647.2460000000001</v>
      </c>
      <c r="D92" s="608">
        <v>1321</v>
      </c>
      <c r="E92" s="608">
        <v>4142.6000000000004</v>
      </c>
      <c r="F92" s="608">
        <v>1259</v>
      </c>
      <c r="G92" s="608">
        <v>581.60308416109001</v>
      </c>
      <c r="H92" s="608">
        <v>606.79999999999995</v>
      </c>
      <c r="I92" s="608">
        <v>631.5</v>
      </c>
      <c r="J92" s="608">
        <v>597</v>
      </c>
      <c r="K92" s="608">
        <v>445</v>
      </c>
      <c r="L92" s="608">
        <v>593</v>
      </c>
      <c r="M92" s="608">
        <v>460</v>
      </c>
      <c r="N92" s="608">
        <v>438</v>
      </c>
      <c r="O92" s="608">
        <v>2822</v>
      </c>
      <c r="P92" s="608">
        <v>2057</v>
      </c>
      <c r="Q92" s="608">
        <v>519</v>
      </c>
      <c r="R92" s="608">
        <v>835.5</v>
      </c>
      <c r="S92" s="837">
        <v>1390</v>
      </c>
      <c r="T92" s="616">
        <v>1123</v>
      </c>
      <c r="W92" s="600"/>
      <c r="X92" s="600"/>
      <c r="Y92" s="600"/>
      <c r="Z92" s="600"/>
    </row>
    <row r="93" spans="1:26" ht="11.25" customHeight="1" x14ac:dyDescent="0.2">
      <c r="A93" s="541" t="s">
        <v>237</v>
      </c>
      <c r="B93" s="608">
        <v>45.6</v>
      </c>
      <c r="C93" s="608">
        <v>67.552000000000007</v>
      </c>
      <c r="D93" s="608">
        <v>45</v>
      </c>
      <c r="E93" s="608">
        <v>25</v>
      </c>
      <c r="F93" s="608">
        <v>25</v>
      </c>
      <c r="G93" s="608">
        <v>19.942923896164061</v>
      </c>
      <c r="H93" s="608">
        <v>20.3</v>
      </c>
      <c r="I93" s="608">
        <v>20</v>
      </c>
      <c r="J93" s="608">
        <v>138.31299999999999</v>
      </c>
      <c r="K93" s="608">
        <v>150</v>
      </c>
      <c r="L93" s="608">
        <v>195</v>
      </c>
      <c r="M93" s="608">
        <v>206</v>
      </c>
      <c r="N93" s="608">
        <v>245</v>
      </c>
      <c r="O93" s="608">
        <v>140</v>
      </c>
      <c r="P93" s="608">
        <v>75</v>
      </c>
      <c r="Q93" s="608">
        <v>52</v>
      </c>
      <c r="R93" s="608">
        <v>102</v>
      </c>
      <c r="S93" s="837">
        <v>142</v>
      </c>
      <c r="T93" s="616">
        <v>202</v>
      </c>
      <c r="W93" s="600"/>
      <c r="X93" s="600"/>
      <c r="Y93" s="600"/>
      <c r="Z93" s="600"/>
    </row>
    <row r="94" spans="1:26" s="602" customFormat="1" ht="10.5" customHeight="1" x14ac:dyDescent="0.2">
      <c r="A94" s="541" t="s">
        <v>238</v>
      </c>
      <c r="B94" s="607">
        <v>0</v>
      </c>
      <c r="C94" s="608">
        <v>75</v>
      </c>
      <c r="D94" s="607">
        <v>0</v>
      </c>
      <c r="E94" s="607">
        <v>0</v>
      </c>
      <c r="F94" s="607">
        <v>0</v>
      </c>
      <c r="G94" s="608">
        <v>650</v>
      </c>
      <c r="H94" s="608">
        <v>850</v>
      </c>
      <c r="I94" s="608">
        <v>800</v>
      </c>
      <c r="J94" s="608">
        <v>410</v>
      </c>
      <c r="K94" s="608">
        <v>255</v>
      </c>
      <c r="L94" s="608">
        <v>300.39999999999998</v>
      </c>
      <c r="M94" s="608">
        <v>195</v>
      </c>
      <c r="N94" s="608">
        <v>300</v>
      </c>
      <c r="O94" s="608">
        <v>548</v>
      </c>
      <c r="P94" s="608">
        <v>546</v>
      </c>
      <c r="Q94" s="608">
        <v>448</v>
      </c>
      <c r="R94" s="608">
        <v>531</v>
      </c>
      <c r="S94" s="837">
        <v>548</v>
      </c>
      <c r="T94" s="616">
        <v>598.5</v>
      </c>
      <c r="W94" s="600"/>
      <c r="X94" s="600"/>
      <c r="Y94" s="600"/>
      <c r="Z94" s="600"/>
    </row>
    <row r="95" spans="1:26" ht="10.5" customHeight="1" x14ac:dyDescent="0.2">
      <c r="A95" s="114" t="s">
        <v>239</v>
      </c>
      <c r="B95" s="608">
        <v>20</v>
      </c>
      <c r="C95" s="608">
        <v>34.427</v>
      </c>
      <c r="D95" s="608">
        <v>10</v>
      </c>
      <c r="E95" s="608">
        <v>20</v>
      </c>
      <c r="F95" s="608">
        <v>15</v>
      </c>
      <c r="G95" s="608">
        <v>22.465747692111908</v>
      </c>
      <c r="H95" s="608">
        <v>24.1</v>
      </c>
      <c r="I95" s="608">
        <v>38</v>
      </c>
      <c r="J95" s="608">
        <v>55.481000000000002</v>
      </c>
      <c r="K95" s="608">
        <v>100</v>
      </c>
      <c r="L95" s="608">
        <v>185</v>
      </c>
      <c r="M95" s="608">
        <v>200</v>
      </c>
      <c r="N95" s="608">
        <v>183</v>
      </c>
      <c r="O95" s="608">
        <v>170</v>
      </c>
      <c r="P95" s="608">
        <v>179</v>
      </c>
      <c r="Q95" s="608">
        <v>153</v>
      </c>
      <c r="R95" s="608">
        <v>197</v>
      </c>
      <c r="S95" s="837">
        <v>221</v>
      </c>
      <c r="T95" s="616">
        <v>262</v>
      </c>
      <c r="W95" s="600"/>
      <c r="X95" s="600"/>
      <c r="Y95" s="600"/>
      <c r="Z95" s="600"/>
    </row>
    <row r="96" spans="1:26" ht="11.25" customHeight="1" x14ac:dyDescent="0.2">
      <c r="A96" s="114" t="s">
        <v>240</v>
      </c>
      <c r="B96" s="608">
        <v>89.9</v>
      </c>
      <c r="C96" s="608">
        <v>70.787000000000006</v>
      </c>
      <c r="D96" s="608">
        <v>102</v>
      </c>
      <c r="E96" s="608">
        <v>75</v>
      </c>
      <c r="F96" s="608">
        <v>80</v>
      </c>
      <c r="G96" s="608">
        <v>194.50050866611875</v>
      </c>
      <c r="H96" s="608">
        <v>225.8</v>
      </c>
      <c r="I96" s="608">
        <v>220.8</v>
      </c>
      <c r="J96" s="608">
        <v>3.77</v>
      </c>
      <c r="K96" s="608">
        <v>16</v>
      </c>
      <c r="L96" s="608">
        <v>145</v>
      </c>
      <c r="M96" s="608">
        <v>140</v>
      </c>
      <c r="N96" s="608">
        <v>209</v>
      </c>
      <c r="O96" s="608">
        <v>135</v>
      </c>
      <c r="P96" s="608">
        <v>80</v>
      </c>
      <c r="Q96" s="608">
        <v>75</v>
      </c>
      <c r="R96" s="608">
        <v>130</v>
      </c>
      <c r="S96" s="837">
        <v>261</v>
      </c>
      <c r="T96" s="616">
        <v>315</v>
      </c>
      <c r="W96" s="600"/>
      <c r="X96" s="600"/>
      <c r="Y96" s="600"/>
      <c r="Z96" s="600"/>
    </row>
    <row r="97" spans="1:26" ht="11.25" customHeight="1" x14ac:dyDescent="0.2">
      <c r="A97" s="154" t="s">
        <v>87</v>
      </c>
      <c r="B97" s="607">
        <v>0</v>
      </c>
      <c r="C97" s="607">
        <v>0</v>
      </c>
      <c r="D97" s="607">
        <v>0</v>
      </c>
      <c r="E97" s="607">
        <v>0</v>
      </c>
      <c r="F97" s="607">
        <v>0</v>
      </c>
      <c r="G97" s="607">
        <v>0</v>
      </c>
      <c r="H97" s="607">
        <v>0</v>
      </c>
      <c r="I97" s="607">
        <v>0</v>
      </c>
      <c r="J97" s="607">
        <v>0</v>
      </c>
      <c r="K97" s="607">
        <v>0</v>
      </c>
      <c r="L97" s="607">
        <v>0</v>
      </c>
      <c r="M97" s="607">
        <v>0</v>
      </c>
      <c r="N97" s="607">
        <v>0</v>
      </c>
      <c r="O97" s="607">
        <v>0</v>
      </c>
      <c r="P97" s="607">
        <v>0</v>
      </c>
      <c r="Q97" s="607">
        <v>0</v>
      </c>
      <c r="R97" s="607">
        <v>0</v>
      </c>
      <c r="S97" s="836">
        <v>0</v>
      </c>
      <c r="T97" s="615">
        <v>0</v>
      </c>
      <c r="W97" s="600"/>
      <c r="X97" s="600"/>
      <c r="Y97" s="600"/>
      <c r="Z97" s="600"/>
    </row>
    <row r="98" spans="1:26" ht="11.25" customHeight="1" x14ac:dyDescent="0.2">
      <c r="A98" s="541" t="s">
        <v>241</v>
      </c>
      <c r="B98" s="607">
        <v>0</v>
      </c>
      <c r="C98" s="607">
        <v>0</v>
      </c>
      <c r="D98" s="608">
        <v>25</v>
      </c>
      <c r="E98" s="608">
        <v>20</v>
      </c>
      <c r="F98" s="608">
        <v>20</v>
      </c>
      <c r="G98" s="608">
        <v>10</v>
      </c>
      <c r="H98" s="608">
        <v>15</v>
      </c>
      <c r="I98" s="608">
        <v>15</v>
      </c>
      <c r="J98" s="608">
        <v>69.361000000000004</v>
      </c>
      <c r="K98" s="608">
        <v>15</v>
      </c>
      <c r="L98" s="608">
        <v>8.5</v>
      </c>
      <c r="M98" s="608">
        <v>7</v>
      </c>
      <c r="N98" s="608">
        <v>22</v>
      </c>
      <c r="O98" s="608">
        <v>13</v>
      </c>
      <c r="P98" s="608">
        <v>13</v>
      </c>
      <c r="Q98" s="608">
        <v>0</v>
      </c>
      <c r="R98" s="608">
        <v>8.5</v>
      </c>
      <c r="S98" s="837">
        <v>31</v>
      </c>
      <c r="T98" s="616">
        <v>32</v>
      </c>
      <c r="W98" s="600"/>
      <c r="X98" s="600"/>
      <c r="Y98" s="600"/>
      <c r="Z98" s="600"/>
    </row>
    <row r="99" spans="1:26" s="602" customFormat="1" ht="10.5" customHeight="1" x14ac:dyDescent="0.2">
      <c r="A99" s="114" t="s">
        <v>242</v>
      </c>
      <c r="B99" s="607">
        <v>0</v>
      </c>
      <c r="C99" s="607">
        <v>0</v>
      </c>
      <c r="D99" s="607">
        <v>0</v>
      </c>
      <c r="E99" s="607">
        <v>0</v>
      </c>
      <c r="F99" s="607">
        <v>0</v>
      </c>
      <c r="G99" s="607">
        <v>0</v>
      </c>
      <c r="H99" s="607">
        <v>0</v>
      </c>
      <c r="I99" s="607">
        <v>0</v>
      </c>
      <c r="J99" s="608">
        <v>293.74400000000003</v>
      </c>
      <c r="K99" s="608">
        <v>304</v>
      </c>
      <c r="L99" s="608">
        <v>438</v>
      </c>
      <c r="M99" s="608">
        <v>508</v>
      </c>
      <c r="N99" s="608">
        <v>533</v>
      </c>
      <c r="O99" s="608">
        <v>596</v>
      </c>
      <c r="P99" s="608">
        <v>258</v>
      </c>
      <c r="Q99" s="608">
        <v>252</v>
      </c>
      <c r="R99" s="608">
        <v>35</v>
      </c>
      <c r="S99" s="837">
        <v>51</v>
      </c>
      <c r="T99" s="616">
        <v>52</v>
      </c>
      <c r="W99" s="600"/>
      <c r="X99" s="600"/>
      <c r="Y99" s="600"/>
      <c r="Z99" s="600"/>
    </row>
    <row r="100" spans="1:26" s="602" customFormat="1" ht="10.5" customHeight="1" x14ac:dyDescent="0.2">
      <c r="A100" s="114" t="s">
        <v>243</v>
      </c>
      <c r="B100" s="608">
        <v>134.30000000000001</v>
      </c>
      <c r="C100" s="608">
        <v>75.298000000000002</v>
      </c>
      <c r="D100" s="608">
        <v>28</v>
      </c>
      <c r="E100" s="608">
        <v>488.4</v>
      </c>
      <c r="F100" s="608">
        <v>120</v>
      </c>
      <c r="G100" s="608">
        <v>76.5</v>
      </c>
      <c r="H100" s="608">
        <v>80.5</v>
      </c>
      <c r="I100" s="608">
        <v>50.5</v>
      </c>
      <c r="J100" s="608">
        <v>2080.1999999999998</v>
      </c>
      <c r="K100" s="608">
        <v>41.3</v>
      </c>
      <c r="L100" s="608">
        <v>1548</v>
      </c>
      <c r="M100" s="608">
        <v>945</v>
      </c>
      <c r="N100" s="608">
        <v>122</v>
      </c>
      <c r="O100" s="608">
        <v>84</v>
      </c>
      <c r="P100" s="608">
        <v>79</v>
      </c>
      <c r="Q100" s="608">
        <v>35</v>
      </c>
      <c r="R100" s="608">
        <v>283</v>
      </c>
      <c r="S100" s="837">
        <v>891</v>
      </c>
      <c r="T100" s="616">
        <v>94</v>
      </c>
      <c r="W100" s="600"/>
      <c r="X100" s="600"/>
      <c r="Y100" s="600"/>
      <c r="Z100" s="600"/>
    </row>
    <row r="101" spans="1:26" ht="10.5" customHeight="1" x14ac:dyDescent="0.2">
      <c r="A101" s="114" t="s">
        <v>244</v>
      </c>
      <c r="B101" s="608">
        <v>1.8</v>
      </c>
      <c r="C101" s="608">
        <v>2.7349999999999999</v>
      </c>
      <c r="D101" s="608">
        <v>6</v>
      </c>
      <c r="E101" s="608">
        <v>10</v>
      </c>
      <c r="F101" s="608">
        <v>5</v>
      </c>
      <c r="G101" s="608">
        <v>7.4885825640373032</v>
      </c>
      <c r="H101" s="608">
        <v>7.7162107821095338</v>
      </c>
      <c r="I101" s="608">
        <v>8</v>
      </c>
      <c r="J101" s="608">
        <v>14.651</v>
      </c>
      <c r="K101" s="608">
        <v>14</v>
      </c>
      <c r="L101" s="608">
        <v>34</v>
      </c>
      <c r="M101" s="608">
        <v>34</v>
      </c>
      <c r="N101" s="608">
        <v>34</v>
      </c>
      <c r="O101" s="608">
        <v>44</v>
      </c>
      <c r="P101" s="608">
        <v>44</v>
      </c>
      <c r="Q101" s="608">
        <v>40.5</v>
      </c>
      <c r="R101" s="608">
        <v>65</v>
      </c>
      <c r="S101" s="837">
        <v>85</v>
      </c>
      <c r="T101" s="616">
        <v>86</v>
      </c>
      <c r="W101" s="600"/>
      <c r="X101" s="600"/>
      <c r="Y101" s="600"/>
      <c r="Z101" s="600"/>
    </row>
    <row r="102" spans="1:26" ht="9.75" customHeight="1" x14ac:dyDescent="0.2">
      <c r="A102" s="114" t="s">
        <v>245</v>
      </c>
      <c r="B102" s="608">
        <v>2.5</v>
      </c>
      <c r="C102" s="608">
        <v>2.9129999999999998</v>
      </c>
      <c r="D102" s="608">
        <v>13</v>
      </c>
      <c r="E102" s="608">
        <v>36.299999999999997</v>
      </c>
      <c r="F102" s="608">
        <v>28</v>
      </c>
      <c r="G102" s="608">
        <v>74.977165128074603</v>
      </c>
      <c r="H102" s="608">
        <v>80.400000000000006</v>
      </c>
      <c r="I102" s="608">
        <v>66</v>
      </c>
      <c r="J102" s="608">
        <v>171.852</v>
      </c>
      <c r="K102" s="608">
        <v>110</v>
      </c>
      <c r="L102" s="608">
        <v>117</v>
      </c>
      <c r="M102" s="608">
        <v>83</v>
      </c>
      <c r="N102" s="608">
        <v>133</v>
      </c>
      <c r="O102" s="608">
        <v>94</v>
      </c>
      <c r="P102" s="608">
        <v>130</v>
      </c>
      <c r="Q102" s="608">
        <v>49</v>
      </c>
      <c r="R102" s="608">
        <v>151</v>
      </c>
      <c r="S102" s="837">
        <v>81</v>
      </c>
      <c r="T102" s="616">
        <v>68</v>
      </c>
      <c r="W102" s="600"/>
      <c r="X102" s="600"/>
      <c r="Y102" s="600"/>
      <c r="Z102" s="600"/>
    </row>
    <row r="103" spans="1:26" ht="12" customHeight="1" x14ac:dyDescent="0.2">
      <c r="A103" s="541" t="s">
        <v>246</v>
      </c>
      <c r="B103" s="608">
        <v>25</v>
      </c>
      <c r="C103" s="608">
        <v>25</v>
      </c>
      <c r="D103" s="608">
        <v>25</v>
      </c>
      <c r="E103" s="608">
        <v>10</v>
      </c>
      <c r="F103" s="608">
        <v>25</v>
      </c>
      <c r="G103" s="608">
        <v>35</v>
      </c>
      <c r="H103" s="608">
        <v>35</v>
      </c>
      <c r="I103" s="608">
        <v>35</v>
      </c>
      <c r="J103" s="608">
        <v>68.34</v>
      </c>
      <c r="K103" s="608">
        <v>95</v>
      </c>
      <c r="L103" s="608">
        <v>120</v>
      </c>
      <c r="M103" s="608">
        <v>120</v>
      </c>
      <c r="N103" s="608">
        <v>120</v>
      </c>
      <c r="O103" s="608">
        <v>90</v>
      </c>
      <c r="P103" s="608">
        <v>187</v>
      </c>
      <c r="Q103" s="608">
        <v>40</v>
      </c>
      <c r="R103" s="608">
        <v>95</v>
      </c>
      <c r="S103" s="837">
        <v>213</v>
      </c>
      <c r="T103" s="616">
        <v>230</v>
      </c>
      <c r="W103" s="600"/>
      <c r="X103" s="600"/>
      <c r="Y103" s="600"/>
      <c r="Z103" s="600"/>
    </row>
    <row r="104" spans="1:26" ht="11.25" customHeight="1" x14ac:dyDescent="0.2">
      <c r="A104" s="604" t="s">
        <v>119</v>
      </c>
      <c r="B104" s="610">
        <v>73.5</v>
      </c>
      <c r="C104" s="610">
        <v>154.35300000000001</v>
      </c>
      <c r="D104" s="610">
        <v>48</v>
      </c>
      <c r="E104" s="610">
        <v>85</v>
      </c>
      <c r="F104" s="610">
        <v>75</v>
      </c>
      <c r="G104" s="610">
        <v>82.421330205678771</v>
      </c>
      <c r="H104" s="610">
        <v>79.014765796680862</v>
      </c>
      <c r="I104" s="610">
        <v>65</v>
      </c>
      <c r="J104" s="610">
        <v>63.026000000000003</v>
      </c>
      <c r="K104" s="610">
        <v>65</v>
      </c>
      <c r="L104" s="610">
        <v>50</v>
      </c>
      <c r="M104" s="610">
        <v>55</v>
      </c>
      <c r="N104" s="610">
        <v>52</v>
      </c>
      <c r="O104" s="608">
        <v>332</v>
      </c>
      <c r="P104" s="608">
        <v>159</v>
      </c>
      <c r="Q104" s="608">
        <v>57.5</v>
      </c>
      <c r="R104" s="608">
        <v>60</v>
      </c>
      <c r="S104" s="837">
        <v>83</v>
      </c>
      <c r="T104" s="616">
        <v>72.5</v>
      </c>
      <c r="W104" s="600"/>
      <c r="X104" s="600"/>
      <c r="Y104" s="600"/>
      <c r="Z104" s="600"/>
    </row>
    <row r="105" spans="1:26" s="63" customFormat="1" ht="15.75" customHeight="1" x14ac:dyDescent="0.2">
      <c r="A105" s="116" t="s">
        <v>247</v>
      </c>
      <c r="B105" s="611">
        <v>7619.8</v>
      </c>
      <c r="C105" s="611">
        <v>4947.5869999999986</v>
      </c>
      <c r="D105" s="611">
        <v>2888</v>
      </c>
      <c r="E105" s="611">
        <v>5628</v>
      </c>
      <c r="F105" s="611">
        <v>2394.6</v>
      </c>
      <c r="G105" s="611">
        <v>2677.9993432501778</v>
      </c>
      <c r="H105" s="611">
        <v>2976.3705780047162</v>
      </c>
      <c r="I105" s="611">
        <v>5248</v>
      </c>
      <c r="J105" s="611">
        <v>4640.223</v>
      </c>
      <c r="K105" s="611">
        <v>2185</v>
      </c>
      <c r="L105" s="611">
        <v>4466.3999999999996</v>
      </c>
      <c r="M105" s="611">
        <v>3774</v>
      </c>
      <c r="N105" s="611">
        <v>3229</v>
      </c>
      <c r="O105" s="611">
        <v>5999</v>
      </c>
      <c r="P105" s="611">
        <v>4578</v>
      </c>
      <c r="Q105" s="611">
        <v>2439</v>
      </c>
      <c r="R105" s="611">
        <v>3572</v>
      </c>
      <c r="S105" s="611">
        <v>5212</v>
      </c>
      <c r="T105" s="618">
        <v>4475</v>
      </c>
      <c r="U105" s="603"/>
      <c r="V105" s="603"/>
      <c r="W105" s="600"/>
      <c r="X105" s="600"/>
      <c r="Y105" s="600"/>
      <c r="Z105" s="600"/>
    </row>
    <row r="106" spans="1:26" ht="12" customHeight="1" x14ac:dyDescent="0.2">
      <c r="A106" s="21"/>
      <c r="B106" s="272"/>
      <c r="S106" s="619"/>
    </row>
    <row r="107" spans="1:26" ht="18" customHeight="1" x14ac:dyDescent="0.2">
      <c r="A107" s="63" t="s">
        <v>253</v>
      </c>
      <c r="H107" s="474"/>
      <c r="I107" s="474"/>
      <c r="J107" s="475"/>
      <c r="K107" s="475"/>
      <c r="O107" s="69"/>
      <c r="P107" s="69"/>
      <c r="Q107" s="475"/>
      <c r="S107" s="475"/>
      <c r="T107" s="475" t="s">
        <v>99</v>
      </c>
    </row>
    <row r="108" spans="1:26" ht="18" customHeight="1" x14ac:dyDescent="0.2">
      <c r="A108" s="326" t="s">
        <v>225</v>
      </c>
      <c r="B108" s="100">
        <v>2006</v>
      </c>
      <c r="C108" s="100">
        <v>2007</v>
      </c>
      <c r="D108" s="100">
        <v>2008</v>
      </c>
      <c r="E108" s="100">
        <v>2009</v>
      </c>
      <c r="F108" s="100">
        <v>2010</v>
      </c>
      <c r="G108" s="100">
        <v>2011</v>
      </c>
      <c r="H108" s="100">
        <v>2012</v>
      </c>
      <c r="I108" s="100">
        <v>2013</v>
      </c>
      <c r="J108" s="100">
        <v>2014</v>
      </c>
      <c r="K108" s="100">
        <v>2015</v>
      </c>
      <c r="L108" s="100">
        <v>2016</v>
      </c>
      <c r="M108" s="100">
        <v>2017</v>
      </c>
      <c r="N108" s="100">
        <v>2018</v>
      </c>
      <c r="O108" s="100">
        <v>2019</v>
      </c>
      <c r="P108" s="100">
        <v>2020</v>
      </c>
      <c r="Q108" s="100">
        <v>2021</v>
      </c>
      <c r="R108" s="52" t="s">
        <v>454</v>
      </c>
      <c r="S108" s="52" t="s">
        <v>449</v>
      </c>
      <c r="T108" s="53" t="s">
        <v>508</v>
      </c>
    </row>
    <row r="109" spans="1:26" ht="18" customHeight="1" x14ac:dyDescent="0.2">
      <c r="A109" s="114" t="s">
        <v>229</v>
      </c>
      <c r="B109" s="608">
        <v>681</v>
      </c>
      <c r="C109" s="608">
        <v>709</v>
      </c>
      <c r="D109" s="608">
        <v>740.58900000000006</v>
      </c>
      <c r="E109" s="608">
        <v>717.71299999999997</v>
      </c>
      <c r="F109" s="608">
        <v>846.63900000000001</v>
      </c>
      <c r="G109" s="608">
        <v>1001.0524778551212</v>
      </c>
      <c r="H109" s="608">
        <v>1101</v>
      </c>
      <c r="I109" s="608">
        <v>1155</v>
      </c>
      <c r="J109" s="608">
        <v>1520</v>
      </c>
      <c r="K109" s="608">
        <v>720</v>
      </c>
      <c r="L109" s="608">
        <v>866</v>
      </c>
      <c r="M109" s="608">
        <v>897</v>
      </c>
      <c r="N109" s="606">
        <v>1175.5</v>
      </c>
      <c r="O109" s="608">
        <v>1060.5</v>
      </c>
      <c r="P109" s="608">
        <v>655.5</v>
      </c>
      <c r="Q109" s="608">
        <v>832.5</v>
      </c>
      <c r="R109" s="608">
        <v>908.5</v>
      </c>
      <c r="S109" s="837">
        <v>1166</v>
      </c>
      <c r="T109" s="616">
        <v>1325</v>
      </c>
      <c r="W109" s="600"/>
      <c r="X109" s="600"/>
      <c r="Y109" s="600"/>
      <c r="Z109" s="600"/>
    </row>
    <row r="110" spans="1:26" ht="18" customHeight="1" x14ac:dyDescent="0.2">
      <c r="A110" s="114" t="s">
        <v>230</v>
      </c>
      <c r="B110" s="608">
        <v>150</v>
      </c>
      <c r="C110" s="608">
        <v>175</v>
      </c>
      <c r="D110" s="608">
        <v>228.7</v>
      </c>
      <c r="E110" s="608">
        <v>240</v>
      </c>
      <c r="F110" s="608">
        <v>300</v>
      </c>
      <c r="G110" s="608">
        <v>350</v>
      </c>
      <c r="H110" s="608">
        <v>375</v>
      </c>
      <c r="I110" s="608">
        <v>400</v>
      </c>
      <c r="J110" s="608">
        <v>50</v>
      </c>
      <c r="K110" s="608">
        <v>30</v>
      </c>
      <c r="L110" s="608">
        <v>15</v>
      </c>
      <c r="M110" s="608">
        <v>4</v>
      </c>
      <c r="N110" s="608">
        <v>20</v>
      </c>
      <c r="O110" s="608">
        <v>20</v>
      </c>
      <c r="P110" s="608">
        <v>20</v>
      </c>
      <c r="Q110" s="608">
        <v>20</v>
      </c>
      <c r="R110" s="608">
        <v>35</v>
      </c>
      <c r="S110" s="837">
        <v>40</v>
      </c>
      <c r="T110" s="616">
        <v>50</v>
      </c>
      <c r="W110" s="600"/>
      <c r="X110" s="600"/>
      <c r="Y110" s="600"/>
      <c r="Z110" s="600"/>
    </row>
    <row r="111" spans="1:26" ht="18" customHeight="1" x14ac:dyDescent="0.2">
      <c r="A111" s="114" t="s">
        <v>231</v>
      </c>
      <c r="B111" s="608">
        <v>3880</v>
      </c>
      <c r="C111" s="608">
        <v>5909</v>
      </c>
      <c r="D111" s="608">
        <v>4645.6850000000004</v>
      </c>
      <c r="E111" s="608">
        <v>4994.3519999999999</v>
      </c>
      <c r="F111" s="608">
        <v>4005.7669999999998</v>
      </c>
      <c r="G111" s="608">
        <v>3735.9469166985386</v>
      </c>
      <c r="H111" s="608">
        <v>3556.5</v>
      </c>
      <c r="I111" s="608">
        <v>3126</v>
      </c>
      <c r="J111" s="608">
        <v>4202</v>
      </c>
      <c r="K111" s="608">
        <v>2482</v>
      </c>
      <c r="L111" s="608">
        <v>2600</v>
      </c>
      <c r="M111" s="608">
        <v>2775</v>
      </c>
      <c r="N111" s="608">
        <v>3225</v>
      </c>
      <c r="O111" s="608">
        <v>2550</v>
      </c>
      <c r="P111" s="608">
        <v>1975</v>
      </c>
      <c r="Q111" s="608">
        <v>2701</v>
      </c>
      <c r="R111" s="608">
        <v>3730</v>
      </c>
      <c r="S111" s="837">
        <v>4145</v>
      </c>
      <c r="T111" s="616">
        <v>4295</v>
      </c>
      <c r="W111" s="600"/>
      <c r="X111" s="600"/>
      <c r="Y111" s="600"/>
      <c r="Z111" s="600"/>
    </row>
    <row r="112" spans="1:26" ht="18" customHeight="1" x14ac:dyDescent="0.2">
      <c r="A112" s="114" t="s">
        <v>232</v>
      </c>
      <c r="B112" s="608">
        <v>2275</v>
      </c>
      <c r="C112" s="608">
        <v>995</v>
      </c>
      <c r="D112" s="608">
        <v>708.5</v>
      </c>
      <c r="E112" s="608">
        <v>1256.174</v>
      </c>
      <c r="F112" s="608">
        <v>1481.124</v>
      </c>
      <c r="G112" s="608">
        <v>3337.5281500000001</v>
      </c>
      <c r="H112" s="608">
        <v>4119.7</v>
      </c>
      <c r="I112" s="608">
        <v>3209</v>
      </c>
      <c r="J112" s="608">
        <v>2370</v>
      </c>
      <c r="K112" s="608">
        <v>2502</v>
      </c>
      <c r="L112" s="608">
        <v>3200.8</v>
      </c>
      <c r="M112" s="608">
        <v>3901.5</v>
      </c>
      <c r="N112" s="608">
        <v>2182</v>
      </c>
      <c r="O112" s="608">
        <v>2824</v>
      </c>
      <c r="P112" s="608">
        <v>2801</v>
      </c>
      <c r="Q112" s="608">
        <v>3063.5</v>
      </c>
      <c r="R112" s="608">
        <v>3702</v>
      </c>
      <c r="S112" s="837">
        <v>3955</v>
      </c>
      <c r="T112" s="616">
        <v>4357</v>
      </c>
      <c r="W112" s="600"/>
      <c r="X112" s="600"/>
      <c r="Y112" s="600"/>
      <c r="Z112" s="600"/>
    </row>
    <row r="113" spans="1:26" ht="24" customHeight="1" x14ac:dyDescent="0.2">
      <c r="A113" s="541" t="s">
        <v>233</v>
      </c>
      <c r="B113" s="608">
        <v>100</v>
      </c>
      <c r="C113" s="608">
        <v>125</v>
      </c>
      <c r="D113" s="608">
        <v>15</v>
      </c>
      <c r="E113" s="608">
        <v>25</v>
      </c>
      <c r="F113" s="608">
        <v>20</v>
      </c>
      <c r="G113" s="608">
        <v>345.64</v>
      </c>
      <c r="H113" s="608">
        <v>226</v>
      </c>
      <c r="I113" s="608">
        <v>725</v>
      </c>
      <c r="J113" s="608">
        <v>900</v>
      </c>
      <c r="K113" s="608">
        <v>2300</v>
      </c>
      <c r="L113" s="608">
        <v>1473.5</v>
      </c>
      <c r="M113" s="608">
        <v>1550.5</v>
      </c>
      <c r="N113" s="608">
        <v>326</v>
      </c>
      <c r="O113" s="608">
        <v>541</v>
      </c>
      <c r="P113" s="608">
        <v>576</v>
      </c>
      <c r="Q113" s="608">
        <v>987</v>
      </c>
      <c r="R113" s="608">
        <v>1102</v>
      </c>
      <c r="S113" s="837">
        <v>1179</v>
      </c>
      <c r="T113" s="616">
        <v>1370</v>
      </c>
      <c r="W113" s="600"/>
      <c r="X113" s="600"/>
      <c r="Y113" s="600"/>
      <c r="Z113" s="600"/>
    </row>
    <row r="114" spans="1:26" ht="18" customHeight="1" x14ac:dyDescent="0.2">
      <c r="A114" s="114" t="s">
        <v>234</v>
      </c>
      <c r="B114" s="608">
        <v>617</v>
      </c>
      <c r="C114" s="608">
        <v>737</v>
      </c>
      <c r="D114" s="608">
        <v>589.5</v>
      </c>
      <c r="E114" s="608">
        <v>808.75599999999997</v>
      </c>
      <c r="F114" s="608">
        <v>849.46900000000005</v>
      </c>
      <c r="G114" s="608">
        <v>1135.5568041000499</v>
      </c>
      <c r="H114" s="608">
        <v>501.2</v>
      </c>
      <c r="I114" s="608">
        <v>501</v>
      </c>
      <c r="J114" s="608">
        <v>601.5</v>
      </c>
      <c r="K114" s="608">
        <v>702</v>
      </c>
      <c r="L114" s="608">
        <v>501</v>
      </c>
      <c r="M114" s="608">
        <v>502</v>
      </c>
      <c r="N114" s="608">
        <v>3003</v>
      </c>
      <c r="O114" s="608">
        <v>2969</v>
      </c>
      <c r="P114" s="608">
        <v>2802</v>
      </c>
      <c r="Q114" s="608">
        <v>3002</v>
      </c>
      <c r="R114" s="608">
        <v>3705</v>
      </c>
      <c r="S114" s="837">
        <v>4406</v>
      </c>
      <c r="T114" s="616">
        <v>4608</v>
      </c>
      <c r="W114" s="600"/>
      <c r="X114" s="600"/>
      <c r="Y114" s="600"/>
      <c r="Z114" s="600"/>
    </row>
    <row r="115" spans="1:26" s="602" customFormat="1" ht="22.5" customHeight="1" x14ac:dyDescent="0.2">
      <c r="A115" s="541" t="s">
        <v>235</v>
      </c>
      <c r="B115" s="608">
        <v>560</v>
      </c>
      <c r="C115" s="608">
        <v>1034</v>
      </c>
      <c r="D115" s="608">
        <v>1081.442</v>
      </c>
      <c r="E115" s="608">
        <v>740</v>
      </c>
      <c r="F115" s="608">
        <v>750.7</v>
      </c>
      <c r="G115" s="608">
        <v>766.74441367704424</v>
      </c>
      <c r="H115" s="608">
        <v>835.3</v>
      </c>
      <c r="I115" s="608">
        <v>835</v>
      </c>
      <c r="J115" s="608">
        <v>900</v>
      </c>
      <c r="K115" s="608">
        <v>1100</v>
      </c>
      <c r="L115" s="608">
        <v>1060</v>
      </c>
      <c r="M115" s="608">
        <v>1100</v>
      </c>
      <c r="N115" s="608">
        <v>1300</v>
      </c>
      <c r="O115" s="608">
        <v>1300</v>
      </c>
      <c r="P115" s="608">
        <v>900</v>
      </c>
      <c r="Q115" s="608">
        <v>1600</v>
      </c>
      <c r="R115" s="608">
        <v>1710</v>
      </c>
      <c r="S115" s="837">
        <v>1960</v>
      </c>
      <c r="T115" s="616">
        <v>2150</v>
      </c>
      <c r="W115" s="600"/>
      <c r="X115" s="600"/>
      <c r="Y115" s="600"/>
      <c r="Z115" s="600"/>
    </row>
    <row r="116" spans="1:26" ht="18" customHeight="1" x14ac:dyDescent="0.2">
      <c r="A116" s="112" t="s">
        <v>78</v>
      </c>
      <c r="B116" s="609">
        <v>488</v>
      </c>
      <c r="C116" s="609">
        <v>759</v>
      </c>
      <c r="D116" s="609">
        <v>826.44200000000001</v>
      </c>
      <c r="E116" s="609">
        <v>640</v>
      </c>
      <c r="F116" s="609">
        <v>678</v>
      </c>
      <c r="G116" s="609">
        <v>632.48841000000004</v>
      </c>
      <c r="H116" s="609">
        <v>700</v>
      </c>
      <c r="I116" s="609">
        <v>715</v>
      </c>
      <c r="J116" s="609">
        <v>800</v>
      </c>
      <c r="K116" s="609">
        <v>1000</v>
      </c>
      <c r="L116" s="609">
        <v>960</v>
      </c>
      <c r="M116" s="609">
        <v>1000</v>
      </c>
      <c r="N116" s="609">
        <v>1200</v>
      </c>
      <c r="O116" s="609">
        <v>1200</v>
      </c>
      <c r="P116" s="609">
        <v>800</v>
      </c>
      <c r="Q116" s="609">
        <v>1500</v>
      </c>
      <c r="R116" s="609">
        <v>1550</v>
      </c>
      <c r="S116" s="838">
        <v>1800</v>
      </c>
      <c r="T116" s="617">
        <v>1900</v>
      </c>
      <c r="W116" s="600"/>
      <c r="X116" s="600"/>
      <c r="Y116" s="600"/>
      <c r="Z116" s="600"/>
    </row>
    <row r="117" spans="1:26" ht="18" customHeight="1" x14ac:dyDescent="0.2">
      <c r="A117" s="114" t="s">
        <v>236</v>
      </c>
      <c r="B117" s="608">
        <v>1299</v>
      </c>
      <c r="C117" s="608">
        <v>1884</v>
      </c>
      <c r="D117" s="608">
        <v>1659.9359999999999</v>
      </c>
      <c r="E117" s="608">
        <v>1909.252</v>
      </c>
      <c r="F117" s="608">
        <v>2189.4009999999998</v>
      </c>
      <c r="G117" s="608">
        <v>2074.3395888097598</v>
      </c>
      <c r="H117" s="608">
        <v>1703.8</v>
      </c>
      <c r="I117" s="608">
        <v>1450</v>
      </c>
      <c r="J117" s="608">
        <v>1440</v>
      </c>
      <c r="K117" s="608">
        <v>1900</v>
      </c>
      <c r="L117" s="608">
        <v>2526</v>
      </c>
      <c r="M117" s="608">
        <v>2955</v>
      </c>
      <c r="N117" s="608">
        <v>3175</v>
      </c>
      <c r="O117" s="608">
        <v>2448</v>
      </c>
      <c r="P117" s="608">
        <v>1730</v>
      </c>
      <c r="Q117" s="608">
        <v>2952</v>
      </c>
      <c r="R117" s="608">
        <v>3561.5</v>
      </c>
      <c r="S117" s="837">
        <v>4778</v>
      </c>
      <c r="T117" s="616">
        <v>5160</v>
      </c>
      <c r="W117" s="600"/>
      <c r="X117" s="600"/>
      <c r="Y117" s="600"/>
      <c r="Z117" s="600"/>
    </row>
    <row r="118" spans="1:26" ht="18" customHeight="1" x14ac:dyDescent="0.2">
      <c r="A118" s="541" t="s">
        <v>237</v>
      </c>
      <c r="B118" s="608">
        <v>818</v>
      </c>
      <c r="C118" s="608">
        <v>1122</v>
      </c>
      <c r="D118" s="608">
        <v>1460</v>
      </c>
      <c r="E118" s="608">
        <v>1400</v>
      </c>
      <c r="F118" s="608">
        <v>1048</v>
      </c>
      <c r="G118" s="608">
        <v>854.26853208903856</v>
      </c>
      <c r="H118" s="608">
        <v>855</v>
      </c>
      <c r="I118" s="608">
        <v>850</v>
      </c>
      <c r="J118" s="608">
        <v>850</v>
      </c>
      <c r="K118" s="608">
        <v>1200</v>
      </c>
      <c r="L118" s="608">
        <v>1000</v>
      </c>
      <c r="M118" s="608">
        <v>1200</v>
      </c>
      <c r="N118" s="608">
        <v>1300</v>
      </c>
      <c r="O118" s="608">
        <v>1300</v>
      </c>
      <c r="P118" s="608">
        <v>800</v>
      </c>
      <c r="Q118" s="608">
        <v>600</v>
      </c>
      <c r="R118" s="608">
        <v>1500</v>
      </c>
      <c r="S118" s="837">
        <v>1700</v>
      </c>
      <c r="T118" s="616">
        <v>1800</v>
      </c>
      <c r="W118" s="600"/>
      <c r="X118" s="600"/>
      <c r="Y118" s="600"/>
      <c r="Z118" s="600"/>
    </row>
    <row r="119" spans="1:26" s="602" customFormat="1" ht="18" customHeight="1" x14ac:dyDescent="0.2">
      <c r="A119" s="541" t="s">
        <v>238</v>
      </c>
      <c r="B119" s="608">
        <v>900</v>
      </c>
      <c r="C119" s="608">
        <v>950</v>
      </c>
      <c r="D119" s="608">
        <v>201.2</v>
      </c>
      <c r="E119" s="608">
        <v>256.363</v>
      </c>
      <c r="F119" s="608">
        <v>251.46</v>
      </c>
      <c r="G119" s="608">
        <v>387.19400000000002</v>
      </c>
      <c r="H119" s="608">
        <v>437.78100000000001</v>
      </c>
      <c r="I119" s="608">
        <v>651</v>
      </c>
      <c r="J119" s="608">
        <v>1101.5</v>
      </c>
      <c r="K119" s="608">
        <v>1598.8</v>
      </c>
      <c r="L119" s="608">
        <v>1482</v>
      </c>
      <c r="M119" s="608">
        <v>1113</v>
      </c>
      <c r="N119" s="608">
        <v>2466</v>
      </c>
      <c r="O119" s="608">
        <v>2610</v>
      </c>
      <c r="P119" s="608">
        <v>3045</v>
      </c>
      <c r="Q119" s="608">
        <v>3410</v>
      </c>
      <c r="R119" s="608">
        <v>3730</v>
      </c>
      <c r="S119" s="837">
        <v>4010</v>
      </c>
      <c r="T119" s="616">
        <v>4175</v>
      </c>
      <c r="W119" s="600"/>
      <c r="X119" s="600"/>
      <c r="Y119" s="600"/>
      <c r="Z119" s="600"/>
    </row>
    <row r="120" spans="1:26" ht="18" customHeight="1" x14ac:dyDescent="0.2">
      <c r="A120" s="114" t="s">
        <v>239</v>
      </c>
      <c r="B120" s="608">
        <v>425</v>
      </c>
      <c r="C120" s="608">
        <v>551</v>
      </c>
      <c r="D120" s="608">
        <v>570.31700000000001</v>
      </c>
      <c r="E120" s="608">
        <v>500</v>
      </c>
      <c r="F120" s="608">
        <v>762.92</v>
      </c>
      <c r="G120" s="608">
        <v>511.30799900383141</v>
      </c>
      <c r="H120" s="608">
        <v>512.20000000000005</v>
      </c>
      <c r="I120" s="608">
        <v>638</v>
      </c>
      <c r="J120" s="608">
        <v>660</v>
      </c>
      <c r="K120" s="608">
        <v>847</v>
      </c>
      <c r="L120" s="608">
        <v>725</v>
      </c>
      <c r="M120" s="608">
        <v>598</v>
      </c>
      <c r="N120" s="608">
        <v>432</v>
      </c>
      <c r="O120" s="608">
        <v>440</v>
      </c>
      <c r="P120" s="608">
        <v>440</v>
      </c>
      <c r="Q120" s="608">
        <v>637.5</v>
      </c>
      <c r="R120" s="608">
        <v>753.5</v>
      </c>
      <c r="S120" s="837">
        <v>920</v>
      </c>
      <c r="T120" s="616">
        <v>1174</v>
      </c>
      <c r="W120" s="600"/>
      <c r="X120" s="600"/>
      <c r="Y120" s="600"/>
      <c r="Z120" s="600"/>
    </row>
    <row r="121" spans="1:26" ht="18" customHeight="1" x14ac:dyDescent="0.2">
      <c r="A121" s="114" t="s">
        <v>240</v>
      </c>
      <c r="B121" s="608">
        <v>385</v>
      </c>
      <c r="C121" s="608">
        <v>460</v>
      </c>
      <c r="D121" s="608">
        <v>1063.4780000000001</v>
      </c>
      <c r="E121" s="608">
        <v>1005</v>
      </c>
      <c r="F121" s="608">
        <v>1090.0260000000001</v>
      </c>
      <c r="G121" s="608">
        <v>419.56347604995193</v>
      </c>
      <c r="H121" s="608">
        <v>419.44619807818185</v>
      </c>
      <c r="I121" s="608">
        <v>405</v>
      </c>
      <c r="J121" s="608">
        <v>505</v>
      </c>
      <c r="K121" s="608">
        <v>305</v>
      </c>
      <c r="L121" s="608">
        <v>505</v>
      </c>
      <c r="M121" s="608">
        <v>542</v>
      </c>
      <c r="N121" s="608">
        <v>900.5</v>
      </c>
      <c r="O121" s="608">
        <v>900.5</v>
      </c>
      <c r="P121" s="608">
        <v>500.5</v>
      </c>
      <c r="Q121" s="608">
        <v>800.6</v>
      </c>
      <c r="R121" s="608">
        <v>1000.5</v>
      </c>
      <c r="S121" s="837">
        <v>1301</v>
      </c>
      <c r="T121" s="616">
        <v>1501</v>
      </c>
      <c r="W121" s="600"/>
      <c r="X121" s="600"/>
      <c r="Y121" s="600"/>
      <c r="Z121" s="600"/>
    </row>
    <row r="122" spans="1:26" ht="18" customHeight="1" x14ac:dyDescent="0.2">
      <c r="A122" s="154" t="s">
        <v>87</v>
      </c>
      <c r="B122" s="607">
        <v>0</v>
      </c>
      <c r="C122" s="607">
        <v>0</v>
      </c>
      <c r="D122" s="607">
        <v>0</v>
      </c>
      <c r="E122" s="607">
        <v>0</v>
      </c>
      <c r="F122" s="607">
        <v>0</v>
      </c>
      <c r="G122" s="607">
        <v>0</v>
      </c>
      <c r="H122" s="607">
        <v>0</v>
      </c>
      <c r="I122" s="607">
        <v>0</v>
      </c>
      <c r="J122" s="608">
        <v>0</v>
      </c>
      <c r="K122" s="608">
        <v>0</v>
      </c>
      <c r="L122" s="608">
        <v>0</v>
      </c>
      <c r="M122" s="608">
        <v>0</v>
      </c>
      <c r="N122" s="608">
        <v>0</v>
      </c>
      <c r="O122" s="608">
        <v>0</v>
      </c>
      <c r="P122" s="608">
        <v>0</v>
      </c>
      <c r="Q122" s="608">
        <v>0</v>
      </c>
      <c r="R122" s="608">
        <v>0</v>
      </c>
      <c r="S122" s="837">
        <v>0</v>
      </c>
      <c r="T122" s="616">
        <v>0</v>
      </c>
      <c r="W122" s="600"/>
      <c r="X122" s="600"/>
      <c r="Y122" s="600"/>
      <c r="Z122" s="600"/>
    </row>
    <row r="123" spans="1:26" ht="22.5" customHeight="1" x14ac:dyDescent="0.2">
      <c r="A123" s="541" t="s">
        <v>241</v>
      </c>
      <c r="B123" s="608">
        <v>75</v>
      </c>
      <c r="C123" s="608">
        <v>100</v>
      </c>
      <c r="D123" s="608">
        <v>125</v>
      </c>
      <c r="E123" s="608">
        <v>125</v>
      </c>
      <c r="F123" s="608">
        <v>150</v>
      </c>
      <c r="G123" s="608">
        <v>175</v>
      </c>
      <c r="H123" s="608">
        <v>200</v>
      </c>
      <c r="I123" s="608">
        <v>250</v>
      </c>
      <c r="J123" s="608">
        <v>300</v>
      </c>
      <c r="K123" s="608">
        <v>500</v>
      </c>
      <c r="L123" s="608">
        <v>300</v>
      </c>
      <c r="M123" s="608">
        <v>300</v>
      </c>
      <c r="N123" s="608">
        <v>300</v>
      </c>
      <c r="O123" s="608">
        <v>300</v>
      </c>
      <c r="P123" s="608">
        <v>100</v>
      </c>
      <c r="Q123" s="608">
        <v>125</v>
      </c>
      <c r="R123" s="608">
        <v>300</v>
      </c>
      <c r="S123" s="837">
        <v>300</v>
      </c>
      <c r="T123" s="616">
        <v>500</v>
      </c>
      <c r="W123" s="600"/>
      <c r="X123" s="600"/>
      <c r="Y123" s="600"/>
      <c r="Z123" s="600"/>
    </row>
    <row r="124" spans="1:26" s="602" customFormat="1" ht="18" customHeight="1" x14ac:dyDescent="0.2">
      <c r="A124" s="114" t="s">
        <v>242</v>
      </c>
      <c r="B124" s="608">
        <v>100</v>
      </c>
      <c r="C124" s="608">
        <v>125</v>
      </c>
      <c r="D124" s="608">
        <v>150</v>
      </c>
      <c r="E124" s="608">
        <v>200</v>
      </c>
      <c r="F124" s="608">
        <v>100</v>
      </c>
      <c r="G124" s="608">
        <v>150</v>
      </c>
      <c r="H124" s="608">
        <v>200</v>
      </c>
      <c r="I124" s="608">
        <v>205</v>
      </c>
      <c r="J124" s="608">
        <v>205</v>
      </c>
      <c r="K124" s="608">
        <v>205</v>
      </c>
      <c r="L124" s="608">
        <v>304</v>
      </c>
      <c r="M124" s="608">
        <v>304</v>
      </c>
      <c r="N124" s="608">
        <v>302</v>
      </c>
      <c r="O124" s="608">
        <v>305</v>
      </c>
      <c r="P124" s="608">
        <v>104</v>
      </c>
      <c r="Q124" s="608">
        <v>155</v>
      </c>
      <c r="R124" s="608">
        <v>380</v>
      </c>
      <c r="S124" s="837">
        <v>458</v>
      </c>
      <c r="T124" s="616">
        <v>609</v>
      </c>
      <c r="W124" s="600"/>
      <c r="X124" s="600"/>
      <c r="Y124" s="600"/>
      <c r="Z124" s="600"/>
    </row>
    <row r="125" spans="1:26" s="602" customFormat="1" ht="18" customHeight="1" x14ac:dyDescent="0.2">
      <c r="A125" s="114" t="s">
        <v>243</v>
      </c>
      <c r="B125" s="608">
        <v>553</v>
      </c>
      <c r="C125" s="608">
        <v>472</v>
      </c>
      <c r="D125" s="608">
        <v>818.86</v>
      </c>
      <c r="E125" s="608">
        <v>975.16700000000003</v>
      </c>
      <c r="F125" s="608">
        <v>959.84400000000005</v>
      </c>
      <c r="G125" s="608">
        <v>849.80628480204348</v>
      </c>
      <c r="H125" s="608">
        <v>928.2</v>
      </c>
      <c r="I125" s="608">
        <v>1640</v>
      </c>
      <c r="J125" s="608">
        <v>755</v>
      </c>
      <c r="K125" s="608">
        <v>750</v>
      </c>
      <c r="L125" s="608">
        <v>850</v>
      </c>
      <c r="M125" s="608">
        <v>560</v>
      </c>
      <c r="N125" s="608">
        <v>807</v>
      </c>
      <c r="O125" s="608">
        <v>810</v>
      </c>
      <c r="P125" s="608">
        <v>335</v>
      </c>
      <c r="Q125" s="608">
        <v>384</v>
      </c>
      <c r="R125" s="608">
        <v>458</v>
      </c>
      <c r="S125" s="837">
        <v>509</v>
      </c>
      <c r="T125" s="616">
        <v>527</v>
      </c>
      <c r="W125" s="600"/>
      <c r="X125" s="600"/>
      <c r="Y125" s="600"/>
      <c r="Z125" s="600"/>
    </row>
    <row r="126" spans="1:26" ht="19.5" customHeight="1" x14ac:dyDescent="0.2">
      <c r="A126" s="114" t="s">
        <v>244</v>
      </c>
      <c r="B126" s="608">
        <v>345</v>
      </c>
      <c r="C126" s="608">
        <v>445</v>
      </c>
      <c r="D126" s="608">
        <v>479</v>
      </c>
      <c r="E126" s="608">
        <v>388.29199999999997</v>
      </c>
      <c r="F126" s="608">
        <v>419.96800000000002</v>
      </c>
      <c r="G126" s="608">
        <v>441.82910051250667</v>
      </c>
      <c r="H126" s="608">
        <v>443.1</v>
      </c>
      <c r="I126" s="608">
        <v>923</v>
      </c>
      <c r="J126" s="608">
        <v>951</v>
      </c>
      <c r="K126" s="608">
        <v>1000</v>
      </c>
      <c r="L126" s="608">
        <v>700</v>
      </c>
      <c r="M126" s="608">
        <v>980</v>
      </c>
      <c r="N126" s="608">
        <v>1100</v>
      </c>
      <c r="O126" s="608">
        <v>1000</v>
      </c>
      <c r="P126" s="608">
        <v>600</v>
      </c>
      <c r="Q126" s="608">
        <v>825</v>
      </c>
      <c r="R126" s="608">
        <v>1069</v>
      </c>
      <c r="S126" s="837">
        <v>1125</v>
      </c>
      <c r="T126" s="616">
        <v>1100</v>
      </c>
      <c r="W126" s="600"/>
      <c r="X126" s="600"/>
      <c r="Y126" s="600"/>
      <c r="Z126" s="600"/>
    </row>
    <row r="127" spans="1:26" ht="18" customHeight="1" x14ac:dyDescent="0.2">
      <c r="A127" s="114" t="s">
        <v>245</v>
      </c>
      <c r="B127" s="608">
        <v>534</v>
      </c>
      <c r="C127" s="608">
        <v>590</v>
      </c>
      <c r="D127" s="608">
        <v>527</v>
      </c>
      <c r="E127" s="608">
        <v>1130.8520000000001</v>
      </c>
      <c r="F127" s="608">
        <v>755.10199999999998</v>
      </c>
      <c r="G127" s="608">
        <v>914.94343761952109</v>
      </c>
      <c r="H127" s="608">
        <v>950</v>
      </c>
      <c r="I127" s="608">
        <v>925</v>
      </c>
      <c r="J127" s="608">
        <v>1007</v>
      </c>
      <c r="K127" s="608">
        <v>950</v>
      </c>
      <c r="L127" s="608">
        <v>1065</v>
      </c>
      <c r="M127" s="608">
        <v>1000</v>
      </c>
      <c r="N127" s="608">
        <v>2166</v>
      </c>
      <c r="O127" s="608">
        <v>1951</v>
      </c>
      <c r="P127" s="608">
        <v>2050</v>
      </c>
      <c r="Q127" s="608">
        <v>2525</v>
      </c>
      <c r="R127" s="608">
        <v>2750</v>
      </c>
      <c r="S127" s="837">
        <v>2900</v>
      </c>
      <c r="T127" s="616">
        <v>3025</v>
      </c>
      <c r="W127" s="600"/>
      <c r="X127" s="600"/>
      <c r="Y127" s="600"/>
      <c r="Z127" s="600"/>
    </row>
    <row r="128" spans="1:26" ht="18" customHeight="1" x14ac:dyDescent="0.2">
      <c r="A128" s="541" t="s">
        <v>246</v>
      </c>
      <c r="B128" s="608">
        <v>110</v>
      </c>
      <c r="C128" s="608">
        <v>160</v>
      </c>
      <c r="D128" s="608">
        <v>200</v>
      </c>
      <c r="E128" s="608">
        <v>200</v>
      </c>
      <c r="F128" s="608">
        <v>200</v>
      </c>
      <c r="G128" s="608">
        <v>151.023</v>
      </c>
      <c r="H128" s="608">
        <v>364.52800000000002</v>
      </c>
      <c r="I128" s="608">
        <v>435</v>
      </c>
      <c r="J128" s="608">
        <v>170</v>
      </c>
      <c r="K128" s="608">
        <v>230</v>
      </c>
      <c r="L128" s="608">
        <v>315</v>
      </c>
      <c r="M128" s="608">
        <v>315</v>
      </c>
      <c r="N128" s="608">
        <v>305</v>
      </c>
      <c r="O128" s="608">
        <v>155</v>
      </c>
      <c r="P128" s="608">
        <v>155</v>
      </c>
      <c r="Q128" s="608">
        <v>205</v>
      </c>
      <c r="R128" s="608">
        <v>311</v>
      </c>
      <c r="S128" s="837">
        <v>353</v>
      </c>
      <c r="T128" s="616">
        <v>324</v>
      </c>
      <c r="W128" s="600"/>
      <c r="X128" s="600"/>
      <c r="Y128" s="600"/>
      <c r="Z128" s="600"/>
    </row>
    <row r="129" spans="1:26" ht="16.5" customHeight="1" x14ac:dyDescent="0.2">
      <c r="A129" s="604" t="s">
        <v>119</v>
      </c>
      <c r="B129" s="610">
        <v>270</v>
      </c>
      <c r="C129" s="610">
        <v>356</v>
      </c>
      <c r="D129" s="610">
        <v>463.65899999999999</v>
      </c>
      <c r="E129" s="610">
        <v>257.15499999999997</v>
      </c>
      <c r="F129" s="610">
        <v>195.48</v>
      </c>
      <c r="G129" s="610">
        <v>574.43100000000004</v>
      </c>
      <c r="H129" s="610">
        <v>121.2</v>
      </c>
      <c r="I129" s="610">
        <v>222</v>
      </c>
      <c r="J129" s="608">
        <v>228</v>
      </c>
      <c r="K129" s="608">
        <v>185</v>
      </c>
      <c r="L129" s="608">
        <v>335</v>
      </c>
      <c r="M129" s="608">
        <v>385</v>
      </c>
      <c r="N129" s="608">
        <v>366</v>
      </c>
      <c r="O129" s="608">
        <v>267</v>
      </c>
      <c r="P129" s="608">
        <v>294</v>
      </c>
      <c r="Q129" s="608">
        <v>329.9</v>
      </c>
      <c r="R129" s="608">
        <v>365</v>
      </c>
      <c r="S129" s="837">
        <v>440</v>
      </c>
      <c r="T129" s="616">
        <v>450</v>
      </c>
      <c r="W129" s="600"/>
      <c r="X129" s="600"/>
      <c r="Y129" s="600"/>
      <c r="Z129" s="600"/>
    </row>
    <row r="130" spans="1:26" s="63" customFormat="1" ht="15.75" customHeight="1" x14ac:dyDescent="0.2">
      <c r="A130" s="116" t="s">
        <v>247</v>
      </c>
      <c r="B130" s="611">
        <v>14077</v>
      </c>
      <c r="C130" s="611">
        <v>16899</v>
      </c>
      <c r="D130" s="611">
        <v>15727.866000000002</v>
      </c>
      <c r="E130" s="611">
        <v>17129.075999999997</v>
      </c>
      <c r="F130" s="611">
        <v>16375.899999999998</v>
      </c>
      <c r="G130" s="611">
        <v>18176.175181217404</v>
      </c>
      <c r="H130" s="611">
        <v>17849.95519807818</v>
      </c>
      <c r="I130" s="611">
        <v>18545</v>
      </c>
      <c r="J130" s="611">
        <v>18716</v>
      </c>
      <c r="K130" s="611">
        <v>19506.8</v>
      </c>
      <c r="L130" s="611">
        <v>19823.3</v>
      </c>
      <c r="M130" s="611">
        <v>20982</v>
      </c>
      <c r="N130" s="611">
        <v>24851</v>
      </c>
      <c r="O130" s="611">
        <v>23751</v>
      </c>
      <c r="P130" s="611">
        <v>19883</v>
      </c>
      <c r="Q130" s="611">
        <v>25155</v>
      </c>
      <c r="R130" s="611">
        <v>31071</v>
      </c>
      <c r="S130" s="611">
        <v>35645</v>
      </c>
      <c r="T130" s="618">
        <v>38500</v>
      </c>
      <c r="U130" s="603"/>
      <c r="V130" s="603"/>
      <c r="W130" s="600"/>
      <c r="X130" s="600"/>
      <c r="Y130" s="600"/>
      <c r="Z130" s="600"/>
    </row>
    <row r="131" spans="1:26" s="63" customFormat="1" ht="7.5" customHeight="1" x14ac:dyDescent="0.2">
      <c r="A131" s="96"/>
      <c r="B131" s="613"/>
      <c r="C131" s="613"/>
      <c r="D131" s="613"/>
      <c r="E131" s="613"/>
      <c r="F131" s="613"/>
      <c r="G131" s="613"/>
      <c r="H131" s="613"/>
      <c r="I131" s="613"/>
      <c r="J131" s="613"/>
      <c r="K131" s="613"/>
      <c r="L131" s="613"/>
      <c r="M131" s="613"/>
      <c r="N131" s="613"/>
      <c r="O131" s="613"/>
      <c r="P131" s="613"/>
      <c r="Q131" s="613"/>
      <c r="R131" s="613"/>
      <c r="S131" s="621"/>
      <c r="T131" s="621"/>
      <c r="U131" s="603"/>
      <c r="V131" s="603"/>
      <c r="W131" s="600"/>
      <c r="X131" s="600"/>
      <c r="Y131" s="600"/>
      <c r="Z131" s="600"/>
    </row>
    <row r="132" spans="1:26" ht="13.5" customHeight="1" x14ac:dyDescent="0.25">
      <c r="A132" s="123" t="s">
        <v>455</v>
      </c>
    </row>
  </sheetData>
  <mergeCells count="1">
    <mergeCell ref="A1:D1"/>
  </mergeCells>
  <hyperlinks>
    <hyperlink ref="A1:D1" location="'Contents(NA)'!A1" display="Back to table of contents" xr:uid="{5311D2FE-C28E-48D8-A6A1-660282D6F11B}"/>
  </hyperlinks>
  <pageMargins left="0.6" right="0" top="0.47244094488188998" bottom="0" header="0.31496062992126" footer="0"/>
  <pageSetup paperSize="9" scale="94" orientation="landscape" r:id="rId1"/>
  <headerFooter alignWithMargins="0">
    <oddHeader xml:space="preserve">&amp;C-&amp;P+24-
</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4EF79-675C-4BEB-8571-61B6CB7B0772}">
  <dimension ref="A1:V60"/>
  <sheetViews>
    <sheetView workbookViewId="0">
      <pane xSplit="1" ySplit="5" topLeftCell="B6"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40.7109375" style="27" customWidth="1"/>
    <col min="2" max="14" width="9.140625" style="27" customWidth="1"/>
    <col min="15" max="256" width="9.140625" style="27"/>
    <col min="257" max="257" width="31.140625" style="27" customWidth="1"/>
    <col min="258" max="512" width="9.140625" style="27"/>
    <col min="513" max="513" width="31.140625" style="27" customWidth="1"/>
    <col min="514" max="768" width="9.140625" style="27"/>
    <col min="769" max="769" width="31.140625" style="27" customWidth="1"/>
    <col min="770" max="1024" width="9.140625" style="27"/>
    <col min="1025" max="1025" width="31.140625" style="27" customWidth="1"/>
    <col min="1026" max="1280" width="9.140625" style="27"/>
    <col min="1281" max="1281" width="31.140625" style="27" customWidth="1"/>
    <col min="1282" max="1536" width="9.140625" style="27"/>
    <col min="1537" max="1537" width="31.140625" style="27" customWidth="1"/>
    <col min="1538" max="1792" width="9.140625" style="27"/>
    <col min="1793" max="1793" width="31.140625" style="27" customWidth="1"/>
    <col min="1794" max="2048" width="9.140625" style="27"/>
    <col min="2049" max="2049" width="31.140625" style="27" customWidth="1"/>
    <col min="2050" max="2304" width="9.140625" style="27"/>
    <col min="2305" max="2305" width="31.140625" style="27" customWidth="1"/>
    <col min="2306" max="2560" width="9.140625" style="27"/>
    <col min="2561" max="2561" width="31.140625" style="27" customWidth="1"/>
    <col min="2562" max="2816" width="9.140625" style="27"/>
    <col min="2817" max="2817" width="31.140625" style="27" customWidth="1"/>
    <col min="2818" max="3072" width="9.140625" style="27"/>
    <col min="3073" max="3073" width="31.140625" style="27" customWidth="1"/>
    <col min="3074" max="3328" width="9.140625" style="27"/>
    <col min="3329" max="3329" width="31.140625" style="27" customWidth="1"/>
    <col min="3330" max="3584" width="9.140625" style="27"/>
    <col min="3585" max="3585" width="31.140625" style="27" customWidth="1"/>
    <col min="3586" max="3840" width="9.140625" style="27"/>
    <col min="3841" max="3841" width="31.140625" style="27" customWidth="1"/>
    <col min="3842" max="4096" width="9.140625" style="27"/>
    <col min="4097" max="4097" width="31.140625" style="27" customWidth="1"/>
    <col min="4098" max="4352" width="9.140625" style="27"/>
    <col min="4353" max="4353" width="31.140625" style="27" customWidth="1"/>
    <col min="4354" max="4608" width="9.140625" style="27"/>
    <col min="4609" max="4609" width="31.140625" style="27" customWidth="1"/>
    <col min="4610" max="4864" width="9.140625" style="27"/>
    <col min="4865" max="4865" width="31.140625" style="27" customWidth="1"/>
    <col min="4866" max="5120" width="9.140625" style="27"/>
    <col min="5121" max="5121" width="31.140625" style="27" customWidth="1"/>
    <col min="5122" max="5376" width="9.140625" style="27"/>
    <col min="5377" max="5377" width="31.140625" style="27" customWidth="1"/>
    <col min="5378" max="5632" width="9.140625" style="27"/>
    <col min="5633" max="5633" width="31.140625" style="27" customWidth="1"/>
    <col min="5634" max="5888" width="9.140625" style="27"/>
    <col min="5889" max="5889" width="31.140625" style="27" customWidth="1"/>
    <col min="5890" max="6144" width="9.140625" style="27"/>
    <col min="6145" max="6145" width="31.140625" style="27" customWidth="1"/>
    <col min="6146" max="6400" width="9.140625" style="27"/>
    <col min="6401" max="6401" width="31.140625" style="27" customWidth="1"/>
    <col min="6402" max="6656" width="9.140625" style="27"/>
    <col min="6657" max="6657" width="31.140625" style="27" customWidth="1"/>
    <col min="6658" max="6912" width="9.140625" style="27"/>
    <col min="6913" max="6913" width="31.140625" style="27" customWidth="1"/>
    <col min="6914" max="7168" width="9.140625" style="27"/>
    <col min="7169" max="7169" width="31.140625" style="27" customWidth="1"/>
    <col min="7170" max="7424" width="9.140625" style="27"/>
    <col min="7425" max="7425" width="31.140625" style="27" customWidth="1"/>
    <col min="7426" max="7680" width="9.140625" style="27"/>
    <col min="7681" max="7681" width="31.140625" style="27" customWidth="1"/>
    <col min="7682" max="7936" width="9.140625" style="27"/>
    <col min="7937" max="7937" width="31.140625" style="27" customWidth="1"/>
    <col min="7938" max="8192" width="9.140625" style="27"/>
    <col min="8193" max="8193" width="31.140625" style="27" customWidth="1"/>
    <col min="8194" max="8448" width="9.140625" style="27"/>
    <col min="8449" max="8449" width="31.140625" style="27" customWidth="1"/>
    <col min="8450" max="8704" width="9.140625" style="27"/>
    <col min="8705" max="8705" width="31.140625" style="27" customWidth="1"/>
    <col min="8706" max="8960" width="9.140625" style="27"/>
    <col min="8961" max="8961" width="31.140625" style="27" customWidth="1"/>
    <col min="8962" max="9216" width="9.140625" style="27"/>
    <col min="9217" max="9217" width="31.140625" style="27" customWidth="1"/>
    <col min="9218" max="9472" width="9.140625" style="27"/>
    <col min="9473" max="9473" width="31.140625" style="27" customWidth="1"/>
    <col min="9474" max="9728" width="9.140625" style="27"/>
    <col min="9729" max="9729" width="31.140625" style="27" customWidth="1"/>
    <col min="9730" max="9984" width="9.140625" style="27"/>
    <col min="9985" max="9985" width="31.140625" style="27" customWidth="1"/>
    <col min="9986" max="10240" width="9.140625" style="27"/>
    <col min="10241" max="10241" width="31.140625" style="27" customWidth="1"/>
    <col min="10242" max="10496" width="9.140625" style="27"/>
    <col min="10497" max="10497" width="31.140625" style="27" customWidth="1"/>
    <col min="10498" max="10752" width="9.140625" style="27"/>
    <col min="10753" max="10753" width="31.140625" style="27" customWidth="1"/>
    <col min="10754" max="11008" width="9.140625" style="27"/>
    <col min="11009" max="11009" width="31.140625" style="27" customWidth="1"/>
    <col min="11010" max="11264" width="9.140625" style="27"/>
    <col min="11265" max="11265" width="31.140625" style="27" customWidth="1"/>
    <col min="11266" max="11520" width="9.140625" style="27"/>
    <col min="11521" max="11521" width="31.140625" style="27" customWidth="1"/>
    <col min="11522" max="11776" width="9.140625" style="27"/>
    <col min="11777" max="11777" width="31.140625" style="27" customWidth="1"/>
    <col min="11778" max="12032" width="9.140625" style="27"/>
    <col min="12033" max="12033" width="31.140625" style="27" customWidth="1"/>
    <col min="12034" max="12288" width="9.140625" style="27"/>
    <col min="12289" max="12289" width="31.140625" style="27" customWidth="1"/>
    <col min="12290" max="12544" width="9.140625" style="27"/>
    <col min="12545" max="12545" width="31.140625" style="27" customWidth="1"/>
    <col min="12546" max="12800" width="9.140625" style="27"/>
    <col min="12801" max="12801" width="31.140625" style="27" customWidth="1"/>
    <col min="12802" max="13056" width="9.140625" style="27"/>
    <col min="13057" max="13057" width="31.140625" style="27" customWidth="1"/>
    <col min="13058" max="13312" width="9.140625" style="27"/>
    <col min="13313" max="13313" width="31.140625" style="27" customWidth="1"/>
    <col min="13314" max="13568" width="9.140625" style="27"/>
    <col min="13569" max="13569" width="31.140625" style="27" customWidth="1"/>
    <col min="13570" max="13824" width="9.140625" style="27"/>
    <col min="13825" max="13825" width="31.140625" style="27" customWidth="1"/>
    <col min="13826" max="14080" width="9.140625" style="27"/>
    <col min="14081" max="14081" width="31.140625" style="27" customWidth="1"/>
    <col min="14082" max="14336" width="9.140625" style="27"/>
    <col min="14337" max="14337" width="31.140625" style="27" customWidth="1"/>
    <col min="14338" max="14592" width="9.140625" style="27"/>
    <col min="14593" max="14593" width="31.140625" style="27" customWidth="1"/>
    <col min="14594" max="14848" width="9.140625" style="27"/>
    <col min="14849" max="14849" width="31.140625" style="27" customWidth="1"/>
    <col min="14850" max="15104" width="9.140625" style="27"/>
    <col min="15105" max="15105" width="31.140625" style="27" customWidth="1"/>
    <col min="15106" max="15360" width="9.140625" style="27"/>
    <col min="15361" max="15361" width="31.140625" style="27" customWidth="1"/>
    <col min="15362" max="15616" width="9.140625" style="27"/>
    <col min="15617" max="15617" width="31.140625" style="27" customWidth="1"/>
    <col min="15618" max="15872" width="9.140625" style="27"/>
    <col min="15873" max="15873" width="31.140625" style="27" customWidth="1"/>
    <col min="15874" max="16128" width="9.140625" style="27"/>
    <col min="16129" max="16129" width="31.140625" style="27" customWidth="1"/>
    <col min="16130" max="16384" width="9.140625" style="27"/>
  </cols>
  <sheetData>
    <row r="1" spans="1:22" s="34" customFormat="1" ht="18" customHeight="1" x14ac:dyDescent="0.2">
      <c r="A1" s="910" t="s">
        <v>431</v>
      </c>
      <c r="B1" s="910"/>
      <c r="C1" s="910"/>
      <c r="D1" s="910"/>
    </row>
    <row r="2" spans="1:22" s="34" customFormat="1" ht="22.5" customHeight="1" x14ac:dyDescent="0.25">
      <c r="A2" s="40" t="s">
        <v>487</v>
      </c>
    </row>
    <row r="3" spans="1:22" ht="15.95" customHeight="1" x14ac:dyDescent="0.2">
      <c r="A3" s="69" t="s">
        <v>254</v>
      </c>
    </row>
    <row r="4" spans="1:22" ht="16.5" customHeight="1" x14ac:dyDescent="0.2">
      <c r="H4" s="622"/>
      <c r="J4" s="628"/>
      <c r="O4" s="628"/>
      <c r="S4" s="628"/>
      <c r="T4" s="628" t="s">
        <v>102</v>
      </c>
    </row>
    <row r="5" spans="1:22" ht="21" customHeight="1" x14ac:dyDescent="0.2">
      <c r="A5" s="534" t="s">
        <v>255</v>
      </c>
      <c r="B5" s="760">
        <v>2006</v>
      </c>
      <c r="C5" s="760">
        <v>2007</v>
      </c>
      <c r="D5" s="760">
        <v>2008</v>
      </c>
      <c r="E5" s="760">
        <v>2009</v>
      </c>
      <c r="F5" s="760">
        <v>2010</v>
      </c>
      <c r="G5" s="760">
        <v>2011</v>
      </c>
      <c r="H5" s="760">
        <v>2012</v>
      </c>
      <c r="I5" s="760">
        <v>2013</v>
      </c>
      <c r="J5" s="760">
        <v>2014</v>
      </c>
      <c r="K5" s="760">
        <v>2015</v>
      </c>
      <c r="L5" s="760">
        <v>2016</v>
      </c>
      <c r="M5" s="760">
        <v>2017</v>
      </c>
      <c r="N5" s="760">
        <v>2018</v>
      </c>
      <c r="O5" s="760">
        <v>2019</v>
      </c>
      <c r="P5" s="760">
        <v>2020</v>
      </c>
      <c r="Q5" s="760">
        <v>2021</v>
      </c>
      <c r="R5" s="760">
        <v>2022</v>
      </c>
      <c r="S5" s="780" t="s">
        <v>449</v>
      </c>
      <c r="T5" s="779" t="s">
        <v>508</v>
      </c>
    </row>
    <row r="6" spans="1:22" ht="21" customHeight="1" x14ac:dyDescent="0.2">
      <c r="A6" s="114" t="s">
        <v>256</v>
      </c>
      <c r="B6" s="629">
        <v>30</v>
      </c>
      <c r="C6" s="629">
        <v>25</v>
      </c>
      <c r="D6" s="629">
        <v>173</v>
      </c>
      <c r="E6" s="629">
        <v>125</v>
      </c>
      <c r="F6" s="629">
        <v>150</v>
      </c>
      <c r="G6" s="629">
        <v>547.79999999999995</v>
      </c>
      <c r="H6" s="629">
        <v>200</v>
      </c>
      <c r="I6" s="629">
        <v>200</v>
      </c>
      <c r="J6" s="629">
        <v>200</v>
      </c>
      <c r="K6" s="629">
        <v>100</v>
      </c>
      <c r="L6" s="629">
        <v>165</v>
      </c>
      <c r="M6" s="629">
        <v>100</v>
      </c>
      <c r="N6" s="629">
        <v>60</v>
      </c>
      <c r="O6" s="629">
        <v>60</v>
      </c>
      <c r="P6" s="629">
        <v>45</v>
      </c>
      <c r="Q6" s="629">
        <v>40</v>
      </c>
      <c r="R6" s="629">
        <v>40</v>
      </c>
      <c r="S6" s="629">
        <v>40</v>
      </c>
      <c r="T6" s="630">
        <v>40</v>
      </c>
      <c r="U6" s="41"/>
    </row>
    <row r="7" spans="1:22" ht="21" customHeight="1" x14ac:dyDescent="0.2">
      <c r="A7" s="114" t="s">
        <v>257</v>
      </c>
      <c r="B7" s="631">
        <v>2330</v>
      </c>
      <c r="C7" s="631">
        <v>2122</v>
      </c>
      <c r="D7" s="631">
        <v>2477.8020000000001</v>
      </c>
      <c r="E7" s="631">
        <v>3179</v>
      </c>
      <c r="F7" s="631">
        <v>4285.7889999999998</v>
      </c>
      <c r="G7" s="631">
        <v>3127.0529999999999</v>
      </c>
      <c r="H7" s="631">
        <v>5000.000028985507</v>
      </c>
      <c r="I7" s="631">
        <v>4600.2450289855078</v>
      </c>
      <c r="J7" s="631">
        <v>3450.0020289855079</v>
      </c>
      <c r="K7" s="631">
        <v>3215</v>
      </c>
      <c r="L7" s="631">
        <v>2011</v>
      </c>
      <c r="M7" s="631">
        <v>1952</v>
      </c>
      <c r="N7" s="631">
        <v>2247</v>
      </c>
      <c r="O7" s="631">
        <v>5283.5</v>
      </c>
      <c r="P7" s="631">
        <v>3525</v>
      </c>
      <c r="Q7" s="631">
        <v>3765</v>
      </c>
      <c r="R7" s="631">
        <v>3556</v>
      </c>
      <c r="S7" s="840">
        <v>8262</v>
      </c>
      <c r="T7" s="632">
        <v>9840</v>
      </c>
      <c r="U7" s="41"/>
    </row>
    <row r="8" spans="1:22" ht="21" customHeight="1" x14ac:dyDescent="0.2">
      <c r="A8" s="114" t="s">
        <v>258</v>
      </c>
      <c r="B8" s="631">
        <v>4477</v>
      </c>
      <c r="C8" s="631">
        <v>3850</v>
      </c>
      <c r="D8" s="631">
        <v>4510.473</v>
      </c>
      <c r="E8" s="631">
        <v>6712</v>
      </c>
      <c r="F8" s="631">
        <v>8242</v>
      </c>
      <c r="G8" s="631">
        <v>9218.9</v>
      </c>
      <c r="H8" s="631">
        <v>8640.0004823420131</v>
      </c>
      <c r="I8" s="631">
        <v>6600</v>
      </c>
      <c r="J8" s="631">
        <v>7715</v>
      </c>
      <c r="K8" s="631">
        <v>9487</v>
      </c>
      <c r="L8" s="631">
        <v>9305</v>
      </c>
      <c r="M8" s="631">
        <v>9094</v>
      </c>
      <c r="N8" s="631">
        <v>15898</v>
      </c>
      <c r="O8" s="631">
        <v>15495</v>
      </c>
      <c r="P8" s="631">
        <v>10757</v>
      </c>
      <c r="Q8" s="631">
        <v>11969</v>
      </c>
      <c r="R8" s="631">
        <v>13407</v>
      </c>
      <c r="S8" s="840">
        <v>24535</v>
      </c>
      <c r="T8" s="632">
        <v>28514</v>
      </c>
      <c r="U8" s="41"/>
    </row>
    <row r="9" spans="1:22" ht="21" customHeight="1" x14ac:dyDescent="0.2">
      <c r="A9" s="114" t="s">
        <v>259</v>
      </c>
      <c r="B9" s="631"/>
      <c r="C9" s="631"/>
      <c r="D9" s="631"/>
      <c r="E9" s="631"/>
      <c r="F9" s="631"/>
      <c r="G9" s="631"/>
      <c r="H9" s="631"/>
      <c r="I9" s="631"/>
      <c r="J9" s="631"/>
      <c r="K9" s="631"/>
      <c r="L9" s="631"/>
      <c r="M9" s="631"/>
      <c r="N9" s="631"/>
      <c r="O9" s="631"/>
      <c r="P9" s="631"/>
      <c r="Q9" s="631"/>
      <c r="R9" s="631"/>
      <c r="S9" s="840"/>
      <c r="T9" s="632"/>
      <c r="U9" s="41"/>
    </row>
    <row r="10" spans="1:22" ht="21" customHeight="1" x14ac:dyDescent="0.2">
      <c r="A10" s="114" t="s">
        <v>260</v>
      </c>
      <c r="B10" s="631">
        <v>113.60599999999999</v>
      </c>
      <c r="C10" s="631">
        <v>129.44499999999999</v>
      </c>
      <c r="D10" s="631">
        <v>250</v>
      </c>
      <c r="E10" s="631">
        <v>338.93400000000003</v>
      </c>
      <c r="F10" s="631">
        <v>236.85300000000001</v>
      </c>
      <c r="G10" s="631">
        <v>219.00000645161293</v>
      </c>
      <c r="H10" s="631">
        <v>307.00000322580644</v>
      </c>
      <c r="I10" s="631">
        <v>304</v>
      </c>
      <c r="J10" s="631">
        <v>240</v>
      </c>
      <c r="K10" s="631">
        <v>254</v>
      </c>
      <c r="L10" s="631">
        <v>326.7</v>
      </c>
      <c r="M10" s="631">
        <v>307</v>
      </c>
      <c r="N10" s="631">
        <v>431</v>
      </c>
      <c r="O10" s="631">
        <v>248</v>
      </c>
      <c r="P10" s="631">
        <v>165</v>
      </c>
      <c r="Q10" s="631">
        <v>173</v>
      </c>
      <c r="R10" s="631">
        <v>336</v>
      </c>
      <c r="S10" s="840">
        <v>536</v>
      </c>
      <c r="T10" s="632">
        <v>650</v>
      </c>
      <c r="U10" s="41"/>
    </row>
    <row r="11" spans="1:22" ht="21" customHeight="1" x14ac:dyDescent="0.2">
      <c r="A11" s="114" t="s">
        <v>261</v>
      </c>
      <c r="B11" s="631">
        <v>5916.1139999999996</v>
      </c>
      <c r="C11" s="631">
        <v>2953.9279999999999</v>
      </c>
      <c r="D11" s="631">
        <v>583</v>
      </c>
      <c r="E11" s="631">
        <v>3888</v>
      </c>
      <c r="F11" s="631">
        <v>349</v>
      </c>
      <c r="G11" s="631">
        <v>287</v>
      </c>
      <c r="H11" s="631">
        <v>248</v>
      </c>
      <c r="I11" s="631">
        <v>252</v>
      </c>
      <c r="J11" s="631">
        <v>2433.1999999999998</v>
      </c>
      <c r="K11" s="631">
        <v>241</v>
      </c>
      <c r="L11" s="631">
        <v>2123</v>
      </c>
      <c r="M11" s="631">
        <v>1140</v>
      </c>
      <c r="N11" s="631">
        <v>321</v>
      </c>
      <c r="O11" s="631">
        <v>2487</v>
      </c>
      <c r="P11" s="631">
        <v>2011</v>
      </c>
      <c r="Q11" s="631">
        <v>451</v>
      </c>
      <c r="R11" s="631">
        <v>1331</v>
      </c>
      <c r="S11" s="840">
        <v>2080</v>
      </c>
      <c r="T11" s="632">
        <v>925</v>
      </c>
      <c r="U11" s="41"/>
    </row>
    <row r="12" spans="1:22" ht="21" customHeight="1" x14ac:dyDescent="0.2">
      <c r="A12" s="114" t="s">
        <v>262</v>
      </c>
      <c r="B12" s="631">
        <v>3175</v>
      </c>
      <c r="C12" s="631">
        <v>4021</v>
      </c>
      <c r="D12" s="631">
        <v>3373.866</v>
      </c>
      <c r="E12" s="631">
        <v>4398.6760000000004</v>
      </c>
      <c r="F12" s="631">
        <v>4986.8119999999999</v>
      </c>
      <c r="G12" s="631">
        <v>4500.1749382630906</v>
      </c>
      <c r="H12" s="631">
        <v>4615.010000000002</v>
      </c>
      <c r="I12" s="631">
        <v>6395</v>
      </c>
      <c r="J12" s="631">
        <v>4908</v>
      </c>
      <c r="K12" s="631">
        <v>6137</v>
      </c>
      <c r="L12" s="631">
        <v>5271</v>
      </c>
      <c r="M12" s="631">
        <v>6313</v>
      </c>
      <c r="N12" s="631">
        <v>2917</v>
      </c>
      <c r="O12" s="631">
        <v>3059</v>
      </c>
      <c r="P12" s="631">
        <v>1935</v>
      </c>
      <c r="Q12" s="631">
        <v>3379</v>
      </c>
      <c r="R12" s="631">
        <v>3800</v>
      </c>
      <c r="S12" s="840">
        <v>4800</v>
      </c>
      <c r="T12" s="632">
        <v>5500</v>
      </c>
      <c r="U12" s="41"/>
    </row>
    <row r="13" spans="1:22" ht="21" customHeight="1" x14ac:dyDescent="0.2">
      <c r="A13" s="633"/>
      <c r="B13" s="624"/>
      <c r="C13" s="624"/>
      <c r="D13" s="624"/>
      <c r="E13" s="624"/>
      <c r="F13" s="624"/>
      <c r="G13" s="624"/>
      <c r="H13" s="624"/>
      <c r="I13" s="624"/>
      <c r="J13" s="624"/>
      <c r="K13" s="624"/>
      <c r="L13" s="624"/>
      <c r="M13" s="624"/>
      <c r="N13" s="631"/>
      <c r="O13" s="624"/>
      <c r="P13" s="624"/>
      <c r="Q13" s="624"/>
      <c r="R13" s="624"/>
      <c r="S13" s="624"/>
      <c r="T13" s="634"/>
      <c r="U13" s="41"/>
    </row>
    <row r="14" spans="1:22" ht="21.75" customHeight="1" x14ac:dyDescent="0.2">
      <c r="A14" s="121" t="s">
        <v>263</v>
      </c>
      <c r="B14" s="635">
        <v>16041.72</v>
      </c>
      <c r="C14" s="635">
        <v>13101.373</v>
      </c>
      <c r="D14" s="635">
        <v>11368.141</v>
      </c>
      <c r="E14" s="635">
        <v>18641.61</v>
      </c>
      <c r="F14" s="635">
        <v>18250.453999999998</v>
      </c>
      <c r="G14" s="635">
        <v>17899.927944714706</v>
      </c>
      <c r="H14" s="635">
        <v>19010.010514553331</v>
      </c>
      <c r="I14" s="635">
        <v>18351.245028985508</v>
      </c>
      <c r="J14" s="635">
        <v>18946.202028985506</v>
      </c>
      <c r="K14" s="635">
        <v>19434</v>
      </c>
      <c r="L14" s="635">
        <v>19201.7</v>
      </c>
      <c r="M14" s="635">
        <v>18906</v>
      </c>
      <c r="N14" s="635">
        <v>21874</v>
      </c>
      <c r="O14" s="635">
        <v>26632.5</v>
      </c>
      <c r="P14" s="635">
        <v>18438</v>
      </c>
      <c r="Q14" s="635">
        <v>19777</v>
      </c>
      <c r="R14" s="635">
        <v>22470</v>
      </c>
      <c r="S14" s="635">
        <v>40253</v>
      </c>
      <c r="T14" s="636">
        <v>45469</v>
      </c>
      <c r="U14" s="41"/>
      <c r="V14" s="41"/>
    </row>
    <row r="15" spans="1:22" ht="12.75" customHeight="1" x14ac:dyDescent="0.2">
      <c r="B15" s="41"/>
      <c r="C15" s="41"/>
      <c r="D15" s="41"/>
      <c r="E15" s="41"/>
      <c r="F15" s="41"/>
      <c r="G15" s="41"/>
      <c r="H15" s="41"/>
      <c r="I15" s="41"/>
      <c r="J15" s="41"/>
      <c r="K15" s="41"/>
      <c r="L15" s="41"/>
      <c r="M15" s="41"/>
      <c r="S15" s="416"/>
    </row>
    <row r="16" spans="1:22" ht="12.75" customHeight="1" x14ac:dyDescent="0.2">
      <c r="A16" s="62"/>
      <c r="B16" s="623"/>
      <c r="C16" s="623"/>
      <c r="J16" s="592"/>
      <c r="K16" s="592"/>
      <c r="L16" s="592"/>
      <c r="M16" s="592"/>
      <c r="N16" s="592"/>
      <c r="S16" s="416"/>
    </row>
    <row r="17" spans="1:21" ht="15.95" customHeight="1" x14ac:dyDescent="0.2">
      <c r="A17" s="69" t="s">
        <v>264</v>
      </c>
      <c r="B17" s="23"/>
      <c r="S17" s="416"/>
    </row>
    <row r="18" spans="1:21" ht="18" customHeight="1" x14ac:dyDescent="0.2">
      <c r="A18" s="23"/>
      <c r="I18" s="628"/>
      <c r="J18" s="628"/>
      <c r="K18" s="628"/>
      <c r="N18" s="628"/>
      <c r="S18" s="628"/>
      <c r="T18" s="628" t="s">
        <v>102</v>
      </c>
    </row>
    <row r="19" spans="1:21" ht="18" customHeight="1" x14ac:dyDescent="0.2">
      <c r="A19" s="534" t="s">
        <v>255</v>
      </c>
      <c r="B19" s="760">
        <v>2006</v>
      </c>
      <c r="C19" s="760">
        <v>2007</v>
      </c>
      <c r="D19" s="760">
        <v>2008</v>
      </c>
      <c r="E19" s="760">
        <v>2009</v>
      </c>
      <c r="F19" s="760">
        <v>2010</v>
      </c>
      <c r="G19" s="760">
        <v>2011</v>
      </c>
      <c r="H19" s="760">
        <v>2012</v>
      </c>
      <c r="I19" s="760">
        <v>2013</v>
      </c>
      <c r="J19" s="760">
        <v>2014</v>
      </c>
      <c r="K19" s="760">
        <v>2015</v>
      </c>
      <c r="L19" s="760">
        <v>2016</v>
      </c>
      <c r="M19" s="760">
        <v>2017</v>
      </c>
      <c r="N19" s="760">
        <v>2018</v>
      </c>
      <c r="O19" s="760">
        <v>2019</v>
      </c>
      <c r="P19" s="760">
        <v>2020</v>
      </c>
      <c r="Q19" s="760">
        <v>2021</v>
      </c>
      <c r="R19" s="780" t="s">
        <v>454</v>
      </c>
      <c r="S19" s="780" t="s">
        <v>449</v>
      </c>
      <c r="T19" s="779" t="s">
        <v>508</v>
      </c>
    </row>
    <row r="20" spans="1:21" ht="18" customHeight="1" x14ac:dyDescent="0.2">
      <c r="A20" s="114" t="s">
        <v>256</v>
      </c>
      <c r="B20" s="629">
        <v>9738</v>
      </c>
      <c r="C20" s="629">
        <v>11638</v>
      </c>
      <c r="D20" s="629">
        <v>15108</v>
      </c>
      <c r="E20" s="629">
        <v>16406</v>
      </c>
      <c r="F20" s="629">
        <v>18619</v>
      </c>
      <c r="G20" s="629">
        <v>21750</v>
      </c>
      <c r="H20" s="629">
        <v>21843</v>
      </c>
      <c r="I20" s="629">
        <v>23086</v>
      </c>
      <c r="J20" s="629">
        <v>21332</v>
      </c>
      <c r="K20" s="629">
        <v>21824.6</v>
      </c>
      <c r="L20" s="629">
        <v>24694.3</v>
      </c>
      <c r="M20" s="629">
        <v>24728</v>
      </c>
      <c r="N20" s="629">
        <v>24457</v>
      </c>
      <c r="O20" s="629">
        <v>26459.9</v>
      </c>
      <c r="P20" s="629">
        <v>20805</v>
      </c>
      <c r="Q20" s="629">
        <v>24836.773092081999</v>
      </c>
      <c r="R20" s="629">
        <v>31314.922330921101</v>
      </c>
      <c r="S20" s="629">
        <v>40032.486612196022</v>
      </c>
      <c r="T20" s="630">
        <v>48853.802794308198</v>
      </c>
      <c r="U20" s="41"/>
    </row>
    <row r="21" spans="1:21" ht="18" customHeight="1" x14ac:dyDescent="0.2">
      <c r="A21" s="114" t="s">
        <v>257</v>
      </c>
      <c r="B21" s="631">
        <v>8336</v>
      </c>
      <c r="C21" s="631">
        <v>15672</v>
      </c>
      <c r="D21" s="631">
        <v>19684</v>
      </c>
      <c r="E21" s="631">
        <v>18837</v>
      </c>
      <c r="F21" s="631">
        <v>17244.210999999999</v>
      </c>
      <c r="G21" s="631">
        <v>14571.55</v>
      </c>
      <c r="H21" s="631">
        <v>13837.215177040252</v>
      </c>
      <c r="I21" s="631">
        <v>11325</v>
      </c>
      <c r="J21" s="631">
        <v>9427</v>
      </c>
      <c r="K21" s="631">
        <v>7480.6</v>
      </c>
      <c r="L21" s="631">
        <v>7860.8</v>
      </c>
      <c r="M21" s="631">
        <v>10736</v>
      </c>
      <c r="N21" s="631">
        <v>11450</v>
      </c>
      <c r="O21" s="631">
        <v>12004</v>
      </c>
      <c r="P21" s="631">
        <v>9290</v>
      </c>
      <c r="Q21" s="631">
        <v>15967.691842042748</v>
      </c>
      <c r="R21" s="631">
        <v>18058.176873171196</v>
      </c>
      <c r="S21" s="840">
        <v>21308.855854269448</v>
      </c>
      <c r="T21" s="632">
        <v>26319.122797110613</v>
      </c>
      <c r="U21" s="41"/>
    </row>
    <row r="22" spans="1:21" ht="18" customHeight="1" x14ac:dyDescent="0.2">
      <c r="A22" s="114" t="s">
        <v>265</v>
      </c>
      <c r="B22" s="631">
        <v>2590</v>
      </c>
      <c r="C22" s="631">
        <v>2680</v>
      </c>
      <c r="D22" s="631">
        <v>3325</v>
      </c>
      <c r="E22" s="631">
        <v>3550</v>
      </c>
      <c r="F22" s="631">
        <v>3625</v>
      </c>
      <c r="G22" s="631">
        <v>3950</v>
      </c>
      <c r="H22" s="631">
        <v>4884.9994999999999</v>
      </c>
      <c r="I22" s="631">
        <v>4300</v>
      </c>
      <c r="J22" s="631">
        <v>4892</v>
      </c>
      <c r="K22" s="631">
        <v>3580</v>
      </c>
      <c r="L22" s="631">
        <v>2372</v>
      </c>
      <c r="M22" s="631">
        <v>3367</v>
      </c>
      <c r="N22" s="631">
        <v>2788</v>
      </c>
      <c r="O22" s="631">
        <v>3495</v>
      </c>
      <c r="P22" s="631">
        <v>4455</v>
      </c>
      <c r="Q22" s="631">
        <v>5219</v>
      </c>
      <c r="R22" s="631">
        <v>5108</v>
      </c>
      <c r="S22" s="840">
        <v>6771</v>
      </c>
      <c r="T22" s="632">
        <v>8205</v>
      </c>
      <c r="U22" s="41"/>
    </row>
    <row r="23" spans="1:21" ht="18" customHeight="1" x14ac:dyDescent="0.2">
      <c r="A23" s="114" t="s">
        <v>259</v>
      </c>
      <c r="B23" s="631"/>
      <c r="C23" s="631"/>
      <c r="D23" s="631"/>
      <c r="E23" s="631"/>
      <c r="F23" s="631"/>
      <c r="G23" s="631"/>
      <c r="H23" s="631"/>
      <c r="I23" s="631"/>
      <c r="J23" s="631"/>
      <c r="K23" s="631"/>
      <c r="L23" s="631"/>
      <c r="M23" s="631"/>
      <c r="N23" s="631"/>
      <c r="O23" s="631"/>
      <c r="P23" s="631"/>
      <c r="Q23" s="631"/>
      <c r="R23" s="631"/>
      <c r="S23" s="840"/>
      <c r="T23" s="632"/>
      <c r="U23" s="41"/>
    </row>
    <row r="24" spans="1:21" ht="18" customHeight="1" x14ac:dyDescent="0.2">
      <c r="A24" s="114" t="s">
        <v>260</v>
      </c>
      <c r="B24" s="631">
        <v>2383.7280000000001</v>
      </c>
      <c r="C24" s="631">
        <v>3276.4259999999999</v>
      </c>
      <c r="D24" s="631">
        <v>3385</v>
      </c>
      <c r="E24" s="631">
        <v>2525</v>
      </c>
      <c r="F24" s="631">
        <v>3221.6469999999999</v>
      </c>
      <c r="G24" s="631">
        <v>3329.0010000000002</v>
      </c>
      <c r="H24" s="631">
        <v>3645.9997581037856</v>
      </c>
      <c r="I24" s="631">
        <v>3410</v>
      </c>
      <c r="J24" s="631">
        <v>3377.7649999999999</v>
      </c>
      <c r="K24" s="631">
        <v>3500</v>
      </c>
      <c r="L24" s="631">
        <v>3955.5</v>
      </c>
      <c r="M24" s="631">
        <v>4450</v>
      </c>
      <c r="N24" s="631">
        <v>4831</v>
      </c>
      <c r="O24" s="631">
        <v>4950</v>
      </c>
      <c r="P24" s="631">
        <v>3413</v>
      </c>
      <c r="Q24" s="631">
        <v>4256</v>
      </c>
      <c r="R24" s="631">
        <v>6343</v>
      </c>
      <c r="S24" s="840">
        <v>10949</v>
      </c>
      <c r="T24" s="632">
        <v>12000</v>
      </c>
      <c r="U24" s="41"/>
    </row>
    <row r="25" spans="1:21" ht="18" customHeight="1" x14ac:dyDescent="0.2">
      <c r="A25" s="114" t="s">
        <v>261</v>
      </c>
      <c r="B25" s="631">
        <v>1703.7339999999999</v>
      </c>
      <c r="C25" s="631">
        <v>1993.6590000000001</v>
      </c>
      <c r="D25" s="631">
        <v>2305</v>
      </c>
      <c r="E25" s="631">
        <v>1740</v>
      </c>
      <c r="F25" s="631">
        <v>2045.6</v>
      </c>
      <c r="G25" s="631">
        <v>2390.9993432501783</v>
      </c>
      <c r="H25" s="631">
        <v>2728.4164723619988</v>
      </c>
      <c r="I25" s="631">
        <v>4996</v>
      </c>
      <c r="J25" s="631">
        <v>2207.0230000000001</v>
      </c>
      <c r="K25" s="631">
        <v>1944</v>
      </c>
      <c r="L25" s="631">
        <v>2343.4</v>
      </c>
      <c r="M25" s="631">
        <v>2634</v>
      </c>
      <c r="N25" s="631">
        <v>2908</v>
      </c>
      <c r="O25" s="631">
        <v>3512</v>
      </c>
      <c r="P25" s="631">
        <v>2567</v>
      </c>
      <c r="Q25" s="631">
        <v>1988</v>
      </c>
      <c r="R25" s="631">
        <v>2241</v>
      </c>
      <c r="S25" s="840">
        <v>3132</v>
      </c>
      <c r="T25" s="632">
        <v>3550</v>
      </c>
      <c r="U25" s="41"/>
    </row>
    <row r="26" spans="1:21" ht="18" customHeight="1" x14ac:dyDescent="0.2">
      <c r="A26" s="114" t="s">
        <v>262</v>
      </c>
      <c r="B26" s="631">
        <v>10902</v>
      </c>
      <c r="C26" s="631">
        <v>12878</v>
      </c>
      <c r="D26" s="631">
        <v>12354</v>
      </c>
      <c r="E26" s="631">
        <v>12730.4</v>
      </c>
      <c r="F26" s="631">
        <v>11389.088</v>
      </c>
      <c r="G26" s="631">
        <v>13676.00018548305</v>
      </c>
      <c r="H26" s="631">
        <v>13234.994097882061</v>
      </c>
      <c r="I26" s="631">
        <v>12150</v>
      </c>
      <c r="J26" s="631">
        <v>13808</v>
      </c>
      <c r="K26" s="631">
        <v>13369.8</v>
      </c>
      <c r="L26" s="631">
        <v>14552.3</v>
      </c>
      <c r="M26" s="631">
        <v>14669</v>
      </c>
      <c r="N26" s="631">
        <v>21934</v>
      </c>
      <c r="O26" s="631">
        <v>20692</v>
      </c>
      <c r="P26" s="631">
        <v>17948</v>
      </c>
      <c r="Q26" s="631">
        <v>21776</v>
      </c>
      <c r="R26" s="631">
        <v>27271</v>
      </c>
      <c r="S26" s="840">
        <v>30845</v>
      </c>
      <c r="T26" s="632">
        <v>33000</v>
      </c>
      <c r="U26" s="41"/>
    </row>
    <row r="27" spans="1:21" ht="18" customHeight="1" x14ac:dyDescent="0.2">
      <c r="A27" s="633"/>
      <c r="B27" s="624"/>
      <c r="C27" s="624"/>
      <c r="D27" s="624"/>
      <c r="E27" s="624"/>
      <c r="F27" s="624"/>
      <c r="G27" s="624"/>
      <c r="H27" s="624"/>
      <c r="I27" s="624"/>
      <c r="J27" s="624"/>
      <c r="K27" s="624"/>
      <c r="L27" s="624"/>
      <c r="M27" s="624"/>
      <c r="N27" s="624"/>
      <c r="P27" s="624"/>
      <c r="Q27" s="624"/>
      <c r="R27" s="624"/>
      <c r="S27" s="841"/>
      <c r="T27" s="625"/>
      <c r="U27" s="41"/>
    </row>
    <row r="28" spans="1:21" ht="18" customHeight="1" x14ac:dyDescent="0.2">
      <c r="A28" s="121" t="s">
        <v>263</v>
      </c>
      <c r="B28" s="635">
        <v>35653.462</v>
      </c>
      <c r="C28" s="635">
        <v>48138.084999999999</v>
      </c>
      <c r="D28" s="635">
        <v>56161</v>
      </c>
      <c r="E28" s="635">
        <v>55788.4</v>
      </c>
      <c r="F28" s="635">
        <v>56144.545999999988</v>
      </c>
      <c r="G28" s="635">
        <v>59667.550528733234</v>
      </c>
      <c r="H28" s="635">
        <v>60174.625005388094</v>
      </c>
      <c r="I28" s="635">
        <v>59267</v>
      </c>
      <c r="J28" s="635">
        <v>55043.788</v>
      </c>
      <c r="K28" s="635">
        <v>51699</v>
      </c>
      <c r="L28" s="635">
        <v>55778.3</v>
      </c>
      <c r="M28" s="635">
        <v>60584</v>
      </c>
      <c r="N28" s="635">
        <v>68368</v>
      </c>
      <c r="O28" s="635">
        <v>71112.899999999994</v>
      </c>
      <c r="P28" s="635">
        <v>58478</v>
      </c>
      <c r="Q28" s="635">
        <v>74043.464934124757</v>
      </c>
      <c r="R28" s="635">
        <v>90336.099204092301</v>
      </c>
      <c r="S28" s="635">
        <v>113038.34246646547</v>
      </c>
      <c r="T28" s="636">
        <v>131927.92559141881</v>
      </c>
      <c r="U28" s="41"/>
    </row>
    <row r="29" spans="1:21" ht="13.5" customHeight="1" x14ac:dyDescent="0.25">
      <c r="A29" s="123"/>
      <c r="B29" s="148"/>
      <c r="C29" s="41"/>
      <c r="D29" s="41"/>
      <c r="E29" s="41"/>
      <c r="F29" s="41"/>
      <c r="G29" s="41"/>
      <c r="H29" s="41"/>
      <c r="I29" s="41"/>
      <c r="J29" s="41"/>
      <c r="K29" s="41"/>
      <c r="L29" s="41"/>
      <c r="M29" s="41"/>
      <c r="S29" s="416"/>
    </row>
    <row r="30" spans="1:21" ht="12.75" customHeight="1" x14ac:dyDescent="0.2">
      <c r="A30" s="21"/>
      <c r="B30" s="153"/>
      <c r="S30" s="416"/>
    </row>
    <row r="31" spans="1:21" ht="15.95" customHeight="1" x14ac:dyDescent="0.2">
      <c r="A31" s="637" t="s">
        <v>266</v>
      </c>
      <c r="B31" s="69"/>
      <c r="S31" s="416"/>
    </row>
    <row r="32" spans="1:21" ht="15" customHeight="1" x14ac:dyDescent="0.2">
      <c r="I32" s="628"/>
      <c r="J32" s="628"/>
      <c r="K32" s="628"/>
      <c r="N32" s="628"/>
      <c r="S32" s="628"/>
      <c r="T32" s="628" t="s">
        <v>102</v>
      </c>
    </row>
    <row r="33" spans="1:21" ht="21.75" customHeight="1" x14ac:dyDescent="0.2">
      <c r="A33" s="534" t="s">
        <v>255</v>
      </c>
      <c r="B33" s="760">
        <v>2006</v>
      </c>
      <c r="C33" s="760">
        <v>2007</v>
      </c>
      <c r="D33" s="760">
        <v>2008</v>
      </c>
      <c r="E33" s="760">
        <v>2009</v>
      </c>
      <c r="F33" s="760">
        <v>2010</v>
      </c>
      <c r="G33" s="760">
        <v>2011</v>
      </c>
      <c r="H33" s="760">
        <v>2012</v>
      </c>
      <c r="I33" s="760">
        <v>2013</v>
      </c>
      <c r="J33" s="760">
        <v>2014</v>
      </c>
      <c r="K33" s="760">
        <v>2015</v>
      </c>
      <c r="L33" s="760">
        <v>2016</v>
      </c>
      <c r="M33" s="760">
        <v>2017</v>
      </c>
      <c r="N33" s="760">
        <v>2018</v>
      </c>
      <c r="O33" s="760">
        <v>2019</v>
      </c>
      <c r="P33" s="760">
        <v>2020</v>
      </c>
      <c r="Q33" s="760">
        <v>2021</v>
      </c>
      <c r="R33" s="780" t="s">
        <v>454</v>
      </c>
      <c r="S33" s="780" t="s">
        <v>449</v>
      </c>
      <c r="T33" s="779" t="s">
        <v>508</v>
      </c>
    </row>
    <row r="34" spans="1:21" ht="21.75" customHeight="1" x14ac:dyDescent="0.2">
      <c r="A34" s="638" t="s">
        <v>256</v>
      </c>
      <c r="B34" s="629">
        <v>0</v>
      </c>
      <c r="C34" s="629">
        <v>0</v>
      </c>
      <c r="D34" s="629">
        <v>0</v>
      </c>
      <c r="E34" s="629">
        <v>0</v>
      </c>
      <c r="F34" s="629">
        <v>0</v>
      </c>
      <c r="G34" s="629">
        <v>0</v>
      </c>
      <c r="H34" s="629">
        <v>0</v>
      </c>
      <c r="I34" s="629">
        <v>0</v>
      </c>
      <c r="J34" s="629">
        <v>0</v>
      </c>
      <c r="K34" s="629">
        <v>100</v>
      </c>
      <c r="L34" s="629">
        <v>80</v>
      </c>
      <c r="M34" s="629">
        <v>30</v>
      </c>
      <c r="N34" s="629">
        <v>20</v>
      </c>
      <c r="O34" s="629">
        <v>20</v>
      </c>
      <c r="P34" s="629">
        <v>15</v>
      </c>
      <c r="Q34" s="629">
        <v>20</v>
      </c>
      <c r="R34" s="629">
        <v>20</v>
      </c>
      <c r="S34" s="629">
        <v>20</v>
      </c>
      <c r="T34" s="630">
        <v>20</v>
      </c>
      <c r="U34" s="41"/>
    </row>
    <row r="35" spans="1:21" ht="21.75" customHeight="1" x14ac:dyDescent="0.2">
      <c r="A35" s="114" t="s">
        <v>257</v>
      </c>
      <c r="B35" s="631">
        <v>670</v>
      </c>
      <c r="C35" s="631">
        <v>738</v>
      </c>
      <c r="D35" s="631">
        <v>1378.8019999999999</v>
      </c>
      <c r="E35" s="631">
        <v>2672</v>
      </c>
      <c r="F35" s="631">
        <v>3433.9389999999999</v>
      </c>
      <c r="G35" s="631">
        <v>2575.0729999999999</v>
      </c>
      <c r="H35" s="631">
        <v>4000</v>
      </c>
      <c r="I35" s="631">
        <v>3300.2449999999999</v>
      </c>
      <c r="J35" s="631">
        <v>2000.002</v>
      </c>
      <c r="K35" s="631">
        <v>2150</v>
      </c>
      <c r="L35" s="631">
        <v>1136</v>
      </c>
      <c r="M35" s="631">
        <v>1125</v>
      </c>
      <c r="N35" s="631">
        <v>1392</v>
      </c>
      <c r="O35" s="631">
        <v>4418.5</v>
      </c>
      <c r="P35" s="631">
        <v>2694.5</v>
      </c>
      <c r="Q35" s="631">
        <v>3123</v>
      </c>
      <c r="R35" s="631">
        <v>2645</v>
      </c>
      <c r="S35" s="840">
        <v>5088</v>
      </c>
      <c r="T35" s="632">
        <v>8528</v>
      </c>
      <c r="U35" s="41"/>
    </row>
    <row r="36" spans="1:21" ht="21.75" customHeight="1" x14ac:dyDescent="0.2">
      <c r="A36" s="114" t="s">
        <v>258</v>
      </c>
      <c r="B36" s="631">
        <v>3157</v>
      </c>
      <c r="C36" s="631">
        <v>2553</v>
      </c>
      <c r="D36" s="631">
        <v>3475.4409999999998</v>
      </c>
      <c r="E36" s="631">
        <v>4652</v>
      </c>
      <c r="F36" s="631">
        <v>6199</v>
      </c>
      <c r="G36" s="631">
        <v>7672.9</v>
      </c>
      <c r="H36" s="631">
        <v>5840.0003348837272</v>
      </c>
      <c r="I36" s="631">
        <v>3563</v>
      </c>
      <c r="J36" s="631">
        <v>3150</v>
      </c>
      <c r="K36" s="631">
        <v>4492</v>
      </c>
      <c r="L36" s="631">
        <v>3964</v>
      </c>
      <c r="M36" s="631">
        <v>3844</v>
      </c>
      <c r="N36" s="631">
        <v>10498</v>
      </c>
      <c r="O36" s="631">
        <v>11054</v>
      </c>
      <c r="P36" s="631">
        <v>7700</v>
      </c>
      <c r="Q36" s="631">
        <v>10875</v>
      </c>
      <c r="R36" s="631">
        <v>12107</v>
      </c>
      <c r="S36" s="840">
        <v>17732</v>
      </c>
      <c r="T36" s="632">
        <v>20111</v>
      </c>
      <c r="U36" s="41"/>
    </row>
    <row r="37" spans="1:21" ht="21.75" customHeight="1" x14ac:dyDescent="0.2">
      <c r="A37" s="114" t="s">
        <v>259</v>
      </c>
      <c r="B37" s="631"/>
      <c r="C37" s="631"/>
      <c r="D37" s="631"/>
      <c r="E37" s="631"/>
      <c r="F37" s="631"/>
      <c r="G37" s="631"/>
      <c r="H37" s="631"/>
      <c r="I37" s="631"/>
      <c r="J37" s="631"/>
      <c r="K37" s="631"/>
      <c r="L37" s="631"/>
      <c r="M37" s="631"/>
      <c r="N37" s="631"/>
      <c r="O37" s="631"/>
      <c r="P37" s="631"/>
      <c r="Q37" s="631"/>
      <c r="R37" s="631"/>
      <c r="S37" s="840"/>
      <c r="T37" s="632"/>
      <c r="U37" s="41"/>
    </row>
    <row r="38" spans="1:21" ht="21.75" customHeight="1" x14ac:dyDescent="0.2">
      <c r="A38" s="114" t="s">
        <v>260</v>
      </c>
      <c r="B38" s="631">
        <v>50.26</v>
      </c>
      <c r="C38" s="631">
        <v>98.662000000000006</v>
      </c>
      <c r="D38" s="631">
        <v>185</v>
      </c>
      <c r="E38" s="631">
        <v>290.93400000000003</v>
      </c>
      <c r="F38" s="631">
        <v>179.876</v>
      </c>
      <c r="G38" s="631">
        <v>141.00000645161293</v>
      </c>
      <c r="H38" s="631">
        <v>249.00000322580647</v>
      </c>
      <c r="I38" s="631">
        <v>202</v>
      </c>
      <c r="J38" s="631">
        <v>178.94</v>
      </c>
      <c r="K38" s="631">
        <v>166.846</v>
      </c>
      <c r="L38" s="631">
        <v>180.7</v>
      </c>
      <c r="M38" s="631">
        <v>125</v>
      </c>
      <c r="N38" s="631">
        <v>332</v>
      </c>
      <c r="O38" s="631">
        <v>192</v>
      </c>
      <c r="P38" s="631">
        <v>121</v>
      </c>
      <c r="Q38" s="631">
        <v>109</v>
      </c>
      <c r="R38" s="631">
        <v>165</v>
      </c>
      <c r="S38" s="840">
        <v>307</v>
      </c>
      <c r="T38" s="632">
        <v>400</v>
      </c>
      <c r="U38" s="41"/>
    </row>
    <row r="39" spans="1:21" ht="21.75" customHeight="1" x14ac:dyDescent="0.2">
      <c r="A39" s="114" t="s">
        <v>261</v>
      </c>
      <c r="B39" s="631">
        <v>120.089</v>
      </c>
      <c r="C39" s="631">
        <v>43.280999999999999</v>
      </c>
      <c r="D39" s="631">
        <v>40</v>
      </c>
      <c r="E39" s="631">
        <v>537</v>
      </c>
      <c r="F39" s="631">
        <v>180</v>
      </c>
      <c r="G39" s="631">
        <v>156</v>
      </c>
      <c r="H39" s="631">
        <v>165</v>
      </c>
      <c r="I39" s="631">
        <v>144</v>
      </c>
      <c r="J39" s="631">
        <v>2229.1999999999998</v>
      </c>
      <c r="K39" s="631">
        <v>141</v>
      </c>
      <c r="L39" s="631">
        <v>1698</v>
      </c>
      <c r="M39" s="631">
        <v>1016</v>
      </c>
      <c r="N39" s="631">
        <v>233</v>
      </c>
      <c r="O39" s="631">
        <v>1983</v>
      </c>
      <c r="P39" s="631">
        <v>1732</v>
      </c>
      <c r="Q39" s="631">
        <v>559</v>
      </c>
      <c r="R39" s="631">
        <v>590</v>
      </c>
      <c r="S39" s="840">
        <v>1136</v>
      </c>
      <c r="T39" s="632">
        <v>400</v>
      </c>
      <c r="U39" s="41"/>
    </row>
    <row r="40" spans="1:21" ht="21.75" customHeight="1" x14ac:dyDescent="0.2">
      <c r="A40" s="114" t="s">
        <v>262</v>
      </c>
      <c r="B40" s="631">
        <v>765</v>
      </c>
      <c r="C40" s="631">
        <v>642</v>
      </c>
      <c r="D40" s="631">
        <v>1222.9000000000001</v>
      </c>
      <c r="E40" s="631">
        <v>1574.6759999999999</v>
      </c>
      <c r="F40" s="631">
        <v>1546.8119999999999</v>
      </c>
      <c r="G40" s="631">
        <v>1585.175</v>
      </c>
      <c r="H40" s="631">
        <v>1705.01</v>
      </c>
      <c r="I40" s="631">
        <v>3100</v>
      </c>
      <c r="J40" s="631">
        <v>2295</v>
      </c>
      <c r="K40" s="631">
        <v>2000</v>
      </c>
      <c r="L40" s="631">
        <v>2021</v>
      </c>
      <c r="M40" s="631">
        <v>2162</v>
      </c>
      <c r="N40" s="631">
        <v>2553</v>
      </c>
      <c r="O40" s="631">
        <v>2342</v>
      </c>
      <c r="P40" s="631">
        <v>1231</v>
      </c>
      <c r="Q40" s="631">
        <v>1704</v>
      </c>
      <c r="R40" s="631">
        <v>2000</v>
      </c>
      <c r="S40" s="840">
        <v>2800</v>
      </c>
      <c r="T40" s="632">
        <v>3000</v>
      </c>
      <c r="U40" s="41"/>
    </row>
    <row r="41" spans="1:21" ht="21.75" customHeight="1" x14ac:dyDescent="0.2">
      <c r="A41" s="633"/>
      <c r="B41" s="631"/>
      <c r="C41" s="631"/>
      <c r="D41" s="631"/>
      <c r="E41" s="631"/>
      <c r="F41" s="631"/>
      <c r="G41" s="631"/>
      <c r="H41" s="631"/>
      <c r="I41" s="631"/>
      <c r="J41" s="624"/>
      <c r="K41" s="624"/>
      <c r="L41" s="624"/>
      <c r="M41" s="624"/>
      <c r="N41" s="98"/>
      <c r="P41" s="624"/>
      <c r="Q41" s="624"/>
      <c r="R41" s="624"/>
      <c r="S41" s="624"/>
      <c r="T41" s="634"/>
      <c r="U41" s="41"/>
    </row>
    <row r="42" spans="1:21" ht="21.75" customHeight="1" x14ac:dyDescent="0.2">
      <c r="A42" s="121" t="s">
        <v>263</v>
      </c>
      <c r="B42" s="635">
        <v>4762.3490000000002</v>
      </c>
      <c r="C42" s="635">
        <v>4074.9429999999998</v>
      </c>
      <c r="D42" s="635">
        <v>6302.143</v>
      </c>
      <c r="E42" s="635">
        <v>9726.61</v>
      </c>
      <c r="F42" s="635">
        <v>11539.627</v>
      </c>
      <c r="G42" s="635">
        <v>12130.148006451613</v>
      </c>
      <c r="H42" s="635">
        <v>11959.010338109534</v>
      </c>
      <c r="I42" s="635">
        <v>10309.244999999999</v>
      </c>
      <c r="J42" s="635">
        <v>9853.1419999999998</v>
      </c>
      <c r="K42" s="635">
        <v>9049.8459999999995</v>
      </c>
      <c r="L42" s="635">
        <v>9079.7000000000007</v>
      </c>
      <c r="M42" s="635">
        <v>8302</v>
      </c>
      <c r="N42" s="635">
        <v>15028</v>
      </c>
      <c r="O42" s="635">
        <v>20009.5</v>
      </c>
      <c r="P42" s="635">
        <v>13493.5</v>
      </c>
      <c r="Q42" s="635">
        <v>16390</v>
      </c>
      <c r="R42" s="635">
        <v>17527</v>
      </c>
      <c r="S42" s="635">
        <v>27083</v>
      </c>
      <c r="T42" s="636">
        <v>32459</v>
      </c>
      <c r="U42" s="41"/>
    </row>
    <row r="43" spans="1:21" ht="15.75" customHeight="1" x14ac:dyDescent="0.2">
      <c r="B43" s="41"/>
      <c r="C43" s="41"/>
      <c r="D43" s="41"/>
      <c r="E43" s="41"/>
      <c r="F43" s="626"/>
      <c r="G43" s="41"/>
      <c r="H43" s="41"/>
      <c r="I43" s="41"/>
      <c r="J43" s="41"/>
      <c r="K43" s="41"/>
      <c r="L43" s="41"/>
      <c r="M43" s="41"/>
      <c r="S43" s="416"/>
    </row>
    <row r="44" spans="1:21" ht="12.75" customHeight="1" x14ac:dyDescent="0.2">
      <c r="A44" s="639"/>
      <c r="B44" s="639"/>
      <c r="C44" s="639"/>
      <c r="D44" s="639"/>
      <c r="E44" s="639"/>
      <c r="S44" s="416"/>
    </row>
    <row r="45" spans="1:21" ht="15.95" customHeight="1" x14ac:dyDescent="0.2">
      <c r="A45" s="637" t="s">
        <v>267</v>
      </c>
      <c r="B45" s="23"/>
      <c r="S45" s="416"/>
    </row>
    <row r="46" spans="1:21" ht="11.25" customHeight="1" x14ac:dyDescent="0.2">
      <c r="A46" s="23"/>
      <c r="I46" s="640"/>
      <c r="J46" s="628"/>
      <c r="K46" s="628"/>
      <c r="N46" s="628"/>
      <c r="S46" s="628"/>
      <c r="T46" s="628" t="s">
        <v>102</v>
      </c>
    </row>
    <row r="47" spans="1:21" ht="21" customHeight="1" x14ac:dyDescent="0.2">
      <c r="A47" s="534" t="s">
        <v>268</v>
      </c>
      <c r="B47" s="760">
        <v>2006</v>
      </c>
      <c r="C47" s="760">
        <v>2007</v>
      </c>
      <c r="D47" s="760">
        <v>2008</v>
      </c>
      <c r="E47" s="760">
        <v>2009</v>
      </c>
      <c r="F47" s="760">
        <v>2010</v>
      </c>
      <c r="G47" s="760">
        <v>2011</v>
      </c>
      <c r="H47" s="760">
        <v>2012</v>
      </c>
      <c r="I47" s="760">
        <v>2013</v>
      </c>
      <c r="J47" s="760">
        <v>2014</v>
      </c>
      <c r="K47" s="760">
        <v>2015</v>
      </c>
      <c r="L47" s="760">
        <v>2016</v>
      </c>
      <c r="M47" s="760">
        <v>2017</v>
      </c>
      <c r="N47" s="760">
        <v>2018</v>
      </c>
      <c r="O47" s="760">
        <v>2019</v>
      </c>
      <c r="P47" s="760">
        <v>2020</v>
      </c>
      <c r="Q47" s="760">
        <v>2021</v>
      </c>
      <c r="R47" s="780" t="s">
        <v>454</v>
      </c>
      <c r="S47" s="780" t="s">
        <v>449</v>
      </c>
      <c r="T47" s="779" t="s">
        <v>508</v>
      </c>
    </row>
    <row r="48" spans="1:21" ht="21" customHeight="1" x14ac:dyDescent="0.2">
      <c r="A48" s="114" t="s">
        <v>256</v>
      </c>
      <c r="B48" s="629">
        <v>30</v>
      </c>
      <c r="C48" s="629">
        <v>25</v>
      </c>
      <c r="D48" s="629">
        <v>173</v>
      </c>
      <c r="E48" s="629">
        <v>125</v>
      </c>
      <c r="F48" s="629">
        <v>150</v>
      </c>
      <c r="G48" s="629">
        <v>547.79999999999995</v>
      </c>
      <c r="H48" s="629">
        <v>200</v>
      </c>
      <c r="I48" s="629">
        <v>200</v>
      </c>
      <c r="J48" s="629">
        <v>200</v>
      </c>
      <c r="K48" s="629">
        <v>0</v>
      </c>
      <c r="L48" s="629">
        <v>85</v>
      </c>
      <c r="M48" s="629">
        <v>70</v>
      </c>
      <c r="N48" s="629">
        <v>40</v>
      </c>
      <c r="O48" s="629">
        <v>40</v>
      </c>
      <c r="P48" s="629">
        <v>30</v>
      </c>
      <c r="Q48" s="629">
        <v>20</v>
      </c>
      <c r="R48" s="629">
        <v>20</v>
      </c>
      <c r="S48" s="629">
        <v>20</v>
      </c>
      <c r="T48" s="630">
        <v>20</v>
      </c>
    </row>
    <row r="49" spans="1:20" ht="21" customHeight="1" x14ac:dyDescent="0.2">
      <c r="A49" s="114" t="s">
        <v>257</v>
      </c>
      <c r="B49" s="631">
        <v>1660</v>
      </c>
      <c r="C49" s="631">
        <v>1384</v>
      </c>
      <c r="D49" s="631">
        <v>1099</v>
      </c>
      <c r="E49" s="631">
        <v>507</v>
      </c>
      <c r="F49" s="631">
        <v>851.85</v>
      </c>
      <c r="G49" s="631">
        <v>551.98</v>
      </c>
      <c r="H49" s="631">
        <v>1000.0000289855072</v>
      </c>
      <c r="I49" s="631">
        <v>1300.0000289855075</v>
      </c>
      <c r="J49" s="631">
        <v>1450.0000289855075</v>
      </c>
      <c r="K49" s="631">
        <v>1065</v>
      </c>
      <c r="L49" s="631">
        <v>875</v>
      </c>
      <c r="M49" s="631">
        <v>827</v>
      </c>
      <c r="N49" s="631">
        <v>855</v>
      </c>
      <c r="O49" s="631">
        <v>865</v>
      </c>
      <c r="P49" s="631">
        <v>830.5</v>
      </c>
      <c r="Q49" s="631">
        <v>642</v>
      </c>
      <c r="R49" s="631">
        <v>911</v>
      </c>
      <c r="S49" s="840">
        <v>3174</v>
      </c>
      <c r="T49" s="632">
        <v>1312</v>
      </c>
    </row>
    <row r="50" spans="1:20" ht="21" customHeight="1" x14ac:dyDescent="0.2">
      <c r="A50" s="114" t="s">
        <v>265</v>
      </c>
      <c r="B50" s="631">
        <v>1320</v>
      </c>
      <c r="C50" s="631">
        <v>1297</v>
      </c>
      <c r="D50" s="631">
        <v>1035.0319999999999</v>
      </c>
      <c r="E50" s="631">
        <v>2060</v>
      </c>
      <c r="F50" s="631">
        <v>2043</v>
      </c>
      <c r="G50" s="631">
        <v>1546</v>
      </c>
      <c r="H50" s="631">
        <v>2800.000147458285</v>
      </c>
      <c r="I50" s="631">
        <v>3037</v>
      </c>
      <c r="J50" s="631">
        <v>4565</v>
      </c>
      <c r="K50" s="631">
        <v>4995</v>
      </c>
      <c r="L50" s="631">
        <v>5341</v>
      </c>
      <c r="M50" s="631">
        <v>5250</v>
      </c>
      <c r="N50" s="631">
        <v>5400</v>
      </c>
      <c r="O50" s="631">
        <v>4441</v>
      </c>
      <c r="P50" s="631">
        <v>3057</v>
      </c>
      <c r="Q50" s="631">
        <v>1094</v>
      </c>
      <c r="R50" s="631">
        <v>1300</v>
      </c>
      <c r="S50" s="840">
        <v>6803</v>
      </c>
      <c r="T50" s="632">
        <v>8403</v>
      </c>
    </row>
    <row r="51" spans="1:20" ht="21" customHeight="1" x14ac:dyDescent="0.2">
      <c r="A51" s="114" t="s">
        <v>259</v>
      </c>
      <c r="B51" s="631"/>
      <c r="C51" s="631"/>
      <c r="D51" s="631"/>
      <c r="E51" s="631"/>
      <c r="F51" s="631"/>
      <c r="G51" s="631"/>
      <c r="H51" s="631"/>
      <c r="I51" s="631"/>
      <c r="J51" s="631"/>
      <c r="K51" s="631"/>
      <c r="L51" s="631"/>
      <c r="M51" s="631"/>
      <c r="N51" s="631"/>
      <c r="O51" s="631"/>
      <c r="P51" s="631"/>
      <c r="Q51" s="631"/>
      <c r="R51" s="631"/>
      <c r="S51" s="840"/>
      <c r="T51" s="632"/>
    </row>
    <row r="52" spans="1:20" ht="21" customHeight="1" x14ac:dyDescent="0.2">
      <c r="A52" s="114" t="s">
        <v>260</v>
      </c>
      <c r="B52" s="631">
        <v>63.345999999999997</v>
      </c>
      <c r="C52" s="631">
        <v>30.783000000000001</v>
      </c>
      <c r="D52" s="631">
        <v>65</v>
      </c>
      <c r="E52" s="631">
        <v>48</v>
      </c>
      <c r="F52" s="631">
        <v>56.976999999999997</v>
      </c>
      <c r="G52" s="631">
        <v>78</v>
      </c>
      <c r="H52" s="631">
        <v>58</v>
      </c>
      <c r="I52" s="631">
        <v>102.1</v>
      </c>
      <c r="J52" s="631">
        <v>61.06</v>
      </c>
      <c r="K52" s="631">
        <v>87.153999999999996</v>
      </c>
      <c r="L52" s="631">
        <v>146</v>
      </c>
      <c r="M52" s="631">
        <v>182</v>
      </c>
      <c r="N52" s="631">
        <v>99</v>
      </c>
      <c r="O52" s="631">
        <v>56</v>
      </c>
      <c r="P52" s="631">
        <v>44</v>
      </c>
      <c r="Q52" s="631">
        <v>64</v>
      </c>
      <c r="R52" s="631">
        <v>171</v>
      </c>
      <c r="S52" s="840">
        <v>229</v>
      </c>
      <c r="T52" s="632">
        <v>250</v>
      </c>
    </row>
    <row r="53" spans="1:20" ht="21" customHeight="1" x14ac:dyDescent="0.2">
      <c r="A53" s="114" t="s">
        <v>261</v>
      </c>
      <c r="B53" s="631">
        <v>5796.0249999999996</v>
      </c>
      <c r="C53" s="631">
        <v>2910.6469999999999</v>
      </c>
      <c r="D53" s="631">
        <v>543</v>
      </c>
      <c r="E53" s="631">
        <v>3351</v>
      </c>
      <c r="F53" s="631">
        <v>169</v>
      </c>
      <c r="G53" s="631">
        <v>131</v>
      </c>
      <c r="H53" s="631">
        <v>83</v>
      </c>
      <c r="I53" s="631">
        <v>108</v>
      </c>
      <c r="J53" s="631">
        <v>204</v>
      </c>
      <c r="K53" s="631">
        <v>100</v>
      </c>
      <c r="L53" s="631">
        <v>425</v>
      </c>
      <c r="M53" s="631">
        <v>124</v>
      </c>
      <c r="N53" s="631">
        <v>88</v>
      </c>
      <c r="O53" s="631">
        <v>504</v>
      </c>
      <c r="P53" s="631">
        <v>279</v>
      </c>
      <c r="Q53" s="631">
        <v>-108</v>
      </c>
      <c r="R53" s="631">
        <v>741</v>
      </c>
      <c r="S53" s="840">
        <v>944</v>
      </c>
      <c r="T53" s="632">
        <v>525</v>
      </c>
    </row>
    <row r="54" spans="1:20" ht="21" customHeight="1" x14ac:dyDescent="0.2">
      <c r="A54" s="114" t="s">
        <v>262</v>
      </c>
      <c r="B54" s="631">
        <v>2410</v>
      </c>
      <c r="C54" s="631">
        <v>3379</v>
      </c>
      <c r="D54" s="631">
        <v>2150.9659999999999</v>
      </c>
      <c r="E54" s="631">
        <v>2824</v>
      </c>
      <c r="F54" s="631">
        <v>3440</v>
      </c>
      <c r="G54" s="631">
        <v>2914.9999382630904</v>
      </c>
      <c r="H54" s="631">
        <v>2910.0000000000018</v>
      </c>
      <c r="I54" s="631">
        <v>3295</v>
      </c>
      <c r="J54" s="631">
        <v>2613</v>
      </c>
      <c r="K54" s="631">
        <v>4137</v>
      </c>
      <c r="L54" s="631">
        <v>3250</v>
      </c>
      <c r="M54" s="631">
        <v>4151</v>
      </c>
      <c r="N54" s="631">
        <v>364</v>
      </c>
      <c r="O54" s="631">
        <v>717</v>
      </c>
      <c r="P54" s="631">
        <v>704</v>
      </c>
      <c r="Q54" s="631">
        <v>1675</v>
      </c>
      <c r="R54" s="631">
        <v>1800</v>
      </c>
      <c r="S54" s="840">
        <v>2000</v>
      </c>
      <c r="T54" s="632">
        <v>2500</v>
      </c>
    </row>
    <row r="55" spans="1:20" ht="21" customHeight="1" x14ac:dyDescent="0.2">
      <c r="A55" s="633"/>
      <c r="B55" s="624" t="s">
        <v>3</v>
      </c>
      <c r="C55" s="624" t="s">
        <v>3</v>
      </c>
      <c r="D55" s="624" t="s">
        <v>3</v>
      </c>
      <c r="E55" s="624" t="s">
        <v>3</v>
      </c>
      <c r="F55" s="624" t="s">
        <v>3</v>
      </c>
      <c r="G55" s="624" t="s">
        <v>3</v>
      </c>
      <c r="H55" s="624" t="s">
        <v>3</v>
      </c>
      <c r="I55" s="624" t="s">
        <v>3</v>
      </c>
      <c r="J55" s="624"/>
      <c r="K55" s="624"/>
      <c r="L55" s="624"/>
      <c r="M55" s="624"/>
      <c r="N55" s="98"/>
      <c r="P55" s="624"/>
      <c r="Q55" s="624"/>
      <c r="R55" s="624"/>
      <c r="S55" s="624"/>
      <c r="T55" s="634"/>
    </row>
    <row r="56" spans="1:20" ht="21" customHeight="1" x14ac:dyDescent="0.2">
      <c r="A56" s="121" t="s">
        <v>263</v>
      </c>
      <c r="B56" s="635">
        <v>11279.370999999999</v>
      </c>
      <c r="C56" s="635">
        <v>9026.43</v>
      </c>
      <c r="D56" s="635">
        <v>5065.9979999999996</v>
      </c>
      <c r="E56" s="635">
        <v>8915</v>
      </c>
      <c r="F56" s="635">
        <v>6710.8269999999993</v>
      </c>
      <c r="G56" s="635">
        <v>5769.7799382630901</v>
      </c>
      <c r="H56" s="635">
        <v>7051.0001764437939</v>
      </c>
      <c r="I56" s="635">
        <v>8042.1000289855074</v>
      </c>
      <c r="J56" s="635">
        <v>9093.0600289855065</v>
      </c>
      <c r="K56" s="635">
        <v>10384.154</v>
      </c>
      <c r="L56" s="635">
        <v>10122</v>
      </c>
      <c r="M56" s="635">
        <v>10604</v>
      </c>
      <c r="N56" s="635">
        <v>6846</v>
      </c>
      <c r="O56" s="635">
        <v>6623</v>
      </c>
      <c r="P56" s="635">
        <v>4944.5</v>
      </c>
      <c r="Q56" s="635">
        <v>3387</v>
      </c>
      <c r="R56" s="635">
        <v>4943</v>
      </c>
      <c r="S56" s="635">
        <v>13170</v>
      </c>
      <c r="T56" s="636">
        <v>13010</v>
      </c>
    </row>
    <row r="57" spans="1:20" ht="15.75" customHeight="1" x14ac:dyDescent="0.25">
      <c r="A57" s="123" t="s">
        <v>455</v>
      </c>
      <c r="B57" s="627"/>
      <c r="C57" s="627"/>
      <c r="D57" s="41"/>
      <c r="F57" s="41"/>
      <c r="G57" s="42"/>
      <c r="H57" s="42"/>
      <c r="I57" s="42"/>
      <c r="J57" s="42"/>
      <c r="K57" s="42"/>
      <c r="L57" s="42"/>
      <c r="M57" s="42"/>
    </row>
    <row r="58" spans="1:20" x14ac:dyDescent="0.2">
      <c r="A58" s="21"/>
      <c r="B58" s="21"/>
      <c r="C58" s="21"/>
      <c r="D58" s="21"/>
      <c r="E58" s="21"/>
      <c r="F58" s="21"/>
      <c r="G58" s="21"/>
      <c r="H58" s="21"/>
      <c r="I58" s="21"/>
    </row>
    <row r="60" spans="1:20" ht="17.25" customHeight="1" x14ac:dyDescent="0.2">
      <c r="B60" s="42"/>
      <c r="C60" s="42"/>
    </row>
  </sheetData>
  <mergeCells count="1">
    <mergeCell ref="A1:D1"/>
  </mergeCells>
  <hyperlinks>
    <hyperlink ref="A1:D1" location="'Contents(NA)'!A1" display="Back to table of contents" xr:uid="{72AE2D8A-B9A2-4CE8-8671-DC6134E827E0}"/>
  </hyperlinks>
  <pageMargins left="0.6" right="0" top="0.75" bottom="0" header="0.4" footer="0"/>
  <pageSetup paperSize="9" scale="98" orientation="landscape" r:id="rId1"/>
  <headerFooter alignWithMargins="0">
    <oddHeader>&amp;C- &amp;P+27 -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9A00-2902-4D17-8C7F-CB1B67744B1F}">
  <dimension ref="A1:AP16"/>
  <sheetViews>
    <sheetView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29.85546875" style="27" customWidth="1"/>
    <col min="2" max="21" width="6.7109375" style="28" customWidth="1"/>
    <col min="22" max="41" width="6.7109375" style="27" customWidth="1"/>
    <col min="42" max="42" width="6.7109375" style="416" customWidth="1"/>
    <col min="43" max="254" width="9.140625" style="27"/>
    <col min="255" max="255" width="11.42578125" style="27" customWidth="1"/>
    <col min="256" max="256" width="5.28515625" style="27" bestFit="1" customWidth="1"/>
    <col min="257" max="258" width="5.28515625" style="27" customWidth="1"/>
    <col min="259" max="294" width="5.28515625" style="27" bestFit="1" customWidth="1"/>
    <col min="295" max="295" width="6" style="27" customWidth="1"/>
    <col min="296" max="510" width="9.140625" style="27"/>
    <col min="511" max="511" width="11.42578125" style="27" customWidth="1"/>
    <col min="512" max="512" width="5.28515625" style="27" bestFit="1" customWidth="1"/>
    <col min="513" max="514" width="5.28515625" style="27" customWidth="1"/>
    <col min="515" max="550" width="5.28515625" style="27" bestFit="1" customWidth="1"/>
    <col min="551" max="551" width="6" style="27" customWidth="1"/>
    <col min="552" max="766" width="9.140625" style="27"/>
    <col min="767" max="767" width="11.42578125" style="27" customWidth="1"/>
    <col min="768" max="768" width="5.28515625" style="27" bestFit="1" customWidth="1"/>
    <col min="769" max="770" width="5.28515625" style="27" customWidth="1"/>
    <col min="771" max="806" width="5.28515625" style="27" bestFit="1" customWidth="1"/>
    <col min="807" max="807" width="6" style="27" customWidth="1"/>
    <col min="808" max="1022" width="9.140625" style="27"/>
    <col min="1023" max="1023" width="11.42578125" style="27" customWidth="1"/>
    <col min="1024" max="1024" width="5.28515625" style="27" bestFit="1" customWidth="1"/>
    <col min="1025" max="1026" width="5.28515625" style="27" customWidth="1"/>
    <col min="1027" max="1062" width="5.28515625" style="27" bestFit="1" customWidth="1"/>
    <col min="1063" max="1063" width="6" style="27" customWidth="1"/>
    <col min="1064" max="1278" width="9.140625" style="27"/>
    <col min="1279" max="1279" width="11.42578125" style="27" customWidth="1"/>
    <col min="1280" max="1280" width="5.28515625" style="27" bestFit="1" customWidth="1"/>
    <col min="1281" max="1282" width="5.28515625" style="27" customWidth="1"/>
    <col min="1283" max="1318" width="5.28515625" style="27" bestFit="1" customWidth="1"/>
    <col min="1319" max="1319" width="6" style="27" customWidth="1"/>
    <col min="1320" max="1534" width="9.140625" style="27"/>
    <col min="1535" max="1535" width="11.42578125" style="27" customWidth="1"/>
    <col min="1536" max="1536" width="5.28515625" style="27" bestFit="1" customWidth="1"/>
    <col min="1537" max="1538" width="5.28515625" style="27" customWidth="1"/>
    <col min="1539" max="1574" width="5.28515625" style="27" bestFit="1" customWidth="1"/>
    <col min="1575" max="1575" width="6" style="27" customWidth="1"/>
    <col min="1576" max="1790" width="9.140625" style="27"/>
    <col min="1791" max="1791" width="11.42578125" style="27" customWidth="1"/>
    <col min="1792" max="1792" width="5.28515625" style="27" bestFit="1" customWidth="1"/>
    <col min="1793" max="1794" width="5.28515625" style="27" customWidth="1"/>
    <col min="1795" max="1830" width="5.28515625" style="27" bestFit="1" customWidth="1"/>
    <col min="1831" max="1831" width="6" style="27" customWidth="1"/>
    <col min="1832" max="2046" width="9.140625" style="27"/>
    <col min="2047" max="2047" width="11.42578125" style="27" customWidth="1"/>
    <col min="2048" max="2048" width="5.28515625" style="27" bestFit="1" customWidth="1"/>
    <col min="2049" max="2050" width="5.28515625" style="27" customWidth="1"/>
    <col min="2051" max="2086" width="5.28515625" style="27" bestFit="1" customWidth="1"/>
    <col min="2087" max="2087" width="6" style="27" customWidth="1"/>
    <col min="2088" max="2302" width="9.140625" style="27"/>
    <col min="2303" max="2303" width="11.42578125" style="27" customWidth="1"/>
    <col min="2304" max="2304" width="5.28515625" style="27" bestFit="1" customWidth="1"/>
    <col min="2305" max="2306" width="5.28515625" style="27" customWidth="1"/>
    <col min="2307" max="2342" width="5.28515625" style="27" bestFit="1" customWidth="1"/>
    <col min="2343" max="2343" width="6" style="27" customWidth="1"/>
    <col min="2344" max="2558" width="9.140625" style="27"/>
    <col min="2559" max="2559" width="11.42578125" style="27" customWidth="1"/>
    <col min="2560" max="2560" width="5.28515625" style="27" bestFit="1" customWidth="1"/>
    <col min="2561" max="2562" width="5.28515625" style="27" customWidth="1"/>
    <col min="2563" max="2598" width="5.28515625" style="27" bestFit="1" customWidth="1"/>
    <col min="2599" max="2599" width="6" style="27" customWidth="1"/>
    <col min="2600" max="2814" width="9.140625" style="27"/>
    <col min="2815" max="2815" width="11.42578125" style="27" customWidth="1"/>
    <col min="2816" max="2816" width="5.28515625" style="27" bestFit="1" customWidth="1"/>
    <col min="2817" max="2818" width="5.28515625" style="27" customWidth="1"/>
    <col min="2819" max="2854" width="5.28515625" style="27" bestFit="1" customWidth="1"/>
    <col min="2855" max="2855" width="6" style="27" customWidth="1"/>
    <col min="2856" max="3070" width="9.140625" style="27"/>
    <col min="3071" max="3071" width="11.42578125" style="27" customWidth="1"/>
    <col min="3072" max="3072" width="5.28515625" style="27" bestFit="1" customWidth="1"/>
    <col min="3073" max="3074" width="5.28515625" style="27" customWidth="1"/>
    <col min="3075" max="3110" width="5.28515625" style="27" bestFit="1" customWidth="1"/>
    <col min="3111" max="3111" width="6" style="27" customWidth="1"/>
    <col min="3112" max="3326" width="9.140625" style="27"/>
    <col min="3327" max="3327" width="11.42578125" style="27" customWidth="1"/>
    <col min="3328" max="3328" width="5.28515625" style="27" bestFit="1" customWidth="1"/>
    <col min="3329" max="3330" width="5.28515625" style="27" customWidth="1"/>
    <col min="3331" max="3366" width="5.28515625" style="27" bestFit="1" customWidth="1"/>
    <col min="3367" max="3367" width="6" style="27" customWidth="1"/>
    <col min="3368" max="3582" width="9.140625" style="27"/>
    <col min="3583" max="3583" width="11.42578125" style="27" customWidth="1"/>
    <col min="3584" max="3584" width="5.28515625" style="27" bestFit="1" customWidth="1"/>
    <col min="3585" max="3586" width="5.28515625" style="27" customWidth="1"/>
    <col min="3587" max="3622" width="5.28515625" style="27" bestFit="1" customWidth="1"/>
    <col min="3623" max="3623" width="6" style="27" customWidth="1"/>
    <col min="3624" max="3838" width="9.140625" style="27"/>
    <col min="3839" max="3839" width="11.42578125" style="27" customWidth="1"/>
    <col min="3840" max="3840" width="5.28515625" style="27" bestFit="1" customWidth="1"/>
    <col min="3841" max="3842" width="5.28515625" style="27" customWidth="1"/>
    <col min="3843" max="3878" width="5.28515625" style="27" bestFit="1" customWidth="1"/>
    <col min="3879" max="3879" width="6" style="27" customWidth="1"/>
    <col min="3880" max="4094" width="9.140625" style="27"/>
    <col min="4095" max="4095" width="11.42578125" style="27" customWidth="1"/>
    <col min="4096" max="4096" width="5.28515625" style="27" bestFit="1" customWidth="1"/>
    <col min="4097" max="4098" width="5.28515625" style="27" customWidth="1"/>
    <col min="4099" max="4134" width="5.28515625" style="27" bestFit="1" customWidth="1"/>
    <col min="4135" max="4135" width="6" style="27" customWidth="1"/>
    <col min="4136" max="4350" width="9.140625" style="27"/>
    <col min="4351" max="4351" width="11.42578125" style="27" customWidth="1"/>
    <col min="4352" max="4352" width="5.28515625" style="27" bestFit="1" customWidth="1"/>
    <col min="4353" max="4354" width="5.28515625" style="27" customWidth="1"/>
    <col min="4355" max="4390" width="5.28515625" style="27" bestFit="1" customWidth="1"/>
    <col min="4391" max="4391" width="6" style="27" customWidth="1"/>
    <col min="4392" max="4606" width="9.140625" style="27"/>
    <col min="4607" max="4607" width="11.42578125" style="27" customWidth="1"/>
    <col min="4608" max="4608" width="5.28515625" style="27" bestFit="1" customWidth="1"/>
    <col min="4609" max="4610" width="5.28515625" style="27" customWidth="1"/>
    <col min="4611" max="4646" width="5.28515625" style="27" bestFit="1" customWidth="1"/>
    <col min="4647" max="4647" width="6" style="27" customWidth="1"/>
    <col min="4648" max="4862" width="9.140625" style="27"/>
    <col min="4863" max="4863" width="11.42578125" style="27" customWidth="1"/>
    <col min="4864" max="4864" width="5.28515625" style="27" bestFit="1" customWidth="1"/>
    <col min="4865" max="4866" width="5.28515625" style="27" customWidth="1"/>
    <col min="4867" max="4902" width="5.28515625" style="27" bestFit="1" customWidth="1"/>
    <col min="4903" max="4903" width="6" style="27" customWidth="1"/>
    <col min="4904" max="5118" width="9.140625" style="27"/>
    <col min="5119" max="5119" width="11.42578125" style="27" customWidth="1"/>
    <col min="5120" max="5120" width="5.28515625" style="27" bestFit="1" customWidth="1"/>
    <col min="5121" max="5122" width="5.28515625" style="27" customWidth="1"/>
    <col min="5123" max="5158" width="5.28515625" style="27" bestFit="1" customWidth="1"/>
    <col min="5159" max="5159" width="6" style="27" customWidth="1"/>
    <col min="5160" max="5374" width="9.140625" style="27"/>
    <col min="5375" max="5375" width="11.42578125" style="27" customWidth="1"/>
    <col min="5376" max="5376" width="5.28515625" style="27" bestFit="1" customWidth="1"/>
    <col min="5377" max="5378" width="5.28515625" style="27" customWidth="1"/>
    <col min="5379" max="5414" width="5.28515625" style="27" bestFit="1" customWidth="1"/>
    <col min="5415" max="5415" width="6" style="27" customWidth="1"/>
    <col min="5416" max="5630" width="9.140625" style="27"/>
    <col min="5631" max="5631" width="11.42578125" style="27" customWidth="1"/>
    <col min="5632" max="5632" width="5.28515625" style="27" bestFit="1" customWidth="1"/>
    <col min="5633" max="5634" width="5.28515625" style="27" customWidth="1"/>
    <col min="5635" max="5670" width="5.28515625" style="27" bestFit="1" customWidth="1"/>
    <col min="5671" max="5671" width="6" style="27" customWidth="1"/>
    <col min="5672" max="5886" width="9.140625" style="27"/>
    <col min="5887" max="5887" width="11.42578125" style="27" customWidth="1"/>
    <col min="5888" max="5888" width="5.28515625" style="27" bestFit="1" customWidth="1"/>
    <col min="5889" max="5890" width="5.28515625" style="27" customWidth="1"/>
    <col min="5891" max="5926" width="5.28515625" style="27" bestFit="1" customWidth="1"/>
    <col min="5927" max="5927" width="6" style="27" customWidth="1"/>
    <col min="5928" max="6142" width="9.140625" style="27"/>
    <col min="6143" max="6143" width="11.42578125" style="27" customWidth="1"/>
    <col min="6144" max="6144" width="5.28515625" style="27" bestFit="1" customWidth="1"/>
    <col min="6145" max="6146" width="5.28515625" style="27" customWidth="1"/>
    <col min="6147" max="6182" width="5.28515625" style="27" bestFit="1" customWidth="1"/>
    <col min="6183" max="6183" width="6" style="27" customWidth="1"/>
    <col min="6184" max="6398" width="9.140625" style="27"/>
    <col min="6399" max="6399" width="11.42578125" style="27" customWidth="1"/>
    <col min="6400" max="6400" width="5.28515625" style="27" bestFit="1" customWidth="1"/>
    <col min="6401" max="6402" width="5.28515625" style="27" customWidth="1"/>
    <col min="6403" max="6438" width="5.28515625" style="27" bestFit="1" customWidth="1"/>
    <col min="6439" max="6439" width="6" style="27" customWidth="1"/>
    <col min="6440" max="6654" width="9.140625" style="27"/>
    <col min="6655" max="6655" width="11.42578125" style="27" customWidth="1"/>
    <col min="6656" max="6656" width="5.28515625" style="27" bestFit="1" customWidth="1"/>
    <col min="6657" max="6658" width="5.28515625" style="27" customWidth="1"/>
    <col min="6659" max="6694" width="5.28515625" style="27" bestFit="1" customWidth="1"/>
    <col min="6695" max="6695" width="6" style="27" customWidth="1"/>
    <col min="6696" max="6910" width="9.140625" style="27"/>
    <col min="6911" max="6911" width="11.42578125" style="27" customWidth="1"/>
    <col min="6912" max="6912" width="5.28515625" style="27" bestFit="1" customWidth="1"/>
    <col min="6913" max="6914" width="5.28515625" style="27" customWidth="1"/>
    <col min="6915" max="6950" width="5.28515625" style="27" bestFit="1" customWidth="1"/>
    <col min="6951" max="6951" width="6" style="27" customWidth="1"/>
    <col min="6952" max="7166" width="9.140625" style="27"/>
    <col min="7167" max="7167" width="11.42578125" style="27" customWidth="1"/>
    <col min="7168" max="7168" width="5.28515625" style="27" bestFit="1" customWidth="1"/>
    <col min="7169" max="7170" width="5.28515625" style="27" customWidth="1"/>
    <col min="7171" max="7206" width="5.28515625" style="27" bestFit="1" customWidth="1"/>
    <col min="7207" max="7207" width="6" style="27" customWidth="1"/>
    <col min="7208" max="7422" width="9.140625" style="27"/>
    <col min="7423" max="7423" width="11.42578125" style="27" customWidth="1"/>
    <col min="7424" max="7424" width="5.28515625" style="27" bestFit="1" customWidth="1"/>
    <col min="7425" max="7426" width="5.28515625" style="27" customWidth="1"/>
    <col min="7427" max="7462" width="5.28515625" style="27" bestFit="1" customWidth="1"/>
    <col min="7463" max="7463" width="6" style="27" customWidth="1"/>
    <col min="7464" max="7678" width="9.140625" style="27"/>
    <col min="7679" max="7679" width="11.42578125" style="27" customWidth="1"/>
    <col min="7680" max="7680" width="5.28515625" style="27" bestFit="1" customWidth="1"/>
    <col min="7681" max="7682" width="5.28515625" style="27" customWidth="1"/>
    <col min="7683" max="7718" width="5.28515625" style="27" bestFit="1" customWidth="1"/>
    <col min="7719" max="7719" width="6" style="27" customWidth="1"/>
    <col min="7720" max="7934" width="9.140625" style="27"/>
    <col min="7935" max="7935" width="11.42578125" style="27" customWidth="1"/>
    <col min="7936" max="7936" width="5.28515625" style="27" bestFit="1" customWidth="1"/>
    <col min="7937" max="7938" width="5.28515625" style="27" customWidth="1"/>
    <col min="7939" max="7974" width="5.28515625" style="27" bestFit="1" customWidth="1"/>
    <col min="7975" max="7975" width="6" style="27" customWidth="1"/>
    <col min="7976" max="8190" width="9.140625" style="27"/>
    <col min="8191" max="8191" width="11.42578125" style="27" customWidth="1"/>
    <col min="8192" max="8192" width="5.28515625" style="27" bestFit="1" customWidth="1"/>
    <col min="8193" max="8194" width="5.28515625" style="27" customWidth="1"/>
    <col min="8195" max="8230" width="5.28515625" style="27" bestFit="1" customWidth="1"/>
    <col min="8231" max="8231" width="6" style="27" customWidth="1"/>
    <col min="8232" max="8446" width="9.140625" style="27"/>
    <col min="8447" max="8447" width="11.42578125" style="27" customWidth="1"/>
    <col min="8448" max="8448" width="5.28515625" style="27" bestFit="1" customWidth="1"/>
    <col min="8449" max="8450" width="5.28515625" style="27" customWidth="1"/>
    <col min="8451" max="8486" width="5.28515625" style="27" bestFit="1" customWidth="1"/>
    <col min="8487" max="8487" width="6" style="27" customWidth="1"/>
    <col min="8488" max="8702" width="9.140625" style="27"/>
    <col min="8703" max="8703" width="11.42578125" style="27" customWidth="1"/>
    <col min="8704" max="8704" width="5.28515625" style="27" bestFit="1" customWidth="1"/>
    <col min="8705" max="8706" width="5.28515625" style="27" customWidth="1"/>
    <col min="8707" max="8742" width="5.28515625" style="27" bestFit="1" customWidth="1"/>
    <col min="8743" max="8743" width="6" style="27" customWidth="1"/>
    <col min="8744" max="8958" width="9.140625" style="27"/>
    <col min="8959" max="8959" width="11.42578125" style="27" customWidth="1"/>
    <col min="8960" max="8960" width="5.28515625" style="27" bestFit="1" customWidth="1"/>
    <col min="8961" max="8962" width="5.28515625" style="27" customWidth="1"/>
    <col min="8963" max="8998" width="5.28515625" style="27" bestFit="1" customWidth="1"/>
    <col min="8999" max="8999" width="6" style="27" customWidth="1"/>
    <col min="9000" max="9214" width="9.140625" style="27"/>
    <col min="9215" max="9215" width="11.42578125" style="27" customWidth="1"/>
    <col min="9216" max="9216" width="5.28515625" style="27" bestFit="1" customWidth="1"/>
    <col min="9217" max="9218" width="5.28515625" style="27" customWidth="1"/>
    <col min="9219" max="9254" width="5.28515625" style="27" bestFit="1" customWidth="1"/>
    <col min="9255" max="9255" width="6" style="27" customWidth="1"/>
    <col min="9256" max="9470" width="9.140625" style="27"/>
    <col min="9471" max="9471" width="11.42578125" style="27" customWidth="1"/>
    <col min="9472" max="9472" width="5.28515625" style="27" bestFit="1" customWidth="1"/>
    <col min="9473" max="9474" width="5.28515625" style="27" customWidth="1"/>
    <col min="9475" max="9510" width="5.28515625" style="27" bestFit="1" customWidth="1"/>
    <col min="9511" max="9511" width="6" style="27" customWidth="1"/>
    <col min="9512" max="9726" width="9.140625" style="27"/>
    <col min="9727" max="9727" width="11.42578125" style="27" customWidth="1"/>
    <col min="9728" max="9728" width="5.28515625" style="27" bestFit="1" customWidth="1"/>
    <col min="9729" max="9730" width="5.28515625" style="27" customWidth="1"/>
    <col min="9731" max="9766" width="5.28515625" style="27" bestFit="1" customWidth="1"/>
    <col min="9767" max="9767" width="6" style="27" customWidth="1"/>
    <col min="9768" max="9982" width="9.140625" style="27"/>
    <col min="9983" max="9983" width="11.42578125" style="27" customWidth="1"/>
    <col min="9984" max="9984" width="5.28515625" style="27" bestFit="1" customWidth="1"/>
    <col min="9985" max="9986" width="5.28515625" style="27" customWidth="1"/>
    <col min="9987" max="10022" width="5.28515625" style="27" bestFit="1" customWidth="1"/>
    <col min="10023" max="10023" width="6" style="27" customWidth="1"/>
    <col min="10024" max="10238" width="9.140625" style="27"/>
    <col min="10239" max="10239" width="11.42578125" style="27" customWidth="1"/>
    <col min="10240" max="10240" width="5.28515625" style="27" bestFit="1" customWidth="1"/>
    <col min="10241" max="10242" width="5.28515625" style="27" customWidth="1"/>
    <col min="10243" max="10278" width="5.28515625" style="27" bestFit="1" customWidth="1"/>
    <col min="10279" max="10279" width="6" style="27" customWidth="1"/>
    <col min="10280" max="10494" width="9.140625" style="27"/>
    <col min="10495" max="10495" width="11.42578125" style="27" customWidth="1"/>
    <col min="10496" max="10496" width="5.28515625" style="27" bestFit="1" customWidth="1"/>
    <col min="10497" max="10498" width="5.28515625" style="27" customWidth="1"/>
    <col min="10499" max="10534" width="5.28515625" style="27" bestFit="1" customWidth="1"/>
    <col min="10535" max="10535" width="6" style="27" customWidth="1"/>
    <col min="10536" max="10750" width="9.140625" style="27"/>
    <col min="10751" max="10751" width="11.42578125" style="27" customWidth="1"/>
    <col min="10752" max="10752" width="5.28515625" style="27" bestFit="1" customWidth="1"/>
    <col min="10753" max="10754" width="5.28515625" style="27" customWidth="1"/>
    <col min="10755" max="10790" width="5.28515625" style="27" bestFit="1" customWidth="1"/>
    <col min="10791" max="10791" width="6" style="27" customWidth="1"/>
    <col min="10792" max="11006" width="9.140625" style="27"/>
    <col min="11007" max="11007" width="11.42578125" style="27" customWidth="1"/>
    <col min="11008" max="11008" width="5.28515625" style="27" bestFit="1" customWidth="1"/>
    <col min="11009" max="11010" width="5.28515625" style="27" customWidth="1"/>
    <col min="11011" max="11046" width="5.28515625" style="27" bestFit="1" customWidth="1"/>
    <col min="11047" max="11047" width="6" style="27" customWidth="1"/>
    <col min="11048" max="11262" width="9.140625" style="27"/>
    <col min="11263" max="11263" width="11.42578125" style="27" customWidth="1"/>
    <col min="11264" max="11264" width="5.28515625" style="27" bestFit="1" customWidth="1"/>
    <col min="11265" max="11266" width="5.28515625" style="27" customWidth="1"/>
    <col min="11267" max="11302" width="5.28515625" style="27" bestFit="1" customWidth="1"/>
    <col min="11303" max="11303" width="6" style="27" customWidth="1"/>
    <col min="11304" max="11518" width="9.140625" style="27"/>
    <col min="11519" max="11519" width="11.42578125" style="27" customWidth="1"/>
    <col min="11520" max="11520" width="5.28515625" style="27" bestFit="1" customWidth="1"/>
    <col min="11521" max="11522" width="5.28515625" style="27" customWidth="1"/>
    <col min="11523" max="11558" width="5.28515625" style="27" bestFit="1" customWidth="1"/>
    <col min="11559" max="11559" width="6" style="27" customWidth="1"/>
    <col min="11560" max="11774" width="9.140625" style="27"/>
    <col min="11775" max="11775" width="11.42578125" style="27" customWidth="1"/>
    <col min="11776" max="11776" width="5.28515625" style="27" bestFit="1" customWidth="1"/>
    <col min="11777" max="11778" width="5.28515625" style="27" customWidth="1"/>
    <col min="11779" max="11814" width="5.28515625" style="27" bestFit="1" customWidth="1"/>
    <col min="11815" max="11815" width="6" style="27" customWidth="1"/>
    <col min="11816" max="12030" width="9.140625" style="27"/>
    <col min="12031" max="12031" width="11.42578125" style="27" customWidth="1"/>
    <col min="12032" max="12032" width="5.28515625" style="27" bestFit="1" customWidth="1"/>
    <col min="12033" max="12034" width="5.28515625" style="27" customWidth="1"/>
    <col min="12035" max="12070" width="5.28515625" style="27" bestFit="1" customWidth="1"/>
    <col min="12071" max="12071" width="6" style="27" customWidth="1"/>
    <col min="12072" max="12286" width="9.140625" style="27"/>
    <col min="12287" max="12287" width="11.42578125" style="27" customWidth="1"/>
    <col min="12288" max="12288" width="5.28515625" style="27" bestFit="1" customWidth="1"/>
    <col min="12289" max="12290" width="5.28515625" style="27" customWidth="1"/>
    <col min="12291" max="12326" width="5.28515625" style="27" bestFit="1" customWidth="1"/>
    <col min="12327" max="12327" width="6" style="27" customWidth="1"/>
    <col min="12328" max="12542" width="9.140625" style="27"/>
    <col min="12543" max="12543" width="11.42578125" style="27" customWidth="1"/>
    <col min="12544" max="12544" width="5.28515625" style="27" bestFit="1" customWidth="1"/>
    <col min="12545" max="12546" width="5.28515625" style="27" customWidth="1"/>
    <col min="12547" max="12582" width="5.28515625" style="27" bestFit="1" customWidth="1"/>
    <col min="12583" max="12583" width="6" style="27" customWidth="1"/>
    <col min="12584" max="12798" width="9.140625" style="27"/>
    <col min="12799" max="12799" width="11.42578125" style="27" customWidth="1"/>
    <col min="12800" max="12800" width="5.28515625" style="27" bestFit="1" customWidth="1"/>
    <col min="12801" max="12802" width="5.28515625" style="27" customWidth="1"/>
    <col min="12803" max="12838" width="5.28515625" style="27" bestFit="1" customWidth="1"/>
    <col min="12839" max="12839" width="6" style="27" customWidth="1"/>
    <col min="12840" max="13054" width="9.140625" style="27"/>
    <col min="13055" max="13055" width="11.42578125" style="27" customWidth="1"/>
    <col min="13056" max="13056" width="5.28515625" style="27" bestFit="1" customWidth="1"/>
    <col min="13057" max="13058" width="5.28515625" style="27" customWidth="1"/>
    <col min="13059" max="13094" width="5.28515625" style="27" bestFit="1" customWidth="1"/>
    <col min="13095" max="13095" width="6" style="27" customWidth="1"/>
    <col min="13096" max="13310" width="9.140625" style="27"/>
    <col min="13311" max="13311" width="11.42578125" style="27" customWidth="1"/>
    <col min="13312" max="13312" width="5.28515625" style="27" bestFit="1" customWidth="1"/>
    <col min="13313" max="13314" width="5.28515625" style="27" customWidth="1"/>
    <col min="13315" max="13350" width="5.28515625" style="27" bestFit="1" customWidth="1"/>
    <col min="13351" max="13351" width="6" style="27" customWidth="1"/>
    <col min="13352" max="13566" width="9.140625" style="27"/>
    <col min="13567" max="13567" width="11.42578125" style="27" customWidth="1"/>
    <col min="13568" max="13568" width="5.28515625" style="27" bestFit="1" customWidth="1"/>
    <col min="13569" max="13570" width="5.28515625" style="27" customWidth="1"/>
    <col min="13571" max="13606" width="5.28515625" style="27" bestFit="1" customWidth="1"/>
    <col min="13607" max="13607" width="6" style="27" customWidth="1"/>
    <col min="13608" max="13822" width="9.140625" style="27"/>
    <col min="13823" max="13823" width="11.42578125" style="27" customWidth="1"/>
    <col min="13824" max="13824" width="5.28515625" style="27" bestFit="1" customWidth="1"/>
    <col min="13825" max="13826" width="5.28515625" style="27" customWidth="1"/>
    <col min="13827" max="13862" width="5.28515625" style="27" bestFit="1" customWidth="1"/>
    <col min="13863" max="13863" width="6" style="27" customWidth="1"/>
    <col min="13864" max="14078" width="9.140625" style="27"/>
    <col min="14079" max="14079" width="11.42578125" style="27" customWidth="1"/>
    <col min="14080" max="14080" width="5.28515625" style="27" bestFit="1" customWidth="1"/>
    <col min="14081" max="14082" width="5.28515625" style="27" customWidth="1"/>
    <col min="14083" max="14118" width="5.28515625" style="27" bestFit="1" customWidth="1"/>
    <col min="14119" max="14119" width="6" style="27" customWidth="1"/>
    <col min="14120" max="14334" width="9.140625" style="27"/>
    <col min="14335" max="14335" width="11.42578125" style="27" customWidth="1"/>
    <col min="14336" max="14336" width="5.28515625" style="27" bestFit="1" customWidth="1"/>
    <col min="14337" max="14338" width="5.28515625" style="27" customWidth="1"/>
    <col min="14339" max="14374" width="5.28515625" style="27" bestFit="1" customWidth="1"/>
    <col min="14375" max="14375" width="6" style="27" customWidth="1"/>
    <col min="14376" max="14590" width="9.140625" style="27"/>
    <col min="14591" max="14591" width="11.42578125" style="27" customWidth="1"/>
    <col min="14592" max="14592" width="5.28515625" style="27" bestFit="1" customWidth="1"/>
    <col min="14593" max="14594" width="5.28515625" style="27" customWidth="1"/>
    <col min="14595" max="14630" width="5.28515625" style="27" bestFit="1" customWidth="1"/>
    <col min="14631" max="14631" width="6" style="27" customWidth="1"/>
    <col min="14632" max="14846" width="9.140625" style="27"/>
    <col min="14847" max="14847" width="11.42578125" style="27" customWidth="1"/>
    <col min="14848" max="14848" width="5.28515625" style="27" bestFit="1" customWidth="1"/>
    <col min="14849" max="14850" width="5.28515625" style="27" customWidth="1"/>
    <col min="14851" max="14886" width="5.28515625" style="27" bestFit="1" customWidth="1"/>
    <col min="14887" max="14887" width="6" style="27" customWidth="1"/>
    <col min="14888" max="15102" width="9.140625" style="27"/>
    <col min="15103" max="15103" width="11.42578125" style="27" customWidth="1"/>
    <col min="15104" max="15104" width="5.28515625" style="27" bestFit="1" customWidth="1"/>
    <col min="15105" max="15106" width="5.28515625" style="27" customWidth="1"/>
    <col min="15107" max="15142" width="5.28515625" style="27" bestFit="1" customWidth="1"/>
    <col min="15143" max="15143" width="6" style="27" customWidth="1"/>
    <col min="15144" max="15358" width="9.140625" style="27"/>
    <col min="15359" max="15359" width="11.42578125" style="27" customWidth="1"/>
    <col min="15360" max="15360" width="5.28515625" style="27" bestFit="1" customWidth="1"/>
    <col min="15361" max="15362" width="5.28515625" style="27" customWidth="1"/>
    <col min="15363" max="15398" width="5.28515625" style="27" bestFit="1" customWidth="1"/>
    <col min="15399" max="15399" width="6" style="27" customWidth="1"/>
    <col min="15400" max="15614" width="9.140625" style="27"/>
    <col min="15615" max="15615" width="11.42578125" style="27" customWidth="1"/>
    <col min="15616" max="15616" width="5.28515625" style="27" bestFit="1" customWidth="1"/>
    <col min="15617" max="15618" width="5.28515625" style="27" customWidth="1"/>
    <col min="15619" max="15654" width="5.28515625" style="27" bestFit="1" customWidth="1"/>
    <col min="15655" max="15655" width="6" style="27" customWidth="1"/>
    <col min="15656" max="15870" width="9.140625" style="27"/>
    <col min="15871" max="15871" width="11.42578125" style="27" customWidth="1"/>
    <col min="15872" max="15872" width="5.28515625" style="27" bestFit="1" customWidth="1"/>
    <col min="15873" max="15874" width="5.28515625" style="27" customWidth="1"/>
    <col min="15875" max="15910" width="5.28515625" style="27" bestFit="1" customWidth="1"/>
    <col min="15911" max="15911" width="6" style="27" customWidth="1"/>
    <col min="15912" max="16126" width="9.140625" style="27"/>
    <col min="16127" max="16127" width="11.42578125" style="27" customWidth="1"/>
    <col min="16128" max="16128" width="5.28515625" style="27" bestFit="1" customWidth="1"/>
    <col min="16129" max="16130" width="5.28515625" style="27" customWidth="1"/>
    <col min="16131" max="16166" width="5.28515625" style="27" bestFit="1" customWidth="1"/>
    <col min="16167" max="16167" width="6" style="27" customWidth="1"/>
    <col min="16168" max="16384" width="9.140625" style="27"/>
  </cols>
  <sheetData>
    <row r="1" spans="1:42" s="34" customFormat="1" ht="15.75" customHeight="1" x14ac:dyDescent="0.25">
      <c r="A1" s="910" t="s">
        <v>431</v>
      </c>
      <c r="B1" s="910"/>
      <c r="C1" s="910"/>
      <c r="D1" s="910"/>
      <c r="E1" s="220"/>
      <c r="F1" s="220"/>
      <c r="G1" s="220"/>
      <c r="H1" s="220"/>
      <c r="I1" s="220"/>
      <c r="J1" s="220"/>
      <c r="K1" s="220"/>
      <c r="L1" s="220"/>
      <c r="M1" s="220"/>
      <c r="N1" s="220"/>
      <c r="O1" s="220"/>
      <c r="P1" s="220"/>
      <c r="Q1" s="220"/>
      <c r="R1" s="220"/>
      <c r="S1" s="220"/>
      <c r="T1" s="220"/>
      <c r="U1" s="220"/>
      <c r="AP1" s="767"/>
    </row>
    <row r="2" spans="1:42" s="34" customFormat="1" ht="22.5" customHeight="1" x14ac:dyDescent="0.25">
      <c r="A2" s="918" t="s">
        <v>545</v>
      </c>
      <c r="B2" s="918"/>
      <c r="C2" s="918"/>
      <c r="D2" s="918"/>
      <c r="E2" s="918"/>
      <c r="F2" s="918"/>
      <c r="G2" s="918"/>
      <c r="H2" s="918"/>
      <c r="I2" s="918"/>
      <c r="J2" s="918"/>
      <c r="K2" s="918"/>
      <c r="L2" s="918"/>
      <c r="M2" s="918"/>
      <c r="N2" s="918"/>
      <c r="O2" s="918"/>
      <c r="P2" s="918"/>
      <c r="Q2" s="918"/>
      <c r="R2" s="918"/>
      <c r="S2" s="918"/>
      <c r="T2" s="918"/>
      <c r="U2" s="918"/>
      <c r="V2" s="644"/>
      <c r="W2" s="644"/>
      <c r="X2" s="644"/>
      <c r="Y2" s="644"/>
      <c r="Z2" s="644"/>
      <c r="AA2" s="644"/>
      <c r="AP2" s="767"/>
    </row>
    <row r="3" spans="1:42" ht="11.25" customHeight="1" x14ac:dyDescent="0.2">
      <c r="A3" s="641"/>
      <c r="B3" s="641"/>
      <c r="C3" s="641"/>
      <c r="D3" s="641"/>
      <c r="E3" s="641"/>
      <c r="F3" s="641"/>
      <c r="G3" s="641"/>
      <c r="H3" s="641"/>
      <c r="I3" s="641"/>
      <c r="J3" s="641"/>
      <c r="K3" s="641"/>
      <c r="L3" s="641"/>
      <c r="M3" s="641"/>
      <c r="N3" s="641"/>
      <c r="AF3" s="98"/>
      <c r="AG3" s="98"/>
    </row>
    <row r="4" spans="1:42" s="64" customFormat="1" ht="31.5" customHeight="1" x14ac:dyDescent="0.2">
      <c r="A4" s="456"/>
      <c r="B4" s="144">
        <v>1983</v>
      </c>
      <c r="C4" s="144">
        <v>1984</v>
      </c>
      <c r="D4" s="144">
        <v>1985</v>
      </c>
      <c r="E4" s="144">
        <v>1986</v>
      </c>
      <c r="F4" s="144">
        <v>1987</v>
      </c>
      <c r="G4" s="144">
        <v>1988</v>
      </c>
      <c r="H4" s="144">
        <v>1989</v>
      </c>
      <c r="I4" s="144">
        <v>1990</v>
      </c>
      <c r="J4" s="144">
        <v>1991</v>
      </c>
      <c r="K4" s="144">
        <v>1992</v>
      </c>
      <c r="L4" s="144">
        <v>1993</v>
      </c>
      <c r="M4" s="144">
        <v>1994</v>
      </c>
      <c r="N4" s="144">
        <v>1995</v>
      </c>
      <c r="O4" s="144">
        <v>1996</v>
      </c>
      <c r="P4" s="144">
        <v>1997</v>
      </c>
      <c r="Q4" s="144">
        <v>1998</v>
      </c>
      <c r="R4" s="144">
        <v>1999</v>
      </c>
      <c r="S4" s="144">
        <v>2000</v>
      </c>
      <c r="T4" s="144">
        <v>2001</v>
      </c>
      <c r="U4" s="144">
        <v>2002</v>
      </c>
      <c r="V4" s="144">
        <v>2003</v>
      </c>
      <c r="W4" s="144">
        <v>2004</v>
      </c>
      <c r="X4" s="144">
        <v>2005</v>
      </c>
      <c r="Y4" s="144">
        <v>2006</v>
      </c>
      <c r="Z4" s="144">
        <v>2007</v>
      </c>
      <c r="AA4" s="144">
        <v>2008</v>
      </c>
      <c r="AB4" s="144">
        <v>2009</v>
      </c>
      <c r="AC4" s="144">
        <v>2010</v>
      </c>
      <c r="AD4" s="144">
        <v>2011</v>
      </c>
      <c r="AE4" s="144">
        <v>2012</v>
      </c>
      <c r="AF4" s="144">
        <v>2013</v>
      </c>
      <c r="AG4" s="144">
        <v>2014</v>
      </c>
      <c r="AH4" s="144">
        <v>2015</v>
      </c>
      <c r="AI4" s="144">
        <v>2016</v>
      </c>
      <c r="AJ4" s="144">
        <v>2017</v>
      </c>
      <c r="AK4" s="144">
        <v>2018</v>
      </c>
      <c r="AL4" s="144">
        <v>2019</v>
      </c>
      <c r="AM4" s="144">
        <v>2020</v>
      </c>
      <c r="AN4" s="144">
        <v>2021</v>
      </c>
      <c r="AO4" s="758">
        <v>2022</v>
      </c>
      <c r="AP4" s="844">
        <v>2023</v>
      </c>
    </row>
    <row r="5" spans="1:42" ht="35.1" customHeight="1" x14ac:dyDescent="0.2">
      <c r="A5" s="541" t="s">
        <v>269</v>
      </c>
      <c r="B5" s="642">
        <v>10.71</v>
      </c>
      <c r="C5" s="642">
        <v>12.3</v>
      </c>
      <c r="D5" s="642">
        <v>10.92</v>
      </c>
      <c r="E5" s="642">
        <v>9.19</v>
      </c>
      <c r="F5" s="642">
        <v>9.18</v>
      </c>
      <c r="G5" s="642">
        <v>10.73</v>
      </c>
      <c r="H5" s="642">
        <v>12.26</v>
      </c>
      <c r="I5" s="642">
        <v>11.57</v>
      </c>
      <c r="J5" s="642">
        <v>12.17</v>
      </c>
      <c r="K5" s="642">
        <v>11.4</v>
      </c>
      <c r="L5" s="642">
        <v>11.94</v>
      </c>
      <c r="M5" s="642">
        <v>13.1</v>
      </c>
      <c r="N5" s="642">
        <v>13.09</v>
      </c>
      <c r="O5" s="642">
        <v>15.32</v>
      </c>
      <c r="P5" s="642">
        <v>15.51</v>
      </c>
      <c r="Q5" s="642">
        <v>14.96</v>
      </c>
      <c r="R5" s="642">
        <v>16.12</v>
      </c>
      <c r="S5" s="642">
        <v>15.15</v>
      </c>
      <c r="T5" s="642">
        <v>14.94</v>
      </c>
      <c r="U5" s="642">
        <v>16.190000000000001</v>
      </c>
      <c r="V5" s="642">
        <v>18.350000000000001</v>
      </c>
      <c r="W5" s="642">
        <v>20.25</v>
      </c>
      <c r="X5" s="642">
        <v>22.36</v>
      </c>
      <c r="Y5" s="642">
        <v>23.73</v>
      </c>
      <c r="Z5" s="642">
        <v>26.356000000000002</v>
      </c>
      <c r="AA5" s="642">
        <v>24.079000000000001</v>
      </c>
      <c r="AB5" s="642">
        <v>25.327999999999999</v>
      </c>
      <c r="AC5" s="642">
        <v>28.47</v>
      </c>
      <c r="AD5" s="642">
        <v>29.74</v>
      </c>
      <c r="AE5" s="642">
        <v>31.094916666666663</v>
      </c>
      <c r="AF5" s="642">
        <v>29.489000000000001</v>
      </c>
      <c r="AG5" s="642">
        <v>27.37</v>
      </c>
      <c r="AH5" s="642">
        <v>26.27</v>
      </c>
      <c r="AI5" s="642">
        <v>26.583985750360753</v>
      </c>
      <c r="AJ5" s="642">
        <v>26.71134219455239</v>
      </c>
      <c r="AK5" s="642">
        <v>25.598364477649113</v>
      </c>
      <c r="AL5" s="642">
        <v>24.781470415856283</v>
      </c>
      <c r="AM5" s="642">
        <v>27.127572897989374</v>
      </c>
      <c r="AN5" s="642">
        <v>31.185716943874837</v>
      </c>
      <c r="AO5" s="766">
        <v>30.619812337662339</v>
      </c>
      <c r="AP5" s="768">
        <v>30.312980624636722</v>
      </c>
    </row>
    <row r="6" spans="1:42" ht="35.1" customHeight="1" x14ac:dyDescent="0.2">
      <c r="A6" s="541" t="s">
        <v>270</v>
      </c>
      <c r="B6" s="642">
        <v>17.86</v>
      </c>
      <c r="C6" s="642">
        <v>18.47</v>
      </c>
      <c r="D6" s="642">
        <v>20.03</v>
      </c>
      <c r="E6" s="642">
        <v>19.87</v>
      </c>
      <c r="F6" s="642">
        <v>21.2</v>
      </c>
      <c r="G6" s="642">
        <v>24.07</v>
      </c>
      <c r="H6" s="642">
        <v>25.16</v>
      </c>
      <c r="I6" s="642">
        <v>26.46</v>
      </c>
      <c r="J6" s="642">
        <v>27.63</v>
      </c>
      <c r="K6" s="642">
        <v>27.44</v>
      </c>
      <c r="L6" s="642">
        <v>26.51</v>
      </c>
      <c r="M6" s="642">
        <v>27.61</v>
      </c>
      <c r="N6" s="642">
        <v>28.1</v>
      </c>
      <c r="O6" s="642">
        <v>30.81</v>
      </c>
      <c r="P6" s="642">
        <v>34.51</v>
      </c>
      <c r="Q6" s="642">
        <v>39.75</v>
      </c>
      <c r="R6" s="642">
        <v>40.700000000000003</v>
      </c>
      <c r="S6" s="642">
        <v>39.81</v>
      </c>
      <c r="T6" s="642">
        <v>41.92</v>
      </c>
      <c r="U6" s="642">
        <v>45.06</v>
      </c>
      <c r="V6" s="642">
        <v>46.35</v>
      </c>
      <c r="W6" s="642">
        <v>50.97</v>
      </c>
      <c r="X6" s="642">
        <v>53.14</v>
      </c>
      <c r="Y6" s="642">
        <v>57.83</v>
      </c>
      <c r="Z6" s="642">
        <v>62.854999999999997</v>
      </c>
      <c r="AA6" s="642">
        <v>52.728999999999999</v>
      </c>
      <c r="AB6" s="642">
        <v>50.069000000000003</v>
      </c>
      <c r="AC6" s="642">
        <v>47.72</v>
      </c>
      <c r="AD6" s="642">
        <v>46.09</v>
      </c>
      <c r="AE6" s="642">
        <v>47.442749999999997</v>
      </c>
      <c r="AF6" s="642">
        <v>47.823</v>
      </c>
      <c r="AG6" s="642">
        <v>50.253</v>
      </c>
      <c r="AH6" s="642">
        <v>53.728999999999999</v>
      </c>
      <c r="AI6" s="642">
        <v>48.597906024531028</v>
      </c>
      <c r="AJ6" s="642">
        <v>44.776530828009726</v>
      </c>
      <c r="AK6" s="642">
        <v>45.501564109415696</v>
      </c>
      <c r="AL6" s="642">
        <v>45.304348738419385</v>
      </c>
      <c r="AM6" s="642">
        <v>50.157423204131874</v>
      </c>
      <c r="AN6" s="642">
        <v>56.881745514354066</v>
      </c>
      <c r="AO6" s="766">
        <v>54.189753753191255</v>
      </c>
      <c r="AP6" s="768">
        <v>56.086192383868308</v>
      </c>
    </row>
    <row r="7" spans="1:42" ht="35.1" customHeight="1" x14ac:dyDescent="0.2">
      <c r="A7" s="604" t="s">
        <v>271</v>
      </c>
      <c r="B7" s="642"/>
      <c r="C7" s="642"/>
      <c r="D7" s="642"/>
      <c r="E7" s="642"/>
      <c r="F7" s="642"/>
      <c r="G7" s="642"/>
      <c r="H7" s="642">
        <v>17.02</v>
      </c>
      <c r="I7" s="642">
        <v>18.670000000000002</v>
      </c>
      <c r="J7" s="642">
        <v>19.13</v>
      </c>
      <c r="K7" s="642">
        <v>19.899999999999999</v>
      </c>
      <c r="L7" s="642">
        <v>20.37</v>
      </c>
      <c r="M7" s="642">
        <v>21.11</v>
      </c>
      <c r="N7" s="642">
        <v>22.79</v>
      </c>
      <c r="O7" s="642">
        <v>24.43</v>
      </c>
      <c r="P7" s="642">
        <v>23.55</v>
      </c>
      <c r="Q7" s="642">
        <v>26.57</v>
      </c>
      <c r="R7" s="642">
        <v>26.59</v>
      </c>
      <c r="S7" s="642">
        <v>24</v>
      </c>
      <c r="T7" s="642">
        <v>25.76</v>
      </c>
      <c r="U7" s="642">
        <v>28.01</v>
      </c>
      <c r="V7" s="642">
        <v>31.69</v>
      </c>
      <c r="W7" s="642">
        <v>34.1</v>
      </c>
      <c r="X7" s="642">
        <v>36.29</v>
      </c>
      <c r="Y7" s="642">
        <v>39.51</v>
      </c>
      <c r="Z7" s="642">
        <v>42.917999999999999</v>
      </c>
      <c r="AA7" s="642">
        <v>41.609000000000002</v>
      </c>
      <c r="AB7" s="642">
        <v>44.523000000000003</v>
      </c>
      <c r="AC7" s="642">
        <v>40.950000000000003</v>
      </c>
      <c r="AD7" s="642">
        <v>39.99</v>
      </c>
      <c r="AE7" s="642">
        <v>38.486024999999998</v>
      </c>
      <c r="AF7" s="642">
        <v>40.603000000000002</v>
      </c>
      <c r="AG7" s="642">
        <v>40.524999999999999</v>
      </c>
      <c r="AH7" s="642">
        <v>38.988999999999997</v>
      </c>
      <c r="AI7" s="642">
        <v>39.67633134920635</v>
      </c>
      <c r="AJ7" s="642">
        <v>39.232751176590533</v>
      </c>
      <c r="AK7" s="642">
        <v>40.255129285725459</v>
      </c>
      <c r="AL7" s="642">
        <v>39.722956665654038</v>
      </c>
      <c r="AM7" s="642">
        <v>44.620631413431475</v>
      </c>
      <c r="AN7" s="642">
        <v>48.903794476722112</v>
      </c>
      <c r="AO7" s="766">
        <v>46.223462579087574</v>
      </c>
      <c r="AP7" s="768">
        <v>48.771165202156496</v>
      </c>
    </row>
    <row r="8" spans="1:42" ht="35.1" customHeight="1" x14ac:dyDescent="0.2">
      <c r="A8" s="541" t="s">
        <v>272</v>
      </c>
      <c r="B8" s="642">
        <v>1.56</v>
      </c>
      <c r="C8" s="642">
        <v>1.6</v>
      </c>
      <c r="D8" s="642">
        <v>1.74</v>
      </c>
      <c r="E8" s="642">
        <v>1.96</v>
      </c>
      <c r="F8" s="642">
        <v>2.15</v>
      </c>
      <c r="G8" s="642">
        <v>2.27</v>
      </c>
      <c r="H8" s="642">
        <v>2.41</v>
      </c>
      <c r="I8" s="642">
        <v>2.72</v>
      </c>
      <c r="J8" s="642">
        <v>2.77</v>
      </c>
      <c r="K8" s="642">
        <v>2.92</v>
      </c>
      <c r="L8" s="642">
        <v>3.11</v>
      </c>
      <c r="M8" s="642">
        <v>3.24</v>
      </c>
      <c r="N8" s="642">
        <v>3.56</v>
      </c>
      <c r="O8" s="642">
        <v>3.84</v>
      </c>
      <c r="P8" s="642">
        <v>3.6</v>
      </c>
      <c r="Q8" s="642">
        <v>4.0599999999999996</v>
      </c>
      <c r="R8" s="642">
        <v>4.09</v>
      </c>
      <c r="S8" s="642">
        <v>3.69</v>
      </c>
      <c r="T8" s="642">
        <v>3.96</v>
      </c>
      <c r="U8" s="642"/>
      <c r="V8" s="642"/>
      <c r="W8" s="642"/>
      <c r="X8" s="642"/>
      <c r="Y8" s="642"/>
      <c r="Z8" s="642"/>
      <c r="AA8" s="642"/>
      <c r="AB8" s="642"/>
      <c r="AC8" s="642"/>
      <c r="AO8" s="416"/>
      <c r="AP8" s="768"/>
    </row>
    <row r="9" spans="1:42" ht="35.1" customHeight="1" x14ac:dyDescent="0.2">
      <c r="A9" s="541" t="s">
        <v>273</v>
      </c>
      <c r="B9" s="642">
        <v>4.6399999999999997</v>
      </c>
      <c r="C9" s="642">
        <v>4.91</v>
      </c>
      <c r="D9" s="642">
        <v>5.33</v>
      </c>
      <c r="E9" s="642">
        <v>6.3</v>
      </c>
      <c r="F9" s="642">
        <v>7.26</v>
      </c>
      <c r="G9" s="642">
        <v>7.75</v>
      </c>
      <c r="H9" s="642">
        <v>8.23</v>
      </c>
      <c r="I9" s="642">
        <v>9.1999999999999993</v>
      </c>
      <c r="J9" s="642">
        <v>9.4499999999999993</v>
      </c>
      <c r="K9" s="642">
        <v>9.94</v>
      </c>
      <c r="L9" s="642">
        <v>10.67</v>
      </c>
      <c r="M9" s="642">
        <v>11.09</v>
      </c>
      <c r="N9" s="642">
        <v>12.34</v>
      </c>
      <c r="O9" s="642">
        <v>13</v>
      </c>
      <c r="P9" s="642">
        <v>12.05</v>
      </c>
      <c r="Q9" s="642">
        <v>13.56</v>
      </c>
      <c r="R9" s="642">
        <v>13.59</v>
      </c>
      <c r="S9" s="642">
        <v>12.34</v>
      </c>
      <c r="T9" s="642">
        <v>13.24</v>
      </c>
      <c r="U9" s="642"/>
      <c r="V9" s="642"/>
      <c r="W9" s="642"/>
      <c r="X9" s="642"/>
      <c r="Y9" s="642"/>
      <c r="Z9" s="642"/>
      <c r="AA9" s="642"/>
      <c r="AB9" s="642"/>
      <c r="AC9" s="642"/>
      <c r="AO9" s="416"/>
      <c r="AP9" s="768"/>
    </row>
    <row r="10" spans="1:42" ht="35.1" customHeight="1" x14ac:dyDescent="0.2">
      <c r="A10" s="541" t="s">
        <v>274</v>
      </c>
      <c r="B10" s="642">
        <v>1.18</v>
      </c>
      <c r="C10" s="642">
        <v>1.24</v>
      </c>
      <c r="D10" s="642">
        <v>1.28</v>
      </c>
      <c r="E10" s="642">
        <v>1.1100000000000001</v>
      </c>
      <c r="F10" s="642">
        <v>1.05</v>
      </c>
      <c r="G10" s="642">
        <v>1.02</v>
      </c>
      <c r="H10" s="642">
        <v>1</v>
      </c>
      <c r="I10" s="642">
        <v>0.88</v>
      </c>
      <c r="J10" s="642">
        <v>0.74</v>
      </c>
      <c r="K10" s="642">
        <v>0.6</v>
      </c>
      <c r="L10" s="642">
        <v>0.57999999999999996</v>
      </c>
      <c r="M10" s="642">
        <v>0.56999999999999995</v>
      </c>
      <c r="N10" s="642">
        <v>0.55000000000000004</v>
      </c>
      <c r="O10" s="642">
        <v>0.56000000000000005</v>
      </c>
      <c r="P10" s="642">
        <v>0.57999999999999996</v>
      </c>
      <c r="Q10" s="642">
        <v>0.57999999999999996</v>
      </c>
      <c r="R10" s="642">
        <v>0.59</v>
      </c>
      <c r="S10" s="642">
        <v>0.59</v>
      </c>
      <c r="T10" s="642">
        <v>0.62</v>
      </c>
      <c r="U10" s="642">
        <v>0.62</v>
      </c>
      <c r="V10" s="642">
        <v>0.62</v>
      </c>
      <c r="W10" s="642">
        <v>0.62</v>
      </c>
      <c r="X10" s="642">
        <v>0.67</v>
      </c>
      <c r="Y10" s="642">
        <v>0.7</v>
      </c>
      <c r="Z10" s="642">
        <v>0.76</v>
      </c>
      <c r="AA10" s="642">
        <v>0.65900000000000003</v>
      </c>
      <c r="AB10" s="642">
        <v>0.66600000000000004</v>
      </c>
      <c r="AC10" s="642">
        <v>0.68</v>
      </c>
      <c r="AD10" s="642">
        <v>0.62</v>
      </c>
      <c r="AE10" s="642">
        <v>0.56449250000000006</v>
      </c>
      <c r="AF10" s="642">
        <v>0.52100000000000002</v>
      </c>
      <c r="AG10" s="642">
        <v>0.496</v>
      </c>
      <c r="AH10" s="642">
        <v>0.54600000000000004</v>
      </c>
      <c r="AI10" s="642">
        <v>0.53293511724386722</v>
      </c>
      <c r="AJ10" s="642">
        <v>0.53710875847671091</v>
      </c>
      <c r="AK10" s="642">
        <v>0.50293163669814023</v>
      </c>
      <c r="AL10" s="642">
        <v>0.5080066569097591</v>
      </c>
      <c r="AM10" s="642">
        <v>0.53146012361684836</v>
      </c>
      <c r="AN10" s="642">
        <v>0.56377010276638562</v>
      </c>
      <c r="AO10" s="766">
        <v>0.56259570724414476</v>
      </c>
      <c r="AP10" s="768">
        <v>0.5490967273701699</v>
      </c>
    </row>
    <row r="11" spans="1:42" ht="35.1" customHeight="1" x14ac:dyDescent="0.2">
      <c r="A11" s="604" t="s">
        <v>275</v>
      </c>
      <c r="B11" s="642">
        <v>7.88</v>
      </c>
      <c r="C11" s="642">
        <v>8.0399999999999991</v>
      </c>
      <c r="D11" s="642">
        <v>8.25</v>
      </c>
      <c r="E11" s="642">
        <v>9.26</v>
      </c>
      <c r="F11" s="642">
        <v>10.17</v>
      </c>
      <c r="G11" s="642">
        <v>10.57</v>
      </c>
      <c r="H11" s="642">
        <v>11.38</v>
      </c>
      <c r="I11" s="642">
        <v>12.41</v>
      </c>
      <c r="J11" s="642">
        <v>12.63</v>
      </c>
      <c r="K11" s="642">
        <v>12.76</v>
      </c>
      <c r="L11" s="642">
        <v>11.25</v>
      </c>
      <c r="M11" s="642">
        <v>10.79</v>
      </c>
      <c r="N11" s="642">
        <v>10.94</v>
      </c>
      <c r="O11" s="642">
        <v>12.79</v>
      </c>
      <c r="P11" s="642">
        <v>12.37</v>
      </c>
      <c r="Q11" s="642">
        <v>13.79</v>
      </c>
      <c r="R11" s="642">
        <v>13.7</v>
      </c>
      <c r="S11" s="642">
        <v>12.36</v>
      </c>
      <c r="T11" s="642">
        <v>13.27</v>
      </c>
      <c r="U11" s="642"/>
      <c r="V11" s="642"/>
      <c r="W11" s="642"/>
      <c r="X11" s="642"/>
      <c r="Y11" s="642"/>
      <c r="Z11" s="642"/>
      <c r="AA11" s="642"/>
      <c r="AB11" s="642"/>
      <c r="AC11" s="642"/>
      <c r="AO11" s="416"/>
      <c r="AP11" s="768"/>
    </row>
    <row r="12" spans="1:42" ht="35.1" customHeight="1" x14ac:dyDescent="0.2">
      <c r="A12" s="604" t="s">
        <v>276</v>
      </c>
      <c r="B12" s="642">
        <v>5.52</v>
      </c>
      <c r="C12" s="642">
        <v>5.87</v>
      </c>
      <c r="D12" s="642">
        <v>6.57</v>
      </c>
      <c r="E12" s="642">
        <v>8.1999999999999993</v>
      </c>
      <c r="F12" s="642">
        <v>9.0299999999999994</v>
      </c>
      <c r="G12" s="642">
        <v>10.63</v>
      </c>
      <c r="H12" s="642">
        <v>11.22</v>
      </c>
      <c r="I12" s="642">
        <v>10.29</v>
      </c>
      <c r="J12" s="642">
        <v>11.65</v>
      </c>
      <c r="K12" s="642">
        <v>12.21</v>
      </c>
      <c r="L12" s="642">
        <v>15.93</v>
      </c>
      <c r="M12" s="642">
        <v>17.670000000000002</v>
      </c>
      <c r="N12" s="642">
        <v>18.98</v>
      </c>
      <c r="O12" s="642">
        <v>18.079999999999998</v>
      </c>
      <c r="P12" s="642">
        <v>17.38</v>
      </c>
      <c r="Q12" s="642">
        <v>18.37</v>
      </c>
      <c r="R12" s="642">
        <v>21.98</v>
      </c>
      <c r="S12" s="642">
        <v>24.11</v>
      </c>
      <c r="T12" s="642">
        <v>23.67</v>
      </c>
      <c r="U12" s="642">
        <v>23.69</v>
      </c>
      <c r="V12" s="642">
        <v>24.21</v>
      </c>
      <c r="W12" s="642">
        <v>25.35</v>
      </c>
      <c r="X12" s="642">
        <v>25.35</v>
      </c>
      <c r="Y12" s="642">
        <v>27.01</v>
      </c>
      <c r="Z12" s="642">
        <v>26.902999999999999</v>
      </c>
      <c r="AA12" s="642">
        <v>27.651</v>
      </c>
      <c r="AB12" s="642">
        <v>34.396000000000001</v>
      </c>
      <c r="AC12" s="642">
        <v>35.409999999999997</v>
      </c>
      <c r="AD12" s="642">
        <v>36.25</v>
      </c>
      <c r="AE12" s="642">
        <v>37.695250000000001</v>
      </c>
      <c r="AF12" s="642">
        <v>31.286999999999999</v>
      </c>
      <c r="AG12" s="642">
        <v>28.734000000000002</v>
      </c>
      <c r="AH12" s="642">
        <v>28.905000000000001</v>
      </c>
      <c r="AI12" s="642">
        <v>33.152142676767681</v>
      </c>
      <c r="AJ12" s="642">
        <v>31.069693422395304</v>
      </c>
      <c r="AK12" s="642">
        <v>30.840089120416913</v>
      </c>
      <c r="AL12" s="642">
        <v>32.557992383929736</v>
      </c>
      <c r="AM12" s="642">
        <v>36.619379638159955</v>
      </c>
      <c r="AN12" s="642">
        <v>37.666447280606818</v>
      </c>
      <c r="AO12" s="766">
        <v>33.595141022172271</v>
      </c>
      <c r="AP12" s="768">
        <v>32.451665096693993</v>
      </c>
    </row>
    <row r="13" spans="1:42" ht="35.1" customHeight="1" x14ac:dyDescent="0.2">
      <c r="A13" s="541" t="s">
        <v>277</v>
      </c>
      <c r="B13" s="642">
        <v>10.67</v>
      </c>
      <c r="C13" s="642">
        <v>9.66</v>
      </c>
      <c r="D13" s="642">
        <v>7.21</v>
      </c>
      <c r="E13" s="642">
        <v>6.09</v>
      </c>
      <c r="F13" s="642">
        <v>6.49</v>
      </c>
      <c r="G13" s="642">
        <v>6.06</v>
      </c>
      <c r="H13" s="642">
        <v>7.93</v>
      </c>
      <c r="I13" s="642">
        <v>5.74</v>
      </c>
      <c r="J13" s="642">
        <v>5.67</v>
      </c>
      <c r="K13" s="642">
        <v>5.47</v>
      </c>
      <c r="L13" s="642">
        <v>5.4</v>
      </c>
      <c r="M13" s="642">
        <v>5.07</v>
      </c>
      <c r="N13" s="642">
        <v>4.91</v>
      </c>
      <c r="O13" s="642">
        <v>4.6100000000000003</v>
      </c>
      <c r="P13" s="642">
        <v>4.57</v>
      </c>
      <c r="Q13" s="642">
        <v>4.37</v>
      </c>
      <c r="R13" s="642">
        <v>4.12</v>
      </c>
      <c r="S13" s="642">
        <v>3.79</v>
      </c>
      <c r="T13" s="642">
        <v>3.41</v>
      </c>
      <c r="U13" s="642">
        <v>2.86</v>
      </c>
      <c r="V13" s="642">
        <v>3.78</v>
      </c>
      <c r="W13" s="642">
        <v>4.3499999999999996</v>
      </c>
      <c r="X13" s="642">
        <v>4.68</v>
      </c>
      <c r="Y13" s="642">
        <v>4.74</v>
      </c>
      <c r="Z13" s="642">
        <v>4.5</v>
      </c>
      <c r="AA13" s="642">
        <v>3.484</v>
      </c>
      <c r="AB13" s="642">
        <v>3.8540000000000001</v>
      </c>
      <c r="AC13" s="642">
        <v>4.25</v>
      </c>
      <c r="AD13" s="642">
        <v>4.01</v>
      </c>
      <c r="AE13" s="642">
        <v>3.6797499999999999</v>
      </c>
      <c r="AF13" s="642">
        <v>3.1909999999999998</v>
      </c>
      <c r="AG13" s="642">
        <v>2.8050000000000002</v>
      </c>
      <c r="AH13" s="642">
        <v>2.7629999999999999</v>
      </c>
      <c r="AI13" s="642">
        <v>2.4495082972582973</v>
      </c>
      <c r="AJ13" s="642">
        <v>2.6135472172399923</v>
      </c>
      <c r="AK13" s="642">
        <v>2.5844610395194758</v>
      </c>
      <c r="AL13" s="642">
        <v>2.4589383428515292</v>
      </c>
      <c r="AM13" s="642">
        <v>2.3961968834305791</v>
      </c>
      <c r="AN13" s="642">
        <v>2.8147082004253061</v>
      </c>
      <c r="AO13" s="766">
        <v>2.7027233877233878</v>
      </c>
      <c r="AP13" s="768">
        <v>2.4802987573609987</v>
      </c>
    </row>
    <row r="14" spans="1:42" ht="35.1" customHeight="1" x14ac:dyDescent="0.2">
      <c r="A14" s="604" t="s">
        <v>278</v>
      </c>
      <c r="B14" s="642"/>
      <c r="C14" s="642"/>
      <c r="D14" s="642">
        <v>7.03</v>
      </c>
      <c r="E14" s="642">
        <v>6.27</v>
      </c>
      <c r="F14" s="642">
        <v>6.21</v>
      </c>
      <c r="G14" s="642">
        <v>6.78</v>
      </c>
      <c r="H14" s="642">
        <v>7.95</v>
      </c>
      <c r="I14" s="642">
        <v>8.15</v>
      </c>
      <c r="J14" s="642">
        <v>9.0299999999999994</v>
      </c>
      <c r="K14" s="642">
        <v>9.51</v>
      </c>
      <c r="L14" s="642">
        <v>10.86</v>
      </c>
      <c r="M14" s="642">
        <v>11.74</v>
      </c>
      <c r="N14" s="642">
        <v>12.56</v>
      </c>
      <c r="O14" s="642">
        <v>13.98</v>
      </c>
      <c r="P14" s="642">
        <v>14.18</v>
      </c>
      <c r="Q14" s="642">
        <v>14.35</v>
      </c>
      <c r="R14" s="642">
        <v>14.85</v>
      </c>
      <c r="S14" s="642">
        <v>15.21</v>
      </c>
      <c r="T14" s="642">
        <v>16.170000000000002</v>
      </c>
      <c r="U14" s="642">
        <v>16.68</v>
      </c>
      <c r="V14" s="642">
        <v>16.239999999999998</v>
      </c>
      <c r="W14" s="642">
        <v>16.38</v>
      </c>
      <c r="X14" s="642">
        <v>17.75</v>
      </c>
      <c r="Y14" s="642">
        <v>19.87</v>
      </c>
      <c r="Z14" s="642">
        <v>21.071999999999999</v>
      </c>
      <c r="AA14" s="642">
        <v>20.193000000000001</v>
      </c>
      <c r="AB14" s="642">
        <v>22.085000000000001</v>
      </c>
      <c r="AC14" s="642">
        <v>22.77</v>
      </c>
      <c r="AD14" s="642">
        <v>22.97</v>
      </c>
      <c r="AE14" s="642">
        <v>24.065750000000001</v>
      </c>
      <c r="AF14" s="642">
        <v>24.352</v>
      </c>
      <c r="AG14" s="642">
        <v>23.974</v>
      </c>
      <c r="AH14" s="642">
        <v>25.484000000000002</v>
      </c>
      <c r="AI14" s="642">
        <v>26.003954004329003</v>
      </c>
      <c r="AJ14" s="642">
        <v>25.275092925279473</v>
      </c>
      <c r="AK14" s="642">
        <v>25.296625824532363</v>
      </c>
      <c r="AL14" s="642">
        <v>26.098943515464107</v>
      </c>
      <c r="AM14" s="642">
        <v>28.428121757787089</v>
      </c>
      <c r="AN14" s="642">
        <v>30.875935729475206</v>
      </c>
      <c r="AO14" s="766">
        <v>31.910768762487514</v>
      </c>
      <c r="AP14" s="768">
        <v>33.717181885217641</v>
      </c>
    </row>
    <row r="15" spans="1:42" ht="35.1" customHeight="1" x14ac:dyDescent="0.2">
      <c r="A15" s="109" t="s">
        <v>279</v>
      </c>
      <c r="B15" s="642"/>
      <c r="C15" s="642"/>
      <c r="D15" s="642">
        <v>6.39</v>
      </c>
      <c r="E15" s="642">
        <v>7.61</v>
      </c>
      <c r="F15" s="642">
        <v>8.76</v>
      </c>
      <c r="G15" s="642">
        <v>9.25</v>
      </c>
      <c r="H15" s="642">
        <v>9.4600000000000009</v>
      </c>
      <c r="I15" s="642">
        <v>10.73</v>
      </c>
      <c r="J15" s="642">
        <v>10.94</v>
      </c>
      <c r="K15" s="642">
        <v>11.04</v>
      </c>
      <c r="L15" s="642">
        <v>11.95</v>
      </c>
      <c r="M15" s="642">
        <v>13.17</v>
      </c>
      <c r="N15" s="642">
        <v>14.99</v>
      </c>
      <c r="O15" s="642">
        <v>15.85</v>
      </c>
      <c r="P15" s="642">
        <v>14.42</v>
      </c>
      <c r="Q15" s="642">
        <v>16.48</v>
      </c>
      <c r="R15" s="642">
        <v>16.72</v>
      </c>
      <c r="S15" s="642">
        <v>15.5</v>
      </c>
      <c r="T15" s="642">
        <v>17.170000000000002</v>
      </c>
      <c r="U15" s="642">
        <v>19.21</v>
      </c>
      <c r="V15" s="642">
        <v>20.96</v>
      </c>
      <c r="W15" s="642">
        <v>22.23</v>
      </c>
      <c r="X15" s="642">
        <v>23.5</v>
      </c>
      <c r="Y15" s="642">
        <v>25.01</v>
      </c>
      <c r="Z15" s="642">
        <v>26.169</v>
      </c>
      <c r="AA15" s="642">
        <v>26.28</v>
      </c>
      <c r="AB15" s="642">
        <v>29.518999999999998</v>
      </c>
      <c r="AC15" s="642">
        <v>29.65</v>
      </c>
      <c r="AD15" s="642">
        <v>32.450000000000003</v>
      </c>
      <c r="AE15" s="642">
        <v>31.912791666666664</v>
      </c>
      <c r="AF15" s="642">
        <v>32.713999999999999</v>
      </c>
      <c r="AG15" s="642">
        <v>33.052999999999997</v>
      </c>
      <c r="AH15" s="642">
        <v>36.329000000000001</v>
      </c>
      <c r="AI15" s="642">
        <v>36.337119949494955</v>
      </c>
      <c r="AJ15" s="642">
        <v>35.322571109339648</v>
      </c>
      <c r="AK15" s="642">
        <v>34.835278139086576</v>
      </c>
      <c r="AL15" s="642">
        <v>35.708751672907567</v>
      </c>
      <c r="AM15" s="642">
        <v>41.668143033596841</v>
      </c>
      <c r="AN15" s="642">
        <v>45.230164573365229</v>
      </c>
      <c r="AO15" s="766">
        <v>45.991907224719718</v>
      </c>
      <c r="AP15" s="768">
        <v>50.392019729525799</v>
      </c>
    </row>
    <row r="16" spans="1:42" ht="35.1" customHeight="1" x14ac:dyDescent="0.2">
      <c r="A16" s="546" t="s">
        <v>280</v>
      </c>
      <c r="B16" s="643">
        <v>11.91</v>
      </c>
      <c r="C16" s="643">
        <v>13.95</v>
      </c>
      <c r="D16" s="643">
        <v>15.58</v>
      </c>
      <c r="E16" s="643">
        <v>13.27</v>
      </c>
      <c r="F16" s="643">
        <v>13.01</v>
      </c>
      <c r="G16" s="643">
        <v>13.59</v>
      </c>
      <c r="H16" s="643">
        <v>15.41</v>
      </c>
      <c r="I16" s="643">
        <v>14.89</v>
      </c>
      <c r="J16" s="643">
        <v>15.71</v>
      </c>
      <c r="K16" s="643">
        <v>15.58</v>
      </c>
      <c r="L16" s="643">
        <v>17.7</v>
      </c>
      <c r="M16" s="643">
        <v>18.079999999999998</v>
      </c>
      <c r="N16" s="643">
        <v>17.8</v>
      </c>
      <c r="O16" s="643">
        <v>19.71</v>
      </c>
      <c r="P16" s="643">
        <v>21.05</v>
      </c>
      <c r="Q16" s="643">
        <v>23.98</v>
      </c>
      <c r="R16" s="643">
        <v>25.15</v>
      </c>
      <c r="S16" s="643">
        <v>26.26</v>
      </c>
      <c r="T16" s="643">
        <v>29.07</v>
      </c>
      <c r="U16" s="643">
        <v>29.96</v>
      </c>
      <c r="V16" s="643">
        <v>28.38</v>
      </c>
      <c r="W16" s="643">
        <v>27.75</v>
      </c>
      <c r="X16" s="643">
        <v>29.23</v>
      </c>
      <c r="Y16" s="643">
        <v>31.15</v>
      </c>
      <c r="Z16" s="643">
        <v>31.37</v>
      </c>
      <c r="AA16" s="643">
        <v>28.361000000000001</v>
      </c>
      <c r="AB16" s="643">
        <v>31.940999999999999</v>
      </c>
      <c r="AC16" s="643">
        <v>30.89</v>
      </c>
      <c r="AD16" s="643">
        <v>28.75</v>
      </c>
      <c r="AE16" s="643">
        <v>29.93</v>
      </c>
      <c r="AF16" s="643">
        <v>30.658999999999999</v>
      </c>
      <c r="AG16" s="643">
        <v>30.617000000000001</v>
      </c>
      <c r="AH16" s="643">
        <v>35.122</v>
      </c>
      <c r="AI16" s="643">
        <v>35.845201839826842</v>
      </c>
      <c r="AJ16" s="643">
        <v>34.779334788790351</v>
      </c>
      <c r="AK16" s="643">
        <v>34.1547718851496</v>
      </c>
      <c r="AL16" s="643">
        <v>35.584477946760842</v>
      </c>
      <c r="AM16" s="643">
        <v>39.133586951155891</v>
      </c>
      <c r="AN16" s="643">
        <v>41.397073260803523</v>
      </c>
      <c r="AO16" s="643">
        <v>43.814463522588525</v>
      </c>
      <c r="AP16" s="769">
        <v>44.981078094804801</v>
      </c>
    </row>
  </sheetData>
  <mergeCells count="2">
    <mergeCell ref="A2:U2"/>
    <mergeCell ref="A1:D1"/>
  </mergeCells>
  <hyperlinks>
    <hyperlink ref="A1:D1" location="'Contents(NA)'!A1" display="Back to table of contents" xr:uid="{CB580C9B-4541-42F2-B26B-DBAB2BC9D1B8}"/>
  </hyperlinks>
  <pageMargins left="0" right="0" top="0.75" bottom="0.98425196850393704" header="0.6" footer="0.511811023622047"/>
  <pageSetup paperSize="9" scale="77" orientation="landscape" r:id="rId1"/>
  <headerFooter alignWithMargins="0">
    <oddHeader>&amp;C&amp;"Arial,Regular"- 30 -</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FCAE-6443-4FC7-A175-4E26735F0DB4}">
  <dimension ref="A1:BM60"/>
  <sheetViews>
    <sheetView workbookViewId="0">
      <pane xSplit="1" ySplit="3" topLeftCell="B4" activePane="bottomRight" state="frozen"/>
      <selection activeCell="M30" sqref="M30"/>
      <selection pane="topRight" activeCell="M30" sqref="M30"/>
      <selection pane="bottomLeft" activeCell="M30" sqref="M30"/>
      <selection pane="bottomRight" sqref="A1:D1"/>
    </sheetView>
  </sheetViews>
  <sheetFormatPr defaultColWidth="4.140625" defaultRowHeight="12.75" x14ac:dyDescent="0.2"/>
  <cols>
    <col min="1" max="1" width="21.7109375" style="27" customWidth="1"/>
    <col min="2" max="21" width="10.85546875" style="27" customWidth="1"/>
    <col min="22" max="65" width="10" style="27" customWidth="1"/>
    <col min="66" max="101" width="4.140625" style="27"/>
    <col min="102" max="102" width="11.42578125" style="27" bestFit="1" customWidth="1"/>
    <col min="103" max="256" width="4.140625" style="27"/>
    <col min="257" max="257" width="10.85546875" style="27" customWidth="1"/>
    <col min="258" max="258" width="6" style="27" bestFit="1" customWidth="1"/>
    <col min="259" max="259" width="8.7109375" style="27" bestFit="1" customWidth="1"/>
    <col min="260" max="260" width="6" style="27" bestFit="1" customWidth="1"/>
    <col min="261" max="261" width="8.7109375" style="27" bestFit="1" customWidth="1"/>
    <col min="262" max="262" width="6" style="27" bestFit="1" customWidth="1"/>
    <col min="263" max="263" width="8.7109375" style="27" bestFit="1" customWidth="1"/>
    <col min="264" max="264" width="6" style="27" bestFit="1" customWidth="1"/>
    <col min="265" max="265" width="8.7109375" style="27" bestFit="1" customWidth="1"/>
    <col min="266" max="266" width="6" style="27" bestFit="1" customWidth="1"/>
    <col min="267" max="267" width="8.7109375" style="27" bestFit="1" customWidth="1"/>
    <col min="268" max="268" width="6" style="27" bestFit="1" customWidth="1"/>
    <col min="269" max="269" width="7.42578125" style="27" bestFit="1" customWidth="1"/>
    <col min="270" max="270" width="6" style="27" bestFit="1" customWidth="1"/>
    <col min="271" max="271" width="8.7109375" style="27" bestFit="1" customWidth="1"/>
    <col min="272" max="272" width="6" style="27" bestFit="1" customWidth="1"/>
    <col min="273" max="273" width="8.7109375" style="27" bestFit="1" customWidth="1"/>
    <col min="274" max="274" width="6" style="27" bestFit="1" customWidth="1"/>
    <col min="275" max="275" width="8.7109375" style="27" bestFit="1" customWidth="1"/>
    <col min="276" max="276" width="6" style="27" bestFit="1" customWidth="1"/>
    <col min="277" max="279" width="8.7109375" style="27" bestFit="1" customWidth="1"/>
    <col min="280" max="280" width="6.28515625" style="27" bestFit="1" customWidth="1"/>
    <col min="281" max="281" width="8.7109375" style="27" bestFit="1" customWidth="1"/>
    <col min="282" max="282" width="6" style="27" bestFit="1" customWidth="1"/>
    <col min="283" max="283" width="8.7109375" style="27" bestFit="1" customWidth="1"/>
    <col min="284" max="284" width="6" style="27" bestFit="1" customWidth="1"/>
    <col min="285" max="285" width="8.7109375" style="27" bestFit="1" customWidth="1"/>
    <col min="286" max="286" width="6" style="27" bestFit="1" customWidth="1"/>
    <col min="287" max="287" width="8.7109375" style="27" bestFit="1" customWidth="1"/>
    <col min="288" max="288" width="6" style="27" bestFit="1" customWidth="1"/>
    <col min="289" max="289" width="8.7109375" style="27" bestFit="1" customWidth="1"/>
    <col min="290" max="290" width="6" style="27" bestFit="1" customWidth="1"/>
    <col min="291" max="291" width="8.7109375" style="27" bestFit="1" customWidth="1"/>
    <col min="292" max="292" width="6" style="27" bestFit="1" customWidth="1"/>
    <col min="293" max="293" width="8.7109375" style="27" bestFit="1" customWidth="1"/>
    <col min="294" max="294" width="6" style="27" bestFit="1" customWidth="1"/>
    <col min="295" max="295" width="8.7109375" style="27" bestFit="1" customWidth="1"/>
    <col min="296" max="296" width="6" style="27" bestFit="1" customWidth="1"/>
    <col min="297" max="297" width="7.42578125" style="27" bestFit="1" customWidth="1"/>
    <col min="298" max="298" width="6" style="27" bestFit="1" customWidth="1"/>
    <col min="299" max="299" width="8.7109375" style="27" bestFit="1" customWidth="1"/>
    <col min="300" max="300" width="6" style="27" bestFit="1" customWidth="1"/>
    <col min="301" max="301" width="8.7109375" style="27" bestFit="1" customWidth="1"/>
    <col min="302" max="302" width="6" style="27" bestFit="1" customWidth="1"/>
    <col min="303" max="303" width="8.7109375" style="27" bestFit="1" customWidth="1"/>
    <col min="304" max="304" width="6" style="27" bestFit="1" customWidth="1"/>
    <col min="305" max="305" width="8.7109375" style="27" bestFit="1" customWidth="1"/>
    <col min="306" max="306" width="6" style="27" bestFit="1" customWidth="1"/>
    <col min="307" max="307" width="8.7109375" style="27" bestFit="1" customWidth="1"/>
    <col min="308" max="308" width="6" style="27" bestFit="1" customWidth="1"/>
    <col min="309" max="309" width="8.7109375" style="27" bestFit="1" customWidth="1"/>
    <col min="310" max="310" width="6" style="27" bestFit="1" customWidth="1"/>
    <col min="311" max="311" width="8.7109375" style="27" bestFit="1" customWidth="1"/>
    <col min="312" max="312" width="6" style="27" bestFit="1" customWidth="1"/>
    <col min="313" max="313" width="8.7109375" style="27" bestFit="1" customWidth="1"/>
    <col min="314" max="314" width="6" style="27" bestFit="1" customWidth="1"/>
    <col min="315" max="315" width="8.7109375" style="27" bestFit="1" customWidth="1"/>
    <col min="316" max="316" width="9.5703125" style="27" customWidth="1"/>
    <col min="317" max="317" width="9.7109375" style="27" customWidth="1"/>
    <col min="318" max="318" width="9.5703125" style="27" customWidth="1"/>
    <col min="319" max="319" width="9" style="27" customWidth="1"/>
    <col min="320" max="512" width="4.140625" style="27"/>
    <col min="513" max="513" width="10.85546875" style="27" customWidth="1"/>
    <col min="514" max="514" width="6" style="27" bestFit="1" customWidth="1"/>
    <col min="515" max="515" width="8.7109375" style="27" bestFit="1" customWidth="1"/>
    <col min="516" max="516" width="6" style="27" bestFit="1" customWidth="1"/>
    <col min="517" max="517" width="8.7109375" style="27" bestFit="1" customWidth="1"/>
    <col min="518" max="518" width="6" style="27" bestFit="1" customWidth="1"/>
    <col min="519" max="519" width="8.7109375" style="27" bestFit="1" customWidth="1"/>
    <col min="520" max="520" width="6" style="27" bestFit="1" customWidth="1"/>
    <col min="521" max="521" width="8.7109375" style="27" bestFit="1" customWidth="1"/>
    <col min="522" max="522" width="6" style="27" bestFit="1" customWidth="1"/>
    <col min="523" max="523" width="8.7109375" style="27" bestFit="1" customWidth="1"/>
    <col min="524" max="524" width="6" style="27" bestFit="1" customWidth="1"/>
    <col min="525" max="525" width="7.42578125" style="27" bestFit="1" customWidth="1"/>
    <col min="526" max="526" width="6" style="27" bestFit="1" customWidth="1"/>
    <col min="527" max="527" width="8.7109375" style="27" bestFit="1" customWidth="1"/>
    <col min="528" max="528" width="6" style="27" bestFit="1" customWidth="1"/>
    <col min="529" max="529" width="8.7109375" style="27" bestFit="1" customWidth="1"/>
    <col min="530" max="530" width="6" style="27" bestFit="1" customWidth="1"/>
    <col min="531" max="531" width="8.7109375" style="27" bestFit="1" customWidth="1"/>
    <col min="532" max="532" width="6" style="27" bestFit="1" customWidth="1"/>
    <col min="533" max="535" width="8.7109375" style="27" bestFit="1" customWidth="1"/>
    <col min="536" max="536" width="6.28515625" style="27" bestFit="1" customWidth="1"/>
    <col min="537" max="537" width="8.7109375" style="27" bestFit="1" customWidth="1"/>
    <col min="538" max="538" width="6" style="27" bestFit="1" customWidth="1"/>
    <col min="539" max="539" width="8.7109375" style="27" bestFit="1" customWidth="1"/>
    <col min="540" max="540" width="6" style="27" bestFit="1" customWidth="1"/>
    <col min="541" max="541" width="8.7109375" style="27" bestFit="1" customWidth="1"/>
    <col min="542" max="542" width="6" style="27" bestFit="1" customWidth="1"/>
    <col min="543" max="543" width="8.7109375" style="27" bestFit="1" customWidth="1"/>
    <col min="544" max="544" width="6" style="27" bestFit="1" customWidth="1"/>
    <col min="545" max="545" width="8.7109375" style="27" bestFit="1" customWidth="1"/>
    <col min="546" max="546" width="6" style="27" bestFit="1" customWidth="1"/>
    <col min="547" max="547" width="8.7109375" style="27" bestFit="1" customWidth="1"/>
    <col min="548" max="548" width="6" style="27" bestFit="1" customWidth="1"/>
    <col min="549" max="549" width="8.7109375" style="27" bestFit="1" customWidth="1"/>
    <col min="550" max="550" width="6" style="27" bestFit="1" customWidth="1"/>
    <col min="551" max="551" width="8.7109375" style="27" bestFit="1" customWidth="1"/>
    <col min="552" max="552" width="6" style="27" bestFit="1" customWidth="1"/>
    <col min="553" max="553" width="7.42578125" style="27" bestFit="1" customWidth="1"/>
    <col min="554" max="554" width="6" style="27" bestFit="1" customWidth="1"/>
    <col min="555" max="555" width="8.7109375" style="27" bestFit="1" customWidth="1"/>
    <col min="556" max="556" width="6" style="27" bestFit="1" customWidth="1"/>
    <col min="557" max="557" width="8.7109375" style="27" bestFit="1" customWidth="1"/>
    <col min="558" max="558" width="6" style="27" bestFit="1" customWidth="1"/>
    <col min="559" max="559" width="8.7109375" style="27" bestFit="1" customWidth="1"/>
    <col min="560" max="560" width="6" style="27" bestFit="1" customWidth="1"/>
    <col min="561" max="561" width="8.7109375" style="27" bestFit="1" customWidth="1"/>
    <col min="562" max="562" width="6" style="27" bestFit="1" customWidth="1"/>
    <col min="563" max="563" width="8.7109375" style="27" bestFit="1" customWidth="1"/>
    <col min="564" max="564" width="6" style="27" bestFit="1" customWidth="1"/>
    <col min="565" max="565" width="8.7109375" style="27" bestFit="1" customWidth="1"/>
    <col min="566" max="566" width="6" style="27" bestFit="1" customWidth="1"/>
    <col min="567" max="567" width="8.7109375" style="27" bestFit="1" customWidth="1"/>
    <col min="568" max="568" width="6" style="27" bestFit="1" customWidth="1"/>
    <col min="569" max="569" width="8.7109375" style="27" bestFit="1" customWidth="1"/>
    <col min="570" max="570" width="6" style="27" bestFit="1" customWidth="1"/>
    <col min="571" max="571" width="8.7109375" style="27" bestFit="1" customWidth="1"/>
    <col min="572" max="572" width="9.5703125" style="27" customWidth="1"/>
    <col min="573" max="573" width="9.7109375" style="27" customWidth="1"/>
    <col min="574" max="574" width="9.5703125" style="27" customWidth="1"/>
    <col min="575" max="575" width="9" style="27" customWidth="1"/>
    <col min="576" max="768" width="4.140625" style="27"/>
    <col min="769" max="769" width="10.85546875" style="27" customWidth="1"/>
    <col min="770" max="770" width="6" style="27" bestFit="1" customWidth="1"/>
    <col min="771" max="771" width="8.7109375" style="27" bestFit="1" customWidth="1"/>
    <col min="772" max="772" width="6" style="27" bestFit="1" customWidth="1"/>
    <col min="773" max="773" width="8.7109375" style="27" bestFit="1" customWidth="1"/>
    <col min="774" max="774" width="6" style="27" bestFit="1" customWidth="1"/>
    <col min="775" max="775" width="8.7109375" style="27" bestFit="1" customWidth="1"/>
    <col min="776" max="776" width="6" style="27" bestFit="1" customWidth="1"/>
    <col min="777" max="777" width="8.7109375" style="27" bestFit="1" customWidth="1"/>
    <col min="778" max="778" width="6" style="27" bestFit="1" customWidth="1"/>
    <col min="779" max="779" width="8.7109375" style="27" bestFit="1" customWidth="1"/>
    <col min="780" max="780" width="6" style="27" bestFit="1" customWidth="1"/>
    <col min="781" max="781" width="7.42578125" style="27" bestFit="1" customWidth="1"/>
    <col min="782" max="782" width="6" style="27" bestFit="1" customWidth="1"/>
    <col min="783" max="783" width="8.7109375" style="27" bestFit="1" customWidth="1"/>
    <col min="784" max="784" width="6" style="27" bestFit="1" customWidth="1"/>
    <col min="785" max="785" width="8.7109375" style="27" bestFit="1" customWidth="1"/>
    <col min="786" max="786" width="6" style="27" bestFit="1" customWidth="1"/>
    <col min="787" max="787" width="8.7109375" style="27" bestFit="1" customWidth="1"/>
    <col min="788" max="788" width="6" style="27" bestFit="1" customWidth="1"/>
    <col min="789" max="791" width="8.7109375" style="27" bestFit="1" customWidth="1"/>
    <col min="792" max="792" width="6.28515625" style="27" bestFit="1" customWidth="1"/>
    <col min="793" max="793" width="8.7109375" style="27" bestFit="1" customWidth="1"/>
    <col min="794" max="794" width="6" style="27" bestFit="1" customWidth="1"/>
    <col min="795" max="795" width="8.7109375" style="27" bestFit="1" customWidth="1"/>
    <col min="796" max="796" width="6" style="27" bestFit="1" customWidth="1"/>
    <col min="797" max="797" width="8.7109375" style="27" bestFit="1" customWidth="1"/>
    <col min="798" max="798" width="6" style="27" bestFit="1" customWidth="1"/>
    <col min="799" max="799" width="8.7109375" style="27" bestFit="1" customWidth="1"/>
    <col min="800" max="800" width="6" style="27" bestFit="1" customWidth="1"/>
    <col min="801" max="801" width="8.7109375" style="27" bestFit="1" customWidth="1"/>
    <col min="802" max="802" width="6" style="27" bestFit="1" customWidth="1"/>
    <col min="803" max="803" width="8.7109375" style="27" bestFit="1" customWidth="1"/>
    <col min="804" max="804" width="6" style="27" bestFit="1" customWidth="1"/>
    <col min="805" max="805" width="8.7109375" style="27" bestFit="1" customWidth="1"/>
    <col min="806" max="806" width="6" style="27" bestFit="1" customWidth="1"/>
    <col min="807" max="807" width="8.7109375" style="27" bestFit="1" customWidth="1"/>
    <col min="808" max="808" width="6" style="27" bestFit="1" customWidth="1"/>
    <col min="809" max="809" width="7.42578125" style="27" bestFit="1" customWidth="1"/>
    <col min="810" max="810" width="6" style="27" bestFit="1" customWidth="1"/>
    <col min="811" max="811" width="8.7109375" style="27" bestFit="1" customWidth="1"/>
    <col min="812" max="812" width="6" style="27" bestFit="1" customWidth="1"/>
    <col min="813" max="813" width="8.7109375" style="27" bestFit="1" customWidth="1"/>
    <col min="814" max="814" width="6" style="27" bestFit="1" customWidth="1"/>
    <col min="815" max="815" width="8.7109375" style="27" bestFit="1" customWidth="1"/>
    <col min="816" max="816" width="6" style="27" bestFit="1" customWidth="1"/>
    <col min="817" max="817" width="8.7109375" style="27" bestFit="1" customWidth="1"/>
    <col min="818" max="818" width="6" style="27" bestFit="1" customWidth="1"/>
    <col min="819" max="819" width="8.7109375" style="27" bestFit="1" customWidth="1"/>
    <col min="820" max="820" width="6" style="27" bestFit="1" customWidth="1"/>
    <col min="821" max="821" width="8.7109375" style="27" bestFit="1" customWidth="1"/>
    <col min="822" max="822" width="6" style="27" bestFit="1" customWidth="1"/>
    <col min="823" max="823" width="8.7109375" style="27" bestFit="1" customWidth="1"/>
    <col min="824" max="824" width="6" style="27" bestFit="1" customWidth="1"/>
    <col min="825" max="825" width="8.7109375" style="27" bestFit="1" customWidth="1"/>
    <col min="826" max="826" width="6" style="27" bestFit="1" customWidth="1"/>
    <col min="827" max="827" width="8.7109375" style="27" bestFit="1" customWidth="1"/>
    <col min="828" max="828" width="9.5703125" style="27" customWidth="1"/>
    <col min="829" max="829" width="9.7109375" style="27" customWidth="1"/>
    <col min="830" max="830" width="9.5703125" style="27" customWidth="1"/>
    <col min="831" max="831" width="9" style="27" customWidth="1"/>
    <col min="832" max="1024" width="4.140625" style="27"/>
    <col min="1025" max="1025" width="10.85546875" style="27" customWidth="1"/>
    <col min="1026" max="1026" width="6" style="27" bestFit="1" customWidth="1"/>
    <col min="1027" max="1027" width="8.7109375" style="27" bestFit="1" customWidth="1"/>
    <col min="1028" max="1028" width="6" style="27" bestFit="1" customWidth="1"/>
    <col min="1029" max="1029" width="8.7109375" style="27" bestFit="1" customWidth="1"/>
    <col min="1030" max="1030" width="6" style="27" bestFit="1" customWidth="1"/>
    <col min="1031" max="1031" width="8.7109375" style="27" bestFit="1" customWidth="1"/>
    <col min="1032" max="1032" width="6" style="27" bestFit="1" customWidth="1"/>
    <col min="1033" max="1033" width="8.7109375" style="27" bestFit="1" customWidth="1"/>
    <col min="1034" max="1034" width="6" style="27" bestFit="1" customWidth="1"/>
    <col min="1035" max="1035" width="8.7109375" style="27" bestFit="1" customWidth="1"/>
    <col min="1036" max="1036" width="6" style="27" bestFit="1" customWidth="1"/>
    <col min="1037" max="1037" width="7.42578125" style="27" bestFit="1" customWidth="1"/>
    <col min="1038" max="1038" width="6" style="27" bestFit="1" customWidth="1"/>
    <col min="1039" max="1039" width="8.7109375" style="27" bestFit="1" customWidth="1"/>
    <col min="1040" max="1040" width="6" style="27" bestFit="1" customWidth="1"/>
    <col min="1041" max="1041" width="8.7109375" style="27" bestFit="1" customWidth="1"/>
    <col min="1042" max="1042" width="6" style="27" bestFit="1" customWidth="1"/>
    <col min="1043" max="1043" width="8.7109375" style="27" bestFit="1" customWidth="1"/>
    <col min="1044" max="1044" width="6" style="27" bestFit="1" customWidth="1"/>
    <col min="1045" max="1047" width="8.7109375" style="27" bestFit="1" customWidth="1"/>
    <col min="1048" max="1048" width="6.28515625" style="27" bestFit="1" customWidth="1"/>
    <col min="1049" max="1049" width="8.7109375" style="27" bestFit="1" customWidth="1"/>
    <col min="1050" max="1050" width="6" style="27" bestFit="1" customWidth="1"/>
    <col min="1051" max="1051" width="8.7109375" style="27" bestFit="1" customWidth="1"/>
    <col min="1052" max="1052" width="6" style="27" bestFit="1" customWidth="1"/>
    <col min="1053" max="1053" width="8.7109375" style="27" bestFit="1" customWidth="1"/>
    <col min="1054" max="1054" width="6" style="27" bestFit="1" customWidth="1"/>
    <col min="1055" max="1055" width="8.7109375" style="27" bestFit="1" customWidth="1"/>
    <col min="1056" max="1056" width="6" style="27" bestFit="1" customWidth="1"/>
    <col min="1057" max="1057" width="8.7109375" style="27" bestFit="1" customWidth="1"/>
    <col min="1058" max="1058" width="6" style="27" bestFit="1" customWidth="1"/>
    <col min="1059" max="1059" width="8.7109375" style="27" bestFit="1" customWidth="1"/>
    <col min="1060" max="1060" width="6" style="27" bestFit="1" customWidth="1"/>
    <col min="1061" max="1061" width="8.7109375" style="27" bestFit="1" customWidth="1"/>
    <col min="1062" max="1062" width="6" style="27" bestFit="1" customWidth="1"/>
    <col min="1063" max="1063" width="8.7109375" style="27" bestFit="1" customWidth="1"/>
    <col min="1064" max="1064" width="6" style="27" bestFit="1" customWidth="1"/>
    <col min="1065" max="1065" width="7.42578125" style="27" bestFit="1" customWidth="1"/>
    <col min="1066" max="1066" width="6" style="27" bestFit="1" customWidth="1"/>
    <col min="1067" max="1067" width="8.7109375" style="27" bestFit="1" customWidth="1"/>
    <col min="1068" max="1068" width="6" style="27" bestFit="1" customWidth="1"/>
    <col min="1069" max="1069" width="8.7109375" style="27" bestFit="1" customWidth="1"/>
    <col min="1070" max="1070" width="6" style="27" bestFit="1" customWidth="1"/>
    <col min="1071" max="1071" width="8.7109375" style="27" bestFit="1" customWidth="1"/>
    <col min="1072" max="1072" width="6" style="27" bestFit="1" customWidth="1"/>
    <col min="1073" max="1073" width="8.7109375" style="27" bestFit="1" customWidth="1"/>
    <col min="1074" max="1074" width="6" style="27" bestFit="1" customWidth="1"/>
    <col min="1075" max="1075" width="8.7109375" style="27" bestFit="1" customWidth="1"/>
    <col min="1076" max="1076" width="6" style="27" bestFit="1" customWidth="1"/>
    <col min="1077" max="1077" width="8.7109375" style="27" bestFit="1" customWidth="1"/>
    <col min="1078" max="1078" width="6" style="27" bestFit="1" customWidth="1"/>
    <col min="1079" max="1079" width="8.7109375" style="27" bestFit="1" customWidth="1"/>
    <col min="1080" max="1080" width="6" style="27" bestFit="1" customWidth="1"/>
    <col min="1081" max="1081" width="8.7109375" style="27" bestFit="1" customWidth="1"/>
    <col min="1082" max="1082" width="6" style="27" bestFit="1" customWidth="1"/>
    <col min="1083" max="1083" width="8.7109375" style="27" bestFit="1" customWidth="1"/>
    <col min="1084" max="1084" width="9.5703125" style="27" customWidth="1"/>
    <col min="1085" max="1085" width="9.7109375" style="27" customWidth="1"/>
    <col min="1086" max="1086" width="9.5703125" style="27" customWidth="1"/>
    <col min="1087" max="1087" width="9" style="27" customWidth="1"/>
    <col min="1088" max="1280" width="4.140625" style="27"/>
    <col min="1281" max="1281" width="10.85546875" style="27" customWidth="1"/>
    <col min="1282" max="1282" width="6" style="27" bestFit="1" customWidth="1"/>
    <col min="1283" max="1283" width="8.7109375" style="27" bestFit="1" customWidth="1"/>
    <col min="1284" max="1284" width="6" style="27" bestFit="1" customWidth="1"/>
    <col min="1285" max="1285" width="8.7109375" style="27" bestFit="1" customWidth="1"/>
    <col min="1286" max="1286" width="6" style="27" bestFit="1" customWidth="1"/>
    <col min="1287" max="1287" width="8.7109375" style="27" bestFit="1" customWidth="1"/>
    <col min="1288" max="1288" width="6" style="27" bestFit="1" customWidth="1"/>
    <col min="1289" max="1289" width="8.7109375" style="27" bestFit="1" customWidth="1"/>
    <col min="1290" max="1290" width="6" style="27" bestFit="1" customWidth="1"/>
    <col min="1291" max="1291" width="8.7109375" style="27" bestFit="1" customWidth="1"/>
    <col min="1292" max="1292" width="6" style="27" bestFit="1" customWidth="1"/>
    <col min="1293" max="1293" width="7.42578125" style="27" bestFit="1" customWidth="1"/>
    <col min="1294" max="1294" width="6" style="27" bestFit="1" customWidth="1"/>
    <col min="1295" max="1295" width="8.7109375" style="27" bestFit="1" customWidth="1"/>
    <col min="1296" max="1296" width="6" style="27" bestFit="1" customWidth="1"/>
    <col min="1297" max="1297" width="8.7109375" style="27" bestFit="1" customWidth="1"/>
    <col min="1298" max="1298" width="6" style="27" bestFit="1" customWidth="1"/>
    <col min="1299" max="1299" width="8.7109375" style="27" bestFit="1" customWidth="1"/>
    <col min="1300" max="1300" width="6" style="27" bestFit="1" customWidth="1"/>
    <col min="1301" max="1303" width="8.7109375" style="27" bestFit="1" customWidth="1"/>
    <col min="1304" max="1304" width="6.28515625" style="27" bestFit="1" customWidth="1"/>
    <col min="1305" max="1305" width="8.7109375" style="27" bestFit="1" customWidth="1"/>
    <col min="1306" max="1306" width="6" style="27" bestFit="1" customWidth="1"/>
    <col min="1307" max="1307" width="8.7109375" style="27" bestFit="1" customWidth="1"/>
    <col min="1308" max="1308" width="6" style="27" bestFit="1" customWidth="1"/>
    <col min="1309" max="1309" width="8.7109375" style="27" bestFit="1" customWidth="1"/>
    <col min="1310" max="1310" width="6" style="27" bestFit="1" customWidth="1"/>
    <col min="1311" max="1311" width="8.7109375" style="27" bestFit="1" customWidth="1"/>
    <col min="1312" max="1312" width="6" style="27" bestFit="1" customWidth="1"/>
    <col min="1313" max="1313" width="8.7109375" style="27" bestFit="1" customWidth="1"/>
    <col min="1314" max="1314" width="6" style="27" bestFit="1" customWidth="1"/>
    <col min="1315" max="1315" width="8.7109375" style="27" bestFit="1" customWidth="1"/>
    <col min="1316" max="1316" width="6" style="27" bestFit="1" customWidth="1"/>
    <col min="1317" max="1317" width="8.7109375" style="27" bestFit="1" customWidth="1"/>
    <col min="1318" max="1318" width="6" style="27" bestFit="1" customWidth="1"/>
    <col min="1319" max="1319" width="8.7109375" style="27" bestFit="1" customWidth="1"/>
    <col min="1320" max="1320" width="6" style="27" bestFit="1" customWidth="1"/>
    <col min="1321" max="1321" width="7.42578125" style="27" bestFit="1" customWidth="1"/>
    <col min="1322" max="1322" width="6" style="27" bestFit="1" customWidth="1"/>
    <col min="1323" max="1323" width="8.7109375" style="27" bestFit="1" customWidth="1"/>
    <col min="1324" max="1324" width="6" style="27" bestFit="1" customWidth="1"/>
    <col min="1325" max="1325" width="8.7109375" style="27" bestFit="1" customWidth="1"/>
    <col min="1326" max="1326" width="6" style="27" bestFit="1" customWidth="1"/>
    <col min="1327" max="1327" width="8.7109375" style="27" bestFit="1" customWidth="1"/>
    <col min="1328" max="1328" width="6" style="27" bestFit="1" customWidth="1"/>
    <col min="1329" max="1329" width="8.7109375" style="27" bestFit="1" customWidth="1"/>
    <col min="1330" max="1330" width="6" style="27" bestFit="1" customWidth="1"/>
    <col min="1331" max="1331" width="8.7109375" style="27" bestFit="1" customWidth="1"/>
    <col min="1332" max="1332" width="6" style="27" bestFit="1" customWidth="1"/>
    <col min="1333" max="1333" width="8.7109375" style="27" bestFit="1" customWidth="1"/>
    <col min="1334" max="1334" width="6" style="27" bestFit="1" customWidth="1"/>
    <col min="1335" max="1335" width="8.7109375" style="27" bestFit="1" customWidth="1"/>
    <col min="1336" max="1336" width="6" style="27" bestFit="1" customWidth="1"/>
    <col min="1337" max="1337" width="8.7109375" style="27" bestFit="1" customWidth="1"/>
    <col min="1338" max="1338" width="6" style="27" bestFit="1" customWidth="1"/>
    <col min="1339" max="1339" width="8.7109375" style="27" bestFit="1" customWidth="1"/>
    <col min="1340" max="1340" width="9.5703125" style="27" customWidth="1"/>
    <col min="1341" max="1341" width="9.7109375" style="27" customWidth="1"/>
    <col min="1342" max="1342" width="9.5703125" style="27" customWidth="1"/>
    <col min="1343" max="1343" width="9" style="27" customWidth="1"/>
    <col min="1344" max="1536" width="4.140625" style="27"/>
    <col min="1537" max="1537" width="10.85546875" style="27" customWidth="1"/>
    <col min="1538" max="1538" width="6" style="27" bestFit="1" customWidth="1"/>
    <col min="1539" max="1539" width="8.7109375" style="27" bestFit="1" customWidth="1"/>
    <col min="1540" max="1540" width="6" style="27" bestFit="1" customWidth="1"/>
    <col min="1541" max="1541" width="8.7109375" style="27" bestFit="1" customWidth="1"/>
    <col min="1542" max="1542" width="6" style="27" bestFit="1" customWidth="1"/>
    <col min="1543" max="1543" width="8.7109375" style="27" bestFit="1" customWidth="1"/>
    <col min="1544" max="1544" width="6" style="27" bestFit="1" customWidth="1"/>
    <col min="1545" max="1545" width="8.7109375" style="27" bestFit="1" customWidth="1"/>
    <col min="1546" max="1546" width="6" style="27" bestFit="1" customWidth="1"/>
    <col min="1547" max="1547" width="8.7109375" style="27" bestFit="1" customWidth="1"/>
    <col min="1548" max="1548" width="6" style="27" bestFit="1" customWidth="1"/>
    <col min="1549" max="1549" width="7.42578125" style="27" bestFit="1" customWidth="1"/>
    <col min="1550" max="1550" width="6" style="27" bestFit="1" customWidth="1"/>
    <col min="1551" max="1551" width="8.7109375" style="27" bestFit="1" customWidth="1"/>
    <col min="1552" max="1552" width="6" style="27" bestFit="1" customWidth="1"/>
    <col min="1553" max="1553" width="8.7109375" style="27" bestFit="1" customWidth="1"/>
    <col min="1554" max="1554" width="6" style="27" bestFit="1" customWidth="1"/>
    <col min="1555" max="1555" width="8.7109375" style="27" bestFit="1" customWidth="1"/>
    <col min="1556" max="1556" width="6" style="27" bestFit="1" customWidth="1"/>
    <col min="1557" max="1559" width="8.7109375" style="27" bestFit="1" customWidth="1"/>
    <col min="1560" max="1560" width="6.28515625" style="27" bestFit="1" customWidth="1"/>
    <col min="1561" max="1561" width="8.7109375" style="27" bestFit="1" customWidth="1"/>
    <col min="1562" max="1562" width="6" style="27" bestFit="1" customWidth="1"/>
    <col min="1563" max="1563" width="8.7109375" style="27" bestFit="1" customWidth="1"/>
    <col min="1564" max="1564" width="6" style="27" bestFit="1" customWidth="1"/>
    <col min="1565" max="1565" width="8.7109375" style="27" bestFit="1" customWidth="1"/>
    <col min="1566" max="1566" width="6" style="27" bestFit="1" customWidth="1"/>
    <col min="1567" max="1567" width="8.7109375" style="27" bestFit="1" customWidth="1"/>
    <col min="1568" max="1568" width="6" style="27" bestFit="1" customWidth="1"/>
    <col min="1569" max="1569" width="8.7109375" style="27" bestFit="1" customWidth="1"/>
    <col min="1570" max="1570" width="6" style="27" bestFit="1" customWidth="1"/>
    <col min="1571" max="1571" width="8.7109375" style="27" bestFit="1" customWidth="1"/>
    <col min="1572" max="1572" width="6" style="27" bestFit="1" customWidth="1"/>
    <col min="1573" max="1573" width="8.7109375" style="27" bestFit="1" customWidth="1"/>
    <col min="1574" max="1574" width="6" style="27" bestFit="1" customWidth="1"/>
    <col min="1575" max="1575" width="8.7109375" style="27" bestFit="1" customWidth="1"/>
    <col min="1576" max="1576" width="6" style="27" bestFit="1" customWidth="1"/>
    <col min="1577" max="1577" width="7.42578125" style="27" bestFit="1" customWidth="1"/>
    <col min="1578" max="1578" width="6" style="27" bestFit="1" customWidth="1"/>
    <col min="1579" max="1579" width="8.7109375" style="27" bestFit="1" customWidth="1"/>
    <col min="1580" max="1580" width="6" style="27" bestFit="1" customWidth="1"/>
    <col min="1581" max="1581" width="8.7109375" style="27" bestFit="1" customWidth="1"/>
    <col min="1582" max="1582" width="6" style="27" bestFit="1" customWidth="1"/>
    <col min="1583" max="1583" width="8.7109375" style="27" bestFit="1" customWidth="1"/>
    <col min="1584" max="1584" width="6" style="27" bestFit="1" customWidth="1"/>
    <col min="1585" max="1585" width="8.7109375" style="27" bestFit="1" customWidth="1"/>
    <col min="1586" max="1586" width="6" style="27" bestFit="1" customWidth="1"/>
    <col min="1587" max="1587" width="8.7109375" style="27" bestFit="1" customWidth="1"/>
    <col min="1588" max="1588" width="6" style="27" bestFit="1" customWidth="1"/>
    <col min="1589" max="1589" width="8.7109375" style="27" bestFit="1" customWidth="1"/>
    <col min="1590" max="1590" width="6" style="27" bestFit="1" customWidth="1"/>
    <col min="1591" max="1591" width="8.7109375" style="27" bestFit="1" customWidth="1"/>
    <col min="1592" max="1592" width="6" style="27" bestFit="1" customWidth="1"/>
    <col min="1593" max="1593" width="8.7109375" style="27" bestFit="1" customWidth="1"/>
    <col min="1594" max="1594" width="6" style="27" bestFit="1" customWidth="1"/>
    <col min="1595" max="1595" width="8.7109375" style="27" bestFit="1" customWidth="1"/>
    <col min="1596" max="1596" width="9.5703125" style="27" customWidth="1"/>
    <col min="1597" max="1597" width="9.7109375" style="27" customWidth="1"/>
    <col min="1598" max="1598" width="9.5703125" style="27" customWidth="1"/>
    <col min="1599" max="1599" width="9" style="27" customWidth="1"/>
    <col min="1600" max="1792" width="4.140625" style="27"/>
    <col min="1793" max="1793" width="10.85546875" style="27" customWidth="1"/>
    <col min="1794" max="1794" width="6" style="27" bestFit="1" customWidth="1"/>
    <col min="1795" max="1795" width="8.7109375" style="27" bestFit="1" customWidth="1"/>
    <col min="1796" max="1796" width="6" style="27" bestFit="1" customWidth="1"/>
    <col min="1797" max="1797" width="8.7109375" style="27" bestFit="1" customWidth="1"/>
    <col min="1798" max="1798" width="6" style="27" bestFit="1" customWidth="1"/>
    <col min="1799" max="1799" width="8.7109375" style="27" bestFit="1" customWidth="1"/>
    <col min="1800" max="1800" width="6" style="27" bestFit="1" customWidth="1"/>
    <col min="1801" max="1801" width="8.7109375" style="27" bestFit="1" customWidth="1"/>
    <col min="1802" max="1802" width="6" style="27" bestFit="1" customWidth="1"/>
    <col min="1803" max="1803" width="8.7109375" style="27" bestFit="1" customWidth="1"/>
    <col min="1804" max="1804" width="6" style="27" bestFit="1" customWidth="1"/>
    <col min="1805" max="1805" width="7.42578125" style="27" bestFit="1" customWidth="1"/>
    <col min="1806" max="1806" width="6" style="27" bestFit="1" customWidth="1"/>
    <col min="1807" max="1807" width="8.7109375" style="27" bestFit="1" customWidth="1"/>
    <col min="1808" max="1808" width="6" style="27" bestFit="1" customWidth="1"/>
    <col min="1809" max="1809" width="8.7109375" style="27" bestFit="1" customWidth="1"/>
    <col min="1810" max="1810" width="6" style="27" bestFit="1" customWidth="1"/>
    <col min="1811" max="1811" width="8.7109375" style="27" bestFit="1" customWidth="1"/>
    <col min="1812" max="1812" width="6" style="27" bestFit="1" customWidth="1"/>
    <col min="1813" max="1815" width="8.7109375" style="27" bestFit="1" customWidth="1"/>
    <col min="1816" max="1816" width="6.28515625" style="27" bestFit="1" customWidth="1"/>
    <col min="1817" max="1817" width="8.7109375" style="27" bestFit="1" customWidth="1"/>
    <col min="1818" max="1818" width="6" style="27" bestFit="1" customWidth="1"/>
    <col min="1819" max="1819" width="8.7109375" style="27" bestFit="1" customWidth="1"/>
    <col min="1820" max="1820" width="6" style="27" bestFit="1" customWidth="1"/>
    <col min="1821" max="1821" width="8.7109375" style="27" bestFit="1" customWidth="1"/>
    <col min="1822" max="1822" width="6" style="27" bestFit="1" customWidth="1"/>
    <col min="1823" max="1823" width="8.7109375" style="27" bestFit="1" customWidth="1"/>
    <col min="1824" max="1824" width="6" style="27" bestFit="1" customWidth="1"/>
    <col min="1825" max="1825" width="8.7109375" style="27" bestFit="1" customWidth="1"/>
    <col min="1826" max="1826" width="6" style="27" bestFit="1" customWidth="1"/>
    <col min="1827" max="1827" width="8.7109375" style="27" bestFit="1" customWidth="1"/>
    <col min="1828" max="1828" width="6" style="27" bestFit="1" customWidth="1"/>
    <col min="1829" max="1829" width="8.7109375" style="27" bestFit="1" customWidth="1"/>
    <col min="1830" max="1830" width="6" style="27" bestFit="1" customWidth="1"/>
    <col min="1831" max="1831" width="8.7109375" style="27" bestFit="1" customWidth="1"/>
    <col min="1832" max="1832" width="6" style="27" bestFit="1" customWidth="1"/>
    <col min="1833" max="1833" width="7.42578125" style="27" bestFit="1" customWidth="1"/>
    <col min="1834" max="1834" width="6" style="27" bestFit="1" customWidth="1"/>
    <col min="1835" max="1835" width="8.7109375" style="27" bestFit="1" customWidth="1"/>
    <col min="1836" max="1836" width="6" style="27" bestFit="1" customWidth="1"/>
    <col min="1837" max="1837" width="8.7109375" style="27" bestFit="1" customWidth="1"/>
    <col min="1838" max="1838" width="6" style="27" bestFit="1" customWidth="1"/>
    <col min="1839" max="1839" width="8.7109375" style="27" bestFit="1" customWidth="1"/>
    <col min="1840" max="1840" width="6" style="27" bestFit="1" customWidth="1"/>
    <col min="1841" max="1841" width="8.7109375" style="27" bestFit="1" customWidth="1"/>
    <col min="1842" max="1842" width="6" style="27" bestFit="1" customWidth="1"/>
    <col min="1843" max="1843" width="8.7109375" style="27" bestFit="1" customWidth="1"/>
    <col min="1844" max="1844" width="6" style="27" bestFit="1" customWidth="1"/>
    <col min="1845" max="1845" width="8.7109375" style="27" bestFit="1" customWidth="1"/>
    <col min="1846" max="1846" width="6" style="27" bestFit="1" customWidth="1"/>
    <col min="1847" max="1847" width="8.7109375" style="27" bestFit="1" customWidth="1"/>
    <col min="1848" max="1848" width="6" style="27" bestFit="1" customWidth="1"/>
    <col min="1849" max="1849" width="8.7109375" style="27" bestFit="1" customWidth="1"/>
    <col min="1850" max="1850" width="6" style="27" bestFit="1" customWidth="1"/>
    <col min="1851" max="1851" width="8.7109375" style="27" bestFit="1" customWidth="1"/>
    <col min="1852" max="1852" width="9.5703125" style="27" customWidth="1"/>
    <col min="1853" max="1853" width="9.7109375" style="27" customWidth="1"/>
    <col min="1854" max="1854" width="9.5703125" style="27" customWidth="1"/>
    <col min="1855" max="1855" width="9" style="27" customWidth="1"/>
    <col min="1856" max="2048" width="4.140625" style="27"/>
    <col min="2049" max="2049" width="10.85546875" style="27" customWidth="1"/>
    <col min="2050" max="2050" width="6" style="27" bestFit="1" customWidth="1"/>
    <col min="2051" max="2051" width="8.7109375" style="27" bestFit="1" customWidth="1"/>
    <col min="2052" max="2052" width="6" style="27" bestFit="1" customWidth="1"/>
    <col min="2053" max="2053" width="8.7109375" style="27" bestFit="1" customWidth="1"/>
    <col min="2054" max="2054" width="6" style="27" bestFit="1" customWidth="1"/>
    <col min="2055" max="2055" width="8.7109375" style="27" bestFit="1" customWidth="1"/>
    <col min="2056" max="2056" width="6" style="27" bestFit="1" customWidth="1"/>
    <col min="2057" max="2057" width="8.7109375" style="27" bestFit="1" customWidth="1"/>
    <col min="2058" max="2058" width="6" style="27" bestFit="1" customWidth="1"/>
    <col min="2059" max="2059" width="8.7109375" style="27" bestFit="1" customWidth="1"/>
    <col min="2060" max="2060" width="6" style="27" bestFit="1" customWidth="1"/>
    <col min="2061" max="2061" width="7.42578125" style="27" bestFit="1" customWidth="1"/>
    <col min="2062" max="2062" width="6" style="27" bestFit="1" customWidth="1"/>
    <col min="2063" max="2063" width="8.7109375" style="27" bestFit="1" customWidth="1"/>
    <col min="2064" max="2064" width="6" style="27" bestFit="1" customWidth="1"/>
    <col min="2065" max="2065" width="8.7109375" style="27" bestFit="1" customWidth="1"/>
    <col min="2066" max="2066" width="6" style="27" bestFit="1" customWidth="1"/>
    <col min="2067" max="2067" width="8.7109375" style="27" bestFit="1" customWidth="1"/>
    <col min="2068" max="2068" width="6" style="27" bestFit="1" customWidth="1"/>
    <col min="2069" max="2071" width="8.7109375" style="27" bestFit="1" customWidth="1"/>
    <col min="2072" max="2072" width="6.28515625" style="27" bestFit="1" customWidth="1"/>
    <col min="2073" max="2073" width="8.7109375" style="27" bestFit="1" customWidth="1"/>
    <col min="2074" max="2074" width="6" style="27" bestFit="1" customWidth="1"/>
    <col min="2075" max="2075" width="8.7109375" style="27" bestFit="1" customWidth="1"/>
    <col min="2076" max="2076" width="6" style="27" bestFit="1" customWidth="1"/>
    <col min="2077" max="2077" width="8.7109375" style="27" bestFit="1" customWidth="1"/>
    <col min="2078" max="2078" width="6" style="27" bestFit="1" customWidth="1"/>
    <col min="2079" max="2079" width="8.7109375" style="27" bestFit="1" customWidth="1"/>
    <col min="2080" max="2080" width="6" style="27" bestFit="1" customWidth="1"/>
    <col min="2081" max="2081" width="8.7109375" style="27" bestFit="1" customWidth="1"/>
    <col min="2082" max="2082" width="6" style="27" bestFit="1" customWidth="1"/>
    <col min="2083" max="2083" width="8.7109375" style="27" bestFit="1" customWidth="1"/>
    <col min="2084" max="2084" width="6" style="27" bestFit="1" customWidth="1"/>
    <col min="2085" max="2085" width="8.7109375" style="27" bestFit="1" customWidth="1"/>
    <col min="2086" max="2086" width="6" style="27" bestFit="1" customWidth="1"/>
    <col min="2087" max="2087" width="8.7109375" style="27" bestFit="1" customWidth="1"/>
    <col min="2088" max="2088" width="6" style="27" bestFit="1" customWidth="1"/>
    <col min="2089" max="2089" width="7.42578125" style="27" bestFit="1" customWidth="1"/>
    <col min="2090" max="2090" width="6" style="27" bestFit="1" customWidth="1"/>
    <col min="2091" max="2091" width="8.7109375" style="27" bestFit="1" customWidth="1"/>
    <col min="2092" max="2092" width="6" style="27" bestFit="1" customWidth="1"/>
    <col min="2093" max="2093" width="8.7109375" style="27" bestFit="1" customWidth="1"/>
    <col min="2094" max="2094" width="6" style="27" bestFit="1" customWidth="1"/>
    <col min="2095" max="2095" width="8.7109375" style="27" bestFit="1" customWidth="1"/>
    <col min="2096" max="2096" width="6" style="27" bestFit="1" customWidth="1"/>
    <col min="2097" max="2097" width="8.7109375" style="27" bestFit="1" customWidth="1"/>
    <col min="2098" max="2098" width="6" style="27" bestFit="1" customWidth="1"/>
    <col min="2099" max="2099" width="8.7109375" style="27" bestFit="1" customWidth="1"/>
    <col min="2100" max="2100" width="6" style="27" bestFit="1" customWidth="1"/>
    <col min="2101" max="2101" width="8.7109375" style="27" bestFit="1" customWidth="1"/>
    <col min="2102" max="2102" width="6" style="27" bestFit="1" customWidth="1"/>
    <col min="2103" max="2103" width="8.7109375" style="27" bestFit="1" customWidth="1"/>
    <col min="2104" max="2104" width="6" style="27" bestFit="1" customWidth="1"/>
    <col min="2105" max="2105" width="8.7109375" style="27" bestFit="1" customWidth="1"/>
    <col min="2106" max="2106" width="6" style="27" bestFit="1" customWidth="1"/>
    <col min="2107" max="2107" width="8.7109375" style="27" bestFit="1" customWidth="1"/>
    <col min="2108" max="2108" width="9.5703125" style="27" customWidth="1"/>
    <col min="2109" max="2109" width="9.7109375" style="27" customWidth="1"/>
    <col min="2110" max="2110" width="9.5703125" style="27" customWidth="1"/>
    <col min="2111" max="2111" width="9" style="27" customWidth="1"/>
    <col min="2112" max="2304" width="4.140625" style="27"/>
    <col min="2305" max="2305" width="10.85546875" style="27" customWidth="1"/>
    <col min="2306" max="2306" width="6" style="27" bestFit="1" customWidth="1"/>
    <col min="2307" max="2307" width="8.7109375" style="27" bestFit="1" customWidth="1"/>
    <col min="2308" max="2308" width="6" style="27" bestFit="1" customWidth="1"/>
    <col min="2309" max="2309" width="8.7109375" style="27" bestFit="1" customWidth="1"/>
    <col min="2310" max="2310" width="6" style="27" bestFit="1" customWidth="1"/>
    <col min="2311" max="2311" width="8.7109375" style="27" bestFit="1" customWidth="1"/>
    <col min="2312" max="2312" width="6" style="27" bestFit="1" customWidth="1"/>
    <col min="2313" max="2313" width="8.7109375" style="27" bestFit="1" customWidth="1"/>
    <col min="2314" max="2314" width="6" style="27" bestFit="1" customWidth="1"/>
    <col min="2315" max="2315" width="8.7109375" style="27" bestFit="1" customWidth="1"/>
    <col min="2316" max="2316" width="6" style="27" bestFit="1" customWidth="1"/>
    <col min="2317" max="2317" width="7.42578125" style="27" bestFit="1" customWidth="1"/>
    <col min="2318" max="2318" width="6" style="27" bestFit="1" customWidth="1"/>
    <col min="2319" max="2319" width="8.7109375" style="27" bestFit="1" customWidth="1"/>
    <col min="2320" max="2320" width="6" style="27" bestFit="1" customWidth="1"/>
    <col min="2321" max="2321" width="8.7109375" style="27" bestFit="1" customWidth="1"/>
    <col min="2322" max="2322" width="6" style="27" bestFit="1" customWidth="1"/>
    <col min="2323" max="2323" width="8.7109375" style="27" bestFit="1" customWidth="1"/>
    <col min="2324" max="2324" width="6" style="27" bestFit="1" customWidth="1"/>
    <col min="2325" max="2327" width="8.7109375" style="27" bestFit="1" customWidth="1"/>
    <col min="2328" max="2328" width="6.28515625" style="27" bestFit="1" customWidth="1"/>
    <col min="2329" max="2329" width="8.7109375" style="27" bestFit="1" customWidth="1"/>
    <col min="2330" max="2330" width="6" style="27" bestFit="1" customWidth="1"/>
    <col min="2331" max="2331" width="8.7109375" style="27" bestFit="1" customWidth="1"/>
    <col min="2332" max="2332" width="6" style="27" bestFit="1" customWidth="1"/>
    <col min="2333" max="2333" width="8.7109375" style="27" bestFit="1" customWidth="1"/>
    <col min="2334" max="2334" width="6" style="27" bestFit="1" customWidth="1"/>
    <col min="2335" max="2335" width="8.7109375" style="27" bestFit="1" customWidth="1"/>
    <col min="2336" max="2336" width="6" style="27" bestFit="1" customWidth="1"/>
    <col min="2337" max="2337" width="8.7109375" style="27" bestFit="1" customWidth="1"/>
    <col min="2338" max="2338" width="6" style="27" bestFit="1" customWidth="1"/>
    <col min="2339" max="2339" width="8.7109375" style="27" bestFit="1" customWidth="1"/>
    <col min="2340" max="2340" width="6" style="27" bestFit="1" customWidth="1"/>
    <col min="2341" max="2341" width="8.7109375" style="27" bestFit="1" customWidth="1"/>
    <col min="2342" max="2342" width="6" style="27" bestFit="1" customWidth="1"/>
    <col min="2343" max="2343" width="8.7109375" style="27" bestFit="1" customWidth="1"/>
    <col min="2344" max="2344" width="6" style="27" bestFit="1" customWidth="1"/>
    <col min="2345" max="2345" width="7.42578125" style="27" bestFit="1" customWidth="1"/>
    <col min="2346" max="2346" width="6" style="27" bestFit="1" customWidth="1"/>
    <col min="2347" max="2347" width="8.7109375" style="27" bestFit="1" customWidth="1"/>
    <col min="2348" max="2348" width="6" style="27" bestFit="1" customWidth="1"/>
    <col min="2349" max="2349" width="8.7109375" style="27" bestFit="1" customWidth="1"/>
    <col min="2350" max="2350" width="6" style="27" bestFit="1" customWidth="1"/>
    <col min="2351" max="2351" width="8.7109375" style="27" bestFit="1" customWidth="1"/>
    <col min="2352" max="2352" width="6" style="27" bestFit="1" customWidth="1"/>
    <col min="2353" max="2353" width="8.7109375" style="27" bestFit="1" customWidth="1"/>
    <col min="2354" max="2354" width="6" style="27" bestFit="1" customWidth="1"/>
    <col min="2355" max="2355" width="8.7109375" style="27" bestFit="1" customWidth="1"/>
    <col min="2356" max="2356" width="6" style="27" bestFit="1" customWidth="1"/>
    <col min="2357" max="2357" width="8.7109375" style="27" bestFit="1" customWidth="1"/>
    <col min="2358" max="2358" width="6" style="27" bestFit="1" customWidth="1"/>
    <col min="2359" max="2359" width="8.7109375" style="27" bestFit="1" customWidth="1"/>
    <col min="2360" max="2360" width="6" style="27" bestFit="1" customWidth="1"/>
    <col min="2361" max="2361" width="8.7109375" style="27" bestFit="1" customWidth="1"/>
    <col min="2362" max="2362" width="6" style="27" bestFit="1" customWidth="1"/>
    <col min="2363" max="2363" width="8.7109375" style="27" bestFit="1" customWidth="1"/>
    <col min="2364" max="2364" width="9.5703125" style="27" customWidth="1"/>
    <col min="2365" max="2365" width="9.7109375" style="27" customWidth="1"/>
    <col min="2366" max="2366" width="9.5703125" style="27" customWidth="1"/>
    <col min="2367" max="2367" width="9" style="27" customWidth="1"/>
    <col min="2368" max="2560" width="4.140625" style="27"/>
    <col min="2561" max="2561" width="10.85546875" style="27" customWidth="1"/>
    <col min="2562" max="2562" width="6" style="27" bestFit="1" customWidth="1"/>
    <col min="2563" max="2563" width="8.7109375" style="27" bestFit="1" customWidth="1"/>
    <col min="2564" max="2564" width="6" style="27" bestFit="1" customWidth="1"/>
    <col min="2565" max="2565" width="8.7109375" style="27" bestFit="1" customWidth="1"/>
    <col min="2566" max="2566" width="6" style="27" bestFit="1" customWidth="1"/>
    <col min="2567" max="2567" width="8.7109375" style="27" bestFit="1" customWidth="1"/>
    <col min="2568" max="2568" width="6" style="27" bestFit="1" customWidth="1"/>
    <col min="2569" max="2569" width="8.7109375" style="27" bestFit="1" customWidth="1"/>
    <col min="2570" max="2570" width="6" style="27" bestFit="1" customWidth="1"/>
    <col min="2571" max="2571" width="8.7109375" style="27" bestFit="1" customWidth="1"/>
    <col min="2572" max="2572" width="6" style="27" bestFit="1" customWidth="1"/>
    <col min="2573" max="2573" width="7.42578125" style="27" bestFit="1" customWidth="1"/>
    <col min="2574" max="2574" width="6" style="27" bestFit="1" customWidth="1"/>
    <col min="2575" max="2575" width="8.7109375" style="27" bestFit="1" customWidth="1"/>
    <col min="2576" max="2576" width="6" style="27" bestFit="1" customWidth="1"/>
    <col min="2577" max="2577" width="8.7109375" style="27" bestFit="1" customWidth="1"/>
    <col min="2578" max="2578" width="6" style="27" bestFit="1" customWidth="1"/>
    <col min="2579" max="2579" width="8.7109375" style="27" bestFit="1" customWidth="1"/>
    <col min="2580" max="2580" width="6" style="27" bestFit="1" customWidth="1"/>
    <col min="2581" max="2583" width="8.7109375" style="27" bestFit="1" customWidth="1"/>
    <col min="2584" max="2584" width="6.28515625" style="27" bestFit="1" customWidth="1"/>
    <col min="2585" max="2585" width="8.7109375" style="27" bestFit="1" customWidth="1"/>
    <col min="2586" max="2586" width="6" style="27" bestFit="1" customWidth="1"/>
    <col min="2587" max="2587" width="8.7109375" style="27" bestFit="1" customWidth="1"/>
    <col min="2588" max="2588" width="6" style="27" bestFit="1" customWidth="1"/>
    <col min="2589" max="2589" width="8.7109375" style="27" bestFit="1" customWidth="1"/>
    <col min="2590" max="2590" width="6" style="27" bestFit="1" customWidth="1"/>
    <col min="2591" max="2591" width="8.7109375" style="27" bestFit="1" customWidth="1"/>
    <col min="2592" max="2592" width="6" style="27" bestFit="1" customWidth="1"/>
    <col min="2593" max="2593" width="8.7109375" style="27" bestFit="1" customWidth="1"/>
    <col min="2594" max="2594" width="6" style="27" bestFit="1" customWidth="1"/>
    <col min="2595" max="2595" width="8.7109375" style="27" bestFit="1" customWidth="1"/>
    <col min="2596" max="2596" width="6" style="27" bestFit="1" customWidth="1"/>
    <col min="2597" max="2597" width="8.7109375" style="27" bestFit="1" customWidth="1"/>
    <col min="2598" max="2598" width="6" style="27" bestFit="1" customWidth="1"/>
    <col min="2599" max="2599" width="8.7109375" style="27" bestFit="1" customWidth="1"/>
    <col min="2600" max="2600" width="6" style="27" bestFit="1" customWidth="1"/>
    <col min="2601" max="2601" width="7.42578125" style="27" bestFit="1" customWidth="1"/>
    <col min="2602" max="2602" width="6" style="27" bestFit="1" customWidth="1"/>
    <col min="2603" max="2603" width="8.7109375" style="27" bestFit="1" customWidth="1"/>
    <col min="2604" max="2604" width="6" style="27" bestFit="1" customWidth="1"/>
    <col min="2605" max="2605" width="8.7109375" style="27" bestFit="1" customWidth="1"/>
    <col min="2606" max="2606" width="6" style="27" bestFit="1" customWidth="1"/>
    <col min="2607" max="2607" width="8.7109375" style="27" bestFit="1" customWidth="1"/>
    <col min="2608" max="2608" width="6" style="27" bestFit="1" customWidth="1"/>
    <col min="2609" max="2609" width="8.7109375" style="27" bestFit="1" customWidth="1"/>
    <col min="2610" max="2610" width="6" style="27" bestFit="1" customWidth="1"/>
    <col min="2611" max="2611" width="8.7109375" style="27" bestFit="1" customWidth="1"/>
    <col min="2612" max="2612" width="6" style="27" bestFit="1" customWidth="1"/>
    <col min="2613" max="2613" width="8.7109375" style="27" bestFit="1" customWidth="1"/>
    <col min="2614" max="2614" width="6" style="27" bestFit="1" customWidth="1"/>
    <col min="2615" max="2615" width="8.7109375" style="27" bestFit="1" customWidth="1"/>
    <col min="2616" max="2616" width="6" style="27" bestFit="1" customWidth="1"/>
    <col min="2617" max="2617" width="8.7109375" style="27" bestFit="1" customWidth="1"/>
    <col min="2618" max="2618" width="6" style="27" bestFit="1" customWidth="1"/>
    <col min="2619" max="2619" width="8.7109375" style="27" bestFit="1" customWidth="1"/>
    <col min="2620" max="2620" width="9.5703125" style="27" customWidth="1"/>
    <col min="2621" max="2621" width="9.7109375" style="27" customWidth="1"/>
    <col min="2622" max="2622" width="9.5703125" style="27" customWidth="1"/>
    <col min="2623" max="2623" width="9" style="27" customWidth="1"/>
    <col min="2624" max="2816" width="4.140625" style="27"/>
    <col min="2817" max="2817" width="10.85546875" style="27" customWidth="1"/>
    <col min="2818" max="2818" width="6" style="27" bestFit="1" customWidth="1"/>
    <col min="2819" max="2819" width="8.7109375" style="27" bestFit="1" customWidth="1"/>
    <col min="2820" max="2820" width="6" style="27" bestFit="1" customWidth="1"/>
    <col min="2821" max="2821" width="8.7109375" style="27" bestFit="1" customWidth="1"/>
    <col min="2822" max="2822" width="6" style="27" bestFit="1" customWidth="1"/>
    <col min="2823" max="2823" width="8.7109375" style="27" bestFit="1" customWidth="1"/>
    <col min="2824" max="2824" width="6" style="27" bestFit="1" customWidth="1"/>
    <col min="2825" max="2825" width="8.7109375" style="27" bestFit="1" customWidth="1"/>
    <col min="2826" max="2826" width="6" style="27" bestFit="1" customWidth="1"/>
    <col min="2827" max="2827" width="8.7109375" style="27" bestFit="1" customWidth="1"/>
    <col min="2828" max="2828" width="6" style="27" bestFit="1" customWidth="1"/>
    <col min="2829" max="2829" width="7.42578125" style="27" bestFit="1" customWidth="1"/>
    <col min="2830" max="2830" width="6" style="27" bestFit="1" customWidth="1"/>
    <col min="2831" max="2831" width="8.7109375" style="27" bestFit="1" customWidth="1"/>
    <col min="2832" max="2832" width="6" style="27" bestFit="1" customWidth="1"/>
    <col min="2833" max="2833" width="8.7109375" style="27" bestFit="1" customWidth="1"/>
    <col min="2834" max="2834" width="6" style="27" bestFit="1" customWidth="1"/>
    <col min="2835" max="2835" width="8.7109375" style="27" bestFit="1" customWidth="1"/>
    <col min="2836" max="2836" width="6" style="27" bestFit="1" customWidth="1"/>
    <col min="2837" max="2839" width="8.7109375" style="27" bestFit="1" customWidth="1"/>
    <col min="2840" max="2840" width="6.28515625" style="27" bestFit="1" customWidth="1"/>
    <col min="2841" max="2841" width="8.7109375" style="27" bestFit="1" customWidth="1"/>
    <col min="2842" max="2842" width="6" style="27" bestFit="1" customWidth="1"/>
    <col min="2843" max="2843" width="8.7109375" style="27" bestFit="1" customWidth="1"/>
    <col min="2844" max="2844" width="6" style="27" bestFit="1" customWidth="1"/>
    <col min="2845" max="2845" width="8.7109375" style="27" bestFit="1" customWidth="1"/>
    <col min="2846" max="2846" width="6" style="27" bestFit="1" customWidth="1"/>
    <col min="2847" max="2847" width="8.7109375" style="27" bestFit="1" customWidth="1"/>
    <col min="2848" max="2848" width="6" style="27" bestFit="1" customWidth="1"/>
    <col min="2849" max="2849" width="8.7109375" style="27" bestFit="1" customWidth="1"/>
    <col min="2850" max="2850" width="6" style="27" bestFit="1" customWidth="1"/>
    <col min="2851" max="2851" width="8.7109375" style="27" bestFit="1" customWidth="1"/>
    <col min="2852" max="2852" width="6" style="27" bestFit="1" customWidth="1"/>
    <col min="2853" max="2853" width="8.7109375" style="27" bestFit="1" customWidth="1"/>
    <col min="2854" max="2854" width="6" style="27" bestFit="1" customWidth="1"/>
    <col min="2855" max="2855" width="8.7109375" style="27" bestFit="1" customWidth="1"/>
    <col min="2856" max="2856" width="6" style="27" bestFit="1" customWidth="1"/>
    <col min="2857" max="2857" width="7.42578125" style="27" bestFit="1" customWidth="1"/>
    <col min="2858" max="2858" width="6" style="27" bestFit="1" customWidth="1"/>
    <col min="2859" max="2859" width="8.7109375" style="27" bestFit="1" customWidth="1"/>
    <col min="2860" max="2860" width="6" style="27" bestFit="1" customWidth="1"/>
    <col min="2861" max="2861" width="8.7109375" style="27" bestFit="1" customWidth="1"/>
    <col min="2862" max="2862" width="6" style="27" bestFit="1" customWidth="1"/>
    <col min="2863" max="2863" width="8.7109375" style="27" bestFit="1" customWidth="1"/>
    <col min="2864" max="2864" width="6" style="27" bestFit="1" customWidth="1"/>
    <col min="2865" max="2865" width="8.7109375" style="27" bestFit="1" customWidth="1"/>
    <col min="2866" max="2866" width="6" style="27" bestFit="1" customWidth="1"/>
    <col min="2867" max="2867" width="8.7109375" style="27" bestFit="1" customWidth="1"/>
    <col min="2868" max="2868" width="6" style="27" bestFit="1" customWidth="1"/>
    <col min="2869" max="2869" width="8.7109375" style="27" bestFit="1" customWidth="1"/>
    <col min="2870" max="2870" width="6" style="27" bestFit="1" customWidth="1"/>
    <col min="2871" max="2871" width="8.7109375" style="27" bestFit="1" customWidth="1"/>
    <col min="2872" max="2872" width="6" style="27" bestFit="1" customWidth="1"/>
    <col min="2873" max="2873" width="8.7109375" style="27" bestFit="1" customWidth="1"/>
    <col min="2874" max="2874" width="6" style="27" bestFit="1" customWidth="1"/>
    <col min="2875" max="2875" width="8.7109375" style="27" bestFit="1" customWidth="1"/>
    <col min="2876" max="2876" width="9.5703125" style="27" customWidth="1"/>
    <col min="2877" max="2877" width="9.7109375" style="27" customWidth="1"/>
    <col min="2878" max="2878" width="9.5703125" style="27" customWidth="1"/>
    <col min="2879" max="2879" width="9" style="27" customWidth="1"/>
    <col min="2880" max="3072" width="4.140625" style="27"/>
    <col min="3073" max="3073" width="10.85546875" style="27" customWidth="1"/>
    <col min="3074" max="3074" width="6" style="27" bestFit="1" customWidth="1"/>
    <col min="3075" max="3075" width="8.7109375" style="27" bestFit="1" customWidth="1"/>
    <col min="3076" max="3076" width="6" style="27" bestFit="1" customWidth="1"/>
    <col min="3077" max="3077" width="8.7109375" style="27" bestFit="1" customWidth="1"/>
    <col min="3078" max="3078" width="6" style="27" bestFit="1" customWidth="1"/>
    <col min="3079" max="3079" width="8.7109375" style="27" bestFit="1" customWidth="1"/>
    <col min="3080" max="3080" width="6" style="27" bestFit="1" customWidth="1"/>
    <col min="3081" max="3081" width="8.7109375" style="27" bestFit="1" customWidth="1"/>
    <col min="3082" max="3082" width="6" style="27" bestFit="1" customWidth="1"/>
    <col min="3083" max="3083" width="8.7109375" style="27" bestFit="1" customWidth="1"/>
    <col min="3084" max="3084" width="6" style="27" bestFit="1" customWidth="1"/>
    <col min="3085" max="3085" width="7.42578125" style="27" bestFit="1" customWidth="1"/>
    <col min="3086" max="3086" width="6" style="27" bestFit="1" customWidth="1"/>
    <col min="3087" max="3087" width="8.7109375" style="27" bestFit="1" customWidth="1"/>
    <col min="3088" max="3088" width="6" style="27" bestFit="1" customWidth="1"/>
    <col min="3089" max="3089" width="8.7109375" style="27" bestFit="1" customWidth="1"/>
    <col min="3090" max="3090" width="6" style="27" bestFit="1" customWidth="1"/>
    <col min="3091" max="3091" width="8.7109375" style="27" bestFit="1" customWidth="1"/>
    <col min="3092" max="3092" width="6" style="27" bestFit="1" customWidth="1"/>
    <col min="3093" max="3095" width="8.7109375" style="27" bestFit="1" customWidth="1"/>
    <col min="3096" max="3096" width="6.28515625" style="27" bestFit="1" customWidth="1"/>
    <col min="3097" max="3097" width="8.7109375" style="27" bestFit="1" customWidth="1"/>
    <col min="3098" max="3098" width="6" style="27" bestFit="1" customWidth="1"/>
    <col min="3099" max="3099" width="8.7109375" style="27" bestFit="1" customWidth="1"/>
    <col min="3100" max="3100" width="6" style="27" bestFit="1" customWidth="1"/>
    <col min="3101" max="3101" width="8.7109375" style="27" bestFit="1" customWidth="1"/>
    <col min="3102" max="3102" width="6" style="27" bestFit="1" customWidth="1"/>
    <col min="3103" max="3103" width="8.7109375" style="27" bestFit="1" customWidth="1"/>
    <col min="3104" max="3104" width="6" style="27" bestFit="1" customWidth="1"/>
    <col min="3105" max="3105" width="8.7109375" style="27" bestFit="1" customWidth="1"/>
    <col min="3106" max="3106" width="6" style="27" bestFit="1" customWidth="1"/>
    <col min="3107" max="3107" width="8.7109375" style="27" bestFit="1" customWidth="1"/>
    <col min="3108" max="3108" width="6" style="27" bestFit="1" customWidth="1"/>
    <col min="3109" max="3109" width="8.7109375" style="27" bestFit="1" customWidth="1"/>
    <col min="3110" max="3110" width="6" style="27" bestFit="1" customWidth="1"/>
    <col min="3111" max="3111" width="8.7109375" style="27" bestFit="1" customWidth="1"/>
    <col min="3112" max="3112" width="6" style="27" bestFit="1" customWidth="1"/>
    <col min="3113" max="3113" width="7.42578125" style="27" bestFit="1" customWidth="1"/>
    <col min="3114" max="3114" width="6" style="27" bestFit="1" customWidth="1"/>
    <col min="3115" max="3115" width="8.7109375" style="27" bestFit="1" customWidth="1"/>
    <col min="3116" max="3116" width="6" style="27" bestFit="1" customWidth="1"/>
    <col min="3117" max="3117" width="8.7109375" style="27" bestFit="1" customWidth="1"/>
    <col min="3118" max="3118" width="6" style="27" bestFit="1" customWidth="1"/>
    <col min="3119" max="3119" width="8.7109375" style="27" bestFit="1" customWidth="1"/>
    <col min="3120" max="3120" width="6" style="27" bestFit="1" customWidth="1"/>
    <col min="3121" max="3121" width="8.7109375" style="27" bestFit="1" customWidth="1"/>
    <col min="3122" max="3122" width="6" style="27" bestFit="1" customWidth="1"/>
    <col min="3123" max="3123" width="8.7109375" style="27" bestFit="1" customWidth="1"/>
    <col min="3124" max="3124" width="6" style="27" bestFit="1" customWidth="1"/>
    <col min="3125" max="3125" width="8.7109375" style="27" bestFit="1" customWidth="1"/>
    <col min="3126" max="3126" width="6" style="27" bestFit="1" customWidth="1"/>
    <col min="3127" max="3127" width="8.7109375" style="27" bestFit="1" customWidth="1"/>
    <col min="3128" max="3128" width="6" style="27" bestFit="1" customWidth="1"/>
    <col min="3129" max="3129" width="8.7109375" style="27" bestFit="1" customWidth="1"/>
    <col min="3130" max="3130" width="6" style="27" bestFit="1" customWidth="1"/>
    <col min="3131" max="3131" width="8.7109375" style="27" bestFit="1" customWidth="1"/>
    <col min="3132" max="3132" width="9.5703125" style="27" customWidth="1"/>
    <col min="3133" max="3133" width="9.7109375" style="27" customWidth="1"/>
    <col min="3134" max="3134" width="9.5703125" style="27" customWidth="1"/>
    <col min="3135" max="3135" width="9" style="27" customWidth="1"/>
    <col min="3136" max="3328" width="4.140625" style="27"/>
    <col min="3329" max="3329" width="10.85546875" style="27" customWidth="1"/>
    <col min="3330" max="3330" width="6" style="27" bestFit="1" customWidth="1"/>
    <col min="3331" max="3331" width="8.7109375" style="27" bestFit="1" customWidth="1"/>
    <col min="3332" max="3332" width="6" style="27" bestFit="1" customWidth="1"/>
    <col min="3333" max="3333" width="8.7109375" style="27" bestFit="1" customWidth="1"/>
    <col min="3334" max="3334" width="6" style="27" bestFit="1" customWidth="1"/>
    <col min="3335" max="3335" width="8.7109375" style="27" bestFit="1" customWidth="1"/>
    <col min="3336" max="3336" width="6" style="27" bestFit="1" customWidth="1"/>
    <col min="3337" max="3337" width="8.7109375" style="27" bestFit="1" customWidth="1"/>
    <col min="3338" max="3338" width="6" style="27" bestFit="1" customWidth="1"/>
    <col min="3339" max="3339" width="8.7109375" style="27" bestFit="1" customWidth="1"/>
    <col min="3340" max="3340" width="6" style="27" bestFit="1" customWidth="1"/>
    <col min="3341" max="3341" width="7.42578125" style="27" bestFit="1" customWidth="1"/>
    <col min="3342" max="3342" width="6" style="27" bestFit="1" customWidth="1"/>
    <col min="3343" max="3343" width="8.7109375" style="27" bestFit="1" customWidth="1"/>
    <col min="3344" max="3344" width="6" style="27" bestFit="1" customWidth="1"/>
    <col min="3345" max="3345" width="8.7109375" style="27" bestFit="1" customWidth="1"/>
    <col min="3346" max="3346" width="6" style="27" bestFit="1" customWidth="1"/>
    <col min="3347" max="3347" width="8.7109375" style="27" bestFit="1" customWidth="1"/>
    <col min="3348" max="3348" width="6" style="27" bestFit="1" customWidth="1"/>
    <col min="3349" max="3351" width="8.7109375" style="27" bestFit="1" customWidth="1"/>
    <col min="3352" max="3352" width="6.28515625" style="27" bestFit="1" customWidth="1"/>
    <col min="3353" max="3353" width="8.7109375" style="27" bestFit="1" customWidth="1"/>
    <col min="3354" max="3354" width="6" style="27" bestFit="1" customWidth="1"/>
    <col min="3355" max="3355" width="8.7109375" style="27" bestFit="1" customWidth="1"/>
    <col min="3356" max="3356" width="6" style="27" bestFit="1" customWidth="1"/>
    <col min="3357" max="3357" width="8.7109375" style="27" bestFit="1" customWidth="1"/>
    <col min="3358" max="3358" width="6" style="27" bestFit="1" customWidth="1"/>
    <col min="3359" max="3359" width="8.7109375" style="27" bestFit="1" customWidth="1"/>
    <col min="3360" max="3360" width="6" style="27" bestFit="1" customWidth="1"/>
    <col min="3361" max="3361" width="8.7109375" style="27" bestFit="1" customWidth="1"/>
    <col min="3362" max="3362" width="6" style="27" bestFit="1" customWidth="1"/>
    <col min="3363" max="3363" width="8.7109375" style="27" bestFit="1" customWidth="1"/>
    <col min="3364" max="3364" width="6" style="27" bestFit="1" customWidth="1"/>
    <col min="3365" max="3365" width="8.7109375" style="27" bestFit="1" customWidth="1"/>
    <col min="3366" max="3366" width="6" style="27" bestFit="1" customWidth="1"/>
    <col min="3367" max="3367" width="8.7109375" style="27" bestFit="1" customWidth="1"/>
    <col min="3368" max="3368" width="6" style="27" bestFit="1" customWidth="1"/>
    <col min="3369" max="3369" width="7.42578125" style="27" bestFit="1" customWidth="1"/>
    <col min="3370" max="3370" width="6" style="27" bestFit="1" customWidth="1"/>
    <col min="3371" max="3371" width="8.7109375" style="27" bestFit="1" customWidth="1"/>
    <col min="3372" max="3372" width="6" style="27" bestFit="1" customWidth="1"/>
    <col min="3373" max="3373" width="8.7109375" style="27" bestFit="1" customWidth="1"/>
    <col min="3374" max="3374" width="6" style="27" bestFit="1" customWidth="1"/>
    <col min="3375" max="3375" width="8.7109375" style="27" bestFit="1" customWidth="1"/>
    <col min="3376" max="3376" width="6" style="27" bestFit="1" customWidth="1"/>
    <col min="3377" max="3377" width="8.7109375" style="27" bestFit="1" customWidth="1"/>
    <col min="3378" max="3378" width="6" style="27" bestFit="1" customWidth="1"/>
    <col min="3379" max="3379" width="8.7109375" style="27" bestFit="1" customWidth="1"/>
    <col min="3380" max="3380" width="6" style="27" bestFit="1" customWidth="1"/>
    <col min="3381" max="3381" width="8.7109375" style="27" bestFit="1" customWidth="1"/>
    <col min="3382" max="3382" width="6" style="27" bestFit="1" customWidth="1"/>
    <col min="3383" max="3383" width="8.7109375" style="27" bestFit="1" customWidth="1"/>
    <col min="3384" max="3384" width="6" style="27" bestFit="1" customWidth="1"/>
    <col min="3385" max="3385" width="8.7109375" style="27" bestFit="1" customWidth="1"/>
    <col min="3386" max="3386" width="6" style="27" bestFit="1" customWidth="1"/>
    <col min="3387" max="3387" width="8.7109375" style="27" bestFit="1" customWidth="1"/>
    <col min="3388" max="3388" width="9.5703125" style="27" customWidth="1"/>
    <col min="3389" max="3389" width="9.7109375" style="27" customWidth="1"/>
    <col min="3390" max="3390" width="9.5703125" style="27" customWidth="1"/>
    <col min="3391" max="3391" width="9" style="27" customWidth="1"/>
    <col min="3392" max="3584" width="4.140625" style="27"/>
    <col min="3585" max="3585" width="10.85546875" style="27" customWidth="1"/>
    <col min="3586" max="3586" width="6" style="27" bestFit="1" customWidth="1"/>
    <col min="3587" max="3587" width="8.7109375" style="27" bestFit="1" customWidth="1"/>
    <col min="3588" max="3588" width="6" style="27" bestFit="1" customWidth="1"/>
    <col min="3589" max="3589" width="8.7109375" style="27" bestFit="1" customWidth="1"/>
    <col min="3590" max="3590" width="6" style="27" bestFit="1" customWidth="1"/>
    <col min="3591" max="3591" width="8.7109375" style="27" bestFit="1" customWidth="1"/>
    <col min="3592" max="3592" width="6" style="27" bestFit="1" customWidth="1"/>
    <col min="3593" max="3593" width="8.7109375" style="27" bestFit="1" customWidth="1"/>
    <col min="3594" max="3594" width="6" style="27" bestFit="1" customWidth="1"/>
    <col min="3595" max="3595" width="8.7109375" style="27" bestFit="1" customWidth="1"/>
    <col min="3596" max="3596" width="6" style="27" bestFit="1" customWidth="1"/>
    <col min="3597" max="3597" width="7.42578125" style="27" bestFit="1" customWidth="1"/>
    <col min="3598" max="3598" width="6" style="27" bestFit="1" customWidth="1"/>
    <col min="3599" max="3599" width="8.7109375" style="27" bestFit="1" customWidth="1"/>
    <col min="3600" max="3600" width="6" style="27" bestFit="1" customWidth="1"/>
    <col min="3601" max="3601" width="8.7109375" style="27" bestFit="1" customWidth="1"/>
    <col min="3602" max="3602" width="6" style="27" bestFit="1" customWidth="1"/>
    <col min="3603" max="3603" width="8.7109375" style="27" bestFit="1" customWidth="1"/>
    <col min="3604" max="3604" width="6" style="27" bestFit="1" customWidth="1"/>
    <col min="3605" max="3607" width="8.7109375" style="27" bestFit="1" customWidth="1"/>
    <col min="3608" max="3608" width="6.28515625" style="27" bestFit="1" customWidth="1"/>
    <col min="3609" max="3609" width="8.7109375" style="27" bestFit="1" customWidth="1"/>
    <col min="3610" max="3610" width="6" style="27" bestFit="1" customWidth="1"/>
    <col min="3611" max="3611" width="8.7109375" style="27" bestFit="1" customWidth="1"/>
    <col min="3612" max="3612" width="6" style="27" bestFit="1" customWidth="1"/>
    <col min="3613" max="3613" width="8.7109375" style="27" bestFit="1" customWidth="1"/>
    <col min="3614" max="3614" width="6" style="27" bestFit="1" customWidth="1"/>
    <col min="3615" max="3615" width="8.7109375" style="27" bestFit="1" customWidth="1"/>
    <col min="3616" max="3616" width="6" style="27" bestFit="1" customWidth="1"/>
    <col min="3617" max="3617" width="8.7109375" style="27" bestFit="1" customWidth="1"/>
    <col min="3618" max="3618" width="6" style="27" bestFit="1" customWidth="1"/>
    <col min="3619" max="3619" width="8.7109375" style="27" bestFit="1" customWidth="1"/>
    <col min="3620" max="3620" width="6" style="27" bestFit="1" customWidth="1"/>
    <col min="3621" max="3621" width="8.7109375" style="27" bestFit="1" customWidth="1"/>
    <col min="3622" max="3622" width="6" style="27" bestFit="1" customWidth="1"/>
    <col min="3623" max="3623" width="8.7109375" style="27" bestFit="1" customWidth="1"/>
    <col min="3624" max="3624" width="6" style="27" bestFit="1" customWidth="1"/>
    <col min="3625" max="3625" width="7.42578125" style="27" bestFit="1" customWidth="1"/>
    <col min="3626" max="3626" width="6" style="27" bestFit="1" customWidth="1"/>
    <col min="3627" max="3627" width="8.7109375" style="27" bestFit="1" customWidth="1"/>
    <col min="3628" max="3628" width="6" style="27" bestFit="1" customWidth="1"/>
    <col min="3629" max="3629" width="8.7109375" style="27" bestFit="1" customWidth="1"/>
    <col min="3630" max="3630" width="6" style="27" bestFit="1" customWidth="1"/>
    <col min="3631" max="3631" width="8.7109375" style="27" bestFit="1" customWidth="1"/>
    <col min="3632" max="3632" width="6" style="27" bestFit="1" customWidth="1"/>
    <col min="3633" max="3633" width="8.7109375" style="27" bestFit="1" customWidth="1"/>
    <col min="3634" max="3634" width="6" style="27" bestFit="1" customWidth="1"/>
    <col min="3635" max="3635" width="8.7109375" style="27" bestFit="1" customWidth="1"/>
    <col min="3636" max="3636" width="6" style="27" bestFit="1" customWidth="1"/>
    <col min="3637" max="3637" width="8.7109375" style="27" bestFit="1" customWidth="1"/>
    <col min="3638" max="3638" width="6" style="27" bestFit="1" customWidth="1"/>
    <col min="3639" max="3639" width="8.7109375" style="27" bestFit="1" customWidth="1"/>
    <col min="3640" max="3640" width="6" style="27" bestFit="1" customWidth="1"/>
    <col min="3641" max="3641" width="8.7109375" style="27" bestFit="1" customWidth="1"/>
    <col min="3642" max="3642" width="6" style="27" bestFit="1" customWidth="1"/>
    <col min="3643" max="3643" width="8.7109375" style="27" bestFit="1" customWidth="1"/>
    <col min="3644" max="3644" width="9.5703125" style="27" customWidth="1"/>
    <col min="3645" max="3645" width="9.7109375" style="27" customWidth="1"/>
    <col min="3646" max="3646" width="9.5703125" style="27" customWidth="1"/>
    <col min="3647" max="3647" width="9" style="27" customWidth="1"/>
    <col min="3648" max="3840" width="4.140625" style="27"/>
    <col min="3841" max="3841" width="10.85546875" style="27" customWidth="1"/>
    <col min="3842" max="3842" width="6" style="27" bestFit="1" customWidth="1"/>
    <col min="3843" max="3843" width="8.7109375" style="27" bestFit="1" customWidth="1"/>
    <col min="3844" max="3844" width="6" style="27" bestFit="1" customWidth="1"/>
    <col min="3845" max="3845" width="8.7109375" style="27" bestFit="1" customWidth="1"/>
    <col min="3846" max="3846" width="6" style="27" bestFit="1" customWidth="1"/>
    <col min="3847" max="3847" width="8.7109375" style="27" bestFit="1" customWidth="1"/>
    <col min="3848" max="3848" width="6" style="27" bestFit="1" customWidth="1"/>
    <col min="3849" max="3849" width="8.7109375" style="27" bestFit="1" customWidth="1"/>
    <col min="3850" max="3850" width="6" style="27" bestFit="1" customWidth="1"/>
    <col min="3851" max="3851" width="8.7109375" style="27" bestFit="1" customWidth="1"/>
    <col min="3852" max="3852" width="6" style="27" bestFit="1" customWidth="1"/>
    <col min="3853" max="3853" width="7.42578125" style="27" bestFit="1" customWidth="1"/>
    <col min="3854" max="3854" width="6" style="27" bestFit="1" customWidth="1"/>
    <col min="3855" max="3855" width="8.7109375" style="27" bestFit="1" customWidth="1"/>
    <col min="3856" max="3856" width="6" style="27" bestFit="1" customWidth="1"/>
    <col min="3857" max="3857" width="8.7109375" style="27" bestFit="1" customWidth="1"/>
    <col min="3858" max="3858" width="6" style="27" bestFit="1" customWidth="1"/>
    <col min="3859" max="3859" width="8.7109375" style="27" bestFit="1" customWidth="1"/>
    <col min="3860" max="3860" width="6" style="27" bestFit="1" customWidth="1"/>
    <col min="3861" max="3863" width="8.7109375" style="27" bestFit="1" customWidth="1"/>
    <col min="3864" max="3864" width="6.28515625" style="27" bestFit="1" customWidth="1"/>
    <col min="3865" max="3865" width="8.7109375" style="27" bestFit="1" customWidth="1"/>
    <col min="3866" max="3866" width="6" style="27" bestFit="1" customWidth="1"/>
    <col min="3867" max="3867" width="8.7109375" style="27" bestFit="1" customWidth="1"/>
    <col min="3868" max="3868" width="6" style="27" bestFit="1" customWidth="1"/>
    <col min="3869" max="3869" width="8.7109375" style="27" bestFit="1" customWidth="1"/>
    <col min="3870" max="3870" width="6" style="27" bestFit="1" customWidth="1"/>
    <col min="3871" max="3871" width="8.7109375" style="27" bestFit="1" customWidth="1"/>
    <col min="3872" max="3872" width="6" style="27" bestFit="1" customWidth="1"/>
    <col min="3873" max="3873" width="8.7109375" style="27" bestFit="1" customWidth="1"/>
    <col min="3874" max="3874" width="6" style="27" bestFit="1" customWidth="1"/>
    <col min="3875" max="3875" width="8.7109375" style="27" bestFit="1" customWidth="1"/>
    <col min="3876" max="3876" width="6" style="27" bestFit="1" customWidth="1"/>
    <col min="3877" max="3877" width="8.7109375" style="27" bestFit="1" customWidth="1"/>
    <col min="3878" max="3878" width="6" style="27" bestFit="1" customWidth="1"/>
    <col min="3879" max="3879" width="8.7109375" style="27" bestFit="1" customWidth="1"/>
    <col min="3880" max="3880" width="6" style="27" bestFit="1" customWidth="1"/>
    <col min="3881" max="3881" width="7.42578125" style="27" bestFit="1" customWidth="1"/>
    <col min="3882" max="3882" width="6" style="27" bestFit="1" customWidth="1"/>
    <col min="3883" max="3883" width="8.7109375" style="27" bestFit="1" customWidth="1"/>
    <col min="3884" max="3884" width="6" style="27" bestFit="1" customWidth="1"/>
    <col min="3885" max="3885" width="8.7109375" style="27" bestFit="1" customWidth="1"/>
    <col min="3886" max="3886" width="6" style="27" bestFit="1" customWidth="1"/>
    <col min="3887" max="3887" width="8.7109375" style="27" bestFit="1" customWidth="1"/>
    <col min="3888" max="3888" width="6" style="27" bestFit="1" customWidth="1"/>
    <col min="3889" max="3889" width="8.7109375" style="27" bestFit="1" customWidth="1"/>
    <col min="3890" max="3890" width="6" style="27" bestFit="1" customWidth="1"/>
    <col min="3891" max="3891" width="8.7109375" style="27" bestFit="1" customWidth="1"/>
    <col min="3892" max="3892" width="6" style="27" bestFit="1" customWidth="1"/>
    <col min="3893" max="3893" width="8.7109375" style="27" bestFit="1" customWidth="1"/>
    <col min="3894" max="3894" width="6" style="27" bestFit="1" customWidth="1"/>
    <col min="3895" max="3895" width="8.7109375" style="27" bestFit="1" customWidth="1"/>
    <col min="3896" max="3896" width="6" style="27" bestFit="1" customWidth="1"/>
    <col min="3897" max="3897" width="8.7109375" style="27" bestFit="1" customWidth="1"/>
    <col min="3898" max="3898" width="6" style="27" bestFit="1" customWidth="1"/>
    <col min="3899" max="3899" width="8.7109375" style="27" bestFit="1" customWidth="1"/>
    <col min="3900" max="3900" width="9.5703125" style="27" customWidth="1"/>
    <col min="3901" max="3901" width="9.7109375" style="27" customWidth="1"/>
    <col min="3902" max="3902" width="9.5703125" style="27" customWidth="1"/>
    <col min="3903" max="3903" width="9" style="27" customWidth="1"/>
    <col min="3904" max="4096" width="4.140625" style="27"/>
    <col min="4097" max="4097" width="10.85546875" style="27" customWidth="1"/>
    <col min="4098" max="4098" width="6" style="27" bestFit="1" customWidth="1"/>
    <col min="4099" max="4099" width="8.7109375" style="27" bestFit="1" customWidth="1"/>
    <col min="4100" max="4100" width="6" style="27" bestFit="1" customWidth="1"/>
    <col min="4101" max="4101" width="8.7109375" style="27" bestFit="1" customWidth="1"/>
    <col min="4102" max="4102" width="6" style="27" bestFit="1" customWidth="1"/>
    <col min="4103" max="4103" width="8.7109375" style="27" bestFit="1" customWidth="1"/>
    <col min="4104" max="4104" width="6" style="27" bestFit="1" customWidth="1"/>
    <col min="4105" max="4105" width="8.7109375" style="27" bestFit="1" customWidth="1"/>
    <col min="4106" max="4106" width="6" style="27" bestFit="1" customWidth="1"/>
    <col min="4107" max="4107" width="8.7109375" style="27" bestFit="1" customWidth="1"/>
    <col min="4108" max="4108" width="6" style="27" bestFit="1" customWidth="1"/>
    <col min="4109" max="4109" width="7.42578125" style="27" bestFit="1" customWidth="1"/>
    <col min="4110" max="4110" width="6" style="27" bestFit="1" customWidth="1"/>
    <col min="4111" max="4111" width="8.7109375" style="27" bestFit="1" customWidth="1"/>
    <col min="4112" max="4112" width="6" style="27" bestFit="1" customWidth="1"/>
    <col min="4113" max="4113" width="8.7109375" style="27" bestFit="1" customWidth="1"/>
    <col min="4114" max="4114" width="6" style="27" bestFit="1" customWidth="1"/>
    <col min="4115" max="4115" width="8.7109375" style="27" bestFit="1" customWidth="1"/>
    <col min="4116" max="4116" width="6" style="27" bestFit="1" customWidth="1"/>
    <col min="4117" max="4119" width="8.7109375" style="27" bestFit="1" customWidth="1"/>
    <col min="4120" max="4120" width="6.28515625" style="27" bestFit="1" customWidth="1"/>
    <col min="4121" max="4121" width="8.7109375" style="27" bestFit="1" customWidth="1"/>
    <col min="4122" max="4122" width="6" style="27" bestFit="1" customWidth="1"/>
    <col min="4123" max="4123" width="8.7109375" style="27" bestFit="1" customWidth="1"/>
    <col min="4124" max="4124" width="6" style="27" bestFit="1" customWidth="1"/>
    <col min="4125" max="4125" width="8.7109375" style="27" bestFit="1" customWidth="1"/>
    <col min="4126" max="4126" width="6" style="27" bestFit="1" customWidth="1"/>
    <col min="4127" max="4127" width="8.7109375" style="27" bestFit="1" customWidth="1"/>
    <col min="4128" max="4128" width="6" style="27" bestFit="1" customWidth="1"/>
    <col min="4129" max="4129" width="8.7109375" style="27" bestFit="1" customWidth="1"/>
    <col min="4130" max="4130" width="6" style="27" bestFit="1" customWidth="1"/>
    <col min="4131" max="4131" width="8.7109375" style="27" bestFit="1" customWidth="1"/>
    <col min="4132" max="4132" width="6" style="27" bestFit="1" customWidth="1"/>
    <col min="4133" max="4133" width="8.7109375" style="27" bestFit="1" customWidth="1"/>
    <col min="4134" max="4134" width="6" style="27" bestFit="1" customWidth="1"/>
    <col min="4135" max="4135" width="8.7109375" style="27" bestFit="1" customWidth="1"/>
    <col min="4136" max="4136" width="6" style="27" bestFit="1" customWidth="1"/>
    <col min="4137" max="4137" width="7.42578125" style="27" bestFit="1" customWidth="1"/>
    <col min="4138" max="4138" width="6" style="27" bestFit="1" customWidth="1"/>
    <col min="4139" max="4139" width="8.7109375" style="27" bestFit="1" customWidth="1"/>
    <col min="4140" max="4140" width="6" style="27" bestFit="1" customWidth="1"/>
    <col min="4141" max="4141" width="8.7109375" style="27" bestFit="1" customWidth="1"/>
    <col min="4142" max="4142" width="6" style="27" bestFit="1" customWidth="1"/>
    <col min="4143" max="4143" width="8.7109375" style="27" bestFit="1" customWidth="1"/>
    <col min="4144" max="4144" width="6" style="27" bestFit="1" customWidth="1"/>
    <col min="4145" max="4145" width="8.7109375" style="27" bestFit="1" customWidth="1"/>
    <col min="4146" max="4146" width="6" style="27" bestFit="1" customWidth="1"/>
    <col min="4147" max="4147" width="8.7109375" style="27" bestFit="1" customWidth="1"/>
    <col min="4148" max="4148" width="6" style="27" bestFit="1" customWidth="1"/>
    <col min="4149" max="4149" width="8.7109375" style="27" bestFit="1" customWidth="1"/>
    <col min="4150" max="4150" width="6" style="27" bestFit="1" customWidth="1"/>
    <col min="4151" max="4151" width="8.7109375" style="27" bestFit="1" customWidth="1"/>
    <col min="4152" max="4152" width="6" style="27" bestFit="1" customWidth="1"/>
    <col min="4153" max="4153" width="8.7109375" style="27" bestFit="1" customWidth="1"/>
    <col min="4154" max="4154" width="6" style="27" bestFit="1" customWidth="1"/>
    <col min="4155" max="4155" width="8.7109375" style="27" bestFit="1" customWidth="1"/>
    <col min="4156" max="4156" width="9.5703125" style="27" customWidth="1"/>
    <col min="4157" max="4157" width="9.7109375" style="27" customWidth="1"/>
    <col min="4158" max="4158" width="9.5703125" style="27" customWidth="1"/>
    <col min="4159" max="4159" width="9" style="27" customWidth="1"/>
    <col min="4160" max="4352" width="4.140625" style="27"/>
    <col min="4353" max="4353" width="10.85546875" style="27" customWidth="1"/>
    <col min="4354" max="4354" width="6" style="27" bestFit="1" customWidth="1"/>
    <col min="4355" max="4355" width="8.7109375" style="27" bestFit="1" customWidth="1"/>
    <col min="4356" max="4356" width="6" style="27" bestFit="1" customWidth="1"/>
    <col min="4357" max="4357" width="8.7109375" style="27" bestFit="1" customWidth="1"/>
    <col min="4358" max="4358" width="6" style="27" bestFit="1" customWidth="1"/>
    <col min="4359" max="4359" width="8.7109375" style="27" bestFit="1" customWidth="1"/>
    <col min="4360" max="4360" width="6" style="27" bestFit="1" customWidth="1"/>
    <col min="4361" max="4361" width="8.7109375" style="27" bestFit="1" customWidth="1"/>
    <col min="4362" max="4362" width="6" style="27" bestFit="1" customWidth="1"/>
    <col min="4363" max="4363" width="8.7109375" style="27" bestFit="1" customWidth="1"/>
    <col min="4364" max="4364" width="6" style="27" bestFit="1" customWidth="1"/>
    <col min="4365" max="4365" width="7.42578125" style="27" bestFit="1" customWidth="1"/>
    <col min="4366" max="4366" width="6" style="27" bestFit="1" customWidth="1"/>
    <col min="4367" max="4367" width="8.7109375" style="27" bestFit="1" customWidth="1"/>
    <col min="4368" max="4368" width="6" style="27" bestFit="1" customWidth="1"/>
    <col min="4369" max="4369" width="8.7109375" style="27" bestFit="1" customWidth="1"/>
    <col min="4370" max="4370" width="6" style="27" bestFit="1" customWidth="1"/>
    <col min="4371" max="4371" width="8.7109375" style="27" bestFit="1" customWidth="1"/>
    <col min="4372" max="4372" width="6" style="27" bestFit="1" customWidth="1"/>
    <col min="4373" max="4375" width="8.7109375" style="27" bestFit="1" customWidth="1"/>
    <col min="4376" max="4376" width="6.28515625" style="27" bestFit="1" customWidth="1"/>
    <col min="4377" max="4377" width="8.7109375" style="27" bestFit="1" customWidth="1"/>
    <col min="4378" max="4378" width="6" style="27" bestFit="1" customWidth="1"/>
    <col min="4379" max="4379" width="8.7109375" style="27" bestFit="1" customWidth="1"/>
    <col min="4380" max="4380" width="6" style="27" bestFit="1" customWidth="1"/>
    <col min="4381" max="4381" width="8.7109375" style="27" bestFit="1" customWidth="1"/>
    <col min="4382" max="4382" width="6" style="27" bestFit="1" customWidth="1"/>
    <col min="4383" max="4383" width="8.7109375" style="27" bestFit="1" customWidth="1"/>
    <col min="4384" max="4384" width="6" style="27" bestFit="1" customWidth="1"/>
    <col min="4385" max="4385" width="8.7109375" style="27" bestFit="1" customWidth="1"/>
    <col min="4386" max="4386" width="6" style="27" bestFit="1" customWidth="1"/>
    <col min="4387" max="4387" width="8.7109375" style="27" bestFit="1" customWidth="1"/>
    <col min="4388" max="4388" width="6" style="27" bestFit="1" customWidth="1"/>
    <col min="4389" max="4389" width="8.7109375" style="27" bestFit="1" customWidth="1"/>
    <col min="4390" max="4390" width="6" style="27" bestFit="1" customWidth="1"/>
    <col min="4391" max="4391" width="8.7109375" style="27" bestFit="1" customWidth="1"/>
    <col min="4392" max="4392" width="6" style="27" bestFit="1" customWidth="1"/>
    <col min="4393" max="4393" width="7.42578125" style="27" bestFit="1" customWidth="1"/>
    <col min="4394" max="4394" width="6" style="27" bestFit="1" customWidth="1"/>
    <col min="4395" max="4395" width="8.7109375" style="27" bestFit="1" customWidth="1"/>
    <col min="4396" max="4396" width="6" style="27" bestFit="1" customWidth="1"/>
    <col min="4397" max="4397" width="8.7109375" style="27" bestFit="1" customWidth="1"/>
    <col min="4398" max="4398" width="6" style="27" bestFit="1" customWidth="1"/>
    <col min="4399" max="4399" width="8.7109375" style="27" bestFit="1" customWidth="1"/>
    <col min="4400" max="4400" width="6" style="27" bestFit="1" customWidth="1"/>
    <col min="4401" max="4401" width="8.7109375" style="27" bestFit="1" customWidth="1"/>
    <col min="4402" max="4402" width="6" style="27" bestFit="1" customWidth="1"/>
    <col min="4403" max="4403" width="8.7109375" style="27" bestFit="1" customWidth="1"/>
    <col min="4404" max="4404" width="6" style="27" bestFit="1" customWidth="1"/>
    <col min="4405" max="4405" width="8.7109375" style="27" bestFit="1" customWidth="1"/>
    <col min="4406" max="4406" width="6" style="27" bestFit="1" customWidth="1"/>
    <col min="4407" max="4407" width="8.7109375" style="27" bestFit="1" customWidth="1"/>
    <col min="4408" max="4408" width="6" style="27" bestFit="1" customWidth="1"/>
    <col min="4409" max="4409" width="8.7109375" style="27" bestFit="1" customWidth="1"/>
    <col min="4410" max="4410" width="6" style="27" bestFit="1" customWidth="1"/>
    <col min="4411" max="4411" width="8.7109375" style="27" bestFit="1" customWidth="1"/>
    <col min="4412" max="4412" width="9.5703125" style="27" customWidth="1"/>
    <col min="4413" max="4413" width="9.7109375" style="27" customWidth="1"/>
    <col min="4414" max="4414" width="9.5703125" style="27" customWidth="1"/>
    <col min="4415" max="4415" width="9" style="27" customWidth="1"/>
    <col min="4416" max="4608" width="4.140625" style="27"/>
    <col min="4609" max="4609" width="10.85546875" style="27" customWidth="1"/>
    <col min="4610" max="4610" width="6" style="27" bestFit="1" customWidth="1"/>
    <col min="4611" max="4611" width="8.7109375" style="27" bestFit="1" customWidth="1"/>
    <col min="4612" max="4612" width="6" style="27" bestFit="1" customWidth="1"/>
    <col min="4613" max="4613" width="8.7109375" style="27" bestFit="1" customWidth="1"/>
    <col min="4614" max="4614" width="6" style="27" bestFit="1" customWidth="1"/>
    <col min="4615" max="4615" width="8.7109375" style="27" bestFit="1" customWidth="1"/>
    <col min="4616" max="4616" width="6" style="27" bestFit="1" customWidth="1"/>
    <col min="4617" max="4617" width="8.7109375" style="27" bestFit="1" customWidth="1"/>
    <col min="4618" max="4618" width="6" style="27" bestFit="1" customWidth="1"/>
    <col min="4619" max="4619" width="8.7109375" style="27" bestFit="1" customWidth="1"/>
    <col min="4620" max="4620" width="6" style="27" bestFit="1" customWidth="1"/>
    <col min="4621" max="4621" width="7.42578125" style="27" bestFit="1" customWidth="1"/>
    <col min="4622" max="4622" width="6" style="27" bestFit="1" customWidth="1"/>
    <col min="4623" max="4623" width="8.7109375" style="27" bestFit="1" customWidth="1"/>
    <col min="4624" max="4624" width="6" style="27" bestFit="1" customWidth="1"/>
    <col min="4625" max="4625" width="8.7109375" style="27" bestFit="1" customWidth="1"/>
    <col min="4626" max="4626" width="6" style="27" bestFit="1" customWidth="1"/>
    <col min="4627" max="4627" width="8.7109375" style="27" bestFit="1" customWidth="1"/>
    <col min="4628" max="4628" width="6" style="27" bestFit="1" customWidth="1"/>
    <col min="4629" max="4631" width="8.7109375" style="27" bestFit="1" customWidth="1"/>
    <col min="4632" max="4632" width="6.28515625" style="27" bestFit="1" customWidth="1"/>
    <col min="4633" max="4633" width="8.7109375" style="27" bestFit="1" customWidth="1"/>
    <col min="4634" max="4634" width="6" style="27" bestFit="1" customWidth="1"/>
    <col min="4635" max="4635" width="8.7109375" style="27" bestFit="1" customWidth="1"/>
    <col min="4636" max="4636" width="6" style="27" bestFit="1" customWidth="1"/>
    <col min="4637" max="4637" width="8.7109375" style="27" bestFit="1" customWidth="1"/>
    <col min="4638" max="4638" width="6" style="27" bestFit="1" customWidth="1"/>
    <col min="4639" max="4639" width="8.7109375" style="27" bestFit="1" customWidth="1"/>
    <col min="4640" max="4640" width="6" style="27" bestFit="1" customWidth="1"/>
    <col min="4641" max="4641" width="8.7109375" style="27" bestFit="1" customWidth="1"/>
    <col min="4642" max="4642" width="6" style="27" bestFit="1" customWidth="1"/>
    <col min="4643" max="4643" width="8.7109375" style="27" bestFit="1" customWidth="1"/>
    <col min="4644" max="4644" width="6" style="27" bestFit="1" customWidth="1"/>
    <col min="4645" max="4645" width="8.7109375" style="27" bestFit="1" customWidth="1"/>
    <col min="4646" max="4646" width="6" style="27" bestFit="1" customWidth="1"/>
    <col min="4647" max="4647" width="8.7109375" style="27" bestFit="1" customWidth="1"/>
    <col min="4648" max="4648" width="6" style="27" bestFit="1" customWidth="1"/>
    <col min="4649" max="4649" width="7.42578125" style="27" bestFit="1" customWidth="1"/>
    <col min="4650" max="4650" width="6" style="27" bestFit="1" customWidth="1"/>
    <col min="4651" max="4651" width="8.7109375" style="27" bestFit="1" customWidth="1"/>
    <col min="4652" max="4652" width="6" style="27" bestFit="1" customWidth="1"/>
    <col min="4653" max="4653" width="8.7109375" style="27" bestFit="1" customWidth="1"/>
    <col min="4654" max="4654" width="6" style="27" bestFit="1" customWidth="1"/>
    <col min="4655" max="4655" width="8.7109375" style="27" bestFit="1" customWidth="1"/>
    <col min="4656" max="4656" width="6" style="27" bestFit="1" customWidth="1"/>
    <col min="4657" max="4657" width="8.7109375" style="27" bestFit="1" customWidth="1"/>
    <col min="4658" max="4658" width="6" style="27" bestFit="1" customWidth="1"/>
    <col min="4659" max="4659" width="8.7109375" style="27" bestFit="1" customWidth="1"/>
    <col min="4660" max="4660" width="6" style="27" bestFit="1" customWidth="1"/>
    <col min="4661" max="4661" width="8.7109375" style="27" bestFit="1" customWidth="1"/>
    <col min="4662" max="4662" width="6" style="27" bestFit="1" customWidth="1"/>
    <col min="4663" max="4663" width="8.7109375" style="27" bestFit="1" customWidth="1"/>
    <col min="4664" max="4664" width="6" style="27" bestFit="1" customWidth="1"/>
    <col min="4665" max="4665" width="8.7109375" style="27" bestFit="1" customWidth="1"/>
    <col min="4666" max="4666" width="6" style="27" bestFit="1" customWidth="1"/>
    <col min="4667" max="4667" width="8.7109375" style="27" bestFit="1" customWidth="1"/>
    <col min="4668" max="4668" width="9.5703125" style="27" customWidth="1"/>
    <col min="4669" max="4669" width="9.7109375" style="27" customWidth="1"/>
    <col min="4670" max="4670" width="9.5703125" style="27" customWidth="1"/>
    <col min="4671" max="4671" width="9" style="27" customWidth="1"/>
    <col min="4672" max="4864" width="4.140625" style="27"/>
    <col min="4865" max="4865" width="10.85546875" style="27" customWidth="1"/>
    <col min="4866" max="4866" width="6" style="27" bestFit="1" customWidth="1"/>
    <col min="4867" max="4867" width="8.7109375" style="27" bestFit="1" customWidth="1"/>
    <col min="4868" max="4868" width="6" style="27" bestFit="1" customWidth="1"/>
    <col min="4869" max="4869" width="8.7109375" style="27" bestFit="1" customWidth="1"/>
    <col min="4870" max="4870" width="6" style="27" bestFit="1" customWidth="1"/>
    <col min="4871" max="4871" width="8.7109375" style="27" bestFit="1" customWidth="1"/>
    <col min="4872" max="4872" width="6" style="27" bestFit="1" customWidth="1"/>
    <col min="4873" max="4873" width="8.7109375" style="27" bestFit="1" customWidth="1"/>
    <col min="4874" max="4874" width="6" style="27" bestFit="1" customWidth="1"/>
    <col min="4875" max="4875" width="8.7109375" style="27" bestFit="1" customWidth="1"/>
    <col min="4876" max="4876" width="6" style="27" bestFit="1" customWidth="1"/>
    <col min="4877" max="4877" width="7.42578125" style="27" bestFit="1" customWidth="1"/>
    <col min="4878" max="4878" width="6" style="27" bestFit="1" customWidth="1"/>
    <col min="4879" max="4879" width="8.7109375" style="27" bestFit="1" customWidth="1"/>
    <col min="4880" max="4880" width="6" style="27" bestFit="1" customWidth="1"/>
    <col min="4881" max="4881" width="8.7109375" style="27" bestFit="1" customWidth="1"/>
    <col min="4882" max="4882" width="6" style="27" bestFit="1" customWidth="1"/>
    <col min="4883" max="4883" width="8.7109375" style="27" bestFit="1" customWidth="1"/>
    <col min="4884" max="4884" width="6" style="27" bestFit="1" customWidth="1"/>
    <col min="4885" max="4887" width="8.7109375" style="27" bestFit="1" customWidth="1"/>
    <col min="4888" max="4888" width="6.28515625" style="27" bestFit="1" customWidth="1"/>
    <col min="4889" max="4889" width="8.7109375" style="27" bestFit="1" customWidth="1"/>
    <col min="4890" max="4890" width="6" style="27" bestFit="1" customWidth="1"/>
    <col min="4891" max="4891" width="8.7109375" style="27" bestFit="1" customWidth="1"/>
    <col min="4892" max="4892" width="6" style="27" bestFit="1" customWidth="1"/>
    <col min="4893" max="4893" width="8.7109375" style="27" bestFit="1" customWidth="1"/>
    <col min="4894" max="4894" width="6" style="27" bestFit="1" customWidth="1"/>
    <col min="4895" max="4895" width="8.7109375" style="27" bestFit="1" customWidth="1"/>
    <col min="4896" max="4896" width="6" style="27" bestFit="1" customWidth="1"/>
    <col min="4897" max="4897" width="8.7109375" style="27" bestFit="1" customWidth="1"/>
    <col min="4898" max="4898" width="6" style="27" bestFit="1" customWidth="1"/>
    <col min="4899" max="4899" width="8.7109375" style="27" bestFit="1" customWidth="1"/>
    <col min="4900" max="4900" width="6" style="27" bestFit="1" customWidth="1"/>
    <col min="4901" max="4901" width="8.7109375" style="27" bestFit="1" customWidth="1"/>
    <col min="4902" max="4902" width="6" style="27" bestFit="1" customWidth="1"/>
    <col min="4903" max="4903" width="8.7109375" style="27" bestFit="1" customWidth="1"/>
    <col min="4904" max="4904" width="6" style="27" bestFit="1" customWidth="1"/>
    <col min="4905" max="4905" width="7.42578125" style="27" bestFit="1" customWidth="1"/>
    <col min="4906" max="4906" width="6" style="27" bestFit="1" customWidth="1"/>
    <col min="4907" max="4907" width="8.7109375" style="27" bestFit="1" customWidth="1"/>
    <col min="4908" max="4908" width="6" style="27" bestFit="1" customWidth="1"/>
    <col min="4909" max="4909" width="8.7109375" style="27" bestFit="1" customWidth="1"/>
    <col min="4910" max="4910" width="6" style="27" bestFit="1" customWidth="1"/>
    <col min="4911" max="4911" width="8.7109375" style="27" bestFit="1" customWidth="1"/>
    <col min="4912" max="4912" width="6" style="27" bestFit="1" customWidth="1"/>
    <col min="4913" max="4913" width="8.7109375" style="27" bestFit="1" customWidth="1"/>
    <col min="4914" max="4914" width="6" style="27" bestFit="1" customWidth="1"/>
    <col min="4915" max="4915" width="8.7109375" style="27" bestFit="1" customWidth="1"/>
    <col min="4916" max="4916" width="6" style="27" bestFit="1" customWidth="1"/>
    <col min="4917" max="4917" width="8.7109375" style="27" bestFit="1" customWidth="1"/>
    <col min="4918" max="4918" width="6" style="27" bestFit="1" customWidth="1"/>
    <col min="4919" max="4919" width="8.7109375" style="27" bestFit="1" customWidth="1"/>
    <col min="4920" max="4920" width="6" style="27" bestFit="1" customWidth="1"/>
    <col min="4921" max="4921" width="8.7109375" style="27" bestFit="1" customWidth="1"/>
    <col min="4922" max="4922" width="6" style="27" bestFit="1" customWidth="1"/>
    <col min="4923" max="4923" width="8.7109375" style="27" bestFit="1" customWidth="1"/>
    <col min="4924" max="4924" width="9.5703125" style="27" customWidth="1"/>
    <col min="4925" max="4925" width="9.7109375" style="27" customWidth="1"/>
    <col min="4926" max="4926" width="9.5703125" style="27" customWidth="1"/>
    <col min="4927" max="4927" width="9" style="27" customWidth="1"/>
    <col min="4928" max="5120" width="4.140625" style="27"/>
    <col min="5121" max="5121" width="10.85546875" style="27" customWidth="1"/>
    <col min="5122" max="5122" width="6" style="27" bestFit="1" customWidth="1"/>
    <col min="5123" max="5123" width="8.7109375" style="27" bestFit="1" customWidth="1"/>
    <col min="5124" max="5124" width="6" style="27" bestFit="1" customWidth="1"/>
    <col min="5125" max="5125" width="8.7109375" style="27" bestFit="1" customWidth="1"/>
    <col min="5126" max="5126" width="6" style="27" bestFit="1" customWidth="1"/>
    <col min="5127" max="5127" width="8.7109375" style="27" bestFit="1" customWidth="1"/>
    <col min="5128" max="5128" width="6" style="27" bestFit="1" customWidth="1"/>
    <col min="5129" max="5129" width="8.7109375" style="27" bestFit="1" customWidth="1"/>
    <col min="5130" max="5130" width="6" style="27" bestFit="1" customWidth="1"/>
    <col min="5131" max="5131" width="8.7109375" style="27" bestFit="1" customWidth="1"/>
    <col min="5132" max="5132" width="6" style="27" bestFit="1" customWidth="1"/>
    <col min="5133" max="5133" width="7.42578125" style="27" bestFit="1" customWidth="1"/>
    <col min="5134" max="5134" width="6" style="27" bestFit="1" customWidth="1"/>
    <col min="5135" max="5135" width="8.7109375" style="27" bestFit="1" customWidth="1"/>
    <col min="5136" max="5136" width="6" style="27" bestFit="1" customWidth="1"/>
    <col min="5137" max="5137" width="8.7109375" style="27" bestFit="1" customWidth="1"/>
    <col min="5138" max="5138" width="6" style="27" bestFit="1" customWidth="1"/>
    <col min="5139" max="5139" width="8.7109375" style="27" bestFit="1" customWidth="1"/>
    <col min="5140" max="5140" width="6" style="27" bestFit="1" customWidth="1"/>
    <col min="5141" max="5143" width="8.7109375" style="27" bestFit="1" customWidth="1"/>
    <col min="5144" max="5144" width="6.28515625" style="27" bestFit="1" customWidth="1"/>
    <col min="5145" max="5145" width="8.7109375" style="27" bestFit="1" customWidth="1"/>
    <col min="5146" max="5146" width="6" style="27" bestFit="1" customWidth="1"/>
    <col min="5147" max="5147" width="8.7109375" style="27" bestFit="1" customWidth="1"/>
    <col min="5148" max="5148" width="6" style="27" bestFit="1" customWidth="1"/>
    <col min="5149" max="5149" width="8.7109375" style="27" bestFit="1" customWidth="1"/>
    <col min="5150" max="5150" width="6" style="27" bestFit="1" customWidth="1"/>
    <col min="5151" max="5151" width="8.7109375" style="27" bestFit="1" customWidth="1"/>
    <col min="5152" max="5152" width="6" style="27" bestFit="1" customWidth="1"/>
    <col min="5153" max="5153" width="8.7109375" style="27" bestFit="1" customWidth="1"/>
    <col min="5154" max="5154" width="6" style="27" bestFit="1" customWidth="1"/>
    <col min="5155" max="5155" width="8.7109375" style="27" bestFit="1" customWidth="1"/>
    <col min="5156" max="5156" width="6" style="27" bestFit="1" customWidth="1"/>
    <col min="5157" max="5157" width="8.7109375" style="27" bestFit="1" customWidth="1"/>
    <col min="5158" max="5158" width="6" style="27" bestFit="1" customWidth="1"/>
    <col min="5159" max="5159" width="8.7109375" style="27" bestFit="1" customWidth="1"/>
    <col min="5160" max="5160" width="6" style="27" bestFit="1" customWidth="1"/>
    <col min="5161" max="5161" width="7.42578125" style="27" bestFit="1" customWidth="1"/>
    <col min="5162" max="5162" width="6" style="27" bestFit="1" customWidth="1"/>
    <col min="5163" max="5163" width="8.7109375" style="27" bestFit="1" customWidth="1"/>
    <col min="5164" max="5164" width="6" style="27" bestFit="1" customWidth="1"/>
    <col min="5165" max="5165" width="8.7109375" style="27" bestFit="1" customWidth="1"/>
    <col min="5166" max="5166" width="6" style="27" bestFit="1" customWidth="1"/>
    <col min="5167" max="5167" width="8.7109375" style="27" bestFit="1" customWidth="1"/>
    <col min="5168" max="5168" width="6" style="27" bestFit="1" customWidth="1"/>
    <col min="5169" max="5169" width="8.7109375" style="27" bestFit="1" customWidth="1"/>
    <col min="5170" max="5170" width="6" style="27" bestFit="1" customWidth="1"/>
    <col min="5171" max="5171" width="8.7109375" style="27" bestFit="1" customWidth="1"/>
    <col min="5172" max="5172" width="6" style="27" bestFit="1" customWidth="1"/>
    <col min="5173" max="5173" width="8.7109375" style="27" bestFit="1" customWidth="1"/>
    <col min="5174" max="5174" width="6" style="27" bestFit="1" customWidth="1"/>
    <col min="5175" max="5175" width="8.7109375" style="27" bestFit="1" customWidth="1"/>
    <col min="5176" max="5176" width="6" style="27" bestFit="1" customWidth="1"/>
    <col min="5177" max="5177" width="8.7109375" style="27" bestFit="1" customWidth="1"/>
    <col min="5178" max="5178" width="6" style="27" bestFit="1" customWidth="1"/>
    <col min="5179" max="5179" width="8.7109375" style="27" bestFit="1" customWidth="1"/>
    <col min="5180" max="5180" width="9.5703125" style="27" customWidth="1"/>
    <col min="5181" max="5181" width="9.7109375" style="27" customWidth="1"/>
    <col min="5182" max="5182" width="9.5703125" style="27" customWidth="1"/>
    <col min="5183" max="5183" width="9" style="27" customWidth="1"/>
    <col min="5184" max="5376" width="4.140625" style="27"/>
    <col min="5377" max="5377" width="10.85546875" style="27" customWidth="1"/>
    <col min="5378" max="5378" width="6" style="27" bestFit="1" customWidth="1"/>
    <col min="5379" max="5379" width="8.7109375" style="27" bestFit="1" customWidth="1"/>
    <col min="5380" max="5380" width="6" style="27" bestFit="1" customWidth="1"/>
    <col min="5381" max="5381" width="8.7109375" style="27" bestFit="1" customWidth="1"/>
    <col min="5382" max="5382" width="6" style="27" bestFit="1" customWidth="1"/>
    <col min="5383" max="5383" width="8.7109375" style="27" bestFit="1" customWidth="1"/>
    <col min="5384" max="5384" width="6" style="27" bestFit="1" customWidth="1"/>
    <col min="5385" max="5385" width="8.7109375" style="27" bestFit="1" customWidth="1"/>
    <col min="5386" max="5386" width="6" style="27" bestFit="1" customWidth="1"/>
    <col min="5387" max="5387" width="8.7109375" style="27" bestFit="1" customWidth="1"/>
    <col min="5388" max="5388" width="6" style="27" bestFit="1" customWidth="1"/>
    <col min="5389" max="5389" width="7.42578125" style="27" bestFit="1" customWidth="1"/>
    <col min="5390" max="5390" width="6" style="27" bestFit="1" customWidth="1"/>
    <col min="5391" max="5391" width="8.7109375" style="27" bestFit="1" customWidth="1"/>
    <col min="5392" max="5392" width="6" style="27" bestFit="1" customWidth="1"/>
    <col min="5393" max="5393" width="8.7109375" style="27" bestFit="1" customWidth="1"/>
    <col min="5394" max="5394" width="6" style="27" bestFit="1" customWidth="1"/>
    <col min="5395" max="5395" width="8.7109375" style="27" bestFit="1" customWidth="1"/>
    <col min="5396" max="5396" width="6" style="27" bestFit="1" customWidth="1"/>
    <col min="5397" max="5399" width="8.7109375" style="27" bestFit="1" customWidth="1"/>
    <col min="5400" max="5400" width="6.28515625" style="27" bestFit="1" customWidth="1"/>
    <col min="5401" max="5401" width="8.7109375" style="27" bestFit="1" customWidth="1"/>
    <col min="5402" max="5402" width="6" style="27" bestFit="1" customWidth="1"/>
    <col min="5403" max="5403" width="8.7109375" style="27" bestFit="1" customWidth="1"/>
    <col min="5404" max="5404" width="6" style="27" bestFit="1" customWidth="1"/>
    <col min="5405" max="5405" width="8.7109375" style="27" bestFit="1" customWidth="1"/>
    <col min="5406" max="5406" width="6" style="27" bestFit="1" customWidth="1"/>
    <col min="5407" max="5407" width="8.7109375" style="27" bestFit="1" customWidth="1"/>
    <col min="5408" max="5408" width="6" style="27" bestFit="1" customWidth="1"/>
    <col min="5409" max="5409" width="8.7109375" style="27" bestFit="1" customWidth="1"/>
    <col min="5410" max="5410" width="6" style="27" bestFit="1" customWidth="1"/>
    <col min="5411" max="5411" width="8.7109375" style="27" bestFit="1" customWidth="1"/>
    <col min="5412" max="5412" width="6" style="27" bestFit="1" customWidth="1"/>
    <col min="5413" max="5413" width="8.7109375" style="27" bestFit="1" customWidth="1"/>
    <col min="5414" max="5414" width="6" style="27" bestFit="1" customWidth="1"/>
    <col min="5415" max="5415" width="8.7109375" style="27" bestFit="1" customWidth="1"/>
    <col min="5416" max="5416" width="6" style="27" bestFit="1" customWidth="1"/>
    <col min="5417" max="5417" width="7.42578125" style="27" bestFit="1" customWidth="1"/>
    <col min="5418" max="5418" width="6" style="27" bestFit="1" customWidth="1"/>
    <col min="5419" max="5419" width="8.7109375" style="27" bestFit="1" customWidth="1"/>
    <col min="5420" max="5420" width="6" style="27" bestFit="1" customWidth="1"/>
    <col min="5421" max="5421" width="8.7109375" style="27" bestFit="1" customWidth="1"/>
    <col min="5422" max="5422" width="6" style="27" bestFit="1" customWidth="1"/>
    <col min="5423" max="5423" width="8.7109375" style="27" bestFit="1" customWidth="1"/>
    <col min="5424" max="5424" width="6" style="27" bestFit="1" customWidth="1"/>
    <col min="5425" max="5425" width="8.7109375" style="27" bestFit="1" customWidth="1"/>
    <col min="5426" max="5426" width="6" style="27" bestFit="1" customWidth="1"/>
    <col min="5427" max="5427" width="8.7109375" style="27" bestFit="1" customWidth="1"/>
    <col min="5428" max="5428" width="6" style="27" bestFit="1" customWidth="1"/>
    <col min="5429" max="5429" width="8.7109375" style="27" bestFit="1" customWidth="1"/>
    <col min="5430" max="5430" width="6" style="27" bestFit="1" customWidth="1"/>
    <col min="5431" max="5431" width="8.7109375" style="27" bestFit="1" customWidth="1"/>
    <col min="5432" max="5432" width="6" style="27" bestFit="1" customWidth="1"/>
    <col min="5433" max="5433" width="8.7109375" style="27" bestFit="1" customWidth="1"/>
    <col min="5434" max="5434" width="6" style="27" bestFit="1" customWidth="1"/>
    <col min="5435" max="5435" width="8.7109375" style="27" bestFit="1" customWidth="1"/>
    <col min="5436" max="5436" width="9.5703125" style="27" customWidth="1"/>
    <col min="5437" max="5437" width="9.7109375" style="27" customWidth="1"/>
    <col min="5438" max="5438" width="9.5703125" style="27" customWidth="1"/>
    <col min="5439" max="5439" width="9" style="27" customWidth="1"/>
    <col min="5440" max="5632" width="4.140625" style="27"/>
    <col min="5633" max="5633" width="10.85546875" style="27" customWidth="1"/>
    <col min="5634" max="5634" width="6" style="27" bestFit="1" customWidth="1"/>
    <col min="5635" max="5635" width="8.7109375" style="27" bestFit="1" customWidth="1"/>
    <col min="5636" max="5636" width="6" style="27" bestFit="1" customWidth="1"/>
    <col min="5637" max="5637" width="8.7109375" style="27" bestFit="1" customWidth="1"/>
    <col min="5638" max="5638" width="6" style="27" bestFit="1" customWidth="1"/>
    <col min="5639" max="5639" width="8.7109375" style="27" bestFit="1" customWidth="1"/>
    <col min="5640" max="5640" width="6" style="27" bestFit="1" customWidth="1"/>
    <col min="5641" max="5641" width="8.7109375" style="27" bestFit="1" customWidth="1"/>
    <col min="5642" max="5642" width="6" style="27" bestFit="1" customWidth="1"/>
    <col min="5643" max="5643" width="8.7109375" style="27" bestFit="1" customWidth="1"/>
    <col min="5644" max="5644" width="6" style="27" bestFit="1" customWidth="1"/>
    <col min="5645" max="5645" width="7.42578125" style="27" bestFit="1" customWidth="1"/>
    <col min="5646" max="5646" width="6" style="27" bestFit="1" customWidth="1"/>
    <col min="5647" max="5647" width="8.7109375" style="27" bestFit="1" customWidth="1"/>
    <col min="5648" max="5648" width="6" style="27" bestFit="1" customWidth="1"/>
    <col min="5649" max="5649" width="8.7109375" style="27" bestFit="1" customWidth="1"/>
    <col min="5650" max="5650" width="6" style="27" bestFit="1" customWidth="1"/>
    <col min="5651" max="5651" width="8.7109375" style="27" bestFit="1" customWidth="1"/>
    <col min="5652" max="5652" width="6" style="27" bestFit="1" customWidth="1"/>
    <col min="5653" max="5655" width="8.7109375" style="27" bestFit="1" customWidth="1"/>
    <col min="5656" max="5656" width="6.28515625" style="27" bestFit="1" customWidth="1"/>
    <col min="5657" max="5657" width="8.7109375" style="27" bestFit="1" customWidth="1"/>
    <col min="5658" max="5658" width="6" style="27" bestFit="1" customWidth="1"/>
    <col min="5659" max="5659" width="8.7109375" style="27" bestFit="1" customWidth="1"/>
    <col min="5660" max="5660" width="6" style="27" bestFit="1" customWidth="1"/>
    <col min="5661" max="5661" width="8.7109375" style="27" bestFit="1" customWidth="1"/>
    <col min="5662" max="5662" width="6" style="27" bestFit="1" customWidth="1"/>
    <col min="5663" max="5663" width="8.7109375" style="27" bestFit="1" customWidth="1"/>
    <col min="5664" max="5664" width="6" style="27" bestFit="1" customWidth="1"/>
    <col min="5665" max="5665" width="8.7109375" style="27" bestFit="1" customWidth="1"/>
    <col min="5666" max="5666" width="6" style="27" bestFit="1" customWidth="1"/>
    <col min="5667" max="5667" width="8.7109375" style="27" bestFit="1" customWidth="1"/>
    <col min="5668" max="5668" width="6" style="27" bestFit="1" customWidth="1"/>
    <col min="5669" max="5669" width="8.7109375" style="27" bestFit="1" customWidth="1"/>
    <col min="5670" max="5670" width="6" style="27" bestFit="1" customWidth="1"/>
    <col min="5671" max="5671" width="8.7109375" style="27" bestFit="1" customWidth="1"/>
    <col min="5672" max="5672" width="6" style="27" bestFit="1" customWidth="1"/>
    <col min="5673" max="5673" width="7.42578125" style="27" bestFit="1" customWidth="1"/>
    <col min="5674" max="5674" width="6" style="27" bestFit="1" customWidth="1"/>
    <col min="5675" max="5675" width="8.7109375" style="27" bestFit="1" customWidth="1"/>
    <col min="5676" max="5676" width="6" style="27" bestFit="1" customWidth="1"/>
    <col min="5677" max="5677" width="8.7109375" style="27" bestFit="1" customWidth="1"/>
    <col min="5678" max="5678" width="6" style="27" bestFit="1" customWidth="1"/>
    <col min="5679" max="5679" width="8.7109375" style="27" bestFit="1" customWidth="1"/>
    <col min="5680" max="5680" width="6" style="27" bestFit="1" customWidth="1"/>
    <col min="5681" max="5681" width="8.7109375" style="27" bestFit="1" customWidth="1"/>
    <col min="5682" max="5682" width="6" style="27" bestFit="1" customWidth="1"/>
    <col min="5683" max="5683" width="8.7109375" style="27" bestFit="1" customWidth="1"/>
    <col min="5684" max="5684" width="6" style="27" bestFit="1" customWidth="1"/>
    <col min="5685" max="5685" width="8.7109375" style="27" bestFit="1" customWidth="1"/>
    <col min="5686" max="5686" width="6" style="27" bestFit="1" customWidth="1"/>
    <col min="5687" max="5687" width="8.7109375" style="27" bestFit="1" customWidth="1"/>
    <col min="5688" max="5688" width="6" style="27" bestFit="1" customWidth="1"/>
    <col min="5689" max="5689" width="8.7109375" style="27" bestFit="1" customWidth="1"/>
    <col min="5690" max="5690" width="6" style="27" bestFit="1" customWidth="1"/>
    <col min="5691" max="5691" width="8.7109375" style="27" bestFit="1" customWidth="1"/>
    <col min="5692" max="5692" width="9.5703125" style="27" customWidth="1"/>
    <col min="5693" max="5693" width="9.7109375" style="27" customWidth="1"/>
    <col min="5694" max="5694" width="9.5703125" style="27" customWidth="1"/>
    <col min="5695" max="5695" width="9" style="27" customWidth="1"/>
    <col min="5696" max="5888" width="4.140625" style="27"/>
    <col min="5889" max="5889" width="10.85546875" style="27" customWidth="1"/>
    <col min="5890" max="5890" width="6" style="27" bestFit="1" customWidth="1"/>
    <col min="5891" max="5891" width="8.7109375" style="27" bestFit="1" customWidth="1"/>
    <col min="5892" max="5892" width="6" style="27" bestFit="1" customWidth="1"/>
    <col min="5893" max="5893" width="8.7109375" style="27" bestFit="1" customWidth="1"/>
    <col min="5894" max="5894" width="6" style="27" bestFit="1" customWidth="1"/>
    <col min="5895" max="5895" width="8.7109375" style="27" bestFit="1" customWidth="1"/>
    <col min="5896" max="5896" width="6" style="27" bestFit="1" customWidth="1"/>
    <col min="5897" max="5897" width="8.7109375" style="27" bestFit="1" customWidth="1"/>
    <col min="5898" max="5898" width="6" style="27" bestFit="1" customWidth="1"/>
    <col min="5899" max="5899" width="8.7109375" style="27" bestFit="1" customWidth="1"/>
    <col min="5900" max="5900" width="6" style="27" bestFit="1" customWidth="1"/>
    <col min="5901" max="5901" width="7.42578125" style="27" bestFit="1" customWidth="1"/>
    <col min="5902" max="5902" width="6" style="27" bestFit="1" customWidth="1"/>
    <col min="5903" max="5903" width="8.7109375" style="27" bestFit="1" customWidth="1"/>
    <col min="5904" max="5904" width="6" style="27" bestFit="1" customWidth="1"/>
    <col min="5905" max="5905" width="8.7109375" style="27" bestFit="1" customWidth="1"/>
    <col min="5906" max="5906" width="6" style="27" bestFit="1" customWidth="1"/>
    <col min="5907" max="5907" width="8.7109375" style="27" bestFit="1" customWidth="1"/>
    <col min="5908" max="5908" width="6" style="27" bestFit="1" customWidth="1"/>
    <col min="5909" max="5911" width="8.7109375" style="27" bestFit="1" customWidth="1"/>
    <col min="5912" max="5912" width="6.28515625" style="27" bestFit="1" customWidth="1"/>
    <col min="5913" max="5913" width="8.7109375" style="27" bestFit="1" customWidth="1"/>
    <col min="5914" max="5914" width="6" style="27" bestFit="1" customWidth="1"/>
    <col min="5915" max="5915" width="8.7109375" style="27" bestFit="1" customWidth="1"/>
    <col min="5916" max="5916" width="6" style="27" bestFit="1" customWidth="1"/>
    <col min="5917" max="5917" width="8.7109375" style="27" bestFit="1" customWidth="1"/>
    <col min="5918" max="5918" width="6" style="27" bestFit="1" customWidth="1"/>
    <col min="5919" max="5919" width="8.7109375" style="27" bestFit="1" customWidth="1"/>
    <col min="5920" max="5920" width="6" style="27" bestFit="1" customWidth="1"/>
    <col min="5921" max="5921" width="8.7109375" style="27" bestFit="1" customWidth="1"/>
    <col min="5922" max="5922" width="6" style="27" bestFit="1" customWidth="1"/>
    <col min="5923" max="5923" width="8.7109375" style="27" bestFit="1" customWidth="1"/>
    <col min="5924" max="5924" width="6" style="27" bestFit="1" customWidth="1"/>
    <col min="5925" max="5925" width="8.7109375" style="27" bestFit="1" customWidth="1"/>
    <col min="5926" max="5926" width="6" style="27" bestFit="1" customWidth="1"/>
    <col min="5927" max="5927" width="8.7109375" style="27" bestFit="1" customWidth="1"/>
    <col min="5928" max="5928" width="6" style="27" bestFit="1" customWidth="1"/>
    <col min="5929" max="5929" width="7.42578125" style="27" bestFit="1" customWidth="1"/>
    <col min="5930" max="5930" width="6" style="27" bestFit="1" customWidth="1"/>
    <col min="5931" max="5931" width="8.7109375" style="27" bestFit="1" customWidth="1"/>
    <col min="5932" max="5932" width="6" style="27" bestFit="1" customWidth="1"/>
    <col min="5933" max="5933" width="8.7109375" style="27" bestFit="1" customWidth="1"/>
    <col min="5934" max="5934" width="6" style="27" bestFit="1" customWidth="1"/>
    <col min="5935" max="5935" width="8.7109375" style="27" bestFit="1" customWidth="1"/>
    <col min="5936" max="5936" width="6" style="27" bestFit="1" customWidth="1"/>
    <col min="5937" max="5937" width="8.7109375" style="27" bestFit="1" customWidth="1"/>
    <col min="5938" max="5938" width="6" style="27" bestFit="1" customWidth="1"/>
    <col min="5939" max="5939" width="8.7109375" style="27" bestFit="1" customWidth="1"/>
    <col min="5940" max="5940" width="6" style="27" bestFit="1" customWidth="1"/>
    <col min="5941" max="5941" width="8.7109375" style="27" bestFit="1" customWidth="1"/>
    <col min="5942" max="5942" width="6" style="27" bestFit="1" customWidth="1"/>
    <col min="5943" max="5943" width="8.7109375" style="27" bestFit="1" customWidth="1"/>
    <col min="5944" max="5944" width="6" style="27" bestFit="1" customWidth="1"/>
    <col min="5945" max="5945" width="8.7109375" style="27" bestFit="1" customWidth="1"/>
    <col min="5946" max="5946" width="6" style="27" bestFit="1" customWidth="1"/>
    <col min="5947" max="5947" width="8.7109375" style="27" bestFit="1" customWidth="1"/>
    <col min="5948" max="5948" width="9.5703125" style="27" customWidth="1"/>
    <col min="5949" max="5949" width="9.7109375" style="27" customWidth="1"/>
    <col min="5950" max="5950" width="9.5703125" style="27" customWidth="1"/>
    <col min="5951" max="5951" width="9" style="27" customWidth="1"/>
    <col min="5952" max="6144" width="4.140625" style="27"/>
    <col min="6145" max="6145" width="10.85546875" style="27" customWidth="1"/>
    <col min="6146" max="6146" width="6" style="27" bestFit="1" customWidth="1"/>
    <col min="6147" max="6147" width="8.7109375" style="27" bestFit="1" customWidth="1"/>
    <col min="6148" max="6148" width="6" style="27" bestFit="1" customWidth="1"/>
    <col min="6149" max="6149" width="8.7109375" style="27" bestFit="1" customWidth="1"/>
    <col min="6150" max="6150" width="6" style="27" bestFit="1" customWidth="1"/>
    <col min="6151" max="6151" width="8.7109375" style="27" bestFit="1" customWidth="1"/>
    <col min="6152" max="6152" width="6" style="27" bestFit="1" customWidth="1"/>
    <col min="6153" max="6153" width="8.7109375" style="27" bestFit="1" customWidth="1"/>
    <col min="6154" max="6154" width="6" style="27" bestFit="1" customWidth="1"/>
    <col min="6155" max="6155" width="8.7109375" style="27" bestFit="1" customWidth="1"/>
    <col min="6156" max="6156" width="6" style="27" bestFit="1" customWidth="1"/>
    <col min="6157" max="6157" width="7.42578125" style="27" bestFit="1" customWidth="1"/>
    <col min="6158" max="6158" width="6" style="27" bestFit="1" customWidth="1"/>
    <col min="6159" max="6159" width="8.7109375" style="27" bestFit="1" customWidth="1"/>
    <col min="6160" max="6160" width="6" style="27" bestFit="1" customWidth="1"/>
    <col min="6161" max="6161" width="8.7109375" style="27" bestFit="1" customWidth="1"/>
    <col min="6162" max="6162" width="6" style="27" bestFit="1" customWidth="1"/>
    <col min="6163" max="6163" width="8.7109375" style="27" bestFit="1" customWidth="1"/>
    <col min="6164" max="6164" width="6" style="27" bestFit="1" customWidth="1"/>
    <col min="6165" max="6167" width="8.7109375" style="27" bestFit="1" customWidth="1"/>
    <col min="6168" max="6168" width="6.28515625" style="27" bestFit="1" customWidth="1"/>
    <col min="6169" max="6169" width="8.7109375" style="27" bestFit="1" customWidth="1"/>
    <col min="6170" max="6170" width="6" style="27" bestFit="1" customWidth="1"/>
    <col min="6171" max="6171" width="8.7109375" style="27" bestFit="1" customWidth="1"/>
    <col min="6172" max="6172" width="6" style="27" bestFit="1" customWidth="1"/>
    <col min="6173" max="6173" width="8.7109375" style="27" bestFit="1" customWidth="1"/>
    <col min="6174" max="6174" width="6" style="27" bestFit="1" customWidth="1"/>
    <col min="6175" max="6175" width="8.7109375" style="27" bestFit="1" customWidth="1"/>
    <col min="6176" max="6176" width="6" style="27" bestFit="1" customWidth="1"/>
    <col min="6177" max="6177" width="8.7109375" style="27" bestFit="1" customWidth="1"/>
    <col min="6178" max="6178" width="6" style="27" bestFit="1" customWidth="1"/>
    <col min="6179" max="6179" width="8.7109375" style="27" bestFit="1" customWidth="1"/>
    <col min="6180" max="6180" width="6" style="27" bestFit="1" customWidth="1"/>
    <col min="6181" max="6181" width="8.7109375" style="27" bestFit="1" customWidth="1"/>
    <col min="6182" max="6182" width="6" style="27" bestFit="1" customWidth="1"/>
    <col min="6183" max="6183" width="8.7109375" style="27" bestFit="1" customWidth="1"/>
    <col min="6184" max="6184" width="6" style="27" bestFit="1" customWidth="1"/>
    <col min="6185" max="6185" width="7.42578125" style="27" bestFit="1" customWidth="1"/>
    <col min="6186" max="6186" width="6" style="27" bestFit="1" customWidth="1"/>
    <col min="6187" max="6187" width="8.7109375" style="27" bestFit="1" customWidth="1"/>
    <col min="6188" max="6188" width="6" style="27" bestFit="1" customWidth="1"/>
    <col min="6189" max="6189" width="8.7109375" style="27" bestFit="1" customWidth="1"/>
    <col min="6190" max="6190" width="6" style="27" bestFit="1" customWidth="1"/>
    <col min="6191" max="6191" width="8.7109375" style="27" bestFit="1" customWidth="1"/>
    <col min="6192" max="6192" width="6" style="27" bestFit="1" customWidth="1"/>
    <col min="6193" max="6193" width="8.7109375" style="27" bestFit="1" customWidth="1"/>
    <col min="6194" max="6194" width="6" style="27" bestFit="1" customWidth="1"/>
    <col min="6195" max="6195" width="8.7109375" style="27" bestFit="1" customWidth="1"/>
    <col min="6196" max="6196" width="6" style="27" bestFit="1" customWidth="1"/>
    <col min="6197" max="6197" width="8.7109375" style="27" bestFit="1" customWidth="1"/>
    <col min="6198" max="6198" width="6" style="27" bestFit="1" customWidth="1"/>
    <col min="6199" max="6199" width="8.7109375" style="27" bestFit="1" customWidth="1"/>
    <col min="6200" max="6200" width="6" style="27" bestFit="1" customWidth="1"/>
    <col min="6201" max="6201" width="8.7109375" style="27" bestFit="1" customWidth="1"/>
    <col min="6202" max="6202" width="6" style="27" bestFit="1" customWidth="1"/>
    <col min="6203" max="6203" width="8.7109375" style="27" bestFit="1" customWidth="1"/>
    <col min="6204" max="6204" width="9.5703125" style="27" customWidth="1"/>
    <col min="6205" max="6205" width="9.7109375" style="27" customWidth="1"/>
    <col min="6206" max="6206" width="9.5703125" style="27" customWidth="1"/>
    <col min="6207" max="6207" width="9" style="27" customWidth="1"/>
    <col min="6208" max="6400" width="4.140625" style="27"/>
    <col min="6401" max="6401" width="10.85546875" style="27" customWidth="1"/>
    <col min="6402" max="6402" width="6" style="27" bestFit="1" customWidth="1"/>
    <col min="6403" max="6403" width="8.7109375" style="27" bestFit="1" customWidth="1"/>
    <col min="6404" max="6404" width="6" style="27" bestFit="1" customWidth="1"/>
    <col min="6405" max="6405" width="8.7109375" style="27" bestFit="1" customWidth="1"/>
    <col min="6406" max="6406" width="6" style="27" bestFit="1" customWidth="1"/>
    <col min="6407" max="6407" width="8.7109375" style="27" bestFit="1" customWidth="1"/>
    <col min="6408" max="6408" width="6" style="27" bestFit="1" customWidth="1"/>
    <col min="6409" max="6409" width="8.7109375" style="27" bestFit="1" customWidth="1"/>
    <col min="6410" max="6410" width="6" style="27" bestFit="1" customWidth="1"/>
    <col min="6411" max="6411" width="8.7109375" style="27" bestFit="1" customWidth="1"/>
    <col min="6412" max="6412" width="6" style="27" bestFit="1" customWidth="1"/>
    <col min="6413" max="6413" width="7.42578125" style="27" bestFit="1" customWidth="1"/>
    <col min="6414" max="6414" width="6" style="27" bestFit="1" customWidth="1"/>
    <col min="6415" max="6415" width="8.7109375" style="27" bestFit="1" customWidth="1"/>
    <col min="6416" max="6416" width="6" style="27" bestFit="1" customWidth="1"/>
    <col min="6417" max="6417" width="8.7109375" style="27" bestFit="1" customWidth="1"/>
    <col min="6418" max="6418" width="6" style="27" bestFit="1" customWidth="1"/>
    <col min="6419" max="6419" width="8.7109375" style="27" bestFit="1" customWidth="1"/>
    <col min="6420" max="6420" width="6" style="27" bestFit="1" customWidth="1"/>
    <col min="6421" max="6423" width="8.7109375" style="27" bestFit="1" customWidth="1"/>
    <col min="6424" max="6424" width="6.28515625" style="27" bestFit="1" customWidth="1"/>
    <col min="6425" max="6425" width="8.7109375" style="27" bestFit="1" customWidth="1"/>
    <col min="6426" max="6426" width="6" style="27" bestFit="1" customWidth="1"/>
    <col min="6427" max="6427" width="8.7109375" style="27" bestFit="1" customWidth="1"/>
    <col min="6428" max="6428" width="6" style="27" bestFit="1" customWidth="1"/>
    <col min="6429" max="6429" width="8.7109375" style="27" bestFit="1" customWidth="1"/>
    <col min="6430" max="6430" width="6" style="27" bestFit="1" customWidth="1"/>
    <col min="6431" max="6431" width="8.7109375" style="27" bestFit="1" customWidth="1"/>
    <col min="6432" max="6432" width="6" style="27" bestFit="1" customWidth="1"/>
    <col min="6433" max="6433" width="8.7109375" style="27" bestFit="1" customWidth="1"/>
    <col min="6434" max="6434" width="6" style="27" bestFit="1" customWidth="1"/>
    <col min="6435" max="6435" width="8.7109375" style="27" bestFit="1" customWidth="1"/>
    <col min="6436" max="6436" width="6" style="27" bestFit="1" customWidth="1"/>
    <col min="6437" max="6437" width="8.7109375" style="27" bestFit="1" customWidth="1"/>
    <col min="6438" max="6438" width="6" style="27" bestFit="1" customWidth="1"/>
    <col min="6439" max="6439" width="8.7109375" style="27" bestFit="1" customWidth="1"/>
    <col min="6440" max="6440" width="6" style="27" bestFit="1" customWidth="1"/>
    <col min="6441" max="6441" width="7.42578125" style="27" bestFit="1" customWidth="1"/>
    <col min="6442" max="6442" width="6" style="27" bestFit="1" customWidth="1"/>
    <col min="6443" max="6443" width="8.7109375" style="27" bestFit="1" customWidth="1"/>
    <col min="6444" max="6444" width="6" style="27" bestFit="1" customWidth="1"/>
    <col min="6445" max="6445" width="8.7109375" style="27" bestFit="1" customWidth="1"/>
    <col min="6446" max="6446" width="6" style="27" bestFit="1" customWidth="1"/>
    <col min="6447" max="6447" width="8.7109375" style="27" bestFit="1" customWidth="1"/>
    <col min="6448" max="6448" width="6" style="27" bestFit="1" customWidth="1"/>
    <col min="6449" max="6449" width="8.7109375" style="27" bestFit="1" customWidth="1"/>
    <col min="6450" max="6450" width="6" style="27" bestFit="1" customWidth="1"/>
    <col min="6451" max="6451" width="8.7109375" style="27" bestFit="1" customWidth="1"/>
    <col min="6452" max="6452" width="6" style="27" bestFit="1" customWidth="1"/>
    <col min="6453" max="6453" width="8.7109375" style="27" bestFit="1" customWidth="1"/>
    <col min="6454" max="6454" width="6" style="27" bestFit="1" customWidth="1"/>
    <col min="6455" max="6455" width="8.7109375" style="27" bestFit="1" customWidth="1"/>
    <col min="6456" max="6456" width="6" style="27" bestFit="1" customWidth="1"/>
    <col min="6457" max="6457" width="8.7109375" style="27" bestFit="1" customWidth="1"/>
    <col min="6458" max="6458" width="6" style="27" bestFit="1" customWidth="1"/>
    <col min="6459" max="6459" width="8.7109375" style="27" bestFit="1" customWidth="1"/>
    <col min="6460" max="6460" width="9.5703125" style="27" customWidth="1"/>
    <col min="6461" max="6461" width="9.7109375" style="27" customWidth="1"/>
    <col min="6462" max="6462" width="9.5703125" style="27" customWidth="1"/>
    <col min="6463" max="6463" width="9" style="27" customWidth="1"/>
    <col min="6464" max="6656" width="4.140625" style="27"/>
    <col min="6657" max="6657" width="10.85546875" style="27" customWidth="1"/>
    <col min="6658" max="6658" width="6" style="27" bestFit="1" customWidth="1"/>
    <col min="6659" max="6659" width="8.7109375" style="27" bestFit="1" customWidth="1"/>
    <col min="6660" max="6660" width="6" style="27" bestFit="1" customWidth="1"/>
    <col min="6661" max="6661" width="8.7109375" style="27" bestFit="1" customWidth="1"/>
    <col min="6662" max="6662" width="6" style="27" bestFit="1" customWidth="1"/>
    <col min="6663" max="6663" width="8.7109375" style="27" bestFit="1" customWidth="1"/>
    <col min="6664" max="6664" width="6" style="27" bestFit="1" customWidth="1"/>
    <col min="6665" max="6665" width="8.7109375" style="27" bestFit="1" customWidth="1"/>
    <col min="6666" max="6666" width="6" style="27" bestFit="1" customWidth="1"/>
    <col min="6667" max="6667" width="8.7109375" style="27" bestFit="1" customWidth="1"/>
    <col min="6668" max="6668" width="6" style="27" bestFit="1" customWidth="1"/>
    <col min="6669" max="6669" width="7.42578125" style="27" bestFit="1" customWidth="1"/>
    <col min="6670" max="6670" width="6" style="27" bestFit="1" customWidth="1"/>
    <col min="6671" max="6671" width="8.7109375" style="27" bestFit="1" customWidth="1"/>
    <col min="6672" max="6672" width="6" style="27" bestFit="1" customWidth="1"/>
    <col min="6673" max="6673" width="8.7109375" style="27" bestFit="1" customWidth="1"/>
    <col min="6674" max="6674" width="6" style="27" bestFit="1" customWidth="1"/>
    <col min="6675" max="6675" width="8.7109375" style="27" bestFit="1" customWidth="1"/>
    <col min="6676" max="6676" width="6" style="27" bestFit="1" customWidth="1"/>
    <col min="6677" max="6679" width="8.7109375" style="27" bestFit="1" customWidth="1"/>
    <col min="6680" max="6680" width="6.28515625" style="27" bestFit="1" customWidth="1"/>
    <col min="6681" max="6681" width="8.7109375" style="27" bestFit="1" customWidth="1"/>
    <col min="6682" max="6682" width="6" style="27" bestFit="1" customWidth="1"/>
    <col min="6683" max="6683" width="8.7109375" style="27" bestFit="1" customWidth="1"/>
    <col min="6684" max="6684" width="6" style="27" bestFit="1" customWidth="1"/>
    <col min="6685" max="6685" width="8.7109375" style="27" bestFit="1" customWidth="1"/>
    <col min="6686" max="6686" width="6" style="27" bestFit="1" customWidth="1"/>
    <col min="6687" max="6687" width="8.7109375" style="27" bestFit="1" customWidth="1"/>
    <col min="6688" max="6688" width="6" style="27" bestFit="1" customWidth="1"/>
    <col min="6689" max="6689" width="8.7109375" style="27" bestFit="1" customWidth="1"/>
    <col min="6690" max="6690" width="6" style="27" bestFit="1" customWidth="1"/>
    <col min="6691" max="6691" width="8.7109375" style="27" bestFit="1" customWidth="1"/>
    <col min="6692" max="6692" width="6" style="27" bestFit="1" customWidth="1"/>
    <col min="6693" max="6693" width="8.7109375" style="27" bestFit="1" customWidth="1"/>
    <col min="6694" max="6694" width="6" style="27" bestFit="1" customWidth="1"/>
    <col min="6695" max="6695" width="8.7109375" style="27" bestFit="1" customWidth="1"/>
    <col min="6696" max="6696" width="6" style="27" bestFit="1" customWidth="1"/>
    <col min="6697" max="6697" width="7.42578125" style="27" bestFit="1" customWidth="1"/>
    <col min="6698" max="6698" width="6" style="27" bestFit="1" customWidth="1"/>
    <col min="6699" max="6699" width="8.7109375" style="27" bestFit="1" customWidth="1"/>
    <col min="6700" max="6700" width="6" style="27" bestFit="1" customWidth="1"/>
    <col min="6701" max="6701" width="8.7109375" style="27" bestFit="1" customWidth="1"/>
    <col min="6702" max="6702" width="6" style="27" bestFit="1" customWidth="1"/>
    <col min="6703" max="6703" width="8.7109375" style="27" bestFit="1" customWidth="1"/>
    <col min="6704" max="6704" width="6" style="27" bestFit="1" customWidth="1"/>
    <col min="6705" max="6705" width="8.7109375" style="27" bestFit="1" customWidth="1"/>
    <col min="6706" max="6706" width="6" style="27" bestFit="1" customWidth="1"/>
    <col min="6707" max="6707" width="8.7109375" style="27" bestFit="1" customWidth="1"/>
    <col min="6708" max="6708" width="6" style="27" bestFit="1" customWidth="1"/>
    <col min="6709" max="6709" width="8.7109375" style="27" bestFit="1" customWidth="1"/>
    <col min="6710" max="6710" width="6" style="27" bestFit="1" customWidth="1"/>
    <col min="6711" max="6711" width="8.7109375" style="27" bestFit="1" customWidth="1"/>
    <col min="6712" max="6712" width="6" style="27" bestFit="1" customWidth="1"/>
    <col min="6713" max="6713" width="8.7109375" style="27" bestFit="1" customWidth="1"/>
    <col min="6714" max="6714" width="6" style="27" bestFit="1" customWidth="1"/>
    <col min="6715" max="6715" width="8.7109375" style="27" bestFit="1" customWidth="1"/>
    <col min="6716" max="6716" width="9.5703125" style="27" customWidth="1"/>
    <col min="6717" max="6717" width="9.7109375" style="27" customWidth="1"/>
    <col min="6718" max="6718" width="9.5703125" style="27" customWidth="1"/>
    <col min="6719" max="6719" width="9" style="27" customWidth="1"/>
    <col min="6720" max="6912" width="4.140625" style="27"/>
    <col min="6913" max="6913" width="10.85546875" style="27" customWidth="1"/>
    <col min="6914" max="6914" width="6" style="27" bestFit="1" customWidth="1"/>
    <col min="6915" max="6915" width="8.7109375" style="27" bestFit="1" customWidth="1"/>
    <col min="6916" max="6916" width="6" style="27" bestFit="1" customWidth="1"/>
    <col min="6917" max="6917" width="8.7109375" style="27" bestFit="1" customWidth="1"/>
    <col min="6918" max="6918" width="6" style="27" bestFit="1" customWidth="1"/>
    <col min="6919" max="6919" width="8.7109375" style="27" bestFit="1" customWidth="1"/>
    <col min="6920" max="6920" width="6" style="27" bestFit="1" customWidth="1"/>
    <col min="6921" max="6921" width="8.7109375" style="27" bestFit="1" customWidth="1"/>
    <col min="6922" max="6922" width="6" style="27" bestFit="1" customWidth="1"/>
    <col min="6923" max="6923" width="8.7109375" style="27" bestFit="1" customWidth="1"/>
    <col min="6924" max="6924" width="6" style="27" bestFit="1" customWidth="1"/>
    <col min="6925" max="6925" width="7.42578125" style="27" bestFit="1" customWidth="1"/>
    <col min="6926" max="6926" width="6" style="27" bestFit="1" customWidth="1"/>
    <col min="6927" max="6927" width="8.7109375" style="27" bestFit="1" customWidth="1"/>
    <col min="6928" max="6928" width="6" style="27" bestFit="1" customWidth="1"/>
    <col min="6929" max="6929" width="8.7109375" style="27" bestFit="1" customWidth="1"/>
    <col min="6930" max="6930" width="6" style="27" bestFit="1" customWidth="1"/>
    <col min="6931" max="6931" width="8.7109375" style="27" bestFit="1" customWidth="1"/>
    <col min="6932" max="6932" width="6" style="27" bestFit="1" customWidth="1"/>
    <col min="6933" max="6935" width="8.7109375" style="27" bestFit="1" customWidth="1"/>
    <col min="6936" max="6936" width="6.28515625" style="27" bestFit="1" customWidth="1"/>
    <col min="6937" max="6937" width="8.7109375" style="27" bestFit="1" customWidth="1"/>
    <col min="6938" max="6938" width="6" style="27" bestFit="1" customWidth="1"/>
    <col min="6939" max="6939" width="8.7109375" style="27" bestFit="1" customWidth="1"/>
    <col min="6940" max="6940" width="6" style="27" bestFit="1" customWidth="1"/>
    <col min="6941" max="6941" width="8.7109375" style="27" bestFit="1" customWidth="1"/>
    <col min="6942" max="6942" width="6" style="27" bestFit="1" customWidth="1"/>
    <col min="6943" max="6943" width="8.7109375" style="27" bestFit="1" customWidth="1"/>
    <col min="6944" max="6944" width="6" style="27" bestFit="1" customWidth="1"/>
    <col min="6945" max="6945" width="8.7109375" style="27" bestFit="1" customWidth="1"/>
    <col min="6946" max="6946" width="6" style="27" bestFit="1" customWidth="1"/>
    <col min="6947" max="6947" width="8.7109375" style="27" bestFit="1" customWidth="1"/>
    <col min="6948" max="6948" width="6" style="27" bestFit="1" customWidth="1"/>
    <col min="6949" max="6949" width="8.7109375" style="27" bestFit="1" customWidth="1"/>
    <col min="6950" max="6950" width="6" style="27" bestFit="1" customWidth="1"/>
    <col min="6951" max="6951" width="8.7109375" style="27" bestFit="1" customWidth="1"/>
    <col min="6952" max="6952" width="6" style="27" bestFit="1" customWidth="1"/>
    <col min="6953" max="6953" width="7.42578125" style="27" bestFit="1" customWidth="1"/>
    <col min="6954" max="6954" width="6" style="27" bestFit="1" customWidth="1"/>
    <col min="6955" max="6955" width="8.7109375" style="27" bestFit="1" customWidth="1"/>
    <col min="6956" max="6956" width="6" style="27" bestFit="1" customWidth="1"/>
    <col min="6957" max="6957" width="8.7109375" style="27" bestFit="1" customWidth="1"/>
    <col min="6958" max="6958" width="6" style="27" bestFit="1" customWidth="1"/>
    <col min="6959" max="6959" width="8.7109375" style="27" bestFit="1" customWidth="1"/>
    <col min="6960" max="6960" width="6" style="27" bestFit="1" customWidth="1"/>
    <col min="6961" max="6961" width="8.7109375" style="27" bestFit="1" customWidth="1"/>
    <col min="6962" max="6962" width="6" style="27" bestFit="1" customWidth="1"/>
    <col min="6963" max="6963" width="8.7109375" style="27" bestFit="1" customWidth="1"/>
    <col min="6964" max="6964" width="6" style="27" bestFit="1" customWidth="1"/>
    <col min="6965" max="6965" width="8.7109375" style="27" bestFit="1" customWidth="1"/>
    <col min="6966" max="6966" width="6" style="27" bestFit="1" customWidth="1"/>
    <col min="6967" max="6967" width="8.7109375" style="27" bestFit="1" customWidth="1"/>
    <col min="6968" max="6968" width="6" style="27" bestFit="1" customWidth="1"/>
    <col min="6969" max="6969" width="8.7109375" style="27" bestFit="1" customWidth="1"/>
    <col min="6970" max="6970" width="6" style="27" bestFit="1" customWidth="1"/>
    <col min="6971" max="6971" width="8.7109375" style="27" bestFit="1" customWidth="1"/>
    <col min="6972" max="6972" width="9.5703125" style="27" customWidth="1"/>
    <col min="6973" max="6973" width="9.7109375" style="27" customWidth="1"/>
    <col min="6974" max="6974" width="9.5703125" style="27" customWidth="1"/>
    <col min="6975" max="6975" width="9" style="27" customWidth="1"/>
    <col min="6976" max="7168" width="4.140625" style="27"/>
    <col min="7169" max="7169" width="10.85546875" style="27" customWidth="1"/>
    <col min="7170" max="7170" width="6" style="27" bestFit="1" customWidth="1"/>
    <col min="7171" max="7171" width="8.7109375" style="27" bestFit="1" customWidth="1"/>
    <col min="7172" max="7172" width="6" style="27" bestFit="1" customWidth="1"/>
    <col min="7173" max="7173" width="8.7109375" style="27" bestFit="1" customWidth="1"/>
    <col min="7174" max="7174" width="6" style="27" bestFit="1" customWidth="1"/>
    <col min="7175" max="7175" width="8.7109375" style="27" bestFit="1" customWidth="1"/>
    <col min="7176" max="7176" width="6" style="27" bestFit="1" customWidth="1"/>
    <col min="7177" max="7177" width="8.7109375" style="27" bestFit="1" customWidth="1"/>
    <col min="7178" max="7178" width="6" style="27" bestFit="1" customWidth="1"/>
    <col min="7179" max="7179" width="8.7109375" style="27" bestFit="1" customWidth="1"/>
    <col min="7180" max="7180" width="6" style="27" bestFit="1" customWidth="1"/>
    <col min="7181" max="7181" width="7.42578125" style="27" bestFit="1" customWidth="1"/>
    <col min="7182" max="7182" width="6" style="27" bestFit="1" customWidth="1"/>
    <col min="7183" max="7183" width="8.7109375" style="27" bestFit="1" customWidth="1"/>
    <col min="7184" max="7184" width="6" style="27" bestFit="1" customWidth="1"/>
    <col min="7185" max="7185" width="8.7109375" style="27" bestFit="1" customWidth="1"/>
    <col min="7186" max="7186" width="6" style="27" bestFit="1" customWidth="1"/>
    <col min="7187" max="7187" width="8.7109375" style="27" bestFit="1" customWidth="1"/>
    <col min="7188" max="7188" width="6" style="27" bestFit="1" customWidth="1"/>
    <col min="7189" max="7191" width="8.7109375" style="27" bestFit="1" customWidth="1"/>
    <col min="7192" max="7192" width="6.28515625" style="27" bestFit="1" customWidth="1"/>
    <col min="7193" max="7193" width="8.7109375" style="27" bestFit="1" customWidth="1"/>
    <col min="7194" max="7194" width="6" style="27" bestFit="1" customWidth="1"/>
    <col min="7195" max="7195" width="8.7109375" style="27" bestFit="1" customWidth="1"/>
    <col min="7196" max="7196" width="6" style="27" bestFit="1" customWidth="1"/>
    <col min="7197" max="7197" width="8.7109375" style="27" bestFit="1" customWidth="1"/>
    <col min="7198" max="7198" width="6" style="27" bestFit="1" customWidth="1"/>
    <col min="7199" max="7199" width="8.7109375" style="27" bestFit="1" customWidth="1"/>
    <col min="7200" max="7200" width="6" style="27" bestFit="1" customWidth="1"/>
    <col min="7201" max="7201" width="8.7109375" style="27" bestFit="1" customWidth="1"/>
    <col min="7202" max="7202" width="6" style="27" bestFit="1" customWidth="1"/>
    <col min="7203" max="7203" width="8.7109375" style="27" bestFit="1" customWidth="1"/>
    <col min="7204" max="7204" width="6" style="27" bestFit="1" customWidth="1"/>
    <col min="7205" max="7205" width="8.7109375" style="27" bestFit="1" customWidth="1"/>
    <col min="7206" max="7206" width="6" style="27" bestFit="1" customWidth="1"/>
    <col min="7207" max="7207" width="8.7109375" style="27" bestFit="1" customWidth="1"/>
    <col min="7208" max="7208" width="6" style="27" bestFit="1" customWidth="1"/>
    <col min="7209" max="7209" width="7.42578125" style="27" bestFit="1" customWidth="1"/>
    <col min="7210" max="7210" width="6" style="27" bestFit="1" customWidth="1"/>
    <col min="7211" max="7211" width="8.7109375" style="27" bestFit="1" customWidth="1"/>
    <col min="7212" max="7212" width="6" style="27" bestFit="1" customWidth="1"/>
    <col min="7213" max="7213" width="8.7109375" style="27" bestFit="1" customWidth="1"/>
    <col min="7214" max="7214" width="6" style="27" bestFit="1" customWidth="1"/>
    <col min="7215" max="7215" width="8.7109375" style="27" bestFit="1" customWidth="1"/>
    <col min="7216" max="7216" width="6" style="27" bestFit="1" customWidth="1"/>
    <col min="7217" max="7217" width="8.7109375" style="27" bestFit="1" customWidth="1"/>
    <col min="7218" max="7218" width="6" style="27" bestFit="1" customWidth="1"/>
    <col min="7219" max="7219" width="8.7109375" style="27" bestFit="1" customWidth="1"/>
    <col min="7220" max="7220" width="6" style="27" bestFit="1" customWidth="1"/>
    <col min="7221" max="7221" width="8.7109375" style="27" bestFit="1" customWidth="1"/>
    <col min="7222" max="7222" width="6" style="27" bestFit="1" customWidth="1"/>
    <col min="7223" max="7223" width="8.7109375" style="27" bestFit="1" customWidth="1"/>
    <col min="7224" max="7224" width="6" style="27" bestFit="1" customWidth="1"/>
    <col min="7225" max="7225" width="8.7109375" style="27" bestFit="1" customWidth="1"/>
    <col min="7226" max="7226" width="6" style="27" bestFit="1" customWidth="1"/>
    <col min="7227" max="7227" width="8.7109375" style="27" bestFit="1" customWidth="1"/>
    <col min="7228" max="7228" width="9.5703125" style="27" customWidth="1"/>
    <col min="7229" max="7229" width="9.7109375" style="27" customWidth="1"/>
    <col min="7230" max="7230" width="9.5703125" style="27" customWidth="1"/>
    <col min="7231" max="7231" width="9" style="27" customWidth="1"/>
    <col min="7232" max="7424" width="4.140625" style="27"/>
    <col min="7425" max="7425" width="10.85546875" style="27" customWidth="1"/>
    <col min="7426" max="7426" width="6" style="27" bestFit="1" customWidth="1"/>
    <col min="7427" max="7427" width="8.7109375" style="27" bestFit="1" customWidth="1"/>
    <col min="7428" max="7428" width="6" style="27" bestFit="1" customWidth="1"/>
    <col min="7429" max="7429" width="8.7109375" style="27" bestFit="1" customWidth="1"/>
    <col min="7430" max="7430" width="6" style="27" bestFit="1" customWidth="1"/>
    <col min="7431" max="7431" width="8.7109375" style="27" bestFit="1" customWidth="1"/>
    <col min="7432" max="7432" width="6" style="27" bestFit="1" customWidth="1"/>
    <col min="7433" max="7433" width="8.7109375" style="27" bestFit="1" customWidth="1"/>
    <col min="7434" max="7434" width="6" style="27" bestFit="1" customWidth="1"/>
    <col min="7435" max="7435" width="8.7109375" style="27" bestFit="1" customWidth="1"/>
    <col min="7436" max="7436" width="6" style="27" bestFit="1" customWidth="1"/>
    <col min="7437" max="7437" width="7.42578125" style="27" bestFit="1" customWidth="1"/>
    <col min="7438" max="7438" width="6" style="27" bestFit="1" customWidth="1"/>
    <col min="7439" max="7439" width="8.7109375" style="27" bestFit="1" customWidth="1"/>
    <col min="7440" max="7440" width="6" style="27" bestFit="1" customWidth="1"/>
    <col min="7441" max="7441" width="8.7109375" style="27" bestFit="1" customWidth="1"/>
    <col min="7442" max="7442" width="6" style="27" bestFit="1" customWidth="1"/>
    <col min="7443" max="7443" width="8.7109375" style="27" bestFit="1" customWidth="1"/>
    <col min="7444" max="7444" width="6" style="27" bestFit="1" customWidth="1"/>
    <col min="7445" max="7447" width="8.7109375" style="27" bestFit="1" customWidth="1"/>
    <col min="7448" max="7448" width="6.28515625" style="27" bestFit="1" customWidth="1"/>
    <col min="7449" max="7449" width="8.7109375" style="27" bestFit="1" customWidth="1"/>
    <col min="7450" max="7450" width="6" style="27" bestFit="1" customWidth="1"/>
    <col min="7451" max="7451" width="8.7109375" style="27" bestFit="1" customWidth="1"/>
    <col min="7452" max="7452" width="6" style="27" bestFit="1" customWidth="1"/>
    <col min="7453" max="7453" width="8.7109375" style="27" bestFit="1" customWidth="1"/>
    <col min="7454" max="7454" width="6" style="27" bestFit="1" customWidth="1"/>
    <col min="7455" max="7455" width="8.7109375" style="27" bestFit="1" customWidth="1"/>
    <col min="7456" max="7456" width="6" style="27" bestFit="1" customWidth="1"/>
    <col min="7457" max="7457" width="8.7109375" style="27" bestFit="1" customWidth="1"/>
    <col min="7458" max="7458" width="6" style="27" bestFit="1" customWidth="1"/>
    <col min="7459" max="7459" width="8.7109375" style="27" bestFit="1" customWidth="1"/>
    <col min="7460" max="7460" width="6" style="27" bestFit="1" customWidth="1"/>
    <col min="7461" max="7461" width="8.7109375" style="27" bestFit="1" customWidth="1"/>
    <col min="7462" max="7462" width="6" style="27" bestFit="1" customWidth="1"/>
    <col min="7463" max="7463" width="8.7109375" style="27" bestFit="1" customWidth="1"/>
    <col min="7464" max="7464" width="6" style="27" bestFit="1" customWidth="1"/>
    <col min="7465" max="7465" width="7.42578125" style="27" bestFit="1" customWidth="1"/>
    <col min="7466" max="7466" width="6" style="27" bestFit="1" customWidth="1"/>
    <col min="7467" max="7467" width="8.7109375" style="27" bestFit="1" customWidth="1"/>
    <col min="7468" max="7468" width="6" style="27" bestFit="1" customWidth="1"/>
    <col min="7469" max="7469" width="8.7109375" style="27" bestFit="1" customWidth="1"/>
    <col min="7470" max="7470" width="6" style="27" bestFit="1" customWidth="1"/>
    <col min="7471" max="7471" width="8.7109375" style="27" bestFit="1" customWidth="1"/>
    <col min="7472" max="7472" width="6" style="27" bestFit="1" customWidth="1"/>
    <col min="7473" max="7473" width="8.7109375" style="27" bestFit="1" customWidth="1"/>
    <col min="7474" max="7474" width="6" style="27" bestFit="1" customWidth="1"/>
    <col min="7475" max="7475" width="8.7109375" style="27" bestFit="1" customWidth="1"/>
    <col min="7476" max="7476" width="6" style="27" bestFit="1" customWidth="1"/>
    <col min="7477" max="7477" width="8.7109375" style="27" bestFit="1" customWidth="1"/>
    <col min="7478" max="7478" width="6" style="27" bestFit="1" customWidth="1"/>
    <col min="7479" max="7479" width="8.7109375" style="27" bestFit="1" customWidth="1"/>
    <col min="7480" max="7480" width="6" style="27" bestFit="1" customWidth="1"/>
    <col min="7481" max="7481" width="8.7109375" style="27" bestFit="1" customWidth="1"/>
    <col min="7482" max="7482" width="6" style="27" bestFit="1" customWidth="1"/>
    <col min="7483" max="7483" width="8.7109375" style="27" bestFit="1" customWidth="1"/>
    <col min="7484" max="7484" width="9.5703125" style="27" customWidth="1"/>
    <col min="7485" max="7485" width="9.7109375" style="27" customWidth="1"/>
    <col min="7486" max="7486" width="9.5703125" style="27" customWidth="1"/>
    <col min="7487" max="7487" width="9" style="27" customWidth="1"/>
    <col min="7488" max="7680" width="4.140625" style="27"/>
    <col min="7681" max="7681" width="10.85546875" style="27" customWidth="1"/>
    <col min="7682" max="7682" width="6" style="27" bestFit="1" customWidth="1"/>
    <col min="7683" max="7683" width="8.7109375" style="27" bestFit="1" customWidth="1"/>
    <col min="7684" max="7684" width="6" style="27" bestFit="1" customWidth="1"/>
    <col min="7685" max="7685" width="8.7109375" style="27" bestFit="1" customWidth="1"/>
    <col min="7686" max="7686" width="6" style="27" bestFit="1" customWidth="1"/>
    <col min="7687" max="7687" width="8.7109375" style="27" bestFit="1" customWidth="1"/>
    <col min="7688" max="7688" width="6" style="27" bestFit="1" customWidth="1"/>
    <col min="7689" max="7689" width="8.7109375" style="27" bestFit="1" customWidth="1"/>
    <col min="7690" max="7690" width="6" style="27" bestFit="1" customWidth="1"/>
    <col min="7691" max="7691" width="8.7109375" style="27" bestFit="1" customWidth="1"/>
    <col min="7692" max="7692" width="6" style="27" bestFit="1" customWidth="1"/>
    <col min="7693" max="7693" width="7.42578125" style="27" bestFit="1" customWidth="1"/>
    <col min="7694" max="7694" width="6" style="27" bestFit="1" customWidth="1"/>
    <col min="7695" max="7695" width="8.7109375" style="27" bestFit="1" customWidth="1"/>
    <col min="7696" max="7696" width="6" style="27" bestFit="1" customWidth="1"/>
    <col min="7697" max="7697" width="8.7109375" style="27" bestFit="1" customWidth="1"/>
    <col min="7698" max="7698" width="6" style="27" bestFit="1" customWidth="1"/>
    <col min="7699" max="7699" width="8.7109375" style="27" bestFit="1" customWidth="1"/>
    <col min="7700" max="7700" width="6" style="27" bestFit="1" customWidth="1"/>
    <col min="7701" max="7703" width="8.7109375" style="27" bestFit="1" customWidth="1"/>
    <col min="7704" max="7704" width="6.28515625" style="27" bestFit="1" customWidth="1"/>
    <col min="7705" max="7705" width="8.7109375" style="27" bestFit="1" customWidth="1"/>
    <col min="7706" max="7706" width="6" style="27" bestFit="1" customWidth="1"/>
    <col min="7707" max="7707" width="8.7109375" style="27" bestFit="1" customWidth="1"/>
    <col min="7708" max="7708" width="6" style="27" bestFit="1" customWidth="1"/>
    <col min="7709" max="7709" width="8.7109375" style="27" bestFit="1" customWidth="1"/>
    <col min="7710" max="7710" width="6" style="27" bestFit="1" customWidth="1"/>
    <col min="7711" max="7711" width="8.7109375" style="27" bestFit="1" customWidth="1"/>
    <col min="7712" max="7712" width="6" style="27" bestFit="1" customWidth="1"/>
    <col min="7713" max="7713" width="8.7109375" style="27" bestFit="1" customWidth="1"/>
    <col min="7714" max="7714" width="6" style="27" bestFit="1" customWidth="1"/>
    <col min="7715" max="7715" width="8.7109375" style="27" bestFit="1" customWidth="1"/>
    <col min="7716" max="7716" width="6" style="27" bestFit="1" customWidth="1"/>
    <col min="7717" max="7717" width="8.7109375" style="27" bestFit="1" customWidth="1"/>
    <col min="7718" max="7718" width="6" style="27" bestFit="1" customWidth="1"/>
    <col min="7719" max="7719" width="8.7109375" style="27" bestFit="1" customWidth="1"/>
    <col min="7720" max="7720" width="6" style="27" bestFit="1" customWidth="1"/>
    <col min="7721" max="7721" width="7.42578125" style="27" bestFit="1" customWidth="1"/>
    <col min="7722" max="7722" width="6" style="27" bestFit="1" customWidth="1"/>
    <col min="7723" max="7723" width="8.7109375" style="27" bestFit="1" customWidth="1"/>
    <col min="7724" max="7724" width="6" style="27" bestFit="1" customWidth="1"/>
    <col min="7725" max="7725" width="8.7109375" style="27" bestFit="1" customWidth="1"/>
    <col min="7726" max="7726" width="6" style="27" bestFit="1" customWidth="1"/>
    <col min="7727" max="7727" width="8.7109375" style="27" bestFit="1" customWidth="1"/>
    <col min="7728" max="7728" width="6" style="27" bestFit="1" customWidth="1"/>
    <col min="7729" max="7729" width="8.7109375" style="27" bestFit="1" customWidth="1"/>
    <col min="7730" max="7730" width="6" style="27" bestFit="1" customWidth="1"/>
    <col min="7731" max="7731" width="8.7109375" style="27" bestFit="1" customWidth="1"/>
    <col min="7732" max="7732" width="6" style="27" bestFit="1" customWidth="1"/>
    <col min="7733" max="7733" width="8.7109375" style="27" bestFit="1" customWidth="1"/>
    <col min="7734" max="7734" width="6" style="27" bestFit="1" customWidth="1"/>
    <col min="7735" max="7735" width="8.7109375" style="27" bestFit="1" customWidth="1"/>
    <col min="7736" max="7736" width="6" style="27" bestFit="1" customWidth="1"/>
    <col min="7737" max="7737" width="8.7109375" style="27" bestFit="1" customWidth="1"/>
    <col min="7738" max="7738" width="6" style="27" bestFit="1" customWidth="1"/>
    <col min="7739" max="7739" width="8.7109375" style="27" bestFit="1" customWidth="1"/>
    <col min="7740" max="7740" width="9.5703125" style="27" customWidth="1"/>
    <col min="7741" max="7741" width="9.7109375" style="27" customWidth="1"/>
    <col min="7742" max="7742" width="9.5703125" style="27" customWidth="1"/>
    <col min="7743" max="7743" width="9" style="27" customWidth="1"/>
    <col min="7744" max="7936" width="4.140625" style="27"/>
    <col min="7937" max="7937" width="10.85546875" style="27" customWidth="1"/>
    <col min="7938" max="7938" width="6" style="27" bestFit="1" customWidth="1"/>
    <col min="7939" max="7939" width="8.7109375" style="27" bestFit="1" customWidth="1"/>
    <col min="7940" max="7940" width="6" style="27" bestFit="1" customWidth="1"/>
    <col min="7941" max="7941" width="8.7109375" style="27" bestFit="1" customWidth="1"/>
    <col min="7942" max="7942" width="6" style="27" bestFit="1" customWidth="1"/>
    <col min="7943" max="7943" width="8.7109375" style="27" bestFit="1" customWidth="1"/>
    <col min="7944" max="7944" width="6" style="27" bestFit="1" customWidth="1"/>
    <col min="7945" max="7945" width="8.7109375" style="27" bestFit="1" customWidth="1"/>
    <col min="7946" max="7946" width="6" style="27" bestFit="1" customWidth="1"/>
    <col min="7947" max="7947" width="8.7109375" style="27" bestFit="1" customWidth="1"/>
    <col min="7948" max="7948" width="6" style="27" bestFit="1" customWidth="1"/>
    <col min="7949" max="7949" width="7.42578125" style="27" bestFit="1" customWidth="1"/>
    <col min="7950" max="7950" width="6" style="27" bestFit="1" customWidth="1"/>
    <col min="7951" max="7951" width="8.7109375" style="27" bestFit="1" customWidth="1"/>
    <col min="7952" max="7952" width="6" style="27" bestFit="1" customWidth="1"/>
    <col min="7953" max="7953" width="8.7109375" style="27" bestFit="1" customWidth="1"/>
    <col min="7954" max="7954" width="6" style="27" bestFit="1" customWidth="1"/>
    <col min="7955" max="7955" width="8.7109375" style="27" bestFit="1" customWidth="1"/>
    <col min="7956" max="7956" width="6" style="27" bestFit="1" customWidth="1"/>
    <col min="7957" max="7959" width="8.7109375" style="27" bestFit="1" customWidth="1"/>
    <col min="7960" max="7960" width="6.28515625" style="27" bestFit="1" customWidth="1"/>
    <col min="7961" max="7961" width="8.7109375" style="27" bestFit="1" customWidth="1"/>
    <col min="7962" max="7962" width="6" style="27" bestFit="1" customWidth="1"/>
    <col min="7963" max="7963" width="8.7109375" style="27" bestFit="1" customWidth="1"/>
    <col min="7964" max="7964" width="6" style="27" bestFit="1" customWidth="1"/>
    <col min="7965" max="7965" width="8.7109375" style="27" bestFit="1" customWidth="1"/>
    <col min="7966" max="7966" width="6" style="27" bestFit="1" customWidth="1"/>
    <col min="7967" max="7967" width="8.7109375" style="27" bestFit="1" customWidth="1"/>
    <col min="7968" max="7968" width="6" style="27" bestFit="1" customWidth="1"/>
    <col min="7969" max="7969" width="8.7109375" style="27" bestFit="1" customWidth="1"/>
    <col min="7970" max="7970" width="6" style="27" bestFit="1" customWidth="1"/>
    <col min="7971" max="7971" width="8.7109375" style="27" bestFit="1" customWidth="1"/>
    <col min="7972" max="7972" width="6" style="27" bestFit="1" customWidth="1"/>
    <col min="7973" max="7973" width="8.7109375" style="27" bestFit="1" customWidth="1"/>
    <col min="7974" max="7974" width="6" style="27" bestFit="1" customWidth="1"/>
    <col min="7975" max="7975" width="8.7109375" style="27" bestFit="1" customWidth="1"/>
    <col min="7976" max="7976" width="6" style="27" bestFit="1" customWidth="1"/>
    <col min="7977" max="7977" width="7.42578125" style="27" bestFit="1" customWidth="1"/>
    <col min="7978" max="7978" width="6" style="27" bestFit="1" customWidth="1"/>
    <col min="7979" max="7979" width="8.7109375" style="27" bestFit="1" customWidth="1"/>
    <col min="7980" max="7980" width="6" style="27" bestFit="1" customWidth="1"/>
    <col min="7981" max="7981" width="8.7109375" style="27" bestFit="1" customWidth="1"/>
    <col min="7982" max="7982" width="6" style="27" bestFit="1" customWidth="1"/>
    <col min="7983" max="7983" width="8.7109375" style="27" bestFit="1" customWidth="1"/>
    <col min="7984" max="7984" width="6" style="27" bestFit="1" customWidth="1"/>
    <col min="7985" max="7985" width="8.7109375" style="27" bestFit="1" customWidth="1"/>
    <col min="7986" max="7986" width="6" style="27" bestFit="1" customWidth="1"/>
    <col min="7987" max="7987" width="8.7109375" style="27" bestFit="1" customWidth="1"/>
    <col min="7988" max="7988" width="6" style="27" bestFit="1" customWidth="1"/>
    <col min="7989" max="7989" width="8.7109375" style="27" bestFit="1" customWidth="1"/>
    <col min="7990" max="7990" width="6" style="27" bestFit="1" customWidth="1"/>
    <col min="7991" max="7991" width="8.7109375" style="27" bestFit="1" customWidth="1"/>
    <col min="7992" max="7992" width="6" style="27" bestFit="1" customWidth="1"/>
    <col min="7993" max="7993" width="8.7109375" style="27" bestFit="1" customWidth="1"/>
    <col min="7994" max="7994" width="6" style="27" bestFit="1" customWidth="1"/>
    <col min="7995" max="7995" width="8.7109375" style="27" bestFit="1" customWidth="1"/>
    <col min="7996" max="7996" width="9.5703125" style="27" customWidth="1"/>
    <col min="7997" max="7997" width="9.7109375" style="27" customWidth="1"/>
    <col min="7998" max="7998" width="9.5703125" style="27" customWidth="1"/>
    <col min="7999" max="7999" width="9" style="27" customWidth="1"/>
    <col min="8000" max="8192" width="4.140625" style="27"/>
    <col min="8193" max="8193" width="10.85546875" style="27" customWidth="1"/>
    <col min="8194" max="8194" width="6" style="27" bestFit="1" customWidth="1"/>
    <col min="8195" max="8195" width="8.7109375" style="27" bestFit="1" customWidth="1"/>
    <col min="8196" max="8196" width="6" style="27" bestFit="1" customWidth="1"/>
    <col min="8197" max="8197" width="8.7109375" style="27" bestFit="1" customWidth="1"/>
    <col min="8198" max="8198" width="6" style="27" bestFit="1" customWidth="1"/>
    <col min="8199" max="8199" width="8.7109375" style="27" bestFit="1" customWidth="1"/>
    <col min="8200" max="8200" width="6" style="27" bestFit="1" customWidth="1"/>
    <col min="8201" max="8201" width="8.7109375" style="27" bestFit="1" customWidth="1"/>
    <col min="8202" max="8202" width="6" style="27" bestFit="1" customWidth="1"/>
    <col min="8203" max="8203" width="8.7109375" style="27" bestFit="1" customWidth="1"/>
    <col min="8204" max="8204" width="6" style="27" bestFit="1" customWidth="1"/>
    <col min="8205" max="8205" width="7.42578125" style="27" bestFit="1" customWidth="1"/>
    <col min="8206" max="8206" width="6" style="27" bestFit="1" customWidth="1"/>
    <col min="8207" max="8207" width="8.7109375" style="27" bestFit="1" customWidth="1"/>
    <col min="8208" max="8208" width="6" style="27" bestFit="1" customWidth="1"/>
    <col min="8209" max="8209" width="8.7109375" style="27" bestFit="1" customWidth="1"/>
    <col min="8210" max="8210" width="6" style="27" bestFit="1" customWidth="1"/>
    <col min="8211" max="8211" width="8.7109375" style="27" bestFit="1" customWidth="1"/>
    <col min="8212" max="8212" width="6" style="27" bestFit="1" customWidth="1"/>
    <col min="8213" max="8215" width="8.7109375" style="27" bestFit="1" customWidth="1"/>
    <col min="8216" max="8216" width="6.28515625" style="27" bestFit="1" customWidth="1"/>
    <col min="8217" max="8217" width="8.7109375" style="27" bestFit="1" customWidth="1"/>
    <col min="8218" max="8218" width="6" style="27" bestFit="1" customWidth="1"/>
    <col min="8219" max="8219" width="8.7109375" style="27" bestFit="1" customWidth="1"/>
    <col min="8220" max="8220" width="6" style="27" bestFit="1" customWidth="1"/>
    <col min="8221" max="8221" width="8.7109375" style="27" bestFit="1" customWidth="1"/>
    <col min="8222" max="8222" width="6" style="27" bestFit="1" customWidth="1"/>
    <col min="8223" max="8223" width="8.7109375" style="27" bestFit="1" customWidth="1"/>
    <col min="8224" max="8224" width="6" style="27" bestFit="1" customWidth="1"/>
    <col min="8225" max="8225" width="8.7109375" style="27" bestFit="1" customWidth="1"/>
    <col min="8226" max="8226" width="6" style="27" bestFit="1" customWidth="1"/>
    <col min="8227" max="8227" width="8.7109375" style="27" bestFit="1" customWidth="1"/>
    <col min="8228" max="8228" width="6" style="27" bestFit="1" customWidth="1"/>
    <col min="8229" max="8229" width="8.7109375" style="27" bestFit="1" customWidth="1"/>
    <col min="8230" max="8230" width="6" style="27" bestFit="1" customWidth="1"/>
    <col min="8231" max="8231" width="8.7109375" style="27" bestFit="1" customWidth="1"/>
    <col min="8232" max="8232" width="6" style="27" bestFit="1" customWidth="1"/>
    <col min="8233" max="8233" width="7.42578125" style="27" bestFit="1" customWidth="1"/>
    <col min="8234" max="8234" width="6" style="27" bestFit="1" customWidth="1"/>
    <col min="8235" max="8235" width="8.7109375" style="27" bestFit="1" customWidth="1"/>
    <col min="8236" max="8236" width="6" style="27" bestFit="1" customWidth="1"/>
    <col min="8237" max="8237" width="8.7109375" style="27" bestFit="1" customWidth="1"/>
    <col min="8238" max="8238" width="6" style="27" bestFit="1" customWidth="1"/>
    <col min="8239" max="8239" width="8.7109375" style="27" bestFit="1" customWidth="1"/>
    <col min="8240" max="8240" width="6" style="27" bestFit="1" customWidth="1"/>
    <col min="8241" max="8241" width="8.7109375" style="27" bestFit="1" customWidth="1"/>
    <col min="8242" max="8242" width="6" style="27" bestFit="1" customWidth="1"/>
    <col min="8243" max="8243" width="8.7109375" style="27" bestFit="1" customWidth="1"/>
    <col min="8244" max="8244" width="6" style="27" bestFit="1" customWidth="1"/>
    <col min="8245" max="8245" width="8.7109375" style="27" bestFit="1" customWidth="1"/>
    <col min="8246" max="8246" width="6" style="27" bestFit="1" customWidth="1"/>
    <col min="8247" max="8247" width="8.7109375" style="27" bestFit="1" customWidth="1"/>
    <col min="8248" max="8248" width="6" style="27" bestFit="1" customWidth="1"/>
    <col min="8249" max="8249" width="8.7109375" style="27" bestFit="1" customWidth="1"/>
    <col min="8250" max="8250" width="6" style="27" bestFit="1" customWidth="1"/>
    <col min="8251" max="8251" width="8.7109375" style="27" bestFit="1" customWidth="1"/>
    <col min="8252" max="8252" width="9.5703125" style="27" customWidth="1"/>
    <col min="8253" max="8253" width="9.7109375" style="27" customWidth="1"/>
    <col min="8254" max="8254" width="9.5703125" style="27" customWidth="1"/>
    <col min="8255" max="8255" width="9" style="27" customWidth="1"/>
    <col min="8256" max="8448" width="4.140625" style="27"/>
    <col min="8449" max="8449" width="10.85546875" style="27" customWidth="1"/>
    <col min="8450" max="8450" width="6" style="27" bestFit="1" customWidth="1"/>
    <col min="8451" max="8451" width="8.7109375" style="27" bestFit="1" customWidth="1"/>
    <col min="8452" max="8452" width="6" style="27" bestFit="1" customWidth="1"/>
    <col min="8453" max="8453" width="8.7109375" style="27" bestFit="1" customWidth="1"/>
    <col min="8454" max="8454" width="6" style="27" bestFit="1" customWidth="1"/>
    <col min="8455" max="8455" width="8.7109375" style="27" bestFit="1" customWidth="1"/>
    <col min="8456" max="8456" width="6" style="27" bestFit="1" customWidth="1"/>
    <col min="8457" max="8457" width="8.7109375" style="27" bestFit="1" customWidth="1"/>
    <col min="8458" max="8458" width="6" style="27" bestFit="1" customWidth="1"/>
    <col min="8459" max="8459" width="8.7109375" style="27" bestFit="1" customWidth="1"/>
    <col min="8460" max="8460" width="6" style="27" bestFit="1" customWidth="1"/>
    <col min="8461" max="8461" width="7.42578125" style="27" bestFit="1" customWidth="1"/>
    <col min="8462" max="8462" width="6" style="27" bestFit="1" customWidth="1"/>
    <col min="8463" max="8463" width="8.7109375" style="27" bestFit="1" customWidth="1"/>
    <col min="8464" max="8464" width="6" style="27" bestFit="1" customWidth="1"/>
    <col min="8465" max="8465" width="8.7109375" style="27" bestFit="1" customWidth="1"/>
    <col min="8466" max="8466" width="6" style="27" bestFit="1" customWidth="1"/>
    <col min="8467" max="8467" width="8.7109375" style="27" bestFit="1" customWidth="1"/>
    <col min="8468" max="8468" width="6" style="27" bestFit="1" customWidth="1"/>
    <col min="8469" max="8471" width="8.7109375" style="27" bestFit="1" customWidth="1"/>
    <col min="8472" max="8472" width="6.28515625" style="27" bestFit="1" customWidth="1"/>
    <col min="8473" max="8473" width="8.7109375" style="27" bestFit="1" customWidth="1"/>
    <col min="8474" max="8474" width="6" style="27" bestFit="1" customWidth="1"/>
    <col min="8475" max="8475" width="8.7109375" style="27" bestFit="1" customWidth="1"/>
    <col min="8476" max="8476" width="6" style="27" bestFit="1" customWidth="1"/>
    <col min="8477" max="8477" width="8.7109375" style="27" bestFit="1" customWidth="1"/>
    <col min="8478" max="8478" width="6" style="27" bestFit="1" customWidth="1"/>
    <col min="8479" max="8479" width="8.7109375" style="27" bestFit="1" customWidth="1"/>
    <col min="8480" max="8480" width="6" style="27" bestFit="1" customWidth="1"/>
    <col min="8481" max="8481" width="8.7109375" style="27" bestFit="1" customWidth="1"/>
    <col min="8482" max="8482" width="6" style="27" bestFit="1" customWidth="1"/>
    <col min="8483" max="8483" width="8.7109375" style="27" bestFit="1" customWidth="1"/>
    <col min="8484" max="8484" width="6" style="27" bestFit="1" customWidth="1"/>
    <col min="8485" max="8485" width="8.7109375" style="27" bestFit="1" customWidth="1"/>
    <col min="8486" max="8486" width="6" style="27" bestFit="1" customWidth="1"/>
    <col min="8487" max="8487" width="8.7109375" style="27" bestFit="1" customWidth="1"/>
    <col min="8488" max="8488" width="6" style="27" bestFit="1" customWidth="1"/>
    <col min="8489" max="8489" width="7.42578125" style="27" bestFit="1" customWidth="1"/>
    <col min="8490" max="8490" width="6" style="27" bestFit="1" customWidth="1"/>
    <col min="8491" max="8491" width="8.7109375" style="27" bestFit="1" customWidth="1"/>
    <col min="8492" max="8492" width="6" style="27" bestFit="1" customWidth="1"/>
    <col min="8493" max="8493" width="8.7109375" style="27" bestFit="1" customWidth="1"/>
    <col min="8494" max="8494" width="6" style="27" bestFit="1" customWidth="1"/>
    <col min="8495" max="8495" width="8.7109375" style="27" bestFit="1" customWidth="1"/>
    <col min="8496" max="8496" width="6" style="27" bestFit="1" customWidth="1"/>
    <col min="8497" max="8497" width="8.7109375" style="27" bestFit="1" customWidth="1"/>
    <col min="8498" max="8498" width="6" style="27" bestFit="1" customWidth="1"/>
    <col min="8499" max="8499" width="8.7109375" style="27" bestFit="1" customWidth="1"/>
    <col min="8500" max="8500" width="6" style="27" bestFit="1" customWidth="1"/>
    <col min="8501" max="8501" width="8.7109375" style="27" bestFit="1" customWidth="1"/>
    <col min="8502" max="8502" width="6" style="27" bestFit="1" customWidth="1"/>
    <col min="8503" max="8503" width="8.7109375" style="27" bestFit="1" customWidth="1"/>
    <col min="8504" max="8504" width="6" style="27" bestFit="1" customWidth="1"/>
    <col min="8505" max="8505" width="8.7109375" style="27" bestFit="1" customWidth="1"/>
    <col min="8506" max="8506" width="6" style="27" bestFit="1" customWidth="1"/>
    <col min="8507" max="8507" width="8.7109375" style="27" bestFit="1" customWidth="1"/>
    <col min="8508" max="8508" width="9.5703125" style="27" customWidth="1"/>
    <col min="8509" max="8509" width="9.7109375" style="27" customWidth="1"/>
    <col min="8510" max="8510" width="9.5703125" style="27" customWidth="1"/>
    <col min="8511" max="8511" width="9" style="27" customWidth="1"/>
    <col min="8512" max="8704" width="4.140625" style="27"/>
    <col min="8705" max="8705" width="10.85546875" style="27" customWidth="1"/>
    <col min="8706" max="8706" width="6" style="27" bestFit="1" customWidth="1"/>
    <col min="8707" max="8707" width="8.7109375" style="27" bestFit="1" customWidth="1"/>
    <col min="8708" max="8708" width="6" style="27" bestFit="1" customWidth="1"/>
    <col min="8709" max="8709" width="8.7109375" style="27" bestFit="1" customWidth="1"/>
    <col min="8710" max="8710" width="6" style="27" bestFit="1" customWidth="1"/>
    <col min="8711" max="8711" width="8.7109375" style="27" bestFit="1" customWidth="1"/>
    <col min="8712" max="8712" width="6" style="27" bestFit="1" customWidth="1"/>
    <col min="8713" max="8713" width="8.7109375" style="27" bestFit="1" customWidth="1"/>
    <col min="8714" max="8714" width="6" style="27" bestFit="1" customWidth="1"/>
    <col min="8715" max="8715" width="8.7109375" style="27" bestFit="1" customWidth="1"/>
    <col min="8716" max="8716" width="6" style="27" bestFit="1" customWidth="1"/>
    <col min="8717" max="8717" width="7.42578125" style="27" bestFit="1" customWidth="1"/>
    <col min="8718" max="8718" width="6" style="27" bestFit="1" customWidth="1"/>
    <col min="8719" max="8719" width="8.7109375" style="27" bestFit="1" customWidth="1"/>
    <col min="8720" max="8720" width="6" style="27" bestFit="1" customWidth="1"/>
    <col min="8721" max="8721" width="8.7109375" style="27" bestFit="1" customWidth="1"/>
    <col min="8722" max="8722" width="6" style="27" bestFit="1" customWidth="1"/>
    <col min="8723" max="8723" width="8.7109375" style="27" bestFit="1" customWidth="1"/>
    <col min="8724" max="8724" width="6" style="27" bestFit="1" customWidth="1"/>
    <col min="8725" max="8727" width="8.7109375" style="27" bestFit="1" customWidth="1"/>
    <col min="8728" max="8728" width="6.28515625" style="27" bestFit="1" customWidth="1"/>
    <col min="8729" max="8729" width="8.7109375" style="27" bestFit="1" customWidth="1"/>
    <col min="8730" max="8730" width="6" style="27" bestFit="1" customWidth="1"/>
    <col min="8731" max="8731" width="8.7109375" style="27" bestFit="1" customWidth="1"/>
    <col min="8732" max="8732" width="6" style="27" bestFit="1" customWidth="1"/>
    <col min="8733" max="8733" width="8.7109375" style="27" bestFit="1" customWidth="1"/>
    <col min="8734" max="8734" width="6" style="27" bestFit="1" customWidth="1"/>
    <col min="8735" max="8735" width="8.7109375" style="27" bestFit="1" customWidth="1"/>
    <col min="8736" max="8736" width="6" style="27" bestFit="1" customWidth="1"/>
    <col min="8737" max="8737" width="8.7109375" style="27" bestFit="1" customWidth="1"/>
    <col min="8738" max="8738" width="6" style="27" bestFit="1" customWidth="1"/>
    <col min="8739" max="8739" width="8.7109375" style="27" bestFit="1" customWidth="1"/>
    <col min="8740" max="8740" width="6" style="27" bestFit="1" customWidth="1"/>
    <col min="8741" max="8741" width="8.7109375" style="27" bestFit="1" customWidth="1"/>
    <col min="8742" max="8742" width="6" style="27" bestFit="1" customWidth="1"/>
    <col min="8743" max="8743" width="8.7109375" style="27" bestFit="1" customWidth="1"/>
    <col min="8744" max="8744" width="6" style="27" bestFit="1" customWidth="1"/>
    <col min="8745" max="8745" width="7.42578125" style="27" bestFit="1" customWidth="1"/>
    <col min="8746" max="8746" width="6" style="27" bestFit="1" customWidth="1"/>
    <col min="8747" max="8747" width="8.7109375" style="27" bestFit="1" customWidth="1"/>
    <col min="8748" max="8748" width="6" style="27" bestFit="1" customWidth="1"/>
    <col min="8749" max="8749" width="8.7109375" style="27" bestFit="1" customWidth="1"/>
    <col min="8750" max="8750" width="6" style="27" bestFit="1" customWidth="1"/>
    <col min="8751" max="8751" width="8.7109375" style="27" bestFit="1" customWidth="1"/>
    <col min="8752" max="8752" width="6" style="27" bestFit="1" customWidth="1"/>
    <col min="8753" max="8753" width="8.7109375" style="27" bestFit="1" customWidth="1"/>
    <col min="8754" max="8754" width="6" style="27" bestFit="1" customWidth="1"/>
    <col min="8755" max="8755" width="8.7109375" style="27" bestFit="1" customWidth="1"/>
    <col min="8756" max="8756" width="6" style="27" bestFit="1" customWidth="1"/>
    <col min="8757" max="8757" width="8.7109375" style="27" bestFit="1" customWidth="1"/>
    <col min="8758" max="8758" width="6" style="27" bestFit="1" customWidth="1"/>
    <col min="8759" max="8759" width="8.7109375" style="27" bestFit="1" customWidth="1"/>
    <col min="8760" max="8760" width="6" style="27" bestFit="1" customWidth="1"/>
    <col min="8761" max="8761" width="8.7109375" style="27" bestFit="1" customWidth="1"/>
    <col min="8762" max="8762" width="6" style="27" bestFit="1" customWidth="1"/>
    <col min="8763" max="8763" width="8.7109375" style="27" bestFit="1" customWidth="1"/>
    <col min="8764" max="8764" width="9.5703125" style="27" customWidth="1"/>
    <col min="8765" max="8765" width="9.7109375" style="27" customWidth="1"/>
    <col min="8766" max="8766" width="9.5703125" style="27" customWidth="1"/>
    <col min="8767" max="8767" width="9" style="27" customWidth="1"/>
    <col min="8768" max="8960" width="4.140625" style="27"/>
    <col min="8961" max="8961" width="10.85546875" style="27" customWidth="1"/>
    <col min="8962" max="8962" width="6" style="27" bestFit="1" customWidth="1"/>
    <col min="8963" max="8963" width="8.7109375" style="27" bestFit="1" customWidth="1"/>
    <col min="8964" max="8964" width="6" style="27" bestFit="1" customWidth="1"/>
    <col min="8965" max="8965" width="8.7109375" style="27" bestFit="1" customWidth="1"/>
    <col min="8966" max="8966" width="6" style="27" bestFit="1" customWidth="1"/>
    <col min="8967" max="8967" width="8.7109375" style="27" bestFit="1" customWidth="1"/>
    <col min="8968" max="8968" width="6" style="27" bestFit="1" customWidth="1"/>
    <col min="8969" max="8969" width="8.7109375" style="27" bestFit="1" customWidth="1"/>
    <col min="8970" max="8970" width="6" style="27" bestFit="1" customWidth="1"/>
    <col min="8971" max="8971" width="8.7109375" style="27" bestFit="1" customWidth="1"/>
    <col min="8972" max="8972" width="6" style="27" bestFit="1" customWidth="1"/>
    <col min="8973" max="8973" width="7.42578125" style="27" bestFit="1" customWidth="1"/>
    <col min="8974" max="8974" width="6" style="27" bestFit="1" customWidth="1"/>
    <col min="8975" max="8975" width="8.7109375" style="27" bestFit="1" customWidth="1"/>
    <col min="8976" max="8976" width="6" style="27" bestFit="1" customWidth="1"/>
    <col min="8977" max="8977" width="8.7109375" style="27" bestFit="1" customWidth="1"/>
    <col min="8978" max="8978" width="6" style="27" bestFit="1" customWidth="1"/>
    <col min="8979" max="8979" width="8.7109375" style="27" bestFit="1" customWidth="1"/>
    <col min="8980" max="8980" width="6" style="27" bestFit="1" customWidth="1"/>
    <col min="8981" max="8983" width="8.7109375" style="27" bestFit="1" customWidth="1"/>
    <col min="8984" max="8984" width="6.28515625" style="27" bestFit="1" customWidth="1"/>
    <col min="8985" max="8985" width="8.7109375" style="27" bestFit="1" customWidth="1"/>
    <col min="8986" max="8986" width="6" style="27" bestFit="1" customWidth="1"/>
    <col min="8987" max="8987" width="8.7109375" style="27" bestFit="1" customWidth="1"/>
    <col min="8988" max="8988" width="6" style="27" bestFit="1" customWidth="1"/>
    <col min="8989" max="8989" width="8.7109375" style="27" bestFit="1" customWidth="1"/>
    <col min="8990" max="8990" width="6" style="27" bestFit="1" customWidth="1"/>
    <col min="8991" max="8991" width="8.7109375" style="27" bestFit="1" customWidth="1"/>
    <col min="8992" max="8992" width="6" style="27" bestFit="1" customWidth="1"/>
    <col min="8993" max="8993" width="8.7109375" style="27" bestFit="1" customWidth="1"/>
    <col min="8994" max="8994" width="6" style="27" bestFit="1" customWidth="1"/>
    <col min="8995" max="8995" width="8.7109375" style="27" bestFit="1" customWidth="1"/>
    <col min="8996" max="8996" width="6" style="27" bestFit="1" customWidth="1"/>
    <col min="8997" max="8997" width="8.7109375" style="27" bestFit="1" customWidth="1"/>
    <col min="8998" max="8998" width="6" style="27" bestFit="1" customWidth="1"/>
    <col min="8999" max="8999" width="8.7109375" style="27" bestFit="1" customWidth="1"/>
    <col min="9000" max="9000" width="6" style="27" bestFit="1" customWidth="1"/>
    <col min="9001" max="9001" width="7.42578125" style="27" bestFit="1" customWidth="1"/>
    <col min="9002" max="9002" width="6" style="27" bestFit="1" customWidth="1"/>
    <col min="9003" max="9003" width="8.7109375" style="27" bestFit="1" customWidth="1"/>
    <col min="9004" max="9004" width="6" style="27" bestFit="1" customWidth="1"/>
    <col min="9005" max="9005" width="8.7109375" style="27" bestFit="1" customWidth="1"/>
    <col min="9006" max="9006" width="6" style="27" bestFit="1" customWidth="1"/>
    <col min="9007" max="9007" width="8.7109375" style="27" bestFit="1" customWidth="1"/>
    <col min="9008" max="9008" width="6" style="27" bestFit="1" customWidth="1"/>
    <col min="9009" max="9009" width="8.7109375" style="27" bestFit="1" customWidth="1"/>
    <col min="9010" max="9010" width="6" style="27" bestFit="1" customWidth="1"/>
    <col min="9011" max="9011" width="8.7109375" style="27" bestFit="1" customWidth="1"/>
    <col min="9012" max="9012" width="6" style="27" bestFit="1" customWidth="1"/>
    <col min="9013" max="9013" width="8.7109375" style="27" bestFit="1" customWidth="1"/>
    <col min="9014" max="9014" width="6" style="27" bestFit="1" customWidth="1"/>
    <col min="9015" max="9015" width="8.7109375" style="27" bestFit="1" customWidth="1"/>
    <col min="9016" max="9016" width="6" style="27" bestFit="1" customWidth="1"/>
    <col min="9017" max="9017" width="8.7109375" style="27" bestFit="1" customWidth="1"/>
    <col min="9018" max="9018" width="6" style="27" bestFit="1" customWidth="1"/>
    <col min="9019" max="9019" width="8.7109375" style="27" bestFit="1" customWidth="1"/>
    <col min="9020" max="9020" width="9.5703125" style="27" customWidth="1"/>
    <col min="9021" max="9021" width="9.7109375" style="27" customWidth="1"/>
    <col min="9022" max="9022" width="9.5703125" style="27" customWidth="1"/>
    <col min="9023" max="9023" width="9" style="27" customWidth="1"/>
    <col min="9024" max="9216" width="4.140625" style="27"/>
    <col min="9217" max="9217" width="10.85546875" style="27" customWidth="1"/>
    <col min="9218" max="9218" width="6" style="27" bestFit="1" customWidth="1"/>
    <col min="9219" max="9219" width="8.7109375" style="27" bestFit="1" customWidth="1"/>
    <col min="9220" max="9220" width="6" style="27" bestFit="1" customWidth="1"/>
    <col min="9221" max="9221" width="8.7109375" style="27" bestFit="1" customWidth="1"/>
    <col min="9222" max="9222" width="6" style="27" bestFit="1" customWidth="1"/>
    <col min="9223" max="9223" width="8.7109375" style="27" bestFit="1" customWidth="1"/>
    <col min="9224" max="9224" width="6" style="27" bestFit="1" customWidth="1"/>
    <col min="9225" max="9225" width="8.7109375" style="27" bestFit="1" customWidth="1"/>
    <col min="9226" max="9226" width="6" style="27" bestFit="1" customWidth="1"/>
    <col min="9227" max="9227" width="8.7109375" style="27" bestFit="1" customWidth="1"/>
    <col min="9228" max="9228" width="6" style="27" bestFit="1" customWidth="1"/>
    <col min="9229" max="9229" width="7.42578125" style="27" bestFit="1" customWidth="1"/>
    <col min="9230" max="9230" width="6" style="27" bestFit="1" customWidth="1"/>
    <col min="9231" max="9231" width="8.7109375" style="27" bestFit="1" customWidth="1"/>
    <col min="9232" max="9232" width="6" style="27" bestFit="1" customWidth="1"/>
    <col min="9233" max="9233" width="8.7109375" style="27" bestFit="1" customWidth="1"/>
    <col min="9234" max="9234" width="6" style="27" bestFit="1" customWidth="1"/>
    <col min="9235" max="9235" width="8.7109375" style="27" bestFit="1" customWidth="1"/>
    <col min="9236" max="9236" width="6" style="27" bestFit="1" customWidth="1"/>
    <col min="9237" max="9239" width="8.7109375" style="27" bestFit="1" customWidth="1"/>
    <col min="9240" max="9240" width="6.28515625" style="27" bestFit="1" customWidth="1"/>
    <col min="9241" max="9241" width="8.7109375" style="27" bestFit="1" customWidth="1"/>
    <col min="9242" max="9242" width="6" style="27" bestFit="1" customWidth="1"/>
    <col min="9243" max="9243" width="8.7109375" style="27" bestFit="1" customWidth="1"/>
    <col min="9244" max="9244" width="6" style="27" bestFit="1" customWidth="1"/>
    <col min="9245" max="9245" width="8.7109375" style="27" bestFit="1" customWidth="1"/>
    <col min="9246" max="9246" width="6" style="27" bestFit="1" customWidth="1"/>
    <col min="9247" max="9247" width="8.7109375" style="27" bestFit="1" customWidth="1"/>
    <col min="9248" max="9248" width="6" style="27" bestFit="1" customWidth="1"/>
    <col min="9249" max="9249" width="8.7109375" style="27" bestFit="1" customWidth="1"/>
    <col min="9250" max="9250" width="6" style="27" bestFit="1" customWidth="1"/>
    <col min="9251" max="9251" width="8.7109375" style="27" bestFit="1" customWidth="1"/>
    <col min="9252" max="9252" width="6" style="27" bestFit="1" customWidth="1"/>
    <col min="9253" max="9253" width="8.7109375" style="27" bestFit="1" customWidth="1"/>
    <col min="9254" max="9254" width="6" style="27" bestFit="1" customWidth="1"/>
    <col min="9255" max="9255" width="8.7109375" style="27" bestFit="1" customWidth="1"/>
    <col min="9256" max="9256" width="6" style="27" bestFit="1" customWidth="1"/>
    <col min="9257" max="9257" width="7.42578125" style="27" bestFit="1" customWidth="1"/>
    <col min="9258" max="9258" width="6" style="27" bestFit="1" customWidth="1"/>
    <col min="9259" max="9259" width="8.7109375" style="27" bestFit="1" customWidth="1"/>
    <col min="9260" max="9260" width="6" style="27" bestFit="1" customWidth="1"/>
    <col min="9261" max="9261" width="8.7109375" style="27" bestFit="1" customWidth="1"/>
    <col min="9262" max="9262" width="6" style="27" bestFit="1" customWidth="1"/>
    <col min="9263" max="9263" width="8.7109375" style="27" bestFit="1" customWidth="1"/>
    <col min="9264" max="9264" width="6" style="27" bestFit="1" customWidth="1"/>
    <col min="9265" max="9265" width="8.7109375" style="27" bestFit="1" customWidth="1"/>
    <col min="9266" max="9266" width="6" style="27" bestFit="1" customWidth="1"/>
    <col min="9267" max="9267" width="8.7109375" style="27" bestFit="1" customWidth="1"/>
    <col min="9268" max="9268" width="6" style="27" bestFit="1" customWidth="1"/>
    <col min="9269" max="9269" width="8.7109375" style="27" bestFit="1" customWidth="1"/>
    <col min="9270" max="9270" width="6" style="27" bestFit="1" customWidth="1"/>
    <col min="9271" max="9271" width="8.7109375" style="27" bestFit="1" customWidth="1"/>
    <col min="9272" max="9272" width="6" style="27" bestFit="1" customWidth="1"/>
    <col min="9273" max="9273" width="8.7109375" style="27" bestFit="1" customWidth="1"/>
    <col min="9274" max="9274" width="6" style="27" bestFit="1" customWidth="1"/>
    <col min="9275" max="9275" width="8.7109375" style="27" bestFit="1" customWidth="1"/>
    <col min="9276" max="9276" width="9.5703125" style="27" customWidth="1"/>
    <col min="9277" max="9277" width="9.7109375" style="27" customWidth="1"/>
    <col min="9278" max="9278" width="9.5703125" style="27" customWidth="1"/>
    <col min="9279" max="9279" width="9" style="27" customWidth="1"/>
    <col min="9280" max="9472" width="4.140625" style="27"/>
    <col min="9473" max="9473" width="10.85546875" style="27" customWidth="1"/>
    <col min="9474" max="9474" width="6" style="27" bestFit="1" customWidth="1"/>
    <col min="9475" max="9475" width="8.7109375" style="27" bestFit="1" customWidth="1"/>
    <col min="9476" max="9476" width="6" style="27" bestFit="1" customWidth="1"/>
    <col min="9477" max="9477" width="8.7109375" style="27" bestFit="1" customWidth="1"/>
    <col min="9478" max="9478" width="6" style="27" bestFit="1" customWidth="1"/>
    <col min="9479" max="9479" width="8.7109375" style="27" bestFit="1" customWidth="1"/>
    <col min="9480" max="9480" width="6" style="27" bestFit="1" customWidth="1"/>
    <col min="9481" max="9481" width="8.7109375" style="27" bestFit="1" customWidth="1"/>
    <col min="9482" max="9482" width="6" style="27" bestFit="1" customWidth="1"/>
    <col min="9483" max="9483" width="8.7109375" style="27" bestFit="1" customWidth="1"/>
    <col min="9484" max="9484" width="6" style="27" bestFit="1" customWidth="1"/>
    <col min="9485" max="9485" width="7.42578125" style="27" bestFit="1" customWidth="1"/>
    <col min="9486" max="9486" width="6" style="27" bestFit="1" customWidth="1"/>
    <col min="9487" max="9487" width="8.7109375" style="27" bestFit="1" customWidth="1"/>
    <col min="9488" max="9488" width="6" style="27" bestFit="1" customWidth="1"/>
    <col min="9489" max="9489" width="8.7109375" style="27" bestFit="1" customWidth="1"/>
    <col min="9490" max="9490" width="6" style="27" bestFit="1" customWidth="1"/>
    <col min="9491" max="9491" width="8.7109375" style="27" bestFit="1" customWidth="1"/>
    <col min="9492" max="9492" width="6" style="27" bestFit="1" customWidth="1"/>
    <col min="9493" max="9495" width="8.7109375" style="27" bestFit="1" customWidth="1"/>
    <col min="9496" max="9496" width="6.28515625" style="27" bestFit="1" customWidth="1"/>
    <col min="9497" max="9497" width="8.7109375" style="27" bestFit="1" customWidth="1"/>
    <col min="9498" max="9498" width="6" style="27" bestFit="1" customWidth="1"/>
    <col min="9499" max="9499" width="8.7109375" style="27" bestFit="1" customWidth="1"/>
    <col min="9500" max="9500" width="6" style="27" bestFit="1" customWidth="1"/>
    <col min="9501" max="9501" width="8.7109375" style="27" bestFit="1" customWidth="1"/>
    <col min="9502" max="9502" width="6" style="27" bestFit="1" customWidth="1"/>
    <col min="9503" max="9503" width="8.7109375" style="27" bestFit="1" customWidth="1"/>
    <col min="9504" max="9504" width="6" style="27" bestFit="1" customWidth="1"/>
    <col min="9505" max="9505" width="8.7109375" style="27" bestFit="1" customWidth="1"/>
    <col min="9506" max="9506" width="6" style="27" bestFit="1" customWidth="1"/>
    <col min="9507" max="9507" width="8.7109375" style="27" bestFit="1" customWidth="1"/>
    <col min="9508" max="9508" width="6" style="27" bestFit="1" customWidth="1"/>
    <col min="9509" max="9509" width="8.7109375" style="27" bestFit="1" customWidth="1"/>
    <col min="9510" max="9510" width="6" style="27" bestFit="1" customWidth="1"/>
    <col min="9511" max="9511" width="8.7109375" style="27" bestFit="1" customWidth="1"/>
    <col min="9512" max="9512" width="6" style="27" bestFit="1" customWidth="1"/>
    <col min="9513" max="9513" width="7.42578125" style="27" bestFit="1" customWidth="1"/>
    <col min="9514" max="9514" width="6" style="27" bestFit="1" customWidth="1"/>
    <col min="9515" max="9515" width="8.7109375" style="27" bestFit="1" customWidth="1"/>
    <col min="9516" max="9516" width="6" style="27" bestFit="1" customWidth="1"/>
    <col min="9517" max="9517" width="8.7109375" style="27" bestFit="1" customWidth="1"/>
    <col min="9518" max="9518" width="6" style="27" bestFit="1" customWidth="1"/>
    <col min="9519" max="9519" width="8.7109375" style="27" bestFit="1" customWidth="1"/>
    <col min="9520" max="9520" width="6" style="27" bestFit="1" customWidth="1"/>
    <col min="9521" max="9521" width="8.7109375" style="27" bestFit="1" customWidth="1"/>
    <col min="9522" max="9522" width="6" style="27" bestFit="1" customWidth="1"/>
    <col min="9523" max="9523" width="8.7109375" style="27" bestFit="1" customWidth="1"/>
    <col min="9524" max="9524" width="6" style="27" bestFit="1" customWidth="1"/>
    <col min="9525" max="9525" width="8.7109375" style="27" bestFit="1" customWidth="1"/>
    <col min="9526" max="9526" width="6" style="27" bestFit="1" customWidth="1"/>
    <col min="9527" max="9527" width="8.7109375" style="27" bestFit="1" customWidth="1"/>
    <col min="9528" max="9528" width="6" style="27" bestFit="1" customWidth="1"/>
    <col min="9529" max="9529" width="8.7109375" style="27" bestFit="1" customWidth="1"/>
    <col min="9530" max="9530" width="6" style="27" bestFit="1" customWidth="1"/>
    <col min="9531" max="9531" width="8.7109375" style="27" bestFit="1" customWidth="1"/>
    <col min="9532" max="9532" width="9.5703125" style="27" customWidth="1"/>
    <col min="9533" max="9533" width="9.7109375" style="27" customWidth="1"/>
    <col min="9534" max="9534" width="9.5703125" style="27" customWidth="1"/>
    <col min="9535" max="9535" width="9" style="27" customWidth="1"/>
    <col min="9536" max="9728" width="4.140625" style="27"/>
    <col min="9729" max="9729" width="10.85546875" style="27" customWidth="1"/>
    <col min="9730" max="9730" width="6" style="27" bestFit="1" customWidth="1"/>
    <col min="9731" max="9731" width="8.7109375" style="27" bestFit="1" customWidth="1"/>
    <col min="9732" max="9732" width="6" style="27" bestFit="1" customWidth="1"/>
    <col min="9733" max="9733" width="8.7109375" style="27" bestFit="1" customWidth="1"/>
    <col min="9734" max="9734" width="6" style="27" bestFit="1" customWidth="1"/>
    <col min="9735" max="9735" width="8.7109375" style="27" bestFit="1" customWidth="1"/>
    <col min="9736" max="9736" width="6" style="27" bestFit="1" customWidth="1"/>
    <col min="9737" max="9737" width="8.7109375" style="27" bestFit="1" customWidth="1"/>
    <col min="9738" max="9738" width="6" style="27" bestFit="1" customWidth="1"/>
    <col min="9739" max="9739" width="8.7109375" style="27" bestFit="1" customWidth="1"/>
    <col min="9740" max="9740" width="6" style="27" bestFit="1" customWidth="1"/>
    <col min="9741" max="9741" width="7.42578125" style="27" bestFit="1" customWidth="1"/>
    <col min="9742" max="9742" width="6" style="27" bestFit="1" customWidth="1"/>
    <col min="9743" max="9743" width="8.7109375" style="27" bestFit="1" customWidth="1"/>
    <col min="9744" max="9744" width="6" style="27" bestFit="1" customWidth="1"/>
    <col min="9745" max="9745" width="8.7109375" style="27" bestFit="1" customWidth="1"/>
    <col min="9746" max="9746" width="6" style="27" bestFit="1" customWidth="1"/>
    <col min="9747" max="9747" width="8.7109375" style="27" bestFit="1" customWidth="1"/>
    <col min="9748" max="9748" width="6" style="27" bestFit="1" customWidth="1"/>
    <col min="9749" max="9751" width="8.7109375" style="27" bestFit="1" customWidth="1"/>
    <col min="9752" max="9752" width="6.28515625" style="27" bestFit="1" customWidth="1"/>
    <col min="9753" max="9753" width="8.7109375" style="27" bestFit="1" customWidth="1"/>
    <col min="9754" max="9754" width="6" style="27" bestFit="1" customWidth="1"/>
    <col min="9755" max="9755" width="8.7109375" style="27" bestFit="1" customWidth="1"/>
    <col min="9756" max="9756" width="6" style="27" bestFit="1" customWidth="1"/>
    <col min="9757" max="9757" width="8.7109375" style="27" bestFit="1" customWidth="1"/>
    <col min="9758" max="9758" width="6" style="27" bestFit="1" customWidth="1"/>
    <col min="9759" max="9759" width="8.7109375" style="27" bestFit="1" customWidth="1"/>
    <col min="9760" max="9760" width="6" style="27" bestFit="1" customWidth="1"/>
    <col min="9761" max="9761" width="8.7109375" style="27" bestFit="1" customWidth="1"/>
    <col min="9762" max="9762" width="6" style="27" bestFit="1" customWidth="1"/>
    <col min="9763" max="9763" width="8.7109375" style="27" bestFit="1" customWidth="1"/>
    <col min="9764" max="9764" width="6" style="27" bestFit="1" customWidth="1"/>
    <col min="9765" max="9765" width="8.7109375" style="27" bestFit="1" customWidth="1"/>
    <col min="9766" max="9766" width="6" style="27" bestFit="1" customWidth="1"/>
    <col min="9767" max="9767" width="8.7109375" style="27" bestFit="1" customWidth="1"/>
    <col min="9768" max="9768" width="6" style="27" bestFit="1" customWidth="1"/>
    <col min="9769" max="9769" width="7.42578125" style="27" bestFit="1" customWidth="1"/>
    <col min="9770" max="9770" width="6" style="27" bestFit="1" customWidth="1"/>
    <col min="9771" max="9771" width="8.7109375" style="27" bestFit="1" customWidth="1"/>
    <col min="9772" max="9772" width="6" style="27" bestFit="1" customWidth="1"/>
    <col min="9773" max="9773" width="8.7109375" style="27" bestFit="1" customWidth="1"/>
    <col min="9774" max="9774" width="6" style="27" bestFit="1" customWidth="1"/>
    <col min="9775" max="9775" width="8.7109375" style="27" bestFit="1" customWidth="1"/>
    <col min="9776" max="9776" width="6" style="27" bestFit="1" customWidth="1"/>
    <col min="9777" max="9777" width="8.7109375" style="27" bestFit="1" customWidth="1"/>
    <col min="9778" max="9778" width="6" style="27" bestFit="1" customWidth="1"/>
    <col min="9779" max="9779" width="8.7109375" style="27" bestFit="1" customWidth="1"/>
    <col min="9780" max="9780" width="6" style="27" bestFit="1" customWidth="1"/>
    <col min="9781" max="9781" width="8.7109375" style="27" bestFit="1" customWidth="1"/>
    <col min="9782" max="9782" width="6" style="27" bestFit="1" customWidth="1"/>
    <col min="9783" max="9783" width="8.7109375" style="27" bestFit="1" customWidth="1"/>
    <col min="9784" max="9784" width="6" style="27" bestFit="1" customWidth="1"/>
    <col min="9785" max="9785" width="8.7109375" style="27" bestFit="1" customWidth="1"/>
    <col min="9786" max="9786" width="6" style="27" bestFit="1" customWidth="1"/>
    <col min="9787" max="9787" width="8.7109375" style="27" bestFit="1" customWidth="1"/>
    <col min="9788" max="9788" width="9.5703125" style="27" customWidth="1"/>
    <col min="9789" max="9789" width="9.7109375" style="27" customWidth="1"/>
    <col min="9790" max="9790" width="9.5703125" style="27" customWidth="1"/>
    <col min="9791" max="9791" width="9" style="27" customWidth="1"/>
    <col min="9792" max="9984" width="4.140625" style="27"/>
    <col min="9985" max="9985" width="10.85546875" style="27" customWidth="1"/>
    <col min="9986" max="9986" width="6" style="27" bestFit="1" customWidth="1"/>
    <col min="9987" max="9987" width="8.7109375" style="27" bestFit="1" customWidth="1"/>
    <col min="9988" max="9988" width="6" style="27" bestFit="1" customWidth="1"/>
    <col min="9989" max="9989" width="8.7109375" style="27" bestFit="1" customWidth="1"/>
    <col min="9990" max="9990" width="6" style="27" bestFit="1" customWidth="1"/>
    <col min="9991" max="9991" width="8.7109375" style="27" bestFit="1" customWidth="1"/>
    <col min="9992" max="9992" width="6" style="27" bestFit="1" customWidth="1"/>
    <col min="9993" max="9993" width="8.7109375" style="27" bestFit="1" customWidth="1"/>
    <col min="9994" max="9994" width="6" style="27" bestFit="1" customWidth="1"/>
    <col min="9995" max="9995" width="8.7109375" style="27" bestFit="1" customWidth="1"/>
    <col min="9996" max="9996" width="6" style="27" bestFit="1" customWidth="1"/>
    <col min="9997" max="9997" width="7.42578125" style="27" bestFit="1" customWidth="1"/>
    <col min="9998" max="9998" width="6" style="27" bestFit="1" customWidth="1"/>
    <col min="9999" max="9999" width="8.7109375" style="27" bestFit="1" customWidth="1"/>
    <col min="10000" max="10000" width="6" style="27" bestFit="1" customWidth="1"/>
    <col min="10001" max="10001" width="8.7109375" style="27" bestFit="1" customWidth="1"/>
    <col min="10002" max="10002" width="6" style="27" bestFit="1" customWidth="1"/>
    <col min="10003" max="10003" width="8.7109375" style="27" bestFit="1" customWidth="1"/>
    <col min="10004" max="10004" width="6" style="27" bestFit="1" customWidth="1"/>
    <col min="10005" max="10007" width="8.7109375" style="27" bestFit="1" customWidth="1"/>
    <col min="10008" max="10008" width="6.28515625" style="27" bestFit="1" customWidth="1"/>
    <col min="10009" max="10009" width="8.7109375" style="27" bestFit="1" customWidth="1"/>
    <col min="10010" max="10010" width="6" style="27" bestFit="1" customWidth="1"/>
    <col min="10011" max="10011" width="8.7109375" style="27" bestFit="1" customWidth="1"/>
    <col min="10012" max="10012" width="6" style="27" bestFit="1" customWidth="1"/>
    <col min="10013" max="10013" width="8.7109375" style="27" bestFit="1" customWidth="1"/>
    <col min="10014" max="10014" width="6" style="27" bestFit="1" customWidth="1"/>
    <col min="10015" max="10015" width="8.7109375" style="27" bestFit="1" customWidth="1"/>
    <col min="10016" max="10016" width="6" style="27" bestFit="1" customWidth="1"/>
    <col min="10017" max="10017" width="8.7109375" style="27" bestFit="1" customWidth="1"/>
    <col min="10018" max="10018" width="6" style="27" bestFit="1" customWidth="1"/>
    <col min="10019" max="10019" width="8.7109375" style="27" bestFit="1" customWidth="1"/>
    <col min="10020" max="10020" width="6" style="27" bestFit="1" customWidth="1"/>
    <col min="10021" max="10021" width="8.7109375" style="27" bestFit="1" customWidth="1"/>
    <col min="10022" max="10022" width="6" style="27" bestFit="1" customWidth="1"/>
    <col min="10023" max="10023" width="8.7109375" style="27" bestFit="1" customWidth="1"/>
    <col min="10024" max="10024" width="6" style="27" bestFit="1" customWidth="1"/>
    <col min="10025" max="10025" width="7.42578125" style="27" bestFit="1" customWidth="1"/>
    <col min="10026" max="10026" width="6" style="27" bestFit="1" customWidth="1"/>
    <col min="10027" max="10027" width="8.7109375" style="27" bestFit="1" customWidth="1"/>
    <col min="10028" max="10028" width="6" style="27" bestFit="1" customWidth="1"/>
    <col min="10029" max="10029" width="8.7109375" style="27" bestFit="1" customWidth="1"/>
    <col min="10030" max="10030" width="6" style="27" bestFit="1" customWidth="1"/>
    <col min="10031" max="10031" width="8.7109375" style="27" bestFit="1" customWidth="1"/>
    <col min="10032" max="10032" width="6" style="27" bestFit="1" customWidth="1"/>
    <col min="10033" max="10033" width="8.7109375" style="27" bestFit="1" customWidth="1"/>
    <col min="10034" max="10034" width="6" style="27" bestFit="1" customWidth="1"/>
    <col min="10035" max="10035" width="8.7109375" style="27" bestFit="1" customWidth="1"/>
    <col min="10036" max="10036" width="6" style="27" bestFit="1" customWidth="1"/>
    <col min="10037" max="10037" width="8.7109375" style="27" bestFit="1" customWidth="1"/>
    <col min="10038" max="10038" width="6" style="27" bestFit="1" customWidth="1"/>
    <col min="10039" max="10039" width="8.7109375" style="27" bestFit="1" customWidth="1"/>
    <col min="10040" max="10040" width="6" style="27" bestFit="1" customWidth="1"/>
    <col min="10041" max="10041" width="8.7109375" style="27" bestFit="1" customWidth="1"/>
    <col min="10042" max="10042" width="6" style="27" bestFit="1" customWidth="1"/>
    <col min="10043" max="10043" width="8.7109375" style="27" bestFit="1" customWidth="1"/>
    <col min="10044" max="10044" width="9.5703125" style="27" customWidth="1"/>
    <col min="10045" max="10045" width="9.7109375" style="27" customWidth="1"/>
    <col min="10046" max="10046" width="9.5703125" style="27" customWidth="1"/>
    <col min="10047" max="10047" width="9" style="27" customWidth="1"/>
    <col min="10048" max="10240" width="4.140625" style="27"/>
    <col min="10241" max="10241" width="10.85546875" style="27" customWidth="1"/>
    <col min="10242" max="10242" width="6" style="27" bestFit="1" customWidth="1"/>
    <col min="10243" max="10243" width="8.7109375" style="27" bestFit="1" customWidth="1"/>
    <col min="10244" max="10244" width="6" style="27" bestFit="1" customWidth="1"/>
    <col min="10245" max="10245" width="8.7109375" style="27" bestFit="1" customWidth="1"/>
    <col min="10246" max="10246" width="6" style="27" bestFit="1" customWidth="1"/>
    <col min="10247" max="10247" width="8.7109375" style="27" bestFit="1" customWidth="1"/>
    <col min="10248" max="10248" width="6" style="27" bestFit="1" customWidth="1"/>
    <col min="10249" max="10249" width="8.7109375" style="27" bestFit="1" customWidth="1"/>
    <col min="10250" max="10250" width="6" style="27" bestFit="1" customWidth="1"/>
    <col min="10251" max="10251" width="8.7109375" style="27" bestFit="1" customWidth="1"/>
    <col min="10252" max="10252" width="6" style="27" bestFit="1" customWidth="1"/>
    <col min="10253" max="10253" width="7.42578125" style="27" bestFit="1" customWidth="1"/>
    <col min="10254" max="10254" width="6" style="27" bestFit="1" customWidth="1"/>
    <col min="10255" max="10255" width="8.7109375" style="27" bestFit="1" customWidth="1"/>
    <col min="10256" max="10256" width="6" style="27" bestFit="1" customWidth="1"/>
    <col min="10257" max="10257" width="8.7109375" style="27" bestFit="1" customWidth="1"/>
    <col min="10258" max="10258" width="6" style="27" bestFit="1" customWidth="1"/>
    <col min="10259" max="10259" width="8.7109375" style="27" bestFit="1" customWidth="1"/>
    <col min="10260" max="10260" width="6" style="27" bestFit="1" customWidth="1"/>
    <col min="10261" max="10263" width="8.7109375" style="27" bestFit="1" customWidth="1"/>
    <col min="10264" max="10264" width="6.28515625" style="27" bestFit="1" customWidth="1"/>
    <col min="10265" max="10265" width="8.7109375" style="27" bestFit="1" customWidth="1"/>
    <col min="10266" max="10266" width="6" style="27" bestFit="1" customWidth="1"/>
    <col min="10267" max="10267" width="8.7109375" style="27" bestFit="1" customWidth="1"/>
    <col min="10268" max="10268" width="6" style="27" bestFit="1" customWidth="1"/>
    <col min="10269" max="10269" width="8.7109375" style="27" bestFit="1" customWidth="1"/>
    <col min="10270" max="10270" width="6" style="27" bestFit="1" customWidth="1"/>
    <col min="10271" max="10271" width="8.7109375" style="27" bestFit="1" customWidth="1"/>
    <col min="10272" max="10272" width="6" style="27" bestFit="1" customWidth="1"/>
    <col min="10273" max="10273" width="8.7109375" style="27" bestFit="1" customWidth="1"/>
    <col min="10274" max="10274" width="6" style="27" bestFit="1" customWidth="1"/>
    <col min="10275" max="10275" width="8.7109375" style="27" bestFit="1" customWidth="1"/>
    <col min="10276" max="10276" width="6" style="27" bestFit="1" customWidth="1"/>
    <col min="10277" max="10277" width="8.7109375" style="27" bestFit="1" customWidth="1"/>
    <col min="10278" max="10278" width="6" style="27" bestFit="1" customWidth="1"/>
    <col min="10279" max="10279" width="8.7109375" style="27" bestFit="1" customWidth="1"/>
    <col min="10280" max="10280" width="6" style="27" bestFit="1" customWidth="1"/>
    <col min="10281" max="10281" width="7.42578125" style="27" bestFit="1" customWidth="1"/>
    <col min="10282" max="10282" width="6" style="27" bestFit="1" customWidth="1"/>
    <col min="10283" max="10283" width="8.7109375" style="27" bestFit="1" customWidth="1"/>
    <col min="10284" max="10284" width="6" style="27" bestFit="1" customWidth="1"/>
    <col min="10285" max="10285" width="8.7109375" style="27" bestFit="1" customWidth="1"/>
    <col min="10286" max="10286" width="6" style="27" bestFit="1" customWidth="1"/>
    <col min="10287" max="10287" width="8.7109375" style="27" bestFit="1" customWidth="1"/>
    <col min="10288" max="10288" width="6" style="27" bestFit="1" customWidth="1"/>
    <col min="10289" max="10289" width="8.7109375" style="27" bestFit="1" customWidth="1"/>
    <col min="10290" max="10290" width="6" style="27" bestFit="1" customWidth="1"/>
    <col min="10291" max="10291" width="8.7109375" style="27" bestFit="1" customWidth="1"/>
    <col min="10292" max="10292" width="6" style="27" bestFit="1" customWidth="1"/>
    <col min="10293" max="10293" width="8.7109375" style="27" bestFit="1" customWidth="1"/>
    <col min="10294" max="10294" width="6" style="27" bestFit="1" customWidth="1"/>
    <col min="10295" max="10295" width="8.7109375" style="27" bestFit="1" customWidth="1"/>
    <col min="10296" max="10296" width="6" style="27" bestFit="1" customWidth="1"/>
    <col min="10297" max="10297" width="8.7109375" style="27" bestFit="1" customWidth="1"/>
    <col min="10298" max="10298" width="6" style="27" bestFit="1" customWidth="1"/>
    <col min="10299" max="10299" width="8.7109375" style="27" bestFit="1" customWidth="1"/>
    <col min="10300" max="10300" width="9.5703125" style="27" customWidth="1"/>
    <col min="10301" max="10301" width="9.7109375" style="27" customWidth="1"/>
    <col min="10302" max="10302" width="9.5703125" style="27" customWidth="1"/>
    <col min="10303" max="10303" width="9" style="27" customWidth="1"/>
    <col min="10304" max="10496" width="4.140625" style="27"/>
    <col min="10497" max="10497" width="10.85546875" style="27" customWidth="1"/>
    <col min="10498" max="10498" width="6" style="27" bestFit="1" customWidth="1"/>
    <col min="10499" max="10499" width="8.7109375" style="27" bestFit="1" customWidth="1"/>
    <col min="10500" max="10500" width="6" style="27" bestFit="1" customWidth="1"/>
    <col min="10501" max="10501" width="8.7109375" style="27" bestFit="1" customWidth="1"/>
    <col min="10502" max="10502" width="6" style="27" bestFit="1" customWidth="1"/>
    <col min="10503" max="10503" width="8.7109375" style="27" bestFit="1" customWidth="1"/>
    <col min="10504" max="10504" width="6" style="27" bestFit="1" customWidth="1"/>
    <col min="10505" max="10505" width="8.7109375" style="27" bestFit="1" customWidth="1"/>
    <col min="10506" max="10506" width="6" style="27" bestFit="1" customWidth="1"/>
    <col min="10507" max="10507" width="8.7109375" style="27" bestFit="1" customWidth="1"/>
    <col min="10508" max="10508" width="6" style="27" bestFit="1" customWidth="1"/>
    <col min="10509" max="10509" width="7.42578125" style="27" bestFit="1" customWidth="1"/>
    <col min="10510" max="10510" width="6" style="27" bestFit="1" customWidth="1"/>
    <col min="10511" max="10511" width="8.7109375" style="27" bestFit="1" customWidth="1"/>
    <col min="10512" max="10512" width="6" style="27" bestFit="1" customWidth="1"/>
    <col min="10513" max="10513" width="8.7109375" style="27" bestFit="1" customWidth="1"/>
    <col min="10514" max="10514" width="6" style="27" bestFit="1" customWidth="1"/>
    <col min="10515" max="10515" width="8.7109375" style="27" bestFit="1" customWidth="1"/>
    <col min="10516" max="10516" width="6" style="27" bestFit="1" customWidth="1"/>
    <col min="10517" max="10519" width="8.7109375" style="27" bestFit="1" customWidth="1"/>
    <col min="10520" max="10520" width="6.28515625" style="27" bestFit="1" customWidth="1"/>
    <col min="10521" max="10521" width="8.7109375" style="27" bestFit="1" customWidth="1"/>
    <col min="10522" max="10522" width="6" style="27" bestFit="1" customWidth="1"/>
    <col min="10523" max="10523" width="8.7109375" style="27" bestFit="1" customWidth="1"/>
    <col min="10524" max="10524" width="6" style="27" bestFit="1" customWidth="1"/>
    <col min="10525" max="10525" width="8.7109375" style="27" bestFit="1" customWidth="1"/>
    <col min="10526" max="10526" width="6" style="27" bestFit="1" customWidth="1"/>
    <col min="10527" max="10527" width="8.7109375" style="27" bestFit="1" customWidth="1"/>
    <col min="10528" max="10528" width="6" style="27" bestFit="1" customWidth="1"/>
    <col min="10529" max="10529" width="8.7109375" style="27" bestFit="1" customWidth="1"/>
    <col min="10530" max="10530" width="6" style="27" bestFit="1" customWidth="1"/>
    <col min="10531" max="10531" width="8.7109375" style="27" bestFit="1" customWidth="1"/>
    <col min="10532" max="10532" width="6" style="27" bestFit="1" customWidth="1"/>
    <col min="10533" max="10533" width="8.7109375" style="27" bestFit="1" customWidth="1"/>
    <col min="10534" max="10534" width="6" style="27" bestFit="1" customWidth="1"/>
    <col min="10535" max="10535" width="8.7109375" style="27" bestFit="1" customWidth="1"/>
    <col min="10536" max="10536" width="6" style="27" bestFit="1" customWidth="1"/>
    <col min="10537" max="10537" width="7.42578125" style="27" bestFit="1" customWidth="1"/>
    <col min="10538" max="10538" width="6" style="27" bestFit="1" customWidth="1"/>
    <col min="10539" max="10539" width="8.7109375" style="27" bestFit="1" customWidth="1"/>
    <col min="10540" max="10540" width="6" style="27" bestFit="1" customWidth="1"/>
    <col min="10541" max="10541" width="8.7109375" style="27" bestFit="1" customWidth="1"/>
    <col min="10542" max="10542" width="6" style="27" bestFit="1" customWidth="1"/>
    <col min="10543" max="10543" width="8.7109375" style="27" bestFit="1" customWidth="1"/>
    <col min="10544" max="10544" width="6" style="27" bestFit="1" customWidth="1"/>
    <col min="10545" max="10545" width="8.7109375" style="27" bestFit="1" customWidth="1"/>
    <col min="10546" max="10546" width="6" style="27" bestFit="1" customWidth="1"/>
    <col min="10547" max="10547" width="8.7109375" style="27" bestFit="1" customWidth="1"/>
    <col min="10548" max="10548" width="6" style="27" bestFit="1" customWidth="1"/>
    <col min="10549" max="10549" width="8.7109375" style="27" bestFit="1" customWidth="1"/>
    <col min="10550" max="10550" width="6" style="27" bestFit="1" customWidth="1"/>
    <col min="10551" max="10551" width="8.7109375" style="27" bestFit="1" customWidth="1"/>
    <col min="10552" max="10552" width="6" style="27" bestFit="1" customWidth="1"/>
    <col min="10553" max="10553" width="8.7109375" style="27" bestFit="1" customWidth="1"/>
    <col min="10554" max="10554" width="6" style="27" bestFit="1" customWidth="1"/>
    <col min="10555" max="10555" width="8.7109375" style="27" bestFit="1" customWidth="1"/>
    <col min="10556" max="10556" width="9.5703125" style="27" customWidth="1"/>
    <col min="10557" max="10557" width="9.7109375" style="27" customWidth="1"/>
    <col min="10558" max="10558" width="9.5703125" style="27" customWidth="1"/>
    <col min="10559" max="10559" width="9" style="27" customWidth="1"/>
    <col min="10560" max="10752" width="4.140625" style="27"/>
    <col min="10753" max="10753" width="10.85546875" style="27" customWidth="1"/>
    <col min="10754" max="10754" width="6" style="27" bestFit="1" customWidth="1"/>
    <col min="10755" max="10755" width="8.7109375" style="27" bestFit="1" customWidth="1"/>
    <col min="10756" max="10756" width="6" style="27" bestFit="1" customWidth="1"/>
    <col min="10757" max="10757" width="8.7109375" style="27" bestFit="1" customWidth="1"/>
    <col min="10758" max="10758" width="6" style="27" bestFit="1" customWidth="1"/>
    <col min="10759" max="10759" width="8.7109375" style="27" bestFit="1" customWidth="1"/>
    <col min="10760" max="10760" width="6" style="27" bestFit="1" customWidth="1"/>
    <col min="10761" max="10761" width="8.7109375" style="27" bestFit="1" customWidth="1"/>
    <col min="10762" max="10762" width="6" style="27" bestFit="1" customWidth="1"/>
    <col min="10763" max="10763" width="8.7109375" style="27" bestFit="1" customWidth="1"/>
    <col min="10764" max="10764" width="6" style="27" bestFit="1" customWidth="1"/>
    <col min="10765" max="10765" width="7.42578125" style="27" bestFit="1" customWidth="1"/>
    <col min="10766" max="10766" width="6" style="27" bestFit="1" customWidth="1"/>
    <col min="10767" max="10767" width="8.7109375" style="27" bestFit="1" customWidth="1"/>
    <col min="10768" max="10768" width="6" style="27" bestFit="1" customWidth="1"/>
    <col min="10769" max="10769" width="8.7109375" style="27" bestFit="1" customWidth="1"/>
    <col min="10770" max="10770" width="6" style="27" bestFit="1" customWidth="1"/>
    <col min="10771" max="10771" width="8.7109375" style="27" bestFit="1" customWidth="1"/>
    <col min="10772" max="10772" width="6" style="27" bestFit="1" customWidth="1"/>
    <col min="10773" max="10775" width="8.7109375" style="27" bestFit="1" customWidth="1"/>
    <col min="10776" max="10776" width="6.28515625" style="27" bestFit="1" customWidth="1"/>
    <col min="10777" max="10777" width="8.7109375" style="27" bestFit="1" customWidth="1"/>
    <col min="10778" max="10778" width="6" style="27" bestFit="1" customWidth="1"/>
    <col min="10779" max="10779" width="8.7109375" style="27" bestFit="1" customWidth="1"/>
    <col min="10780" max="10780" width="6" style="27" bestFit="1" customWidth="1"/>
    <col min="10781" max="10781" width="8.7109375" style="27" bestFit="1" customWidth="1"/>
    <col min="10782" max="10782" width="6" style="27" bestFit="1" customWidth="1"/>
    <col min="10783" max="10783" width="8.7109375" style="27" bestFit="1" customWidth="1"/>
    <col min="10784" max="10784" width="6" style="27" bestFit="1" customWidth="1"/>
    <col min="10785" max="10785" width="8.7109375" style="27" bestFit="1" customWidth="1"/>
    <col min="10786" max="10786" width="6" style="27" bestFit="1" customWidth="1"/>
    <col min="10787" max="10787" width="8.7109375" style="27" bestFit="1" customWidth="1"/>
    <col min="10788" max="10788" width="6" style="27" bestFit="1" customWidth="1"/>
    <col min="10789" max="10789" width="8.7109375" style="27" bestFit="1" customWidth="1"/>
    <col min="10790" max="10790" width="6" style="27" bestFit="1" customWidth="1"/>
    <col min="10791" max="10791" width="8.7109375" style="27" bestFit="1" customWidth="1"/>
    <col min="10792" max="10792" width="6" style="27" bestFit="1" customWidth="1"/>
    <col min="10793" max="10793" width="7.42578125" style="27" bestFit="1" customWidth="1"/>
    <col min="10794" max="10794" width="6" style="27" bestFit="1" customWidth="1"/>
    <col min="10795" max="10795" width="8.7109375" style="27" bestFit="1" customWidth="1"/>
    <col min="10796" max="10796" width="6" style="27" bestFit="1" customWidth="1"/>
    <col min="10797" max="10797" width="8.7109375" style="27" bestFit="1" customWidth="1"/>
    <col min="10798" max="10798" width="6" style="27" bestFit="1" customWidth="1"/>
    <col min="10799" max="10799" width="8.7109375" style="27" bestFit="1" customWidth="1"/>
    <col min="10800" max="10800" width="6" style="27" bestFit="1" customWidth="1"/>
    <col min="10801" max="10801" width="8.7109375" style="27" bestFit="1" customWidth="1"/>
    <col min="10802" max="10802" width="6" style="27" bestFit="1" customWidth="1"/>
    <col min="10803" max="10803" width="8.7109375" style="27" bestFit="1" customWidth="1"/>
    <col min="10804" max="10804" width="6" style="27" bestFit="1" customWidth="1"/>
    <col min="10805" max="10805" width="8.7109375" style="27" bestFit="1" customWidth="1"/>
    <col min="10806" max="10806" width="6" style="27" bestFit="1" customWidth="1"/>
    <col min="10807" max="10807" width="8.7109375" style="27" bestFit="1" customWidth="1"/>
    <col min="10808" max="10808" width="6" style="27" bestFit="1" customWidth="1"/>
    <col min="10809" max="10809" width="8.7109375" style="27" bestFit="1" customWidth="1"/>
    <col min="10810" max="10810" width="6" style="27" bestFit="1" customWidth="1"/>
    <col min="10811" max="10811" width="8.7109375" style="27" bestFit="1" customWidth="1"/>
    <col min="10812" max="10812" width="9.5703125" style="27" customWidth="1"/>
    <col min="10813" max="10813" width="9.7109375" style="27" customWidth="1"/>
    <col min="10814" max="10814" width="9.5703125" style="27" customWidth="1"/>
    <col min="10815" max="10815" width="9" style="27" customWidth="1"/>
    <col min="10816" max="11008" width="4.140625" style="27"/>
    <col min="11009" max="11009" width="10.85546875" style="27" customWidth="1"/>
    <col min="11010" max="11010" width="6" style="27" bestFit="1" customWidth="1"/>
    <col min="11011" max="11011" width="8.7109375" style="27" bestFit="1" customWidth="1"/>
    <col min="11012" max="11012" width="6" style="27" bestFit="1" customWidth="1"/>
    <col min="11013" max="11013" width="8.7109375" style="27" bestFit="1" customWidth="1"/>
    <col min="11014" max="11014" width="6" style="27" bestFit="1" customWidth="1"/>
    <col min="11015" max="11015" width="8.7109375" style="27" bestFit="1" customWidth="1"/>
    <col min="11016" max="11016" width="6" style="27" bestFit="1" customWidth="1"/>
    <col min="11017" max="11017" width="8.7109375" style="27" bestFit="1" customWidth="1"/>
    <col min="11018" max="11018" width="6" style="27" bestFit="1" customWidth="1"/>
    <col min="11019" max="11019" width="8.7109375" style="27" bestFit="1" customWidth="1"/>
    <col min="11020" max="11020" width="6" style="27" bestFit="1" customWidth="1"/>
    <col min="11021" max="11021" width="7.42578125" style="27" bestFit="1" customWidth="1"/>
    <col min="11022" max="11022" width="6" style="27" bestFit="1" customWidth="1"/>
    <col min="11023" max="11023" width="8.7109375" style="27" bestFit="1" customWidth="1"/>
    <col min="11024" max="11024" width="6" style="27" bestFit="1" customWidth="1"/>
    <col min="11025" max="11025" width="8.7109375" style="27" bestFit="1" customWidth="1"/>
    <col min="11026" max="11026" width="6" style="27" bestFit="1" customWidth="1"/>
    <col min="11027" max="11027" width="8.7109375" style="27" bestFit="1" customWidth="1"/>
    <col min="11028" max="11028" width="6" style="27" bestFit="1" customWidth="1"/>
    <col min="11029" max="11031" width="8.7109375" style="27" bestFit="1" customWidth="1"/>
    <col min="11032" max="11032" width="6.28515625" style="27" bestFit="1" customWidth="1"/>
    <col min="11033" max="11033" width="8.7109375" style="27" bestFit="1" customWidth="1"/>
    <col min="11034" max="11034" width="6" style="27" bestFit="1" customWidth="1"/>
    <col min="11035" max="11035" width="8.7109375" style="27" bestFit="1" customWidth="1"/>
    <col min="11036" max="11036" width="6" style="27" bestFit="1" customWidth="1"/>
    <col min="11037" max="11037" width="8.7109375" style="27" bestFit="1" customWidth="1"/>
    <col min="11038" max="11038" width="6" style="27" bestFit="1" customWidth="1"/>
    <col min="11039" max="11039" width="8.7109375" style="27" bestFit="1" customWidth="1"/>
    <col min="11040" max="11040" width="6" style="27" bestFit="1" customWidth="1"/>
    <col min="11041" max="11041" width="8.7109375" style="27" bestFit="1" customWidth="1"/>
    <col min="11042" max="11042" width="6" style="27" bestFit="1" customWidth="1"/>
    <col min="11043" max="11043" width="8.7109375" style="27" bestFit="1" customWidth="1"/>
    <col min="11044" max="11044" width="6" style="27" bestFit="1" customWidth="1"/>
    <col min="11045" max="11045" width="8.7109375" style="27" bestFit="1" customWidth="1"/>
    <col min="11046" max="11046" width="6" style="27" bestFit="1" customWidth="1"/>
    <col min="11047" max="11047" width="8.7109375" style="27" bestFit="1" customWidth="1"/>
    <col min="11048" max="11048" width="6" style="27" bestFit="1" customWidth="1"/>
    <col min="11049" max="11049" width="7.42578125" style="27" bestFit="1" customWidth="1"/>
    <col min="11050" max="11050" width="6" style="27" bestFit="1" customWidth="1"/>
    <col min="11051" max="11051" width="8.7109375" style="27" bestFit="1" customWidth="1"/>
    <col min="11052" max="11052" width="6" style="27" bestFit="1" customWidth="1"/>
    <col min="11053" max="11053" width="8.7109375" style="27" bestFit="1" customWidth="1"/>
    <col min="11054" max="11054" width="6" style="27" bestFit="1" customWidth="1"/>
    <col min="11055" max="11055" width="8.7109375" style="27" bestFit="1" customWidth="1"/>
    <col min="11056" max="11056" width="6" style="27" bestFit="1" customWidth="1"/>
    <col min="11057" max="11057" width="8.7109375" style="27" bestFit="1" customWidth="1"/>
    <col min="11058" max="11058" width="6" style="27" bestFit="1" customWidth="1"/>
    <col min="11059" max="11059" width="8.7109375" style="27" bestFit="1" customWidth="1"/>
    <col min="11060" max="11060" width="6" style="27" bestFit="1" customWidth="1"/>
    <col min="11061" max="11061" width="8.7109375" style="27" bestFit="1" customWidth="1"/>
    <col min="11062" max="11062" width="6" style="27" bestFit="1" customWidth="1"/>
    <col min="11063" max="11063" width="8.7109375" style="27" bestFit="1" customWidth="1"/>
    <col min="11064" max="11064" width="6" style="27" bestFit="1" customWidth="1"/>
    <col min="11065" max="11065" width="8.7109375" style="27" bestFit="1" customWidth="1"/>
    <col min="11066" max="11066" width="6" style="27" bestFit="1" customWidth="1"/>
    <col min="11067" max="11067" width="8.7109375" style="27" bestFit="1" customWidth="1"/>
    <col min="11068" max="11068" width="9.5703125" style="27" customWidth="1"/>
    <col min="11069" max="11069" width="9.7109375" style="27" customWidth="1"/>
    <col min="11070" max="11070" width="9.5703125" style="27" customWidth="1"/>
    <col min="11071" max="11071" width="9" style="27" customWidth="1"/>
    <col min="11072" max="11264" width="4.140625" style="27"/>
    <col min="11265" max="11265" width="10.85546875" style="27" customWidth="1"/>
    <col min="11266" max="11266" width="6" style="27" bestFit="1" customWidth="1"/>
    <col min="11267" max="11267" width="8.7109375" style="27" bestFit="1" customWidth="1"/>
    <col min="11268" max="11268" width="6" style="27" bestFit="1" customWidth="1"/>
    <col min="11269" max="11269" width="8.7109375" style="27" bestFit="1" customWidth="1"/>
    <col min="11270" max="11270" width="6" style="27" bestFit="1" customWidth="1"/>
    <col min="11271" max="11271" width="8.7109375" style="27" bestFit="1" customWidth="1"/>
    <col min="11272" max="11272" width="6" style="27" bestFit="1" customWidth="1"/>
    <col min="11273" max="11273" width="8.7109375" style="27" bestFit="1" customWidth="1"/>
    <col min="11274" max="11274" width="6" style="27" bestFit="1" customWidth="1"/>
    <col min="11275" max="11275" width="8.7109375" style="27" bestFit="1" customWidth="1"/>
    <col min="11276" max="11276" width="6" style="27" bestFit="1" customWidth="1"/>
    <col min="11277" max="11277" width="7.42578125" style="27" bestFit="1" customWidth="1"/>
    <col min="11278" max="11278" width="6" style="27" bestFit="1" customWidth="1"/>
    <col min="11279" max="11279" width="8.7109375" style="27" bestFit="1" customWidth="1"/>
    <col min="11280" max="11280" width="6" style="27" bestFit="1" customWidth="1"/>
    <col min="11281" max="11281" width="8.7109375" style="27" bestFit="1" customWidth="1"/>
    <col min="11282" max="11282" width="6" style="27" bestFit="1" customWidth="1"/>
    <col min="11283" max="11283" width="8.7109375" style="27" bestFit="1" customWidth="1"/>
    <col min="11284" max="11284" width="6" style="27" bestFit="1" customWidth="1"/>
    <col min="11285" max="11287" width="8.7109375" style="27" bestFit="1" customWidth="1"/>
    <col min="11288" max="11288" width="6.28515625" style="27" bestFit="1" customWidth="1"/>
    <col min="11289" max="11289" width="8.7109375" style="27" bestFit="1" customWidth="1"/>
    <col min="11290" max="11290" width="6" style="27" bestFit="1" customWidth="1"/>
    <col min="11291" max="11291" width="8.7109375" style="27" bestFit="1" customWidth="1"/>
    <col min="11292" max="11292" width="6" style="27" bestFit="1" customWidth="1"/>
    <col min="11293" max="11293" width="8.7109375" style="27" bestFit="1" customWidth="1"/>
    <col min="11294" max="11294" width="6" style="27" bestFit="1" customWidth="1"/>
    <col min="11295" max="11295" width="8.7109375" style="27" bestFit="1" customWidth="1"/>
    <col min="11296" max="11296" width="6" style="27" bestFit="1" customWidth="1"/>
    <col min="11297" max="11297" width="8.7109375" style="27" bestFit="1" customWidth="1"/>
    <col min="11298" max="11298" width="6" style="27" bestFit="1" customWidth="1"/>
    <col min="11299" max="11299" width="8.7109375" style="27" bestFit="1" customWidth="1"/>
    <col min="11300" max="11300" width="6" style="27" bestFit="1" customWidth="1"/>
    <col min="11301" max="11301" width="8.7109375" style="27" bestFit="1" customWidth="1"/>
    <col min="11302" max="11302" width="6" style="27" bestFit="1" customWidth="1"/>
    <col min="11303" max="11303" width="8.7109375" style="27" bestFit="1" customWidth="1"/>
    <col min="11304" max="11304" width="6" style="27" bestFit="1" customWidth="1"/>
    <col min="11305" max="11305" width="7.42578125" style="27" bestFit="1" customWidth="1"/>
    <col min="11306" max="11306" width="6" style="27" bestFit="1" customWidth="1"/>
    <col min="11307" max="11307" width="8.7109375" style="27" bestFit="1" customWidth="1"/>
    <col min="11308" max="11308" width="6" style="27" bestFit="1" customWidth="1"/>
    <col min="11309" max="11309" width="8.7109375" style="27" bestFit="1" customWidth="1"/>
    <col min="11310" max="11310" width="6" style="27" bestFit="1" customWidth="1"/>
    <col min="11311" max="11311" width="8.7109375" style="27" bestFit="1" customWidth="1"/>
    <col min="11312" max="11312" width="6" style="27" bestFit="1" customWidth="1"/>
    <col min="11313" max="11313" width="8.7109375" style="27" bestFit="1" customWidth="1"/>
    <col min="11314" max="11314" width="6" style="27" bestFit="1" customWidth="1"/>
    <col min="11315" max="11315" width="8.7109375" style="27" bestFit="1" customWidth="1"/>
    <col min="11316" max="11316" width="6" style="27" bestFit="1" customWidth="1"/>
    <col min="11317" max="11317" width="8.7109375" style="27" bestFit="1" customWidth="1"/>
    <col min="11318" max="11318" width="6" style="27" bestFit="1" customWidth="1"/>
    <col min="11319" max="11319" width="8.7109375" style="27" bestFit="1" customWidth="1"/>
    <col min="11320" max="11320" width="6" style="27" bestFit="1" customWidth="1"/>
    <col min="11321" max="11321" width="8.7109375" style="27" bestFit="1" customWidth="1"/>
    <col min="11322" max="11322" width="6" style="27" bestFit="1" customWidth="1"/>
    <col min="11323" max="11323" width="8.7109375" style="27" bestFit="1" customWidth="1"/>
    <col min="11324" max="11324" width="9.5703125" style="27" customWidth="1"/>
    <col min="11325" max="11325" width="9.7109375" style="27" customWidth="1"/>
    <col min="11326" max="11326" width="9.5703125" style="27" customWidth="1"/>
    <col min="11327" max="11327" width="9" style="27" customWidth="1"/>
    <col min="11328" max="11520" width="4.140625" style="27"/>
    <col min="11521" max="11521" width="10.85546875" style="27" customWidth="1"/>
    <col min="11522" max="11522" width="6" style="27" bestFit="1" customWidth="1"/>
    <col min="11523" max="11523" width="8.7109375" style="27" bestFit="1" customWidth="1"/>
    <col min="11524" max="11524" width="6" style="27" bestFit="1" customWidth="1"/>
    <col min="11525" max="11525" width="8.7109375" style="27" bestFit="1" customWidth="1"/>
    <col min="11526" max="11526" width="6" style="27" bestFit="1" customWidth="1"/>
    <col min="11527" max="11527" width="8.7109375" style="27" bestFit="1" customWidth="1"/>
    <col min="11528" max="11528" width="6" style="27" bestFit="1" customWidth="1"/>
    <col min="11529" max="11529" width="8.7109375" style="27" bestFit="1" customWidth="1"/>
    <col min="11530" max="11530" width="6" style="27" bestFit="1" customWidth="1"/>
    <col min="11531" max="11531" width="8.7109375" style="27" bestFit="1" customWidth="1"/>
    <col min="11532" max="11532" width="6" style="27" bestFit="1" customWidth="1"/>
    <col min="11533" max="11533" width="7.42578125" style="27" bestFit="1" customWidth="1"/>
    <col min="11534" max="11534" width="6" style="27" bestFit="1" customWidth="1"/>
    <col min="11535" max="11535" width="8.7109375" style="27" bestFit="1" customWidth="1"/>
    <col min="11536" max="11536" width="6" style="27" bestFit="1" customWidth="1"/>
    <col min="11537" max="11537" width="8.7109375" style="27" bestFit="1" customWidth="1"/>
    <col min="11538" max="11538" width="6" style="27" bestFit="1" customWidth="1"/>
    <col min="11539" max="11539" width="8.7109375" style="27" bestFit="1" customWidth="1"/>
    <col min="11540" max="11540" width="6" style="27" bestFit="1" customWidth="1"/>
    <col min="11541" max="11543" width="8.7109375" style="27" bestFit="1" customWidth="1"/>
    <col min="11544" max="11544" width="6.28515625" style="27" bestFit="1" customWidth="1"/>
    <col min="11545" max="11545" width="8.7109375" style="27" bestFit="1" customWidth="1"/>
    <col min="11546" max="11546" width="6" style="27" bestFit="1" customWidth="1"/>
    <col min="11547" max="11547" width="8.7109375" style="27" bestFit="1" customWidth="1"/>
    <col min="11548" max="11548" width="6" style="27" bestFit="1" customWidth="1"/>
    <col min="11549" max="11549" width="8.7109375" style="27" bestFit="1" customWidth="1"/>
    <col min="11550" max="11550" width="6" style="27" bestFit="1" customWidth="1"/>
    <col min="11551" max="11551" width="8.7109375" style="27" bestFit="1" customWidth="1"/>
    <col min="11552" max="11552" width="6" style="27" bestFit="1" customWidth="1"/>
    <col min="11553" max="11553" width="8.7109375" style="27" bestFit="1" customWidth="1"/>
    <col min="11554" max="11554" width="6" style="27" bestFit="1" customWidth="1"/>
    <col min="11555" max="11555" width="8.7109375" style="27" bestFit="1" customWidth="1"/>
    <col min="11556" max="11556" width="6" style="27" bestFit="1" customWidth="1"/>
    <col min="11557" max="11557" width="8.7109375" style="27" bestFit="1" customWidth="1"/>
    <col min="11558" max="11558" width="6" style="27" bestFit="1" customWidth="1"/>
    <col min="11559" max="11559" width="8.7109375" style="27" bestFit="1" customWidth="1"/>
    <col min="11560" max="11560" width="6" style="27" bestFit="1" customWidth="1"/>
    <col min="11561" max="11561" width="7.42578125" style="27" bestFit="1" customWidth="1"/>
    <col min="11562" max="11562" width="6" style="27" bestFit="1" customWidth="1"/>
    <col min="11563" max="11563" width="8.7109375" style="27" bestFit="1" customWidth="1"/>
    <col min="11564" max="11564" width="6" style="27" bestFit="1" customWidth="1"/>
    <col min="11565" max="11565" width="8.7109375" style="27" bestFit="1" customWidth="1"/>
    <col min="11566" max="11566" width="6" style="27" bestFit="1" customWidth="1"/>
    <col min="11567" max="11567" width="8.7109375" style="27" bestFit="1" customWidth="1"/>
    <col min="11568" max="11568" width="6" style="27" bestFit="1" customWidth="1"/>
    <col min="11569" max="11569" width="8.7109375" style="27" bestFit="1" customWidth="1"/>
    <col min="11570" max="11570" width="6" style="27" bestFit="1" customWidth="1"/>
    <col min="11571" max="11571" width="8.7109375" style="27" bestFit="1" customWidth="1"/>
    <col min="11572" max="11572" width="6" style="27" bestFit="1" customWidth="1"/>
    <col min="11573" max="11573" width="8.7109375" style="27" bestFit="1" customWidth="1"/>
    <col min="11574" max="11574" width="6" style="27" bestFit="1" customWidth="1"/>
    <col min="11575" max="11575" width="8.7109375" style="27" bestFit="1" customWidth="1"/>
    <col min="11576" max="11576" width="6" style="27" bestFit="1" customWidth="1"/>
    <col min="11577" max="11577" width="8.7109375" style="27" bestFit="1" customWidth="1"/>
    <col min="11578" max="11578" width="6" style="27" bestFit="1" customWidth="1"/>
    <col min="11579" max="11579" width="8.7109375" style="27" bestFit="1" customWidth="1"/>
    <col min="11580" max="11580" width="9.5703125" style="27" customWidth="1"/>
    <col min="11581" max="11581" width="9.7109375" style="27" customWidth="1"/>
    <col min="11582" max="11582" width="9.5703125" style="27" customWidth="1"/>
    <col min="11583" max="11583" width="9" style="27" customWidth="1"/>
    <col min="11584" max="11776" width="4.140625" style="27"/>
    <col min="11777" max="11777" width="10.85546875" style="27" customWidth="1"/>
    <col min="11778" max="11778" width="6" style="27" bestFit="1" customWidth="1"/>
    <col min="11779" max="11779" width="8.7109375" style="27" bestFit="1" customWidth="1"/>
    <col min="11780" max="11780" width="6" style="27" bestFit="1" customWidth="1"/>
    <col min="11781" max="11781" width="8.7109375" style="27" bestFit="1" customWidth="1"/>
    <col min="11782" max="11782" width="6" style="27" bestFit="1" customWidth="1"/>
    <col min="11783" max="11783" width="8.7109375" style="27" bestFit="1" customWidth="1"/>
    <col min="11784" max="11784" width="6" style="27" bestFit="1" customWidth="1"/>
    <col min="11785" max="11785" width="8.7109375" style="27" bestFit="1" customWidth="1"/>
    <col min="11786" max="11786" width="6" style="27" bestFit="1" customWidth="1"/>
    <col min="11787" max="11787" width="8.7109375" style="27" bestFit="1" customWidth="1"/>
    <col min="11788" max="11788" width="6" style="27" bestFit="1" customWidth="1"/>
    <col min="11789" max="11789" width="7.42578125" style="27" bestFit="1" customWidth="1"/>
    <col min="11790" max="11790" width="6" style="27" bestFit="1" customWidth="1"/>
    <col min="11791" max="11791" width="8.7109375" style="27" bestFit="1" customWidth="1"/>
    <col min="11792" max="11792" width="6" style="27" bestFit="1" customWidth="1"/>
    <col min="11793" max="11793" width="8.7109375" style="27" bestFit="1" customWidth="1"/>
    <col min="11794" max="11794" width="6" style="27" bestFit="1" customWidth="1"/>
    <col min="11795" max="11795" width="8.7109375" style="27" bestFit="1" customWidth="1"/>
    <col min="11796" max="11796" width="6" style="27" bestFit="1" customWidth="1"/>
    <col min="11797" max="11799" width="8.7109375" style="27" bestFit="1" customWidth="1"/>
    <col min="11800" max="11800" width="6.28515625" style="27" bestFit="1" customWidth="1"/>
    <col min="11801" max="11801" width="8.7109375" style="27" bestFit="1" customWidth="1"/>
    <col min="11802" max="11802" width="6" style="27" bestFit="1" customWidth="1"/>
    <col min="11803" max="11803" width="8.7109375" style="27" bestFit="1" customWidth="1"/>
    <col min="11804" max="11804" width="6" style="27" bestFit="1" customWidth="1"/>
    <col min="11805" max="11805" width="8.7109375" style="27" bestFit="1" customWidth="1"/>
    <col min="11806" max="11806" width="6" style="27" bestFit="1" customWidth="1"/>
    <col min="11807" max="11807" width="8.7109375" style="27" bestFit="1" customWidth="1"/>
    <col min="11808" max="11808" width="6" style="27" bestFit="1" customWidth="1"/>
    <col min="11809" max="11809" width="8.7109375" style="27" bestFit="1" customWidth="1"/>
    <col min="11810" max="11810" width="6" style="27" bestFit="1" customWidth="1"/>
    <col min="11811" max="11811" width="8.7109375" style="27" bestFit="1" customWidth="1"/>
    <col min="11812" max="11812" width="6" style="27" bestFit="1" customWidth="1"/>
    <col min="11813" max="11813" width="8.7109375" style="27" bestFit="1" customWidth="1"/>
    <col min="11814" max="11814" width="6" style="27" bestFit="1" customWidth="1"/>
    <col min="11815" max="11815" width="8.7109375" style="27" bestFit="1" customWidth="1"/>
    <col min="11816" max="11816" width="6" style="27" bestFit="1" customWidth="1"/>
    <col min="11817" max="11817" width="7.42578125" style="27" bestFit="1" customWidth="1"/>
    <col min="11818" max="11818" width="6" style="27" bestFit="1" customWidth="1"/>
    <col min="11819" max="11819" width="8.7109375" style="27" bestFit="1" customWidth="1"/>
    <col min="11820" max="11820" width="6" style="27" bestFit="1" customWidth="1"/>
    <col min="11821" max="11821" width="8.7109375" style="27" bestFit="1" customWidth="1"/>
    <col min="11822" max="11822" width="6" style="27" bestFit="1" customWidth="1"/>
    <col min="11823" max="11823" width="8.7109375" style="27" bestFit="1" customWidth="1"/>
    <col min="11824" max="11824" width="6" style="27" bestFit="1" customWidth="1"/>
    <col min="11825" max="11825" width="8.7109375" style="27" bestFit="1" customWidth="1"/>
    <col min="11826" max="11826" width="6" style="27" bestFit="1" customWidth="1"/>
    <col min="11827" max="11827" width="8.7109375" style="27" bestFit="1" customWidth="1"/>
    <col min="11828" max="11828" width="6" style="27" bestFit="1" customWidth="1"/>
    <col min="11829" max="11829" width="8.7109375" style="27" bestFit="1" customWidth="1"/>
    <col min="11830" max="11830" width="6" style="27" bestFit="1" customWidth="1"/>
    <col min="11831" max="11831" width="8.7109375" style="27" bestFit="1" customWidth="1"/>
    <col min="11832" max="11832" width="6" style="27" bestFit="1" customWidth="1"/>
    <col min="11833" max="11833" width="8.7109375" style="27" bestFit="1" customWidth="1"/>
    <col min="11834" max="11834" width="6" style="27" bestFit="1" customWidth="1"/>
    <col min="11835" max="11835" width="8.7109375" style="27" bestFit="1" customWidth="1"/>
    <col min="11836" max="11836" width="9.5703125" style="27" customWidth="1"/>
    <col min="11837" max="11837" width="9.7109375" style="27" customWidth="1"/>
    <col min="11838" max="11838" width="9.5703125" style="27" customWidth="1"/>
    <col min="11839" max="11839" width="9" style="27" customWidth="1"/>
    <col min="11840" max="12032" width="4.140625" style="27"/>
    <col min="12033" max="12033" width="10.85546875" style="27" customWidth="1"/>
    <col min="12034" max="12034" width="6" style="27" bestFit="1" customWidth="1"/>
    <col min="12035" max="12035" width="8.7109375" style="27" bestFit="1" customWidth="1"/>
    <col min="12036" max="12036" width="6" style="27" bestFit="1" customWidth="1"/>
    <col min="12037" max="12037" width="8.7109375" style="27" bestFit="1" customWidth="1"/>
    <col min="12038" max="12038" width="6" style="27" bestFit="1" customWidth="1"/>
    <col min="12039" max="12039" width="8.7109375" style="27" bestFit="1" customWidth="1"/>
    <col min="12040" max="12040" width="6" style="27" bestFit="1" customWidth="1"/>
    <col min="12041" max="12041" width="8.7109375" style="27" bestFit="1" customWidth="1"/>
    <col min="12042" max="12042" width="6" style="27" bestFit="1" customWidth="1"/>
    <col min="12043" max="12043" width="8.7109375" style="27" bestFit="1" customWidth="1"/>
    <col min="12044" max="12044" width="6" style="27" bestFit="1" customWidth="1"/>
    <col min="12045" max="12045" width="7.42578125" style="27" bestFit="1" customWidth="1"/>
    <col min="12046" max="12046" width="6" style="27" bestFit="1" customWidth="1"/>
    <col min="12047" max="12047" width="8.7109375" style="27" bestFit="1" customWidth="1"/>
    <col min="12048" max="12048" width="6" style="27" bestFit="1" customWidth="1"/>
    <col min="12049" max="12049" width="8.7109375" style="27" bestFit="1" customWidth="1"/>
    <col min="12050" max="12050" width="6" style="27" bestFit="1" customWidth="1"/>
    <col min="12051" max="12051" width="8.7109375" style="27" bestFit="1" customWidth="1"/>
    <col min="12052" max="12052" width="6" style="27" bestFit="1" customWidth="1"/>
    <col min="12053" max="12055" width="8.7109375" style="27" bestFit="1" customWidth="1"/>
    <col min="12056" max="12056" width="6.28515625" style="27" bestFit="1" customWidth="1"/>
    <col min="12057" max="12057" width="8.7109375" style="27" bestFit="1" customWidth="1"/>
    <col min="12058" max="12058" width="6" style="27" bestFit="1" customWidth="1"/>
    <col min="12059" max="12059" width="8.7109375" style="27" bestFit="1" customWidth="1"/>
    <col min="12060" max="12060" width="6" style="27" bestFit="1" customWidth="1"/>
    <col min="12061" max="12061" width="8.7109375" style="27" bestFit="1" customWidth="1"/>
    <col min="12062" max="12062" width="6" style="27" bestFit="1" customWidth="1"/>
    <col min="12063" max="12063" width="8.7109375" style="27" bestFit="1" customWidth="1"/>
    <col min="12064" max="12064" width="6" style="27" bestFit="1" customWidth="1"/>
    <col min="12065" max="12065" width="8.7109375" style="27" bestFit="1" customWidth="1"/>
    <col min="12066" max="12066" width="6" style="27" bestFit="1" customWidth="1"/>
    <col min="12067" max="12067" width="8.7109375" style="27" bestFit="1" customWidth="1"/>
    <col min="12068" max="12068" width="6" style="27" bestFit="1" customWidth="1"/>
    <col min="12069" max="12069" width="8.7109375" style="27" bestFit="1" customWidth="1"/>
    <col min="12070" max="12070" width="6" style="27" bestFit="1" customWidth="1"/>
    <col min="12071" max="12071" width="8.7109375" style="27" bestFit="1" customWidth="1"/>
    <col min="12072" max="12072" width="6" style="27" bestFit="1" customWidth="1"/>
    <col min="12073" max="12073" width="7.42578125" style="27" bestFit="1" customWidth="1"/>
    <col min="12074" max="12074" width="6" style="27" bestFit="1" customWidth="1"/>
    <col min="12075" max="12075" width="8.7109375" style="27" bestFit="1" customWidth="1"/>
    <col min="12076" max="12076" width="6" style="27" bestFit="1" customWidth="1"/>
    <col min="12077" max="12077" width="8.7109375" style="27" bestFit="1" customWidth="1"/>
    <col min="12078" max="12078" width="6" style="27" bestFit="1" customWidth="1"/>
    <col min="12079" max="12079" width="8.7109375" style="27" bestFit="1" customWidth="1"/>
    <col min="12080" max="12080" width="6" style="27" bestFit="1" customWidth="1"/>
    <col min="12081" max="12081" width="8.7109375" style="27" bestFit="1" customWidth="1"/>
    <col min="12082" max="12082" width="6" style="27" bestFit="1" customWidth="1"/>
    <col min="12083" max="12083" width="8.7109375" style="27" bestFit="1" customWidth="1"/>
    <col min="12084" max="12084" width="6" style="27" bestFit="1" customWidth="1"/>
    <col min="12085" max="12085" width="8.7109375" style="27" bestFit="1" customWidth="1"/>
    <col min="12086" max="12086" width="6" style="27" bestFit="1" customWidth="1"/>
    <col min="12087" max="12087" width="8.7109375" style="27" bestFit="1" customWidth="1"/>
    <col min="12088" max="12088" width="6" style="27" bestFit="1" customWidth="1"/>
    <col min="12089" max="12089" width="8.7109375" style="27" bestFit="1" customWidth="1"/>
    <col min="12090" max="12090" width="6" style="27" bestFit="1" customWidth="1"/>
    <col min="12091" max="12091" width="8.7109375" style="27" bestFit="1" customWidth="1"/>
    <col min="12092" max="12092" width="9.5703125" style="27" customWidth="1"/>
    <col min="12093" max="12093" width="9.7109375" style="27" customWidth="1"/>
    <col min="12094" max="12094" width="9.5703125" style="27" customWidth="1"/>
    <col min="12095" max="12095" width="9" style="27" customWidth="1"/>
    <col min="12096" max="12288" width="4.140625" style="27"/>
    <col min="12289" max="12289" width="10.85546875" style="27" customWidth="1"/>
    <col min="12290" max="12290" width="6" style="27" bestFit="1" customWidth="1"/>
    <col min="12291" max="12291" width="8.7109375" style="27" bestFit="1" customWidth="1"/>
    <col min="12292" max="12292" width="6" style="27" bestFit="1" customWidth="1"/>
    <col min="12293" max="12293" width="8.7109375" style="27" bestFit="1" customWidth="1"/>
    <col min="12294" max="12294" width="6" style="27" bestFit="1" customWidth="1"/>
    <col min="12295" max="12295" width="8.7109375" style="27" bestFit="1" customWidth="1"/>
    <col min="12296" max="12296" width="6" style="27" bestFit="1" customWidth="1"/>
    <col min="12297" max="12297" width="8.7109375" style="27" bestFit="1" customWidth="1"/>
    <col min="12298" max="12298" width="6" style="27" bestFit="1" customWidth="1"/>
    <col min="12299" max="12299" width="8.7109375" style="27" bestFit="1" customWidth="1"/>
    <col min="12300" max="12300" width="6" style="27" bestFit="1" customWidth="1"/>
    <col min="12301" max="12301" width="7.42578125" style="27" bestFit="1" customWidth="1"/>
    <col min="12302" max="12302" width="6" style="27" bestFit="1" customWidth="1"/>
    <col min="12303" max="12303" width="8.7109375" style="27" bestFit="1" customWidth="1"/>
    <col min="12304" max="12304" width="6" style="27" bestFit="1" customWidth="1"/>
    <col min="12305" max="12305" width="8.7109375" style="27" bestFit="1" customWidth="1"/>
    <col min="12306" max="12306" width="6" style="27" bestFit="1" customWidth="1"/>
    <col min="12307" max="12307" width="8.7109375" style="27" bestFit="1" customWidth="1"/>
    <col min="12308" max="12308" width="6" style="27" bestFit="1" customWidth="1"/>
    <col min="12309" max="12311" width="8.7109375" style="27" bestFit="1" customWidth="1"/>
    <col min="12312" max="12312" width="6.28515625" style="27" bestFit="1" customWidth="1"/>
    <col min="12313" max="12313" width="8.7109375" style="27" bestFit="1" customWidth="1"/>
    <col min="12314" max="12314" width="6" style="27" bestFit="1" customWidth="1"/>
    <col min="12315" max="12315" width="8.7109375" style="27" bestFit="1" customWidth="1"/>
    <col min="12316" max="12316" width="6" style="27" bestFit="1" customWidth="1"/>
    <col min="12317" max="12317" width="8.7109375" style="27" bestFit="1" customWidth="1"/>
    <col min="12318" max="12318" width="6" style="27" bestFit="1" customWidth="1"/>
    <col min="12319" max="12319" width="8.7109375" style="27" bestFit="1" customWidth="1"/>
    <col min="12320" max="12320" width="6" style="27" bestFit="1" customWidth="1"/>
    <col min="12321" max="12321" width="8.7109375" style="27" bestFit="1" customWidth="1"/>
    <col min="12322" max="12322" width="6" style="27" bestFit="1" customWidth="1"/>
    <col min="12323" max="12323" width="8.7109375" style="27" bestFit="1" customWidth="1"/>
    <col min="12324" max="12324" width="6" style="27" bestFit="1" customWidth="1"/>
    <col min="12325" max="12325" width="8.7109375" style="27" bestFit="1" customWidth="1"/>
    <col min="12326" max="12326" width="6" style="27" bestFit="1" customWidth="1"/>
    <col min="12327" max="12327" width="8.7109375" style="27" bestFit="1" customWidth="1"/>
    <col min="12328" max="12328" width="6" style="27" bestFit="1" customWidth="1"/>
    <col min="12329" max="12329" width="7.42578125" style="27" bestFit="1" customWidth="1"/>
    <col min="12330" max="12330" width="6" style="27" bestFit="1" customWidth="1"/>
    <col min="12331" max="12331" width="8.7109375" style="27" bestFit="1" customWidth="1"/>
    <col min="12332" max="12332" width="6" style="27" bestFit="1" customWidth="1"/>
    <col min="12333" max="12333" width="8.7109375" style="27" bestFit="1" customWidth="1"/>
    <col min="12334" max="12334" width="6" style="27" bestFit="1" customWidth="1"/>
    <col min="12335" max="12335" width="8.7109375" style="27" bestFit="1" customWidth="1"/>
    <col min="12336" max="12336" width="6" style="27" bestFit="1" customWidth="1"/>
    <col min="12337" max="12337" width="8.7109375" style="27" bestFit="1" customWidth="1"/>
    <col min="12338" max="12338" width="6" style="27" bestFit="1" customWidth="1"/>
    <col min="12339" max="12339" width="8.7109375" style="27" bestFit="1" customWidth="1"/>
    <col min="12340" max="12340" width="6" style="27" bestFit="1" customWidth="1"/>
    <col min="12341" max="12341" width="8.7109375" style="27" bestFit="1" customWidth="1"/>
    <col min="12342" max="12342" width="6" style="27" bestFit="1" customWidth="1"/>
    <col min="12343" max="12343" width="8.7109375" style="27" bestFit="1" customWidth="1"/>
    <col min="12344" max="12344" width="6" style="27" bestFit="1" customWidth="1"/>
    <col min="12345" max="12345" width="8.7109375" style="27" bestFit="1" customWidth="1"/>
    <col min="12346" max="12346" width="6" style="27" bestFit="1" customWidth="1"/>
    <col min="12347" max="12347" width="8.7109375" style="27" bestFit="1" customWidth="1"/>
    <col min="12348" max="12348" width="9.5703125" style="27" customWidth="1"/>
    <col min="12349" max="12349" width="9.7109375" style="27" customWidth="1"/>
    <col min="12350" max="12350" width="9.5703125" style="27" customWidth="1"/>
    <col min="12351" max="12351" width="9" style="27" customWidth="1"/>
    <col min="12352" max="12544" width="4.140625" style="27"/>
    <col min="12545" max="12545" width="10.85546875" style="27" customWidth="1"/>
    <col min="12546" max="12546" width="6" style="27" bestFit="1" customWidth="1"/>
    <col min="12547" max="12547" width="8.7109375" style="27" bestFit="1" customWidth="1"/>
    <col min="12548" max="12548" width="6" style="27" bestFit="1" customWidth="1"/>
    <col min="12549" max="12549" width="8.7109375" style="27" bestFit="1" customWidth="1"/>
    <col min="12550" max="12550" width="6" style="27" bestFit="1" customWidth="1"/>
    <col min="12551" max="12551" width="8.7109375" style="27" bestFit="1" customWidth="1"/>
    <col min="12552" max="12552" width="6" style="27" bestFit="1" customWidth="1"/>
    <col min="12553" max="12553" width="8.7109375" style="27" bestFit="1" customWidth="1"/>
    <col min="12554" max="12554" width="6" style="27" bestFit="1" customWidth="1"/>
    <col min="12555" max="12555" width="8.7109375" style="27" bestFit="1" customWidth="1"/>
    <col min="12556" max="12556" width="6" style="27" bestFit="1" customWidth="1"/>
    <col min="12557" max="12557" width="7.42578125" style="27" bestFit="1" customWidth="1"/>
    <col min="12558" max="12558" width="6" style="27" bestFit="1" customWidth="1"/>
    <col min="12559" max="12559" width="8.7109375" style="27" bestFit="1" customWidth="1"/>
    <col min="12560" max="12560" width="6" style="27" bestFit="1" customWidth="1"/>
    <col min="12561" max="12561" width="8.7109375" style="27" bestFit="1" customWidth="1"/>
    <col min="12562" max="12562" width="6" style="27" bestFit="1" customWidth="1"/>
    <col min="12563" max="12563" width="8.7109375" style="27" bestFit="1" customWidth="1"/>
    <col min="12564" max="12564" width="6" style="27" bestFit="1" customWidth="1"/>
    <col min="12565" max="12567" width="8.7109375" style="27" bestFit="1" customWidth="1"/>
    <col min="12568" max="12568" width="6.28515625" style="27" bestFit="1" customWidth="1"/>
    <col min="12569" max="12569" width="8.7109375" style="27" bestFit="1" customWidth="1"/>
    <col min="12570" max="12570" width="6" style="27" bestFit="1" customWidth="1"/>
    <col min="12571" max="12571" width="8.7109375" style="27" bestFit="1" customWidth="1"/>
    <col min="12572" max="12572" width="6" style="27" bestFit="1" customWidth="1"/>
    <col min="12573" max="12573" width="8.7109375" style="27" bestFit="1" customWidth="1"/>
    <col min="12574" max="12574" width="6" style="27" bestFit="1" customWidth="1"/>
    <col min="12575" max="12575" width="8.7109375" style="27" bestFit="1" customWidth="1"/>
    <col min="12576" max="12576" width="6" style="27" bestFit="1" customWidth="1"/>
    <col min="12577" max="12577" width="8.7109375" style="27" bestFit="1" customWidth="1"/>
    <col min="12578" max="12578" width="6" style="27" bestFit="1" customWidth="1"/>
    <col min="12579" max="12579" width="8.7109375" style="27" bestFit="1" customWidth="1"/>
    <col min="12580" max="12580" width="6" style="27" bestFit="1" customWidth="1"/>
    <col min="12581" max="12581" width="8.7109375" style="27" bestFit="1" customWidth="1"/>
    <col min="12582" max="12582" width="6" style="27" bestFit="1" customWidth="1"/>
    <col min="12583" max="12583" width="8.7109375" style="27" bestFit="1" customWidth="1"/>
    <col min="12584" max="12584" width="6" style="27" bestFit="1" customWidth="1"/>
    <col min="12585" max="12585" width="7.42578125" style="27" bestFit="1" customWidth="1"/>
    <col min="12586" max="12586" width="6" style="27" bestFit="1" customWidth="1"/>
    <col min="12587" max="12587" width="8.7109375" style="27" bestFit="1" customWidth="1"/>
    <col min="12588" max="12588" width="6" style="27" bestFit="1" customWidth="1"/>
    <col min="12589" max="12589" width="8.7109375" style="27" bestFit="1" customWidth="1"/>
    <col min="12590" max="12590" width="6" style="27" bestFit="1" customWidth="1"/>
    <col min="12591" max="12591" width="8.7109375" style="27" bestFit="1" customWidth="1"/>
    <col min="12592" max="12592" width="6" style="27" bestFit="1" customWidth="1"/>
    <col min="12593" max="12593" width="8.7109375" style="27" bestFit="1" customWidth="1"/>
    <col min="12594" max="12594" width="6" style="27" bestFit="1" customWidth="1"/>
    <col min="12595" max="12595" width="8.7109375" style="27" bestFit="1" customWidth="1"/>
    <col min="12596" max="12596" width="6" style="27" bestFit="1" customWidth="1"/>
    <col min="12597" max="12597" width="8.7109375" style="27" bestFit="1" customWidth="1"/>
    <col min="12598" max="12598" width="6" style="27" bestFit="1" customWidth="1"/>
    <col min="12599" max="12599" width="8.7109375" style="27" bestFit="1" customWidth="1"/>
    <col min="12600" max="12600" width="6" style="27" bestFit="1" customWidth="1"/>
    <col min="12601" max="12601" width="8.7109375" style="27" bestFit="1" customWidth="1"/>
    <col min="12602" max="12602" width="6" style="27" bestFit="1" customWidth="1"/>
    <col min="12603" max="12603" width="8.7109375" style="27" bestFit="1" customWidth="1"/>
    <col min="12604" max="12604" width="9.5703125" style="27" customWidth="1"/>
    <col min="12605" max="12605" width="9.7109375" style="27" customWidth="1"/>
    <col min="12606" max="12606" width="9.5703125" style="27" customWidth="1"/>
    <col min="12607" max="12607" width="9" style="27" customWidth="1"/>
    <col min="12608" max="12800" width="4.140625" style="27"/>
    <col min="12801" max="12801" width="10.85546875" style="27" customWidth="1"/>
    <col min="12802" max="12802" width="6" style="27" bestFit="1" customWidth="1"/>
    <col min="12803" max="12803" width="8.7109375" style="27" bestFit="1" customWidth="1"/>
    <col min="12804" max="12804" width="6" style="27" bestFit="1" customWidth="1"/>
    <col min="12805" max="12805" width="8.7109375" style="27" bestFit="1" customWidth="1"/>
    <col min="12806" max="12806" width="6" style="27" bestFit="1" customWidth="1"/>
    <col min="12807" max="12807" width="8.7109375" style="27" bestFit="1" customWidth="1"/>
    <col min="12808" max="12808" width="6" style="27" bestFit="1" customWidth="1"/>
    <col min="12809" max="12809" width="8.7109375" style="27" bestFit="1" customWidth="1"/>
    <col min="12810" max="12810" width="6" style="27" bestFit="1" customWidth="1"/>
    <col min="12811" max="12811" width="8.7109375" style="27" bestFit="1" customWidth="1"/>
    <col min="12812" max="12812" width="6" style="27" bestFit="1" customWidth="1"/>
    <col min="12813" max="12813" width="7.42578125" style="27" bestFit="1" customWidth="1"/>
    <col min="12814" max="12814" width="6" style="27" bestFit="1" customWidth="1"/>
    <col min="12815" max="12815" width="8.7109375" style="27" bestFit="1" customWidth="1"/>
    <col min="12816" max="12816" width="6" style="27" bestFit="1" customWidth="1"/>
    <col min="12817" max="12817" width="8.7109375" style="27" bestFit="1" customWidth="1"/>
    <col min="12818" max="12818" width="6" style="27" bestFit="1" customWidth="1"/>
    <col min="12819" max="12819" width="8.7109375" style="27" bestFit="1" customWidth="1"/>
    <col min="12820" max="12820" width="6" style="27" bestFit="1" customWidth="1"/>
    <col min="12821" max="12823" width="8.7109375" style="27" bestFit="1" customWidth="1"/>
    <col min="12824" max="12824" width="6.28515625" style="27" bestFit="1" customWidth="1"/>
    <col min="12825" max="12825" width="8.7109375" style="27" bestFit="1" customWidth="1"/>
    <col min="12826" max="12826" width="6" style="27" bestFit="1" customWidth="1"/>
    <col min="12827" max="12827" width="8.7109375" style="27" bestFit="1" customWidth="1"/>
    <col min="12828" max="12828" width="6" style="27" bestFit="1" customWidth="1"/>
    <col min="12829" max="12829" width="8.7109375" style="27" bestFit="1" customWidth="1"/>
    <col min="12830" max="12830" width="6" style="27" bestFit="1" customWidth="1"/>
    <col min="12831" max="12831" width="8.7109375" style="27" bestFit="1" customWidth="1"/>
    <col min="12832" max="12832" width="6" style="27" bestFit="1" customWidth="1"/>
    <col min="12833" max="12833" width="8.7109375" style="27" bestFit="1" customWidth="1"/>
    <col min="12834" max="12834" width="6" style="27" bestFit="1" customWidth="1"/>
    <col min="12835" max="12835" width="8.7109375" style="27" bestFit="1" customWidth="1"/>
    <col min="12836" max="12836" width="6" style="27" bestFit="1" customWidth="1"/>
    <col min="12837" max="12837" width="8.7109375" style="27" bestFit="1" customWidth="1"/>
    <col min="12838" max="12838" width="6" style="27" bestFit="1" customWidth="1"/>
    <col min="12839" max="12839" width="8.7109375" style="27" bestFit="1" customWidth="1"/>
    <col min="12840" max="12840" width="6" style="27" bestFit="1" customWidth="1"/>
    <col min="12841" max="12841" width="7.42578125" style="27" bestFit="1" customWidth="1"/>
    <col min="12842" max="12842" width="6" style="27" bestFit="1" customWidth="1"/>
    <col min="12843" max="12843" width="8.7109375" style="27" bestFit="1" customWidth="1"/>
    <col min="12844" max="12844" width="6" style="27" bestFit="1" customWidth="1"/>
    <col min="12845" max="12845" width="8.7109375" style="27" bestFit="1" customWidth="1"/>
    <col min="12846" max="12846" width="6" style="27" bestFit="1" customWidth="1"/>
    <col min="12847" max="12847" width="8.7109375" style="27" bestFit="1" customWidth="1"/>
    <col min="12848" max="12848" width="6" style="27" bestFit="1" customWidth="1"/>
    <col min="12849" max="12849" width="8.7109375" style="27" bestFit="1" customWidth="1"/>
    <col min="12850" max="12850" width="6" style="27" bestFit="1" customWidth="1"/>
    <col min="12851" max="12851" width="8.7109375" style="27" bestFit="1" customWidth="1"/>
    <col min="12852" max="12852" width="6" style="27" bestFit="1" customWidth="1"/>
    <col min="12853" max="12853" width="8.7109375" style="27" bestFit="1" customWidth="1"/>
    <col min="12854" max="12854" width="6" style="27" bestFit="1" customWidth="1"/>
    <col min="12855" max="12855" width="8.7109375" style="27" bestFit="1" customWidth="1"/>
    <col min="12856" max="12856" width="6" style="27" bestFit="1" customWidth="1"/>
    <col min="12857" max="12857" width="8.7109375" style="27" bestFit="1" customWidth="1"/>
    <col min="12858" max="12858" width="6" style="27" bestFit="1" customWidth="1"/>
    <col min="12859" max="12859" width="8.7109375" style="27" bestFit="1" customWidth="1"/>
    <col min="12860" max="12860" width="9.5703125" style="27" customWidth="1"/>
    <col min="12861" max="12861" width="9.7109375" style="27" customWidth="1"/>
    <col min="12862" max="12862" width="9.5703125" style="27" customWidth="1"/>
    <col min="12863" max="12863" width="9" style="27" customWidth="1"/>
    <col min="12864" max="13056" width="4.140625" style="27"/>
    <col min="13057" max="13057" width="10.85546875" style="27" customWidth="1"/>
    <col min="13058" max="13058" width="6" style="27" bestFit="1" customWidth="1"/>
    <col min="13059" max="13059" width="8.7109375" style="27" bestFit="1" customWidth="1"/>
    <col min="13060" max="13060" width="6" style="27" bestFit="1" customWidth="1"/>
    <col min="13061" max="13061" width="8.7109375" style="27" bestFit="1" customWidth="1"/>
    <col min="13062" max="13062" width="6" style="27" bestFit="1" customWidth="1"/>
    <col min="13063" max="13063" width="8.7109375" style="27" bestFit="1" customWidth="1"/>
    <col min="13064" max="13064" width="6" style="27" bestFit="1" customWidth="1"/>
    <col min="13065" max="13065" width="8.7109375" style="27" bestFit="1" customWidth="1"/>
    <col min="13066" max="13066" width="6" style="27" bestFit="1" customWidth="1"/>
    <col min="13067" max="13067" width="8.7109375" style="27" bestFit="1" customWidth="1"/>
    <col min="13068" max="13068" width="6" style="27" bestFit="1" customWidth="1"/>
    <col min="13069" max="13069" width="7.42578125" style="27" bestFit="1" customWidth="1"/>
    <col min="13070" max="13070" width="6" style="27" bestFit="1" customWidth="1"/>
    <col min="13071" max="13071" width="8.7109375" style="27" bestFit="1" customWidth="1"/>
    <col min="13072" max="13072" width="6" style="27" bestFit="1" customWidth="1"/>
    <col min="13073" max="13073" width="8.7109375" style="27" bestFit="1" customWidth="1"/>
    <col min="13074" max="13074" width="6" style="27" bestFit="1" customWidth="1"/>
    <col min="13075" max="13075" width="8.7109375" style="27" bestFit="1" customWidth="1"/>
    <col min="13076" max="13076" width="6" style="27" bestFit="1" customWidth="1"/>
    <col min="13077" max="13079" width="8.7109375" style="27" bestFit="1" customWidth="1"/>
    <col min="13080" max="13080" width="6.28515625" style="27" bestFit="1" customWidth="1"/>
    <col min="13081" max="13081" width="8.7109375" style="27" bestFit="1" customWidth="1"/>
    <col min="13082" max="13082" width="6" style="27" bestFit="1" customWidth="1"/>
    <col min="13083" max="13083" width="8.7109375" style="27" bestFit="1" customWidth="1"/>
    <col min="13084" max="13084" width="6" style="27" bestFit="1" customWidth="1"/>
    <col min="13085" max="13085" width="8.7109375" style="27" bestFit="1" customWidth="1"/>
    <col min="13086" max="13086" width="6" style="27" bestFit="1" customWidth="1"/>
    <col min="13087" max="13087" width="8.7109375" style="27" bestFit="1" customWidth="1"/>
    <col min="13088" max="13088" width="6" style="27" bestFit="1" customWidth="1"/>
    <col min="13089" max="13089" width="8.7109375" style="27" bestFit="1" customWidth="1"/>
    <col min="13090" max="13090" width="6" style="27" bestFit="1" customWidth="1"/>
    <col min="13091" max="13091" width="8.7109375" style="27" bestFit="1" customWidth="1"/>
    <col min="13092" max="13092" width="6" style="27" bestFit="1" customWidth="1"/>
    <col min="13093" max="13093" width="8.7109375" style="27" bestFit="1" customWidth="1"/>
    <col min="13094" max="13094" width="6" style="27" bestFit="1" customWidth="1"/>
    <col min="13095" max="13095" width="8.7109375" style="27" bestFit="1" customWidth="1"/>
    <col min="13096" max="13096" width="6" style="27" bestFit="1" customWidth="1"/>
    <col min="13097" max="13097" width="7.42578125" style="27" bestFit="1" customWidth="1"/>
    <col min="13098" max="13098" width="6" style="27" bestFit="1" customWidth="1"/>
    <col min="13099" max="13099" width="8.7109375" style="27" bestFit="1" customWidth="1"/>
    <col min="13100" max="13100" width="6" style="27" bestFit="1" customWidth="1"/>
    <col min="13101" max="13101" width="8.7109375" style="27" bestFit="1" customWidth="1"/>
    <col min="13102" max="13102" width="6" style="27" bestFit="1" customWidth="1"/>
    <col min="13103" max="13103" width="8.7109375" style="27" bestFit="1" customWidth="1"/>
    <col min="13104" max="13104" width="6" style="27" bestFit="1" customWidth="1"/>
    <col min="13105" max="13105" width="8.7109375" style="27" bestFit="1" customWidth="1"/>
    <col min="13106" max="13106" width="6" style="27" bestFit="1" customWidth="1"/>
    <col min="13107" max="13107" width="8.7109375" style="27" bestFit="1" customWidth="1"/>
    <col min="13108" max="13108" width="6" style="27" bestFit="1" customWidth="1"/>
    <col min="13109" max="13109" width="8.7109375" style="27" bestFit="1" customWidth="1"/>
    <col min="13110" max="13110" width="6" style="27" bestFit="1" customWidth="1"/>
    <col min="13111" max="13111" width="8.7109375" style="27" bestFit="1" customWidth="1"/>
    <col min="13112" max="13112" width="6" style="27" bestFit="1" customWidth="1"/>
    <col min="13113" max="13113" width="8.7109375" style="27" bestFit="1" customWidth="1"/>
    <col min="13114" max="13114" width="6" style="27" bestFit="1" customWidth="1"/>
    <col min="13115" max="13115" width="8.7109375" style="27" bestFit="1" customWidth="1"/>
    <col min="13116" max="13116" width="9.5703125" style="27" customWidth="1"/>
    <col min="13117" max="13117" width="9.7109375" style="27" customWidth="1"/>
    <col min="13118" max="13118" width="9.5703125" style="27" customWidth="1"/>
    <col min="13119" max="13119" width="9" style="27" customWidth="1"/>
    <col min="13120" max="13312" width="4.140625" style="27"/>
    <col min="13313" max="13313" width="10.85546875" style="27" customWidth="1"/>
    <col min="13314" max="13314" width="6" style="27" bestFit="1" customWidth="1"/>
    <col min="13315" max="13315" width="8.7109375" style="27" bestFit="1" customWidth="1"/>
    <col min="13316" max="13316" width="6" style="27" bestFit="1" customWidth="1"/>
    <col min="13317" max="13317" width="8.7109375" style="27" bestFit="1" customWidth="1"/>
    <col min="13318" max="13318" width="6" style="27" bestFit="1" customWidth="1"/>
    <col min="13319" max="13319" width="8.7109375" style="27" bestFit="1" customWidth="1"/>
    <col min="13320" max="13320" width="6" style="27" bestFit="1" customWidth="1"/>
    <col min="13321" max="13321" width="8.7109375" style="27" bestFit="1" customWidth="1"/>
    <col min="13322" max="13322" width="6" style="27" bestFit="1" customWidth="1"/>
    <col min="13323" max="13323" width="8.7109375" style="27" bestFit="1" customWidth="1"/>
    <col min="13324" max="13324" width="6" style="27" bestFit="1" customWidth="1"/>
    <col min="13325" max="13325" width="7.42578125" style="27" bestFit="1" customWidth="1"/>
    <col min="13326" max="13326" width="6" style="27" bestFit="1" customWidth="1"/>
    <col min="13327" max="13327" width="8.7109375" style="27" bestFit="1" customWidth="1"/>
    <col min="13328" max="13328" width="6" style="27" bestFit="1" customWidth="1"/>
    <col min="13329" max="13329" width="8.7109375" style="27" bestFit="1" customWidth="1"/>
    <col min="13330" max="13330" width="6" style="27" bestFit="1" customWidth="1"/>
    <col min="13331" max="13331" width="8.7109375" style="27" bestFit="1" customWidth="1"/>
    <col min="13332" max="13332" width="6" style="27" bestFit="1" customWidth="1"/>
    <col min="13333" max="13335" width="8.7109375" style="27" bestFit="1" customWidth="1"/>
    <col min="13336" max="13336" width="6.28515625" style="27" bestFit="1" customWidth="1"/>
    <col min="13337" max="13337" width="8.7109375" style="27" bestFit="1" customWidth="1"/>
    <col min="13338" max="13338" width="6" style="27" bestFit="1" customWidth="1"/>
    <col min="13339" max="13339" width="8.7109375" style="27" bestFit="1" customWidth="1"/>
    <col min="13340" max="13340" width="6" style="27" bestFit="1" customWidth="1"/>
    <col min="13341" max="13341" width="8.7109375" style="27" bestFit="1" customWidth="1"/>
    <col min="13342" max="13342" width="6" style="27" bestFit="1" customWidth="1"/>
    <col min="13343" max="13343" width="8.7109375" style="27" bestFit="1" customWidth="1"/>
    <col min="13344" max="13344" width="6" style="27" bestFit="1" customWidth="1"/>
    <col min="13345" max="13345" width="8.7109375" style="27" bestFit="1" customWidth="1"/>
    <col min="13346" max="13346" width="6" style="27" bestFit="1" customWidth="1"/>
    <col min="13347" max="13347" width="8.7109375" style="27" bestFit="1" customWidth="1"/>
    <col min="13348" max="13348" width="6" style="27" bestFit="1" customWidth="1"/>
    <col min="13349" max="13349" width="8.7109375" style="27" bestFit="1" customWidth="1"/>
    <col min="13350" max="13350" width="6" style="27" bestFit="1" customWidth="1"/>
    <col min="13351" max="13351" width="8.7109375" style="27" bestFit="1" customWidth="1"/>
    <col min="13352" max="13352" width="6" style="27" bestFit="1" customWidth="1"/>
    <col min="13353" max="13353" width="7.42578125" style="27" bestFit="1" customWidth="1"/>
    <col min="13354" max="13354" width="6" style="27" bestFit="1" customWidth="1"/>
    <col min="13355" max="13355" width="8.7109375" style="27" bestFit="1" customWidth="1"/>
    <col min="13356" max="13356" width="6" style="27" bestFit="1" customWidth="1"/>
    <col min="13357" max="13357" width="8.7109375" style="27" bestFit="1" customWidth="1"/>
    <col min="13358" max="13358" width="6" style="27" bestFit="1" customWidth="1"/>
    <col min="13359" max="13359" width="8.7109375" style="27" bestFit="1" customWidth="1"/>
    <col min="13360" max="13360" width="6" style="27" bestFit="1" customWidth="1"/>
    <col min="13361" max="13361" width="8.7109375" style="27" bestFit="1" customWidth="1"/>
    <col min="13362" max="13362" width="6" style="27" bestFit="1" customWidth="1"/>
    <col min="13363" max="13363" width="8.7109375" style="27" bestFit="1" customWidth="1"/>
    <col min="13364" max="13364" width="6" style="27" bestFit="1" customWidth="1"/>
    <col min="13365" max="13365" width="8.7109375" style="27" bestFit="1" customWidth="1"/>
    <col min="13366" max="13366" width="6" style="27" bestFit="1" customWidth="1"/>
    <col min="13367" max="13367" width="8.7109375" style="27" bestFit="1" customWidth="1"/>
    <col min="13368" max="13368" width="6" style="27" bestFit="1" customWidth="1"/>
    <col min="13369" max="13369" width="8.7109375" style="27" bestFit="1" customWidth="1"/>
    <col min="13370" max="13370" width="6" style="27" bestFit="1" customWidth="1"/>
    <col min="13371" max="13371" width="8.7109375" style="27" bestFit="1" customWidth="1"/>
    <col min="13372" max="13372" width="9.5703125" style="27" customWidth="1"/>
    <col min="13373" max="13373" width="9.7109375" style="27" customWidth="1"/>
    <col min="13374" max="13374" width="9.5703125" style="27" customWidth="1"/>
    <col min="13375" max="13375" width="9" style="27" customWidth="1"/>
    <col min="13376" max="13568" width="4.140625" style="27"/>
    <col min="13569" max="13569" width="10.85546875" style="27" customWidth="1"/>
    <col min="13570" max="13570" width="6" style="27" bestFit="1" customWidth="1"/>
    <col min="13571" max="13571" width="8.7109375" style="27" bestFit="1" customWidth="1"/>
    <col min="13572" max="13572" width="6" style="27" bestFit="1" customWidth="1"/>
    <col min="13573" max="13573" width="8.7109375" style="27" bestFit="1" customWidth="1"/>
    <col min="13574" max="13574" width="6" style="27" bestFit="1" customWidth="1"/>
    <col min="13575" max="13575" width="8.7109375" style="27" bestFit="1" customWidth="1"/>
    <col min="13576" max="13576" width="6" style="27" bestFit="1" customWidth="1"/>
    <col min="13577" max="13577" width="8.7109375" style="27" bestFit="1" customWidth="1"/>
    <col min="13578" max="13578" width="6" style="27" bestFit="1" customWidth="1"/>
    <col min="13579" max="13579" width="8.7109375" style="27" bestFit="1" customWidth="1"/>
    <col min="13580" max="13580" width="6" style="27" bestFit="1" customWidth="1"/>
    <col min="13581" max="13581" width="7.42578125" style="27" bestFit="1" customWidth="1"/>
    <col min="13582" max="13582" width="6" style="27" bestFit="1" customWidth="1"/>
    <col min="13583" max="13583" width="8.7109375" style="27" bestFit="1" customWidth="1"/>
    <col min="13584" max="13584" width="6" style="27" bestFit="1" customWidth="1"/>
    <col min="13585" max="13585" width="8.7109375" style="27" bestFit="1" customWidth="1"/>
    <col min="13586" max="13586" width="6" style="27" bestFit="1" customWidth="1"/>
    <col min="13587" max="13587" width="8.7109375" style="27" bestFit="1" customWidth="1"/>
    <col min="13588" max="13588" width="6" style="27" bestFit="1" customWidth="1"/>
    <col min="13589" max="13591" width="8.7109375" style="27" bestFit="1" customWidth="1"/>
    <col min="13592" max="13592" width="6.28515625" style="27" bestFit="1" customWidth="1"/>
    <col min="13593" max="13593" width="8.7109375" style="27" bestFit="1" customWidth="1"/>
    <col min="13594" max="13594" width="6" style="27" bestFit="1" customWidth="1"/>
    <col min="13595" max="13595" width="8.7109375" style="27" bestFit="1" customWidth="1"/>
    <col min="13596" max="13596" width="6" style="27" bestFit="1" customWidth="1"/>
    <col min="13597" max="13597" width="8.7109375" style="27" bestFit="1" customWidth="1"/>
    <col min="13598" max="13598" width="6" style="27" bestFit="1" customWidth="1"/>
    <col min="13599" max="13599" width="8.7109375" style="27" bestFit="1" customWidth="1"/>
    <col min="13600" max="13600" width="6" style="27" bestFit="1" customWidth="1"/>
    <col min="13601" max="13601" width="8.7109375" style="27" bestFit="1" customWidth="1"/>
    <col min="13602" max="13602" width="6" style="27" bestFit="1" customWidth="1"/>
    <col min="13603" max="13603" width="8.7109375" style="27" bestFit="1" customWidth="1"/>
    <col min="13604" max="13604" width="6" style="27" bestFit="1" customWidth="1"/>
    <col min="13605" max="13605" width="8.7109375" style="27" bestFit="1" customWidth="1"/>
    <col min="13606" max="13606" width="6" style="27" bestFit="1" customWidth="1"/>
    <col min="13607" max="13607" width="8.7109375" style="27" bestFit="1" customWidth="1"/>
    <col min="13608" max="13608" width="6" style="27" bestFit="1" customWidth="1"/>
    <col min="13609" max="13609" width="7.42578125" style="27" bestFit="1" customWidth="1"/>
    <col min="13610" max="13610" width="6" style="27" bestFit="1" customWidth="1"/>
    <col min="13611" max="13611" width="8.7109375" style="27" bestFit="1" customWidth="1"/>
    <col min="13612" max="13612" width="6" style="27" bestFit="1" customWidth="1"/>
    <col min="13613" max="13613" width="8.7109375" style="27" bestFit="1" customWidth="1"/>
    <col min="13614" max="13614" width="6" style="27" bestFit="1" customWidth="1"/>
    <col min="13615" max="13615" width="8.7109375" style="27" bestFit="1" customWidth="1"/>
    <col min="13616" max="13616" width="6" style="27" bestFit="1" customWidth="1"/>
    <col min="13617" max="13617" width="8.7109375" style="27" bestFit="1" customWidth="1"/>
    <col min="13618" max="13618" width="6" style="27" bestFit="1" customWidth="1"/>
    <col min="13619" max="13619" width="8.7109375" style="27" bestFit="1" customWidth="1"/>
    <col min="13620" max="13620" width="6" style="27" bestFit="1" customWidth="1"/>
    <col min="13621" max="13621" width="8.7109375" style="27" bestFit="1" customWidth="1"/>
    <col min="13622" max="13622" width="6" style="27" bestFit="1" customWidth="1"/>
    <col min="13623" max="13623" width="8.7109375" style="27" bestFit="1" customWidth="1"/>
    <col min="13624" max="13624" width="6" style="27" bestFit="1" customWidth="1"/>
    <col min="13625" max="13625" width="8.7109375" style="27" bestFit="1" customWidth="1"/>
    <col min="13626" max="13626" width="6" style="27" bestFit="1" customWidth="1"/>
    <col min="13627" max="13627" width="8.7109375" style="27" bestFit="1" customWidth="1"/>
    <col min="13628" max="13628" width="9.5703125" style="27" customWidth="1"/>
    <col min="13629" max="13629" width="9.7109375" style="27" customWidth="1"/>
    <col min="13630" max="13630" width="9.5703125" style="27" customWidth="1"/>
    <col min="13631" max="13631" width="9" style="27" customWidth="1"/>
    <col min="13632" max="13824" width="4.140625" style="27"/>
    <col min="13825" max="13825" width="10.85546875" style="27" customWidth="1"/>
    <col min="13826" max="13826" width="6" style="27" bestFit="1" customWidth="1"/>
    <col min="13827" max="13827" width="8.7109375" style="27" bestFit="1" customWidth="1"/>
    <col min="13828" max="13828" width="6" style="27" bestFit="1" customWidth="1"/>
    <col min="13829" max="13829" width="8.7109375" style="27" bestFit="1" customWidth="1"/>
    <col min="13830" max="13830" width="6" style="27" bestFit="1" customWidth="1"/>
    <col min="13831" max="13831" width="8.7109375" style="27" bestFit="1" customWidth="1"/>
    <col min="13832" max="13832" width="6" style="27" bestFit="1" customWidth="1"/>
    <col min="13833" max="13833" width="8.7109375" style="27" bestFit="1" customWidth="1"/>
    <col min="13834" max="13834" width="6" style="27" bestFit="1" customWidth="1"/>
    <col min="13835" max="13835" width="8.7109375" style="27" bestFit="1" customWidth="1"/>
    <col min="13836" max="13836" width="6" style="27" bestFit="1" customWidth="1"/>
    <col min="13837" max="13837" width="7.42578125" style="27" bestFit="1" customWidth="1"/>
    <col min="13838" max="13838" width="6" style="27" bestFit="1" customWidth="1"/>
    <col min="13839" max="13839" width="8.7109375" style="27" bestFit="1" customWidth="1"/>
    <col min="13840" max="13840" width="6" style="27" bestFit="1" customWidth="1"/>
    <col min="13841" max="13841" width="8.7109375" style="27" bestFit="1" customWidth="1"/>
    <col min="13842" max="13842" width="6" style="27" bestFit="1" customWidth="1"/>
    <col min="13843" max="13843" width="8.7109375" style="27" bestFit="1" customWidth="1"/>
    <col min="13844" max="13844" width="6" style="27" bestFit="1" customWidth="1"/>
    <col min="13845" max="13847" width="8.7109375" style="27" bestFit="1" customWidth="1"/>
    <col min="13848" max="13848" width="6.28515625" style="27" bestFit="1" customWidth="1"/>
    <col min="13849" max="13849" width="8.7109375" style="27" bestFit="1" customWidth="1"/>
    <col min="13850" max="13850" width="6" style="27" bestFit="1" customWidth="1"/>
    <col min="13851" max="13851" width="8.7109375" style="27" bestFit="1" customWidth="1"/>
    <col min="13852" max="13852" width="6" style="27" bestFit="1" customWidth="1"/>
    <col min="13853" max="13853" width="8.7109375" style="27" bestFit="1" customWidth="1"/>
    <col min="13854" max="13854" width="6" style="27" bestFit="1" customWidth="1"/>
    <col min="13855" max="13855" width="8.7109375" style="27" bestFit="1" customWidth="1"/>
    <col min="13856" max="13856" width="6" style="27" bestFit="1" customWidth="1"/>
    <col min="13857" max="13857" width="8.7109375" style="27" bestFit="1" customWidth="1"/>
    <col min="13858" max="13858" width="6" style="27" bestFit="1" customWidth="1"/>
    <col min="13859" max="13859" width="8.7109375" style="27" bestFit="1" customWidth="1"/>
    <col min="13860" max="13860" width="6" style="27" bestFit="1" customWidth="1"/>
    <col min="13861" max="13861" width="8.7109375" style="27" bestFit="1" customWidth="1"/>
    <col min="13862" max="13862" width="6" style="27" bestFit="1" customWidth="1"/>
    <col min="13863" max="13863" width="8.7109375" style="27" bestFit="1" customWidth="1"/>
    <col min="13864" max="13864" width="6" style="27" bestFit="1" customWidth="1"/>
    <col min="13865" max="13865" width="7.42578125" style="27" bestFit="1" customWidth="1"/>
    <col min="13866" max="13866" width="6" style="27" bestFit="1" customWidth="1"/>
    <col min="13867" max="13867" width="8.7109375" style="27" bestFit="1" customWidth="1"/>
    <col min="13868" max="13868" width="6" style="27" bestFit="1" customWidth="1"/>
    <col min="13869" max="13869" width="8.7109375" style="27" bestFit="1" customWidth="1"/>
    <col min="13870" max="13870" width="6" style="27" bestFit="1" customWidth="1"/>
    <col min="13871" max="13871" width="8.7109375" style="27" bestFit="1" customWidth="1"/>
    <col min="13872" max="13872" width="6" style="27" bestFit="1" customWidth="1"/>
    <col min="13873" max="13873" width="8.7109375" style="27" bestFit="1" customWidth="1"/>
    <col min="13874" max="13874" width="6" style="27" bestFit="1" customWidth="1"/>
    <col min="13875" max="13875" width="8.7109375" style="27" bestFit="1" customWidth="1"/>
    <col min="13876" max="13876" width="6" style="27" bestFit="1" customWidth="1"/>
    <col min="13877" max="13877" width="8.7109375" style="27" bestFit="1" customWidth="1"/>
    <col min="13878" max="13878" width="6" style="27" bestFit="1" customWidth="1"/>
    <col min="13879" max="13879" width="8.7109375" style="27" bestFit="1" customWidth="1"/>
    <col min="13880" max="13880" width="6" style="27" bestFit="1" customWidth="1"/>
    <col min="13881" max="13881" width="8.7109375" style="27" bestFit="1" customWidth="1"/>
    <col min="13882" max="13882" width="6" style="27" bestFit="1" customWidth="1"/>
    <col min="13883" max="13883" width="8.7109375" style="27" bestFit="1" customWidth="1"/>
    <col min="13884" max="13884" width="9.5703125" style="27" customWidth="1"/>
    <col min="13885" max="13885" width="9.7109375" style="27" customWidth="1"/>
    <col min="13886" max="13886" width="9.5703125" style="27" customWidth="1"/>
    <col min="13887" max="13887" width="9" style="27" customWidth="1"/>
    <col min="13888" max="14080" width="4.140625" style="27"/>
    <col min="14081" max="14081" width="10.85546875" style="27" customWidth="1"/>
    <col min="14082" max="14082" width="6" style="27" bestFit="1" customWidth="1"/>
    <col min="14083" max="14083" width="8.7109375" style="27" bestFit="1" customWidth="1"/>
    <col min="14084" max="14084" width="6" style="27" bestFit="1" customWidth="1"/>
    <col min="14085" max="14085" width="8.7109375" style="27" bestFit="1" customWidth="1"/>
    <col min="14086" max="14086" width="6" style="27" bestFit="1" customWidth="1"/>
    <col min="14087" max="14087" width="8.7109375" style="27" bestFit="1" customWidth="1"/>
    <col min="14088" max="14088" width="6" style="27" bestFit="1" customWidth="1"/>
    <col min="14089" max="14089" width="8.7109375" style="27" bestFit="1" customWidth="1"/>
    <col min="14090" max="14090" width="6" style="27" bestFit="1" customWidth="1"/>
    <col min="14091" max="14091" width="8.7109375" style="27" bestFit="1" customWidth="1"/>
    <col min="14092" max="14092" width="6" style="27" bestFit="1" customWidth="1"/>
    <col min="14093" max="14093" width="7.42578125" style="27" bestFit="1" customWidth="1"/>
    <col min="14094" max="14094" width="6" style="27" bestFit="1" customWidth="1"/>
    <col min="14095" max="14095" width="8.7109375" style="27" bestFit="1" customWidth="1"/>
    <col min="14096" max="14096" width="6" style="27" bestFit="1" customWidth="1"/>
    <col min="14097" max="14097" width="8.7109375" style="27" bestFit="1" customWidth="1"/>
    <col min="14098" max="14098" width="6" style="27" bestFit="1" customWidth="1"/>
    <col min="14099" max="14099" width="8.7109375" style="27" bestFit="1" customWidth="1"/>
    <col min="14100" max="14100" width="6" style="27" bestFit="1" customWidth="1"/>
    <col min="14101" max="14103" width="8.7109375" style="27" bestFit="1" customWidth="1"/>
    <col min="14104" max="14104" width="6.28515625" style="27" bestFit="1" customWidth="1"/>
    <col min="14105" max="14105" width="8.7109375" style="27" bestFit="1" customWidth="1"/>
    <col min="14106" max="14106" width="6" style="27" bestFit="1" customWidth="1"/>
    <col min="14107" max="14107" width="8.7109375" style="27" bestFit="1" customWidth="1"/>
    <col min="14108" max="14108" width="6" style="27" bestFit="1" customWidth="1"/>
    <col min="14109" max="14109" width="8.7109375" style="27" bestFit="1" customWidth="1"/>
    <col min="14110" max="14110" width="6" style="27" bestFit="1" customWidth="1"/>
    <col min="14111" max="14111" width="8.7109375" style="27" bestFit="1" customWidth="1"/>
    <col min="14112" max="14112" width="6" style="27" bestFit="1" customWidth="1"/>
    <col min="14113" max="14113" width="8.7109375" style="27" bestFit="1" customWidth="1"/>
    <col min="14114" max="14114" width="6" style="27" bestFit="1" customWidth="1"/>
    <col min="14115" max="14115" width="8.7109375" style="27" bestFit="1" customWidth="1"/>
    <col min="14116" max="14116" width="6" style="27" bestFit="1" customWidth="1"/>
    <col min="14117" max="14117" width="8.7109375" style="27" bestFit="1" customWidth="1"/>
    <col min="14118" max="14118" width="6" style="27" bestFit="1" customWidth="1"/>
    <col min="14119" max="14119" width="8.7109375" style="27" bestFit="1" customWidth="1"/>
    <col min="14120" max="14120" width="6" style="27" bestFit="1" customWidth="1"/>
    <col min="14121" max="14121" width="7.42578125" style="27" bestFit="1" customWidth="1"/>
    <col min="14122" max="14122" width="6" style="27" bestFit="1" customWidth="1"/>
    <col min="14123" max="14123" width="8.7109375" style="27" bestFit="1" customWidth="1"/>
    <col min="14124" max="14124" width="6" style="27" bestFit="1" customWidth="1"/>
    <col min="14125" max="14125" width="8.7109375" style="27" bestFit="1" customWidth="1"/>
    <col min="14126" max="14126" width="6" style="27" bestFit="1" customWidth="1"/>
    <col min="14127" max="14127" width="8.7109375" style="27" bestFit="1" customWidth="1"/>
    <col min="14128" max="14128" width="6" style="27" bestFit="1" customWidth="1"/>
    <col min="14129" max="14129" width="8.7109375" style="27" bestFit="1" customWidth="1"/>
    <col min="14130" max="14130" width="6" style="27" bestFit="1" customWidth="1"/>
    <col min="14131" max="14131" width="8.7109375" style="27" bestFit="1" customWidth="1"/>
    <col min="14132" max="14132" width="6" style="27" bestFit="1" customWidth="1"/>
    <col min="14133" max="14133" width="8.7109375" style="27" bestFit="1" customWidth="1"/>
    <col min="14134" max="14134" width="6" style="27" bestFit="1" customWidth="1"/>
    <col min="14135" max="14135" width="8.7109375" style="27" bestFit="1" customWidth="1"/>
    <col min="14136" max="14136" width="6" style="27" bestFit="1" customWidth="1"/>
    <col min="14137" max="14137" width="8.7109375" style="27" bestFit="1" customWidth="1"/>
    <col min="14138" max="14138" width="6" style="27" bestFit="1" customWidth="1"/>
    <col min="14139" max="14139" width="8.7109375" style="27" bestFit="1" customWidth="1"/>
    <col min="14140" max="14140" width="9.5703125" style="27" customWidth="1"/>
    <col min="14141" max="14141" width="9.7109375" style="27" customWidth="1"/>
    <col min="14142" max="14142" width="9.5703125" style="27" customWidth="1"/>
    <col min="14143" max="14143" width="9" style="27" customWidth="1"/>
    <col min="14144" max="14336" width="4.140625" style="27"/>
    <col min="14337" max="14337" width="10.85546875" style="27" customWidth="1"/>
    <col min="14338" max="14338" width="6" style="27" bestFit="1" customWidth="1"/>
    <col min="14339" max="14339" width="8.7109375" style="27" bestFit="1" customWidth="1"/>
    <col min="14340" max="14340" width="6" style="27" bestFit="1" customWidth="1"/>
    <col min="14341" max="14341" width="8.7109375" style="27" bestFit="1" customWidth="1"/>
    <col min="14342" max="14342" width="6" style="27" bestFit="1" customWidth="1"/>
    <col min="14343" max="14343" width="8.7109375" style="27" bestFit="1" customWidth="1"/>
    <col min="14344" max="14344" width="6" style="27" bestFit="1" customWidth="1"/>
    <col min="14345" max="14345" width="8.7109375" style="27" bestFit="1" customWidth="1"/>
    <col min="14346" max="14346" width="6" style="27" bestFit="1" customWidth="1"/>
    <col min="14347" max="14347" width="8.7109375" style="27" bestFit="1" customWidth="1"/>
    <col min="14348" max="14348" width="6" style="27" bestFit="1" customWidth="1"/>
    <col min="14349" max="14349" width="7.42578125" style="27" bestFit="1" customWidth="1"/>
    <col min="14350" max="14350" width="6" style="27" bestFit="1" customWidth="1"/>
    <col min="14351" max="14351" width="8.7109375" style="27" bestFit="1" customWidth="1"/>
    <col min="14352" max="14352" width="6" style="27" bestFit="1" customWidth="1"/>
    <col min="14353" max="14353" width="8.7109375" style="27" bestFit="1" customWidth="1"/>
    <col min="14354" max="14354" width="6" style="27" bestFit="1" customWidth="1"/>
    <col min="14355" max="14355" width="8.7109375" style="27" bestFit="1" customWidth="1"/>
    <col min="14356" max="14356" width="6" style="27" bestFit="1" customWidth="1"/>
    <col min="14357" max="14359" width="8.7109375" style="27" bestFit="1" customWidth="1"/>
    <col min="14360" max="14360" width="6.28515625" style="27" bestFit="1" customWidth="1"/>
    <col min="14361" max="14361" width="8.7109375" style="27" bestFit="1" customWidth="1"/>
    <col min="14362" max="14362" width="6" style="27" bestFit="1" customWidth="1"/>
    <col min="14363" max="14363" width="8.7109375" style="27" bestFit="1" customWidth="1"/>
    <col min="14364" max="14364" width="6" style="27" bestFit="1" customWidth="1"/>
    <col min="14365" max="14365" width="8.7109375" style="27" bestFit="1" customWidth="1"/>
    <col min="14366" max="14366" width="6" style="27" bestFit="1" customWidth="1"/>
    <col min="14367" max="14367" width="8.7109375" style="27" bestFit="1" customWidth="1"/>
    <col min="14368" max="14368" width="6" style="27" bestFit="1" customWidth="1"/>
    <col min="14369" max="14369" width="8.7109375" style="27" bestFit="1" customWidth="1"/>
    <col min="14370" max="14370" width="6" style="27" bestFit="1" customWidth="1"/>
    <col min="14371" max="14371" width="8.7109375" style="27" bestFit="1" customWidth="1"/>
    <col min="14372" max="14372" width="6" style="27" bestFit="1" customWidth="1"/>
    <col min="14373" max="14373" width="8.7109375" style="27" bestFit="1" customWidth="1"/>
    <col min="14374" max="14374" width="6" style="27" bestFit="1" customWidth="1"/>
    <col min="14375" max="14375" width="8.7109375" style="27" bestFit="1" customWidth="1"/>
    <col min="14376" max="14376" width="6" style="27" bestFit="1" customWidth="1"/>
    <col min="14377" max="14377" width="7.42578125" style="27" bestFit="1" customWidth="1"/>
    <col min="14378" max="14378" width="6" style="27" bestFit="1" customWidth="1"/>
    <col min="14379" max="14379" width="8.7109375" style="27" bestFit="1" customWidth="1"/>
    <col min="14380" max="14380" width="6" style="27" bestFit="1" customWidth="1"/>
    <col min="14381" max="14381" width="8.7109375" style="27" bestFit="1" customWidth="1"/>
    <col min="14382" max="14382" width="6" style="27" bestFit="1" customWidth="1"/>
    <col min="14383" max="14383" width="8.7109375" style="27" bestFit="1" customWidth="1"/>
    <col min="14384" max="14384" width="6" style="27" bestFit="1" customWidth="1"/>
    <col min="14385" max="14385" width="8.7109375" style="27" bestFit="1" customWidth="1"/>
    <col min="14386" max="14386" width="6" style="27" bestFit="1" customWidth="1"/>
    <col min="14387" max="14387" width="8.7109375" style="27" bestFit="1" customWidth="1"/>
    <col min="14388" max="14388" width="6" style="27" bestFit="1" customWidth="1"/>
    <col min="14389" max="14389" width="8.7109375" style="27" bestFit="1" customWidth="1"/>
    <col min="14390" max="14390" width="6" style="27" bestFit="1" customWidth="1"/>
    <col min="14391" max="14391" width="8.7109375" style="27" bestFit="1" customWidth="1"/>
    <col min="14392" max="14392" width="6" style="27" bestFit="1" customWidth="1"/>
    <col min="14393" max="14393" width="8.7109375" style="27" bestFit="1" customWidth="1"/>
    <col min="14394" max="14394" width="6" style="27" bestFit="1" customWidth="1"/>
    <col min="14395" max="14395" width="8.7109375" style="27" bestFit="1" customWidth="1"/>
    <col min="14396" max="14396" width="9.5703125" style="27" customWidth="1"/>
    <col min="14397" max="14397" width="9.7109375" style="27" customWidth="1"/>
    <col min="14398" max="14398" width="9.5703125" style="27" customWidth="1"/>
    <col min="14399" max="14399" width="9" style="27" customWidth="1"/>
    <col min="14400" max="14592" width="4.140625" style="27"/>
    <col min="14593" max="14593" width="10.85546875" style="27" customWidth="1"/>
    <col min="14594" max="14594" width="6" style="27" bestFit="1" customWidth="1"/>
    <col min="14595" max="14595" width="8.7109375" style="27" bestFit="1" customWidth="1"/>
    <col min="14596" max="14596" width="6" style="27" bestFit="1" customWidth="1"/>
    <col min="14597" max="14597" width="8.7109375" style="27" bestFit="1" customWidth="1"/>
    <col min="14598" max="14598" width="6" style="27" bestFit="1" customWidth="1"/>
    <col min="14599" max="14599" width="8.7109375" style="27" bestFit="1" customWidth="1"/>
    <col min="14600" max="14600" width="6" style="27" bestFit="1" customWidth="1"/>
    <col min="14601" max="14601" width="8.7109375" style="27" bestFit="1" customWidth="1"/>
    <col min="14602" max="14602" width="6" style="27" bestFit="1" customWidth="1"/>
    <col min="14603" max="14603" width="8.7109375" style="27" bestFit="1" customWidth="1"/>
    <col min="14604" max="14604" width="6" style="27" bestFit="1" customWidth="1"/>
    <col min="14605" max="14605" width="7.42578125" style="27" bestFit="1" customWidth="1"/>
    <col min="14606" max="14606" width="6" style="27" bestFit="1" customWidth="1"/>
    <col min="14607" max="14607" width="8.7109375" style="27" bestFit="1" customWidth="1"/>
    <col min="14608" max="14608" width="6" style="27" bestFit="1" customWidth="1"/>
    <col min="14609" max="14609" width="8.7109375" style="27" bestFit="1" customWidth="1"/>
    <col min="14610" max="14610" width="6" style="27" bestFit="1" customWidth="1"/>
    <col min="14611" max="14611" width="8.7109375" style="27" bestFit="1" customWidth="1"/>
    <col min="14612" max="14612" width="6" style="27" bestFit="1" customWidth="1"/>
    <col min="14613" max="14615" width="8.7109375" style="27" bestFit="1" customWidth="1"/>
    <col min="14616" max="14616" width="6.28515625" style="27" bestFit="1" customWidth="1"/>
    <col min="14617" max="14617" width="8.7109375" style="27" bestFit="1" customWidth="1"/>
    <col min="14618" max="14618" width="6" style="27" bestFit="1" customWidth="1"/>
    <col min="14619" max="14619" width="8.7109375" style="27" bestFit="1" customWidth="1"/>
    <col min="14620" max="14620" width="6" style="27" bestFit="1" customWidth="1"/>
    <col min="14621" max="14621" width="8.7109375" style="27" bestFit="1" customWidth="1"/>
    <col min="14622" max="14622" width="6" style="27" bestFit="1" customWidth="1"/>
    <col min="14623" max="14623" width="8.7109375" style="27" bestFit="1" customWidth="1"/>
    <col min="14624" max="14624" width="6" style="27" bestFit="1" customWidth="1"/>
    <col min="14625" max="14625" width="8.7109375" style="27" bestFit="1" customWidth="1"/>
    <col min="14626" max="14626" width="6" style="27" bestFit="1" customWidth="1"/>
    <col min="14627" max="14627" width="8.7109375" style="27" bestFit="1" customWidth="1"/>
    <col min="14628" max="14628" width="6" style="27" bestFit="1" customWidth="1"/>
    <col min="14629" max="14629" width="8.7109375" style="27" bestFit="1" customWidth="1"/>
    <col min="14630" max="14630" width="6" style="27" bestFit="1" customWidth="1"/>
    <col min="14631" max="14631" width="8.7109375" style="27" bestFit="1" customWidth="1"/>
    <col min="14632" max="14632" width="6" style="27" bestFit="1" customWidth="1"/>
    <col min="14633" max="14633" width="7.42578125" style="27" bestFit="1" customWidth="1"/>
    <col min="14634" max="14634" width="6" style="27" bestFit="1" customWidth="1"/>
    <col min="14635" max="14635" width="8.7109375" style="27" bestFit="1" customWidth="1"/>
    <col min="14636" max="14636" width="6" style="27" bestFit="1" customWidth="1"/>
    <col min="14637" max="14637" width="8.7109375" style="27" bestFit="1" customWidth="1"/>
    <col min="14638" max="14638" width="6" style="27" bestFit="1" customWidth="1"/>
    <col min="14639" max="14639" width="8.7109375" style="27" bestFit="1" customWidth="1"/>
    <col min="14640" max="14640" width="6" style="27" bestFit="1" customWidth="1"/>
    <col min="14641" max="14641" width="8.7109375" style="27" bestFit="1" customWidth="1"/>
    <col min="14642" max="14642" width="6" style="27" bestFit="1" customWidth="1"/>
    <col min="14643" max="14643" width="8.7109375" style="27" bestFit="1" customWidth="1"/>
    <col min="14644" max="14644" width="6" style="27" bestFit="1" customWidth="1"/>
    <col min="14645" max="14645" width="8.7109375" style="27" bestFit="1" customWidth="1"/>
    <col min="14646" max="14646" width="6" style="27" bestFit="1" customWidth="1"/>
    <col min="14647" max="14647" width="8.7109375" style="27" bestFit="1" customWidth="1"/>
    <col min="14648" max="14648" width="6" style="27" bestFit="1" customWidth="1"/>
    <col min="14649" max="14649" width="8.7109375" style="27" bestFit="1" customWidth="1"/>
    <col min="14650" max="14650" width="6" style="27" bestFit="1" customWidth="1"/>
    <col min="14651" max="14651" width="8.7109375" style="27" bestFit="1" customWidth="1"/>
    <col min="14652" max="14652" width="9.5703125" style="27" customWidth="1"/>
    <col min="14653" max="14653" width="9.7109375" style="27" customWidth="1"/>
    <col min="14654" max="14654" width="9.5703125" style="27" customWidth="1"/>
    <col min="14655" max="14655" width="9" style="27" customWidth="1"/>
    <col min="14656" max="14848" width="4.140625" style="27"/>
    <col min="14849" max="14849" width="10.85546875" style="27" customWidth="1"/>
    <col min="14850" max="14850" width="6" style="27" bestFit="1" customWidth="1"/>
    <col min="14851" max="14851" width="8.7109375" style="27" bestFit="1" customWidth="1"/>
    <col min="14852" max="14852" width="6" style="27" bestFit="1" customWidth="1"/>
    <col min="14853" max="14853" width="8.7109375" style="27" bestFit="1" customWidth="1"/>
    <col min="14854" max="14854" width="6" style="27" bestFit="1" customWidth="1"/>
    <col min="14855" max="14855" width="8.7109375" style="27" bestFit="1" customWidth="1"/>
    <col min="14856" max="14856" width="6" style="27" bestFit="1" customWidth="1"/>
    <col min="14857" max="14857" width="8.7109375" style="27" bestFit="1" customWidth="1"/>
    <col min="14858" max="14858" width="6" style="27" bestFit="1" customWidth="1"/>
    <col min="14859" max="14859" width="8.7109375" style="27" bestFit="1" customWidth="1"/>
    <col min="14860" max="14860" width="6" style="27" bestFit="1" customWidth="1"/>
    <col min="14861" max="14861" width="7.42578125" style="27" bestFit="1" customWidth="1"/>
    <col min="14862" max="14862" width="6" style="27" bestFit="1" customWidth="1"/>
    <col min="14863" max="14863" width="8.7109375" style="27" bestFit="1" customWidth="1"/>
    <col min="14864" max="14864" width="6" style="27" bestFit="1" customWidth="1"/>
    <col min="14865" max="14865" width="8.7109375" style="27" bestFit="1" customWidth="1"/>
    <col min="14866" max="14866" width="6" style="27" bestFit="1" customWidth="1"/>
    <col min="14867" max="14867" width="8.7109375" style="27" bestFit="1" customWidth="1"/>
    <col min="14868" max="14868" width="6" style="27" bestFit="1" customWidth="1"/>
    <col min="14869" max="14871" width="8.7109375" style="27" bestFit="1" customWidth="1"/>
    <col min="14872" max="14872" width="6.28515625" style="27" bestFit="1" customWidth="1"/>
    <col min="14873" max="14873" width="8.7109375" style="27" bestFit="1" customWidth="1"/>
    <col min="14874" max="14874" width="6" style="27" bestFit="1" customWidth="1"/>
    <col min="14875" max="14875" width="8.7109375" style="27" bestFit="1" customWidth="1"/>
    <col min="14876" max="14876" width="6" style="27" bestFit="1" customWidth="1"/>
    <col min="14877" max="14877" width="8.7109375" style="27" bestFit="1" customWidth="1"/>
    <col min="14878" max="14878" width="6" style="27" bestFit="1" customWidth="1"/>
    <col min="14879" max="14879" width="8.7109375" style="27" bestFit="1" customWidth="1"/>
    <col min="14880" max="14880" width="6" style="27" bestFit="1" customWidth="1"/>
    <col min="14881" max="14881" width="8.7109375" style="27" bestFit="1" customWidth="1"/>
    <col min="14882" max="14882" width="6" style="27" bestFit="1" customWidth="1"/>
    <col min="14883" max="14883" width="8.7109375" style="27" bestFit="1" customWidth="1"/>
    <col min="14884" max="14884" width="6" style="27" bestFit="1" customWidth="1"/>
    <col min="14885" max="14885" width="8.7109375" style="27" bestFit="1" customWidth="1"/>
    <col min="14886" max="14886" width="6" style="27" bestFit="1" customWidth="1"/>
    <col min="14887" max="14887" width="8.7109375" style="27" bestFit="1" customWidth="1"/>
    <col min="14888" max="14888" width="6" style="27" bestFit="1" customWidth="1"/>
    <col min="14889" max="14889" width="7.42578125" style="27" bestFit="1" customWidth="1"/>
    <col min="14890" max="14890" width="6" style="27" bestFit="1" customWidth="1"/>
    <col min="14891" max="14891" width="8.7109375" style="27" bestFit="1" customWidth="1"/>
    <col min="14892" max="14892" width="6" style="27" bestFit="1" customWidth="1"/>
    <col min="14893" max="14893" width="8.7109375" style="27" bestFit="1" customWidth="1"/>
    <col min="14894" max="14894" width="6" style="27" bestFit="1" customWidth="1"/>
    <col min="14895" max="14895" width="8.7109375" style="27" bestFit="1" customWidth="1"/>
    <col min="14896" max="14896" width="6" style="27" bestFit="1" customWidth="1"/>
    <col min="14897" max="14897" width="8.7109375" style="27" bestFit="1" customWidth="1"/>
    <col min="14898" max="14898" width="6" style="27" bestFit="1" customWidth="1"/>
    <col min="14899" max="14899" width="8.7109375" style="27" bestFit="1" customWidth="1"/>
    <col min="14900" max="14900" width="6" style="27" bestFit="1" customWidth="1"/>
    <col min="14901" max="14901" width="8.7109375" style="27" bestFit="1" customWidth="1"/>
    <col min="14902" max="14902" width="6" style="27" bestFit="1" customWidth="1"/>
    <col min="14903" max="14903" width="8.7109375" style="27" bestFit="1" customWidth="1"/>
    <col min="14904" max="14904" width="6" style="27" bestFit="1" customWidth="1"/>
    <col min="14905" max="14905" width="8.7109375" style="27" bestFit="1" customWidth="1"/>
    <col min="14906" max="14906" width="6" style="27" bestFit="1" customWidth="1"/>
    <col min="14907" max="14907" width="8.7109375" style="27" bestFit="1" customWidth="1"/>
    <col min="14908" max="14908" width="9.5703125" style="27" customWidth="1"/>
    <col min="14909" max="14909" width="9.7109375" style="27" customWidth="1"/>
    <col min="14910" max="14910" width="9.5703125" style="27" customWidth="1"/>
    <col min="14911" max="14911" width="9" style="27" customWidth="1"/>
    <col min="14912" max="15104" width="4.140625" style="27"/>
    <col min="15105" max="15105" width="10.85546875" style="27" customWidth="1"/>
    <col min="15106" max="15106" width="6" style="27" bestFit="1" customWidth="1"/>
    <col min="15107" max="15107" width="8.7109375" style="27" bestFit="1" customWidth="1"/>
    <col min="15108" max="15108" width="6" style="27" bestFit="1" customWidth="1"/>
    <col min="15109" max="15109" width="8.7109375" style="27" bestFit="1" customWidth="1"/>
    <col min="15110" max="15110" width="6" style="27" bestFit="1" customWidth="1"/>
    <col min="15111" max="15111" width="8.7109375" style="27" bestFit="1" customWidth="1"/>
    <col min="15112" max="15112" width="6" style="27" bestFit="1" customWidth="1"/>
    <col min="15113" max="15113" width="8.7109375" style="27" bestFit="1" customWidth="1"/>
    <col min="15114" max="15114" width="6" style="27" bestFit="1" customWidth="1"/>
    <col min="15115" max="15115" width="8.7109375" style="27" bestFit="1" customWidth="1"/>
    <col min="15116" max="15116" width="6" style="27" bestFit="1" customWidth="1"/>
    <col min="15117" max="15117" width="7.42578125" style="27" bestFit="1" customWidth="1"/>
    <col min="15118" max="15118" width="6" style="27" bestFit="1" customWidth="1"/>
    <col min="15119" max="15119" width="8.7109375" style="27" bestFit="1" customWidth="1"/>
    <col min="15120" max="15120" width="6" style="27" bestFit="1" customWidth="1"/>
    <col min="15121" max="15121" width="8.7109375" style="27" bestFit="1" customWidth="1"/>
    <col min="15122" max="15122" width="6" style="27" bestFit="1" customWidth="1"/>
    <col min="15123" max="15123" width="8.7109375" style="27" bestFit="1" customWidth="1"/>
    <col min="15124" max="15124" width="6" style="27" bestFit="1" customWidth="1"/>
    <col min="15125" max="15127" width="8.7109375" style="27" bestFit="1" customWidth="1"/>
    <col min="15128" max="15128" width="6.28515625" style="27" bestFit="1" customWidth="1"/>
    <col min="15129" max="15129" width="8.7109375" style="27" bestFit="1" customWidth="1"/>
    <col min="15130" max="15130" width="6" style="27" bestFit="1" customWidth="1"/>
    <col min="15131" max="15131" width="8.7109375" style="27" bestFit="1" customWidth="1"/>
    <col min="15132" max="15132" width="6" style="27" bestFit="1" customWidth="1"/>
    <col min="15133" max="15133" width="8.7109375" style="27" bestFit="1" customWidth="1"/>
    <col min="15134" max="15134" width="6" style="27" bestFit="1" customWidth="1"/>
    <col min="15135" max="15135" width="8.7109375" style="27" bestFit="1" customWidth="1"/>
    <col min="15136" max="15136" width="6" style="27" bestFit="1" customWidth="1"/>
    <col min="15137" max="15137" width="8.7109375" style="27" bestFit="1" customWidth="1"/>
    <col min="15138" max="15138" width="6" style="27" bestFit="1" customWidth="1"/>
    <col min="15139" max="15139" width="8.7109375" style="27" bestFit="1" customWidth="1"/>
    <col min="15140" max="15140" width="6" style="27" bestFit="1" customWidth="1"/>
    <col min="15141" max="15141" width="8.7109375" style="27" bestFit="1" customWidth="1"/>
    <col min="15142" max="15142" width="6" style="27" bestFit="1" customWidth="1"/>
    <col min="15143" max="15143" width="8.7109375" style="27" bestFit="1" customWidth="1"/>
    <col min="15144" max="15144" width="6" style="27" bestFit="1" customWidth="1"/>
    <col min="15145" max="15145" width="7.42578125" style="27" bestFit="1" customWidth="1"/>
    <col min="15146" max="15146" width="6" style="27" bestFit="1" customWidth="1"/>
    <col min="15147" max="15147" width="8.7109375" style="27" bestFit="1" customWidth="1"/>
    <col min="15148" max="15148" width="6" style="27" bestFit="1" customWidth="1"/>
    <col min="15149" max="15149" width="8.7109375" style="27" bestFit="1" customWidth="1"/>
    <col min="15150" max="15150" width="6" style="27" bestFit="1" customWidth="1"/>
    <col min="15151" max="15151" width="8.7109375" style="27" bestFit="1" customWidth="1"/>
    <col min="15152" max="15152" width="6" style="27" bestFit="1" customWidth="1"/>
    <col min="15153" max="15153" width="8.7109375" style="27" bestFit="1" customWidth="1"/>
    <col min="15154" max="15154" width="6" style="27" bestFit="1" customWidth="1"/>
    <col min="15155" max="15155" width="8.7109375" style="27" bestFit="1" customWidth="1"/>
    <col min="15156" max="15156" width="6" style="27" bestFit="1" customWidth="1"/>
    <col min="15157" max="15157" width="8.7109375" style="27" bestFit="1" customWidth="1"/>
    <col min="15158" max="15158" width="6" style="27" bestFit="1" customWidth="1"/>
    <col min="15159" max="15159" width="8.7109375" style="27" bestFit="1" customWidth="1"/>
    <col min="15160" max="15160" width="6" style="27" bestFit="1" customWidth="1"/>
    <col min="15161" max="15161" width="8.7109375" style="27" bestFit="1" customWidth="1"/>
    <col min="15162" max="15162" width="6" style="27" bestFit="1" customWidth="1"/>
    <col min="15163" max="15163" width="8.7109375" style="27" bestFit="1" customWidth="1"/>
    <col min="15164" max="15164" width="9.5703125" style="27" customWidth="1"/>
    <col min="15165" max="15165" width="9.7109375" style="27" customWidth="1"/>
    <col min="15166" max="15166" width="9.5703125" style="27" customWidth="1"/>
    <col min="15167" max="15167" width="9" style="27" customWidth="1"/>
    <col min="15168" max="15360" width="4.140625" style="27"/>
    <col min="15361" max="15361" width="10.85546875" style="27" customWidth="1"/>
    <col min="15362" max="15362" width="6" style="27" bestFit="1" customWidth="1"/>
    <col min="15363" max="15363" width="8.7109375" style="27" bestFit="1" customWidth="1"/>
    <col min="15364" max="15364" width="6" style="27" bestFit="1" customWidth="1"/>
    <col min="15365" max="15365" width="8.7109375" style="27" bestFit="1" customWidth="1"/>
    <col min="15366" max="15366" width="6" style="27" bestFit="1" customWidth="1"/>
    <col min="15367" max="15367" width="8.7109375" style="27" bestFit="1" customWidth="1"/>
    <col min="15368" max="15368" width="6" style="27" bestFit="1" customWidth="1"/>
    <col min="15369" max="15369" width="8.7109375" style="27" bestFit="1" customWidth="1"/>
    <col min="15370" max="15370" width="6" style="27" bestFit="1" customWidth="1"/>
    <col min="15371" max="15371" width="8.7109375" style="27" bestFit="1" customWidth="1"/>
    <col min="15372" max="15372" width="6" style="27" bestFit="1" customWidth="1"/>
    <col min="15373" max="15373" width="7.42578125" style="27" bestFit="1" customWidth="1"/>
    <col min="15374" max="15374" width="6" style="27" bestFit="1" customWidth="1"/>
    <col min="15375" max="15375" width="8.7109375" style="27" bestFit="1" customWidth="1"/>
    <col min="15376" max="15376" width="6" style="27" bestFit="1" customWidth="1"/>
    <col min="15377" max="15377" width="8.7109375" style="27" bestFit="1" customWidth="1"/>
    <col min="15378" max="15378" width="6" style="27" bestFit="1" customWidth="1"/>
    <col min="15379" max="15379" width="8.7109375" style="27" bestFit="1" customWidth="1"/>
    <col min="15380" max="15380" width="6" style="27" bestFit="1" customWidth="1"/>
    <col min="15381" max="15383" width="8.7109375" style="27" bestFit="1" customWidth="1"/>
    <col min="15384" max="15384" width="6.28515625" style="27" bestFit="1" customWidth="1"/>
    <col min="15385" max="15385" width="8.7109375" style="27" bestFit="1" customWidth="1"/>
    <col min="15386" max="15386" width="6" style="27" bestFit="1" customWidth="1"/>
    <col min="15387" max="15387" width="8.7109375" style="27" bestFit="1" customWidth="1"/>
    <col min="15388" max="15388" width="6" style="27" bestFit="1" customWidth="1"/>
    <col min="15389" max="15389" width="8.7109375" style="27" bestFit="1" customWidth="1"/>
    <col min="15390" max="15390" width="6" style="27" bestFit="1" customWidth="1"/>
    <col min="15391" max="15391" width="8.7109375" style="27" bestFit="1" customWidth="1"/>
    <col min="15392" max="15392" width="6" style="27" bestFit="1" customWidth="1"/>
    <col min="15393" max="15393" width="8.7109375" style="27" bestFit="1" customWidth="1"/>
    <col min="15394" max="15394" width="6" style="27" bestFit="1" customWidth="1"/>
    <col min="15395" max="15395" width="8.7109375" style="27" bestFit="1" customWidth="1"/>
    <col min="15396" max="15396" width="6" style="27" bestFit="1" customWidth="1"/>
    <col min="15397" max="15397" width="8.7109375" style="27" bestFit="1" customWidth="1"/>
    <col min="15398" max="15398" width="6" style="27" bestFit="1" customWidth="1"/>
    <col min="15399" max="15399" width="8.7109375" style="27" bestFit="1" customWidth="1"/>
    <col min="15400" max="15400" width="6" style="27" bestFit="1" customWidth="1"/>
    <col min="15401" max="15401" width="7.42578125" style="27" bestFit="1" customWidth="1"/>
    <col min="15402" max="15402" width="6" style="27" bestFit="1" customWidth="1"/>
    <col min="15403" max="15403" width="8.7109375" style="27" bestFit="1" customWidth="1"/>
    <col min="15404" max="15404" width="6" style="27" bestFit="1" customWidth="1"/>
    <col min="15405" max="15405" width="8.7109375" style="27" bestFit="1" customWidth="1"/>
    <col min="15406" max="15406" width="6" style="27" bestFit="1" customWidth="1"/>
    <col min="15407" max="15407" width="8.7109375" style="27" bestFit="1" customWidth="1"/>
    <col min="15408" max="15408" width="6" style="27" bestFit="1" customWidth="1"/>
    <col min="15409" max="15409" width="8.7109375" style="27" bestFit="1" customWidth="1"/>
    <col min="15410" max="15410" width="6" style="27" bestFit="1" customWidth="1"/>
    <col min="15411" max="15411" width="8.7109375" style="27" bestFit="1" customWidth="1"/>
    <col min="15412" max="15412" width="6" style="27" bestFit="1" customWidth="1"/>
    <col min="15413" max="15413" width="8.7109375" style="27" bestFit="1" customWidth="1"/>
    <col min="15414" max="15414" width="6" style="27" bestFit="1" customWidth="1"/>
    <col min="15415" max="15415" width="8.7109375" style="27" bestFit="1" customWidth="1"/>
    <col min="15416" max="15416" width="6" style="27" bestFit="1" customWidth="1"/>
    <col min="15417" max="15417" width="8.7109375" style="27" bestFit="1" customWidth="1"/>
    <col min="15418" max="15418" width="6" style="27" bestFit="1" customWidth="1"/>
    <col min="15419" max="15419" width="8.7109375" style="27" bestFit="1" customWidth="1"/>
    <col min="15420" max="15420" width="9.5703125" style="27" customWidth="1"/>
    <col min="15421" max="15421" width="9.7109375" style="27" customWidth="1"/>
    <col min="15422" max="15422" width="9.5703125" style="27" customWidth="1"/>
    <col min="15423" max="15423" width="9" style="27" customWidth="1"/>
    <col min="15424" max="15616" width="4.140625" style="27"/>
    <col min="15617" max="15617" width="10.85546875" style="27" customWidth="1"/>
    <col min="15618" max="15618" width="6" style="27" bestFit="1" customWidth="1"/>
    <col min="15619" max="15619" width="8.7109375" style="27" bestFit="1" customWidth="1"/>
    <col min="15620" max="15620" width="6" style="27" bestFit="1" customWidth="1"/>
    <col min="15621" max="15621" width="8.7109375" style="27" bestFit="1" customWidth="1"/>
    <col min="15622" max="15622" width="6" style="27" bestFit="1" customWidth="1"/>
    <col min="15623" max="15623" width="8.7109375" style="27" bestFit="1" customWidth="1"/>
    <col min="15624" max="15624" width="6" style="27" bestFit="1" customWidth="1"/>
    <col min="15625" max="15625" width="8.7109375" style="27" bestFit="1" customWidth="1"/>
    <col min="15626" max="15626" width="6" style="27" bestFit="1" customWidth="1"/>
    <col min="15627" max="15627" width="8.7109375" style="27" bestFit="1" customWidth="1"/>
    <col min="15628" max="15628" width="6" style="27" bestFit="1" customWidth="1"/>
    <col min="15629" max="15629" width="7.42578125" style="27" bestFit="1" customWidth="1"/>
    <col min="15630" max="15630" width="6" style="27" bestFit="1" customWidth="1"/>
    <col min="15631" max="15631" width="8.7109375" style="27" bestFit="1" customWidth="1"/>
    <col min="15632" max="15632" width="6" style="27" bestFit="1" customWidth="1"/>
    <col min="15633" max="15633" width="8.7109375" style="27" bestFit="1" customWidth="1"/>
    <col min="15634" max="15634" width="6" style="27" bestFit="1" customWidth="1"/>
    <col min="15635" max="15635" width="8.7109375" style="27" bestFit="1" customWidth="1"/>
    <col min="15636" max="15636" width="6" style="27" bestFit="1" customWidth="1"/>
    <col min="15637" max="15639" width="8.7109375" style="27" bestFit="1" customWidth="1"/>
    <col min="15640" max="15640" width="6.28515625" style="27" bestFit="1" customWidth="1"/>
    <col min="15641" max="15641" width="8.7109375" style="27" bestFit="1" customWidth="1"/>
    <col min="15642" max="15642" width="6" style="27" bestFit="1" customWidth="1"/>
    <col min="15643" max="15643" width="8.7109375" style="27" bestFit="1" customWidth="1"/>
    <col min="15644" max="15644" width="6" style="27" bestFit="1" customWidth="1"/>
    <col min="15645" max="15645" width="8.7109375" style="27" bestFit="1" customWidth="1"/>
    <col min="15646" max="15646" width="6" style="27" bestFit="1" customWidth="1"/>
    <col min="15647" max="15647" width="8.7109375" style="27" bestFit="1" customWidth="1"/>
    <col min="15648" max="15648" width="6" style="27" bestFit="1" customWidth="1"/>
    <col min="15649" max="15649" width="8.7109375" style="27" bestFit="1" customWidth="1"/>
    <col min="15650" max="15650" width="6" style="27" bestFit="1" customWidth="1"/>
    <col min="15651" max="15651" width="8.7109375" style="27" bestFit="1" customWidth="1"/>
    <col min="15652" max="15652" width="6" style="27" bestFit="1" customWidth="1"/>
    <col min="15653" max="15653" width="8.7109375" style="27" bestFit="1" customWidth="1"/>
    <col min="15654" max="15654" width="6" style="27" bestFit="1" customWidth="1"/>
    <col min="15655" max="15655" width="8.7109375" style="27" bestFit="1" customWidth="1"/>
    <col min="15656" max="15656" width="6" style="27" bestFit="1" customWidth="1"/>
    <col min="15657" max="15657" width="7.42578125" style="27" bestFit="1" customWidth="1"/>
    <col min="15658" max="15658" width="6" style="27" bestFit="1" customWidth="1"/>
    <col min="15659" max="15659" width="8.7109375" style="27" bestFit="1" customWidth="1"/>
    <col min="15660" max="15660" width="6" style="27" bestFit="1" customWidth="1"/>
    <col min="15661" max="15661" width="8.7109375" style="27" bestFit="1" customWidth="1"/>
    <col min="15662" max="15662" width="6" style="27" bestFit="1" customWidth="1"/>
    <col min="15663" max="15663" width="8.7109375" style="27" bestFit="1" customWidth="1"/>
    <col min="15664" max="15664" width="6" style="27" bestFit="1" customWidth="1"/>
    <col min="15665" max="15665" width="8.7109375" style="27" bestFit="1" customWidth="1"/>
    <col min="15666" max="15666" width="6" style="27" bestFit="1" customWidth="1"/>
    <col min="15667" max="15667" width="8.7109375" style="27" bestFit="1" customWidth="1"/>
    <col min="15668" max="15668" width="6" style="27" bestFit="1" customWidth="1"/>
    <col min="15669" max="15669" width="8.7109375" style="27" bestFit="1" customWidth="1"/>
    <col min="15670" max="15670" width="6" style="27" bestFit="1" customWidth="1"/>
    <col min="15671" max="15671" width="8.7109375" style="27" bestFit="1" customWidth="1"/>
    <col min="15672" max="15672" width="6" style="27" bestFit="1" customWidth="1"/>
    <col min="15673" max="15673" width="8.7109375" style="27" bestFit="1" customWidth="1"/>
    <col min="15674" max="15674" width="6" style="27" bestFit="1" customWidth="1"/>
    <col min="15675" max="15675" width="8.7109375" style="27" bestFit="1" customWidth="1"/>
    <col min="15676" max="15676" width="9.5703125" style="27" customWidth="1"/>
    <col min="15677" max="15677" width="9.7109375" style="27" customWidth="1"/>
    <col min="15678" max="15678" width="9.5703125" style="27" customWidth="1"/>
    <col min="15679" max="15679" width="9" style="27" customWidth="1"/>
    <col min="15680" max="15872" width="4.140625" style="27"/>
    <col min="15873" max="15873" width="10.85546875" style="27" customWidth="1"/>
    <col min="15874" max="15874" width="6" style="27" bestFit="1" customWidth="1"/>
    <col min="15875" max="15875" width="8.7109375" style="27" bestFit="1" customWidth="1"/>
    <col min="15876" max="15876" width="6" style="27" bestFit="1" customWidth="1"/>
    <col min="15877" max="15877" width="8.7109375" style="27" bestFit="1" customWidth="1"/>
    <col min="15878" max="15878" width="6" style="27" bestFit="1" customWidth="1"/>
    <col min="15879" max="15879" width="8.7109375" style="27" bestFit="1" customWidth="1"/>
    <col min="15880" max="15880" width="6" style="27" bestFit="1" customWidth="1"/>
    <col min="15881" max="15881" width="8.7109375" style="27" bestFit="1" customWidth="1"/>
    <col min="15882" max="15882" width="6" style="27" bestFit="1" customWidth="1"/>
    <col min="15883" max="15883" width="8.7109375" style="27" bestFit="1" customWidth="1"/>
    <col min="15884" max="15884" width="6" style="27" bestFit="1" customWidth="1"/>
    <col min="15885" max="15885" width="7.42578125" style="27" bestFit="1" customWidth="1"/>
    <col min="15886" max="15886" width="6" style="27" bestFit="1" customWidth="1"/>
    <col min="15887" max="15887" width="8.7109375" style="27" bestFit="1" customWidth="1"/>
    <col min="15888" max="15888" width="6" style="27" bestFit="1" customWidth="1"/>
    <col min="15889" max="15889" width="8.7109375" style="27" bestFit="1" customWidth="1"/>
    <col min="15890" max="15890" width="6" style="27" bestFit="1" customWidth="1"/>
    <col min="15891" max="15891" width="8.7109375" style="27" bestFit="1" customWidth="1"/>
    <col min="15892" max="15892" width="6" style="27" bestFit="1" customWidth="1"/>
    <col min="15893" max="15895" width="8.7109375" style="27" bestFit="1" customWidth="1"/>
    <col min="15896" max="15896" width="6.28515625" style="27" bestFit="1" customWidth="1"/>
    <col min="15897" max="15897" width="8.7109375" style="27" bestFit="1" customWidth="1"/>
    <col min="15898" max="15898" width="6" style="27" bestFit="1" customWidth="1"/>
    <col min="15899" max="15899" width="8.7109375" style="27" bestFit="1" customWidth="1"/>
    <col min="15900" max="15900" width="6" style="27" bestFit="1" customWidth="1"/>
    <col min="15901" max="15901" width="8.7109375" style="27" bestFit="1" customWidth="1"/>
    <col min="15902" max="15902" width="6" style="27" bestFit="1" customWidth="1"/>
    <col min="15903" max="15903" width="8.7109375" style="27" bestFit="1" customWidth="1"/>
    <col min="15904" max="15904" width="6" style="27" bestFit="1" customWidth="1"/>
    <col min="15905" max="15905" width="8.7109375" style="27" bestFit="1" customWidth="1"/>
    <col min="15906" max="15906" width="6" style="27" bestFit="1" customWidth="1"/>
    <col min="15907" max="15907" width="8.7109375" style="27" bestFit="1" customWidth="1"/>
    <col min="15908" max="15908" width="6" style="27" bestFit="1" customWidth="1"/>
    <col min="15909" max="15909" width="8.7109375" style="27" bestFit="1" customWidth="1"/>
    <col min="15910" max="15910" width="6" style="27" bestFit="1" customWidth="1"/>
    <col min="15911" max="15911" width="8.7109375" style="27" bestFit="1" customWidth="1"/>
    <col min="15912" max="15912" width="6" style="27" bestFit="1" customWidth="1"/>
    <col min="15913" max="15913" width="7.42578125" style="27" bestFit="1" customWidth="1"/>
    <col min="15914" max="15914" width="6" style="27" bestFit="1" customWidth="1"/>
    <col min="15915" max="15915" width="8.7109375" style="27" bestFit="1" customWidth="1"/>
    <col min="15916" max="15916" width="6" style="27" bestFit="1" customWidth="1"/>
    <col min="15917" max="15917" width="8.7109375" style="27" bestFit="1" customWidth="1"/>
    <col min="15918" max="15918" width="6" style="27" bestFit="1" customWidth="1"/>
    <col min="15919" max="15919" width="8.7109375" style="27" bestFit="1" customWidth="1"/>
    <col min="15920" max="15920" width="6" style="27" bestFit="1" customWidth="1"/>
    <col min="15921" max="15921" width="8.7109375" style="27" bestFit="1" customWidth="1"/>
    <col min="15922" max="15922" width="6" style="27" bestFit="1" customWidth="1"/>
    <col min="15923" max="15923" width="8.7109375" style="27" bestFit="1" customWidth="1"/>
    <col min="15924" max="15924" width="6" style="27" bestFit="1" customWidth="1"/>
    <col min="15925" max="15925" width="8.7109375" style="27" bestFit="1" customWidth="1"/>
    <col min="15926" max="15926" width="6" style="27" bestFit="1" customWidth="1"/>
    <col min="15927" max="15927" width="8.7109375" style="27" bestFit="1" customWidth="1"/>
    <col min="15928" max="15928" width="6" style="27" bestFit="1" customWidth="1"/>
    <col min="15929" max="15929" width="8.7109375" style="27" bestFit="1" customWidth="1"/>
    <col min="15930" max="15930" width="6" style="27" bestFit="1" customWidth="1"/>
    <col min="15931" max="15931" width="8.7109375" style="27" bestFit="1" customWidth="1"/>
    <col min="15932" max="15932" width="9.5703125" style="27" customWidth="1"/>
    <col min="15933" max="15933" width="9.7109375" style="27" customWidth="1"/>
    <col min="15934" max="15934" width="9.5703125" style="27" customWidth="1"/>
    <col min="15935" max="15935" width="9" style="27" customWidth="1"/>
    <col min="15936" max="16128" width="4.140625" style="27"/>
    <col min="16129" max="16129" width="10.85546875" style="27" customWidth="1"/>
    <col min="16130" max="16130" width="6" style="27" bestFit="1" customWidth="1"/>
    <col min="16131" max="16131" width="8.7109375" style="27" bestFit="1" customWidth="1"/>
    <col min="16132" max="16132" width="6" style="27" bestFit="1" customWidth="1"/>
    <col min="16133" max="16133" width="8.7109375" style="27" bestFit="1" customWidth="1"/>
    <col min="16134" max="16134" width="6" style="27" bestFit="1" customWidth="1"/>
    <col min="16135" max="16135" width="8.7109375" style="27" bestFit="1" customWidth="1"/>
    <col min="16136" max="16136" width="6" style="27" bestFit="1" customWidth="1"/>
    <col min="16137" max="16137" width="8.7109375" style="27" bestFit="1" customWidth="1"/>
    <col min="16138" max="16138" width="6" style="27" bestFit="1" customWidth="1"/>
    <col min="16139" max="16139" width="8.7109375" style="27" bestFit="1" customWidth="1"/>
    <col min="16140" max="16140" width="6" style="27" bestFit="1" customWidth="1"/>
    <col min="16141" max="16141" width="7.42578125" style="27" bestFit="1" customWidth="1"/>
    <col min="16142" max="16142" width="6" style="27" bestFit="1" customWidth="1"/>
    <col min="16143" max="16143" width="8.7109375" style="27" bestFit="1" customWidth="1"/>
    <col min="16144" max="16144" width="6" style="27" bestFit="1" customWidth="1"/>
    <col min="16145" max="16145" width="8.7109375" style="27" bestFit="1" customWidth="1"/>
    <col min="16146" max="16146" width="6" style="27" bestFit="1" customWidth="1"/>
    <col min="16147" max="16147" width="8.7109375" style="27" bestFit="1" customWidth="1"/>
    <col min="16148" max="16148" width="6" style="27" bestFit="1" customWidth="1"/>
    <col min="16149" max="16151" width="8.7109375" style="27" bestFit="1" customWidth="1"/>
    <col min="16152" max="16152" width="6.28515625" style="27" bestFit="1" customWidth="1"/>
    <col min="16153" max="16153" width="8.7109375" style="27" bestFit="1" customWidth="1"/>
    <col min="16154" max="16154" width="6" style="27" bestFit="1" customWidth="1"/>
    <col min="16155" max="16155" width="8.7109375" style="27" bestFit="1" customWidth="1"/>
    <col min="16156" max="16156" width="6" style="27" bestFit="1" customWidth="1"/>
    <col min="16157" max="16157" width="8.7109375" style="27" bestFit="1" customWidth="1"/>
    <col min="16158" max="16158" width="6" style="27" bestFit="1" customWidth="1"/>
    <col min="16159" max="16159" width="8.7109375" style="27" bestFit="1" customWidth="1"/>
    <col min="16160" max="16160" width="6" style="27" bestFit="1" customWidth="1"/>
    <col min="16161" max="16161" width="8.7109375" style="27" bestFit="1" customWidth="1"/>
    <col min="16162" max="16162" width="6" style="27" bestFit="1" customWidth="1"/>
    <col min="16163" max="16163" width="8.7109375" style="27" bestFit="1" customWidth="1"/>
    <col min="16164" max="16164" width="6" style="27" bestFit="1" customWidth="1"/>
    <col min="16165" max="16165" width="8.7109375" style="27" bestFit="1" customWidth="1"/>
    <col min="16166" max="16166" width="6" style="27" bestFit="1" customWidth="1"/>
    <col min="16167" max="16167" width="8.7109375" style="27" bestFit="1" customWidth="1"/>
    <col min="16168" max="16168" width="6" style="27" bestFit="1" customWidth="1"/>
    <col min="16169" max="16169" width="7.42578125" style="27" bestFit="1" customWidth="1"/>
    <col min="16170" max="16170" width="6" style="27" bestFit="1" customWidth="1"/>
    <col min="16171" max="16171" width="8.7109375" style="27" bestFit="1" customWidth="1"/>
    <col min="16172" max="16172" width="6" style="27" bestFit="1" customWidth="1"/>
    <col min="16173" max="16173" width="8.7109375" style="27" bestFit="1" customWidth="1"/>
    <col min="16174" max="16174" width="6" style="27" bestFit="1" customWidth="1"/>
    <col min="16175" max="16175" width="8.7109375" style="27" bestFit="1" customWidth="1"/>
    <col min="16176" max="16176" width="6" style="27" bestFit="1" customWidth="1"/>
    <col min="16177" max="16177" width="8.7109375" style="27" bestFit="1" customWidth="1"/>
    <col min="16178" max="16178" width="6" style="27" bestFit="1" customWidth="1"/>
    <col min="16179" max="16179" width="8.7109375" style="27" bestFit="1" customWidth="1"/>
    <col min="16180" max="16180" width="6" style="27" bestFit="1" customWidth="1"/>
    <col min="16181" max="16181" width="8.7109375" style="27" bestFit="1" customWidth="1"/>
    <col min="16182" max="16182" width="6" style="27" bestFit="1" customWidth="1"/>
    <col min="16183" max="16183" width="8.7109375" style="27" bestFit="1" customWidth="1"/>
    <col min="16184" max="16184" width="6" style="27" bestFit="1" customWidth="1"/>
    <col min="16185" max="16185" width="8.7109375" style="27" bestFit="1" customWidth="1"/>
    <col min="16186" max="16186" width="6" style="27" bestFit="1" customWidth="1"/>
    <col min="16187" max="16187" width="8.7109375" style="27" bestFit="1" customWidth="1"/>
    <col min="16188" max="16188" width="9.5703125" style="27" customWidth="1"/>
    <col min="16189" max="16189" width="9.7109375" style="27" customWidth="1"/>
    <col min="16190" max="16190" width="9.5703125" style="27" customWidth="1"/>
    <col min="16191" max="16191" width="9" style="27" customWidth="1"/>
    <col min="16192" max="16384" width="4.140625" style="27"/>
  </cols>
  <sheetData>
    <row r="1" spans="1:65" s="34" customFormat="1" ht="18.75" customHeight="1" x14ac:dyDescent="0.2">
      <c r="A1" s="910" t="s">
        <v>431</v>
      </c>
      <c r="B1" s="910"/>
      <c r="C1" s="910"/>
      <c r="D1" s="910"/>
    </row>
    <row r="2" spans="1:65" s="34" customFormat="1" ht="22.5" customHeight="1" x14ac:dyDescent="0.25">
      <c r="A2" s="40" t="s">
        <v>546</v>
      </c>
    </row>
    <row r="4" spans="1:65" s="66" customFormat="1" ht="15.75" customHeight="1" x14ac:dyDescent="0.2">
      <c r="A4" s="921" t="s">
        <v>281</v>
      </c>
      <c r="B4" s="919">
        <v>1992</v>
      </c>
      <c r="C4" s="920"/>
      <c r="D4" s="919">
        <v>1993</v>
      </c>
      <c r="E4" s="920"/>
      <c r="F4" s="919">
        <v>1994</v>
      </c>
      <c r="G4" s="920"/>
      <c r="H4" s="919">
        <v>1995</v>
      </c>
      <c r="I4" s="920"/>
      <c r="J4" s="919">
        <v>1996</v>
      </c>
      <c r="K4" s="920"/>
      <c r="L4" s="919">
        <v>1997</v>
      </c>
      <c r="M4" s="920"/>
      <c r="N4" s="919">
        <v>1998</v>
      </c>
      <c r="O4" s="920"/>
      <c r="P4" s="919">
        <v>1999</v>
      </c>
      <c r="Q4" s="920"/>
      <c r="R4" s="919">
        <v>2000</v>
      </c>
      <c r="S4" s="920"/>
      <c r="T4" s="919">
        <v>2001</v>
      </c>
      <c r="U4" s="920"/>
      <c r="V4" s="919">
        <v>2002</v>
      </c>
      <c r="W4" s="920"/>
      <c r="X4" s="919">
        <v>2003</v>
      </c>
      <c r="Y4" s="920"/>
      <c r="Z4" s="919">
        <v>2004</v>
      </c>
      <c r="AA4" s="920"/>
      <c r="AB4" s="919">
        <v>2005</v>
      </c>
      <c r="AC4" s="920"/>
      <c r="AD4" s="919">
        <v>2006</v>
      </c>
      <c r="AE4" s="920"/>
      <c r="AF4" s="919">
        <v>2007</v>
      </c>
      <c r="AG4" s="920"/>
      <c r="AH4" s="919">
        <v>2008</v>
      </c>
      <c r="AI4" s="920"/>
      <c r="AJ4" s="919">
        <v>2009</v>
      </c>
      <c r="AK4" s="920"/>
      <c r="AL4" s="919">
        <v>2010</v>
      </c>
      <c r="AM4" s="920"/>
      <c r="AN4" s="919">
        <v>2011</v>
      </c>
      <c r="AO4" s="920"/>
      <c r="AP4" s="919">
        <v>2012</v>
      </c>
      <c r="AQ4" s="920"/>
      <c r="AR4" s="919">
        <v>2013</v>
      </c>
      <c r="AS4" s="920"/>
      <c r="AT4" s="919">
        <v>2014</v>
      </c>
      <c r="AU4" s="920"/>
      <c r="AV4" s="919">
        <v>2015</v>
      </c>
      <c r="AW4" s="920"/>
      <c r="AX4" s="919">
        <v>2016</v>
      </c>
      <c r="AY4" s="920"/>
      <c r="AZ4" s="919">
        <v>2017</v>
      </c>
      <c r="BA4" s="920"/>
      <c r="BB4" s="919">
        <v>2018</v>
      </c>
      <c r="BC4" s="920"/>
      <c r="BD4" s="919">
        <v>2019</v>
      </c>
      <c r="BE4" s="920"/>
      <c r="BF4" s="919">
        <v>2020</v>
      </c>
      <c r="BG4" s="920"/>
      <c r="BH4" s="919">
        <v>2021</v>
      </c>
      <c r="BI4" s="920"/>
      <c r="BJ4" s="919">
        <v>2022</v>
      </c>
      <c r="BK4" s="920"/>
      <c r="BL4" s="919">
        <v>2023</v>
      </c>
      <c r="BM4" s="920"/>
    </row>
    <row r="5" spans="1:65" s="366" customFormat="1" ht="15.75" customHeight="1" x14ac:dyDescent="0.2">
      <c r="A5" s="921"/>
      <c r="B5" s="134" t="s">
        <v>282</v>
      </c>
      <c r="C5" s="134" t="s">
        <v>283</v>
      </c>
      <c r="D5" s="134" t="s">
        <v>282</v>
      </c>
      <c r="E5" s="134" t="s">
        <v>283</v>
      </c>
      <c r="F5" s="134" t="s">
        <v>282</v>
      </c>
      <c r="G5" s="134" t="s">
        <v>283</v>
      </c>
      <c r="H5" s="366" t="s">
        <v>282</v>
      </c>
      <c r="I5" s="646" t="s">
        <v>284</v>
      </c>
      <c r="J5" s="366" t="s">
        <v>282</v>
      </c>
      <c r="K5" s="646" t="s">
        <v>284</v>
      </c>
      <c r="L5" s="366" t="s">
        <v>282</v>
      </c>
      <c r="M5" s="646" t="s">
        <v>284</v>
      </c>
      <c r="N5" s="366" t="s">
        <v>282</v>
      </c>
      <c r="O5" s="646" t="s">
        <v>284</v>
      </c>
      <c r="P5" s="366" t="s">
        <v>282</v>
      </c>
      <c r="Q5" s="646" t="s">
        <v>284</v>
      </c>
      <c r="R5" s="366" t="s">
        <v>282</v>
      </c>
      <c r="S5" s="646" t="s">
        <v>284</v>
      </c>
      <c r="T5" s="134" t="s">
        <v>282</v>
      </c>
      <c r="U5" s="134" t="s">
        <v>283</v>
      </c>
      <c r="V5" s="134" t="s">
        <v>282</v>
      </c>
      <c r="W5" s="134" t="s">
        <v>283</v>
      </c>
      <c r="X5" s="134" t="s">
        <v>282</v>
      </c>
      <c r="Y5" s="134" t="s">
        <v>283</v>
      </c>
      <c r="Z5" s="134" t="s">
        <v>282</v>
      </c>
      <c r="AA5" s="134" t="s">
        <v>283</v>
      </c>
      <c r="AB5" s="134" t="s">
        <v>282</v>
      </c>
      <c r="AC5" s="134" t="s">
        <v>283</v>
      </c>
      <c r="AD5" s="134" t="s">
        <v>282</v>
      </c>
      <c r="AE5" s="134" t="s">
        <v>283</v>
      </c>
      <c r="AF5" s="134" t="s">
        <v>282</v>
      </c>
      <c r="AG5" s="134" t="s">
        <v>283</v>
      </c>
      <c r="AH5" s="134" t="s">
        <v>282</v>
      </c>
      <c r="AI5" s="134" t="s">
        <v>283</v>
      </c>
      <c r="AJ5" s="134" t="s">
        <v>282</v>
      </c>
      <c r="AK5" s="134" t="s">
        <v>283</v>
      </c>
      <c r="AL5" s="134" t="s">
        <v>282</v>
      </c>
      <c r="AM5" s="134" t="s">
        <v>283</v>
      </c>
      <c r="AN5" s="134" t="s">
        <v>282</v>
      </c>
      <c r="AO5" s="134" t="s">
        <v>283</v>
      </c>
      <c r="AP5" s="134" t="s">
        <v>282</v>
      </c>
      <c r="AQ5" s="134" t="s">
        <v>283</v>
      </c>
      <c r="AR5" s="134" t="s">
        <v>282</v>
      </c>
      <c r="AS5" s="134" t="s">
        <v>283</v>
      </c>
      <c r="AT5" s="134" t="s">
        <v>282</v>
      </c>
      <c r="AU5" s="134" t="s">
        <v>283</v>
      </c>
      <c r="AV5" s="134" t="s">
        <v>282</v>
      </c>
      <c r="AW5" s="134" t="s">
        <v>283</v>
      </c>
      <c r="AX5" s="134" t="s">
        <v>282</v>
      </c>
      <c r="AY5" s="134" t="s">
        <v>283</v>
      </c>
      <c r="AZ5" s="134" t="s">
        <v>282</v>
      </c>
      <c r="BA5" s="134" t="s">
        <v>283</v>
      </c>
      <c r="BB5" s="134" t="s">
        <v>282</v>
      </c>
      <c r="BC5" s="134" t="s">
        <v>283</v>
      </c>
      <c r="BD5" s="134" t="s">
        <v>282</v>
      </c>
      <c r="BE5" s="134" t="s">
        <v>283</v>
      </c>
      <c r="BF5" s="134" t="s">
        <v>282</v>
      </c>
      <c r="BG5" s="134" t="s">
        <v>283</v>
      </c>
      <c r="BH5" s="134" t="s">
        <v>282</v>
      </c>
      <c r="BI5" s="134" t="s">
        <v>283</v>
      </c>
      <c r="BJ5" s="134" t="s">
        <v>282</v>
      </c>
      <c r="BK5" s="134" t="s">
        <v>283</v>
      </c>
      <c r="BL5" s="134" t="s">
        <v>282</v>
      </c>
      <c r="BM5" s="134" t="s">
        <v>283</v>
      </c>
    </row>
    <row r="6" spans="1:65" s="366" customFormat="1" ht="15.75" customHeight="1" x14ac:dyDescent="0.2">
      <c r="A6" s="921"/>
      <c r="B6" s="134" t="s">
        <v>285</v>
      </c>
      <c r="C6" s="134" t="s">
        <v>286</v>
      </c>
      <c r="D6" s="134" t="s">
        <v>285</v>
      </c>
      <c r="E6" s="134" t="s">
        <v>286</v>
      </c>
      <c r="F6" s="134" t="s">
        <v>285</v>
      </c>
      <c r="G6" s="134" t="s">
        <v>286</v>
      </c>
      <c r="H6" s="366" t="s">
        <v>285</v>
      </c>
      <c r="I6" s="646" t="s">
        <v>287</v>
      </c>
      <c r="J6" s="366" t="s">
        <v>285</v>
      </c>
      <c r="K6" s="646" t="s">
        <v>287</v>
      </c>
      <c r="L6" s="366" t="s">
        <v>285</v>
      </c>
      <c r="M6" s="646" t="s">
        <v>287</v>
      </c>
      <c r="N6" s="366" t="s">
        <v>285</v>
      </c>
      <c r="O6" s="646" t="s">
        <v>287</v>
      </c>
      <c r="P6" s="366" t="s">
        <v>285</v>
      </c>
      <c r="Q6" s="646" t="s">
        <v>287</v>
      </c>
      <c r="R6" s="366" t="s">
        <v>285</v>
      </c>
      <c r="S6" s="646" t="s">
        <v>287</v>
      </c>
      <c r="T6" s="134" t="s">
        <v>285</v>
      </c>
      <c r="U6" s="134" t="s">
        <v>286</v>
      </c>
      <c r="V6" s="134" t="s">
        <v>285</v>
      </c>
      <c r="W6" s="134" t="s">
        <v>286</v>
      </c>
      <c r="X6" s="134" t="s">
        <v>285</v>
      </c>
      <c r="Y6" s="134" t="s">
        <v>286</v>
      </c>
      <c r="Z6" s="134" t="s">
        <v>285</v>
      </c>
      <c r="AA6" s="134" t="s">
        <v>286</v>
      </c>
      <c r="AB6" s="134" t="s">
        <v>285</v>
      </c>
      <c r="AC6" s="134" t="s">
        <v>286</v>
      </c>
      <c r="AD6" s="134" t="s">
        <v>285</v>
      </c>
      <c r="AE6" s="134" t="s">
        <v>286</v>
      </c>
      <c r="AF6" s="134" t="s">
        <v>285</v>
      </c>
      <c r="AG6" s="134" t="s">
        <v>286</v>
      </c>
      <c r="AH6" s="134" t="s">
        <v>285</v>
      </c>
      <c r="AI6" s="134" t="s">
        <v>286</v>
      </c>
      <c r="AJ6" s="134" t="s">
        <v>285</v>
      </c>
      <c r="AK6" s="134" t="s">
        <v>286</v>
      </c>
      <c r="AL6" s="134" t="s">
        <v>285</v>
      </c>
      <c r="AM6" s="134" t="s">
        <v>286</v>
      </c>
      <c r="AN6" s="134" t="s">
        <v>285</v>
      </c>
      <c r="AO6" s="134" t="s">
        <v>286</v>
      </c>
      <c r="AP6" s="134" t="s">
        <v>285</v>
      </c>
      <c r="AQ6" s="134" t="s">
        <v>286</v>
      </c>
      <c r="AR6" s="134" t="s">
        <v>285</v>
      </c>
      <c r="AS6" s="134" t="s">
        <v>286</v>
      </c>
      <c r="AT6" s="134" t="s">
        <v>285</v>
      </c>
      <c r="AU6" s="134" t="s">
        <v>286</v>
      </c>
      <c r="AV6" s="134" t="s">
        <v>285</v>
      </c>
      <c r="AW6" s="134" t="s">
        <v>286</v>
      </c>
      <c r="AX6" s="134" t="s">
        <v>285</v>
      </c>
      <c r="AY6" s="134" t="s">
        <v>286</v>
      </c>
      <c r="AZ6" s="134" t="s">
        <v>285</v>
      </c>
      <c r="BA6" s="134" t="s">
        <v>286</v>
      </c>
      <c r="BB6" s="134" t="s">
        <v>285</v>
      </c>
      <c r="BC6" s="134" t="s">
        <v>286</v>
      </c>
      <c r="BD6" s="134" t="s">
        <v>285</v>
      </c>
      <c r="BE6" s="134" t="s">
        <v>286</v>
      </c>
      <c r="BF6" s="134" t="s">
        <v>285</v>
      </c>
      <c r="BG6" s="134" t="s">
        <v>286</v>
      </c>
      <c r="BH6" s="134" t="s">
        <v>285</v>
      </c>
      <c r="BI6" s="134" t="s">
        <v>286</v>
      </c>
      <c r="BJ6" s="134" t="s">
        <v>285</v>
      </c>
      <c r="BK6" s="134" t="s">
        <v>286</v>
      </c>
      <c r="BL6" s="134" t="s">
        <v>285</v>
      </c>
      <c r="BM6" s="134" t="s">
        <v>286</v>
      </c>
    </row>
    <row r="7" spans="1:65" s="366" customFormat="1" ht="15.75" customHeight="1" x14ac:dyDescent="0.2">
      <c r="A7" s="921"/>
      <c r="B7" s="446" t="s">
        <v>288</v>
      </c>
      <c r="C7" s="446" t="s">
        <v>289</v>
      </c>
      <c r="D7" s="446" t="s">
        <v>288</v>
      </c>
      <c r="E7" s="446" t="s">
        <v>289</v>
      </c>
      <c r="F7" s="446" t="s">
        <v>288</v>
      </c>
      <c r="G7" s="446" t="s">
        <v>289</v>
      </c>
      <c r="H7" s="647" t="s">
        <v>288</v>
      </c>
      <c r="I7" s="648" t="s">
        <v>290</v>
      </c>
      <c r="J7" s="647" t="s">
        <v>288</v>
      </c>
      <c r="K7" s="648" t="s">
        <v>290</v>
      </c>
      <c r="L7" s="647" t="s">
        <v>288</v>
      </c>
      <c r="M7" s="648" t="s">
        <v>290</v>
      </c>
      <c r="N7" s="647" t="s">
        <v>288</v>
      </c>
      <c r="O7" s="648" t="s">
        <v>290</v>
      </c>
      <c r="P7" s="647" t="s">
        <v>288</v>
      </c>
      <c r="Q7" s="648" t="s">
        <v>290</v>
      </c>
      <c r="R7" s="647" t="s">
        <v>288</v>
      </c>
      <c r="S7" s="648" t="s">
        <v>290</v>
      </c>
      <c r="T7" s="446" t="s">
        <v>288</v>
      </c>
      <c r="U7" s="446" t="s">
        <v>289</v>
      </c>
      <c r="V7" s="446" t="s">
        <v>288</v>
      </c>
      <c r="W7" s="446" t="s">
        <v>289</v>
      </c>
      <c r="X7" s="446" t="s">
        <v>288</v>
      </c>
      <c r="Y7" s="446" t="s">
        <v>289</v>
      </c>
      <c r="Z7" s="446" t="s">
        <v>288</v>
      </c>
      <c r="AA7" s="446" t="s">
        <v>289</v>
      </c>
      <c r="AB7" s="446" t="s">
        <v>288</v>
      </c>
      <c r="AC7" s="446" t="s">
        <v>289</v>
      </c>
      <c r="AD7" s="446" t="s">
        <v>288</v>
      </c>
      <c r="AE7" s="446" t="s">
        <v>289</v>
      </c>
      <c r="AF7" s="446" t="s">
        <v>288</v>
      </c>
      <c r="AG7" s="446" t="s">
        <v>289</v>
      </c>
      <c r="AH7" s="446" t="s">
        <v>288</v>
      </c>
      <c r="AI7" s="446" t="s">
        <v>289</v>
      </c>
      <c r="AJ7" s="446" t="s">
        <v>288</v>
      </c>
      <c r="AK7" s="446" t="s">
        <v>289</v>
      </c>
      <c r="AL7" s="446" t="s">
        <v>288</v>
      </c>
      <c r="AM7" s="446" t="s">
        <v>289</v>
      </c>
      <c r="AN7" s="446" t="s">
        <v>288</v>
      </c>
      <c r="AO7" s="446" t="s">
        <v>289</v>
      </c>
      <c r="AP7" s="446" t="s">
        <v>288</v>
      </c>
      <c r="AQ7" s="446" t="s">
        <v>289</v>
      </c>
      <c r="AR7" s="446" t="s">
        <v>288</v>
      </c>
      <c r="AS7" s="446" t="s">
        <v>289</v>
      </c>
      <c r="AT7" s="446" t="s">
        <v>288</v>
      </c>
      <c r="AU7" s="446" t="s">
        <v>289</v>
      </c>
      <c r="AV7" s="446" t="s">
        <v>288</v>
      </c>
      <c r="AW7" s="446" t="s">
        <v>289</v>
      </c>
      <c r="AX7" s="446" t="s">
        <v>288</v>
      </c>
      <c r="AY7" s="446" t="s">
        <v>289</v>
      </c>
      <c r="AZ7" s="446" t="s">
        <v>288</v>
      </c>
      <c r="BA7" s="446" t="s">
        <v>289</v>
      </c>
      <c r="BB7" s="446" t="s">
        <v>288</v>
      </c>
      <c r="BC7" s="446" t="s">
        <v>289</v>
      </c>
      <c r="BD7" s="446" t="s">
        <v>288</v>
      </c>
      <c r="BE7" s="446" t="s">
        <v>289</v>
      </c>
      <c r="BF7" s="446" t="s">
        <v>288</v>
      </c>
      <c r="BG7" s="446" t="s">
        <v>289</v>
      </c>
      <c r="BH7" s="446" t="s">
        <v>288</v>
      </c>
      <c r="BI7" s="446" t="s">
        <v>289</v>
      </c>
      <c r="BJ7" s="446" t="s">
        <v>288</v>
      </c>
      <c r="BK7" s="446" t="s">
        <v>289</v>
      </c>
      <c r="BL7" s="446" t="s">
        <v>288</v>
      </c>
      <c r="BM7" s="446" t="s">
        <v>289</v>
      </c>
    </row>
    <row r="8" spans="1:65" ht="24" customHeight="1" x14ac:dyDescent="0.2">
      <c r="A8" s="551" t="s">
        <v>291</v>
      </c>
      <c r="B8" s="649">
        <v>4844</v>
      </c>
      <c r="C8" s="435">
        <f>SUM(C9:C13)</f>
        <v>596483</v>
      </c>
      <c r="D8" s="432">
        <v>5297</v>
      </c>
      <c r="E8" s="435">
        <v>650245</v>
      </c>
      <c r="F8" s="432">
        <v>4690</v>
      </c>
      <c r="G8" s="435">
        <v>565234</v>
      </c>
      <c r="H8" s="432">
        <v>4666</v>
      </c>
      <c r="I8" s="435">
        <v>576643</v>
      </c>
      <c r="J8" s="432">
        <v>4130</v>
      </c>
      <c r="K8" s="435">
        <v>569972</v>
      </c>
      <c r="L8" s="432">
        <f t="shared" ref="L8:Y8" si="0">SUM(L9:L13)</f>
        <v>3843</v>
      </c>
      <c r="M8" s="435">
        <f t="shared" si="0"/>
        <v>520251</v>
      </c>
      <c r="N8" s="432">
        <f t="shared" si="0"/>
        <v>4316</v>
      </c>
      <c r="O8" s="435">
        <f t="shared" si="0"/>
        <v>576409</v>
      </c>
      <c r="P8" s="432">
        <f t="shared" si="0"/>
        <v>4187</v>
      </c>
      <c r="Q8" s="435">
        <f t="shared" si="0"/>
        <v>596995</v>
      </c>
      <c r="R8" s="432">
        <f t="shared" si="0"/>
        <v>3664</v>
      </c>
      <c r="S8" s="435">
        <f t="shared" si="0"/>
        <v>488607</v>
      </c>
      <c r="T8" s="432">
        <f t="shared" si="0"/>
        <v>3701</v>
      </c>
      <c r="U8" s="435">
        <f t="shared" si="0"/>
        <v>508794</v>
      </c>
      <c r="V8" s="432">
        <f t="shared" si="0"/>
        <v>3544</v>
      </c>
      <c r="W8" s="435">
        <f t="shared" si="0"/>
        <v>476092</v>
      </c>
      <c r="X8" s="432">
        <f t="shared" si="0"/>
        <v>3550</v>
      </c>
      <c r="Y8" s="435">
        <f t="shared" si="0"/>
        <v>479873</v>
      </c>
      <c r="Z8" s="432">
        <v>3094</v>
      </c>
      <c r="AA8" s="435">
        <v>438370</v>
      </c>
      <c r="AB8" s="432">
        <f t="shared" ref="AB8:AO8" si="1">SUM(AB9:AB13)</f>
        <v>2765</v>
      </c>
      <c r="AC8" s="435">
        <f t="shared" si="1"/>
        <v>423026</v>
      </c>
      <c r="AD8" s="432">
        <f t="shared" si="1"/>
        <v>3320</v>
      </c>
      <c r="AE8" s="435">
        <f t="shared" si="1"/>
        <v>503594</v>
      </c>
      <c r="AF8" s="432">
        <f t="shared" si="1"/>
        <v>2732</v>
      </c>
      <c r="AG8" s="435">
        <f t="shared" si="1"/>
        <v>401301</v>
      </c>
      <c r="AH8" s="432">
        <f t="shared" si="1"/>
        <v>2364</v>
      </c>
      <c r="AI8" s="435">
        <f t="shared" si="1"/>
        <v>334606</v>
      </c>
      <c r="AJ8" s="432">
        <f t="shared" si="1"/>
        <v>2374</v>
      </c>
      <c r="AK8" s="435">
        <f t="shared" si="1"/>
        <v>362521</v>
      </c>
      <c r="AL8" s="432">
        <f t="shared" si="1"/>
        <v>2342</v>
      </c>
      <c r="AM8" s="435">
        <f t="shared" si="1"/>
        <v>366274</v>
      </c>
      <c r="AN8" s="432">
        <f t="shared" si="1"/>
        <v>2180</v>
      </c>
      <c r="AO8" s="435">
        <f t="shared" si="1"/>
        <v>320336</v>
      </c>
      <c r="AP8" s="432">
        <v>2475</v>
      </c>
      <c r="AQ8" s="435">
        <v>427643</v>
      </c>
      <c r="AR8" s="432">
        <v>2619</v>
      </c>
      <c r="AS8" s="435">
        <v>457859</v>
      </c>
      <c r="AT8" s="432">
        <f t="shared" ref="AT8:AY8" si="2">+AT9+AT10+AT11+AT12+AT13</f>
        <v>2341</v>
      </c>
      <c r="AU8" s="435">
        <f t="shared" si="2"/>
        <v>388192</v>
      </c>
      <c r="AV8" s="432">
        <f t="shared" si="2"/>
        <v>2539</v>
      </c>
      <c r="AW8" s="435">
        <f t="shared" si="2"/>
        <v>385337.72</v>
      </c>
      <c r="AX8" s="432">
        <f t="shared" si="2"/>
        <v>2505</v>
      </c>
      <c r="AY8" s="435">
        <f t="shared" si="2"/>
        <v>427325.56</v>
      </c>
      <c r="AZ8" s="432">
        <f>+AZ9+AZ10+AZ11+AZ12+AZ13</f>
        <v>2130</v>
      </c>
      <c r="BA8" s="435">
        <f>+BA9+BA10+BA11+BA12+BA13</f>
        <v>408896.63</v>
      </c>
      <c r="BB8" s="432">
        <f>+BB9+BB10+BB11+BB12+BB13</f>
        <v>2081</v>
      </c>
      <c r="BC8" s="435">
        <f>+BC9+BC10+BC11+BC12+BC13</f>
        <v>340775</v>
      </c>
      <c r="BD8" s="432">
        <v>1939</v>
      </c>
      <c r="BE8" s="435">
        <v>322419.56</v>
      </c>
      <c r="BF8" s="432">
        <v>1592</v>
      </c>
      <c r="BG8" s="435">
        <v>273409.08999999997</v>
      </c>
      <c r="BH8" s="432">
        <v>2347</v>
      </c>
      <c r="BI8" s="435">
        <v>386151.03999999992</v>
      </c>
      <c r="BJ8" s="432">
        <v>2183</v>
      </c>
      <c r="BK8" s="435">
        <v>375537.12</v>
      </c>
      <c r="BL8" s="432">
        <v>1807</v>
      </c>
      <c r="BM8" s="435">
        <v>457188</v>
      </c>
    </row>
    <row r="9" spans="1:65" ht="24" customHeight="1" x14ac:dyDescent="0.2">
      <c r="A9" s="541" t="s">
        <v>292</v>
      </c>
      <c r="B9" s="131">
        <v>1003</v>
      </c>
      <c r="C9" s="133">
        <v>148344</v>
      </c>
      <c r="D9" s="132">
        <v>1277</v>
      </c>
      <c r="E9" s="133">
        <v>165683</v>
      </c>
      <c r="F9" s="132">
        <v>963</v>
      </c>
      <c r="G9" s="133">
        <v>139226</v>
      </c>
      <c r="H9" s="132">
        <v>868</v>
      </c>
      <c r="I9" s="133">
        <v>118133</v>
      </c>
      <c r="J9" s="132">
        <v>929</v>
      </c>
      <c r="K9" s="133">
        <v>156692</v>
      </c>
      <c r="L9" s="132">
        <v>847</v>
      </c>
      <c r="M9" s="133">
        <v>112604</v>
      </c>
      <c r="N9" s="132">
        <v>1083</v>
      </c>
      <c r="O9" s="133">
        <v>152783</v>
      </c>
      <c r="P9" s="132">
        <v>964</v>
      </c>
      <c r="Q9" s="133">
        <v>142448</v>
      </c>
      <c r="R9" s="132">
        <v>940</v>
      </c>
      <c r="S9" s="133">
        <v>138375</v>
      </c>
      <c r="T9" s="132">
        <v>984</v>
      </c>
      <c r="U9" s="133">
        <v>135799</v>
      </c>
      <c r="V9" s="132">
        <v>947</v>
      </c>
      <c r="W9" s="133">
        <v>137761</v>
      </c>
      <c r="X9" s="132">
        <v>932</v>
      </c>
      <c r="Y9" s="133">
        <v>137908</v>
      </c>
      <c r="Z9" s="393" t="s">
        <v>293</v>
      </c>
      <c r="AA9" s="394" t="s">
        <v>293</v>
      </c>
      <c r="AB9" s="132">
        <v>591</v>
      </c>
      <c r="AC9" s="133">
        <v>100516</v>
      </c>
      <c r="AD9" s="132">
        <v>822</v>
      </c>
      <c r="AE9" s="133">
        <v>115206</v>
      </c>
      <c r="AF9" s="132">
        <v>649</v>
      </c>
      <c r="AG9" s="133">
        <v>90041</v>
      </c>
      <c r="AH9" s="132">
        <v>534</v>
      </c>
      <c r="AI9" s="133">
        <v>67225</v>
      </c>
      <c r="AJ9" s="132">
        <v>534</v>
      </c>
      <c r="AK9" s="133">
        <v>67405</v>
      </c>
      <c r="AL9" s="132">
        <v>459</v>
      </c>
      <c r="AM9" s="133">
        <v>61171</v>
      </c>
      <c r="AN9" s="132">
        <v>398</v>
      </c>
      <c r="AO9" s="133">
        <v>50872</v>
      </c>
      <c r="AP9" s="132">
        <v>559</v>
      </c>
      <c r="AQ9" s="133">
        <v>76171</v>
      </c>
      <c r="AR9" s="132">
        <v>578</v>
      </c>
      <c r="AS9" s="133">
        <v>81813</v>
      </c>
      <c r="AT9" s="132">
        <v>400</v>
      </c>
      <c r="AU9" s="133">
        <v>54016</v>
      </c>
      <c r="AV9" s="132">
        <v>457</v>
      </c>
      <c r="AW9" s="133">
        <v>60114.720000000001</v>
      </c>
      <c r="AX9" s="132">
        <v>630</v>
      </c>
      <c r="AY9" s="133">
        <v>95416.56</v>
      </c>
      <c r="AZ9" s="132">
        <v>350</v>
      </c>
      <c r="BA9" s="133">
        <v>50647.630000000005</v>
      </c>
      <c r="BB9" s="132">
        <v>368</v>
      </c>
      <c r="BC9" s="133">
        <v>47832</v>
      </c>
      <c r="BD9" s="132">
        <v>436</v>
      </c>
      <c r="BE9" s="133">
        <v>58816.81</v>
      </c>
      <c r="BF9" s="132">
        <v>377</v>
      </c>
      <c r="BG9" s="133">
        <v>51974.929999999993</v>
      </c>
      <c r="BH9" s="132">
        <v>469</v>
      </c>
      <c r="BI9" s="133">
        <v>64376.11</v>
      </c>
      <c r="BJ9" s="132">
        <v>448</v>
      </c>
      <c r="BK9" s="133">
        <v>65443.24</v>
      </c>
      <c r="BL9" s="132">
        <v>336</v>
      </c>
      <c r="BM9" s="133">
        <v>46982</v>
      </c>
    </row>
    <row r="10" spans="1:65" ht="24" customHeight="1" x14ac:dyDescent="0.2">
      <c r="A10" s="541" t="s">
        <v>294</v>
      </c>
      <c r="B10" s="131">
        <v>956</v>
      </c>
      <c r="C10" s="133">
        <v>141675</v>
      </c>
      <c r="D10" s="132">
        <v>1007</v>
      </c>
      <c r="E10" s="133">
        <v>154222</v>
      </c>
      <c r="F10" s="132">
        <v>813</v>
      </c>
      <c r="G10" s="133">
        <v>111194</v>
      </c>
      <c r="H10" s="132">
        <v>781</v>
      </c>
      <c r="I10" s="133">
        <v>113155</v>
      </c>
      <c r="J10" s="132">
        <v>716</v>
      </c>
      <c r="K10" s="133">
        <v>108527</v>
      </c>
      <c r="L10" s="132">
        <v>642</v>
      </c>
      <c r="M10" s="133">
        <v>107112</v>
      </c>
      <c r="N10" s="132">
        <v>617</v>
      </c>
      <c r="O10" s="133">
        <v>93651</v>
      </c>
      <c r="P10" s="132">
        <v>630</v>
      </c>
      <c r="Q10" s="133">
        <v>93960</v>
      </c>
      <c r="R10" s="132">
        <v>552</v>
      </c>
      <c r="S10" s="133">
        <v>86613</v>
      </c>
      <c r="T10" s="132">
        <v>592</v>
      </c>
      <c r="U10" s="133">
        <v>103452</v>
      </c>
      <c r="V10" s="131">
        <v>496</v>
      </c>
      <c r="W10" s="133">
        <v>81820</v>
      </c>
      <c r="X10" s="132">
        <v>557</v>
      </c>
      <c r="Y10" s="133">
        <v>78485</v>
      </c>
      <c r="Z10" s="393" t="s">
        <v>293</v>
      </c>
      <c r="AA10" s="394" t="s">
        <v>293</v>
      </c>
      <c r="AB10" s="132">
        <v>483</v>
      </c>
      <c r="AC10" s="133">
        <v>72510</v>
      </c>
      <c r="AD10" s="132">
        <v>370</v>
      </c>
      <c r="AE10" s="133">
        <v>66597</v>
      </c>
      <c r="AF10" s="132">
        <v>387</v>
      </c>
      <c r="AG10" s="133">
        <v>57807</v>
      </c>
      <c r="AH10" s="132">
        <v>345</v>
      </c>
      <c r="AI10" s="133">
        <v>49385</v>
      </c>
      <c r="AJ10" s="132">
        <v>460</v>
      </c>
      <c r="AK10" s="133">
        <v>78966</v>
      </c>
      <c r="AL10" s="132">
        <v>282</v>
      </c>
      <c r="AM10" s="133">
        <v>38510</v>
      </c>
      <c r="AN10" s="132">
        <v>295</v>
      </c>
      <c r="AO10" s="133">
        <v>39366</v>
      </c>
      <c r="AP10" s="132">
        <v>513</v>
      </c>
      <c r="AQ10" s="133">
        <v>108754</v>
      </c>
      <c r="AR10" s="132">
        <v>552</v>
      </c>
      <c r="AS10" s="133">
        <v>86759</v>
      </c>
      <c r="AT10" s="132">
        <v>510</v>
      </c>
      <c r="AU10" s="133">
        <v>78816</v>
      </c>
      <c r="AV10" s="132">
        <v>404</v>
      </c>
      <c r="AW10" s="133">
        <v>47241</v>
      </c>
      <c r="AX10" s="132">
        <v>408</v>
      </c>
      <c r="AY10" s="133">
        <v>62367</v>
      </c>
      <c r="AZ10" s="132">
        <v>331</v>
      </c>
      <c r="BA10" s="133">
        <v>59896</v>
      </c>
      <c r="BB10" s="132">
        <v>341</v>
      </c>
      <c r="BC10" s="133">
        <v>65061</v>
      </c>
      <c r="BD10" s="132">
        <v>330</v>
      </c>
      <c r="BE10" s="133">
        <v>57972.08</v>
      </c>
      <c r="BF10" s="132">
        <v>240</v>
      </c>
      <c r="BG10" s="133">
        <v>42208.53</v>
      </c>
      <c r="BH10" s="132">
        <v>295</v>
      </c>
      <c r="BI10" s="133">
        <v>49902.080000000002</v>
      </c>
      <c r="BJ10" s="132">
        <v>383</v>
      </c>
      <c r="BK10" s="133">
        <v>67086.25</v>
      </c>
      <c r="BL10" s="132">
        <v>276</v>
      </c>
      <c r="BM10" s="133">
        <v>116577</v>
      </c>
    </row>
    <row r="11" spans="1:65" ht="24" customHeight="1" x14ac:dyDescent="0.2">
      <c r="A11" s="541" t="s">
        <v>295</v>
      </c>
      <c r="B11" s="131">
        <v>929</v>
      </c>
      <c r="C11" s="133">
        <v>102076</v>
      </c>
      <c r="D11" s="132">
        <v>1124</v>
      </c>
      <c r="E11" s="133">
        <v>117040</v>
      </c>
      <c r="F11" s="132">
        <v>936</v>
      </c>
      <c r="G11" s="133">
        <v>94215</v>
      </c>
      <c r="H11" s="132">
        <v>969</v>
      </c>
      <c r="I11" s="133">
        <v>110157</v>
      </c>
      <c r="J11" s="132">
        <v>878</v>
      </c>
      <c r="K11" s="133">
        <v>107691</v>
      </c>
      <c r="L11" s="132">
        <v>839</v>
      </c>
      <c r="M11" s="133">
        <v>95464</v>
      </c>
      <c r="N11" s="132">
        <v>834</v>
      </c>
      <c r="O11" s="133">
        <v>97213</v>
      </c>
      <c r="P11" s="132">
        <v>709</v>
      </c>
      <c r="Q11" s="133">
        <v>103999</v>
      </c>
      <c r="R11" s="132">
        <v>626</v>
      </c>
      <c r="S11" s="133">
        <v>79876</v>
      </c>
      <c r="T11" s="132">
        <v>676</v>
      </c>
      <c r="U11" s="133">
        <v>82357</v>
      </c>
      <c r="V11" s="132">
        <v>606</v>
      </c>
      <c r="W11" s="133">
        <v>71639</v>
      </c>
      <c r="X11" s="132">
        <v>563</v>
      </c>
      <c r="Y11" s="133">
        <v>85313</v>
      </c>
      <c r="Z11" s="393" t="s">
        <v>293</v>
      </c>
      <c r="AA11" s="394" t="s">
        <v>293</v>
      </c>
      <c r="AB11" s="132">
        <v>475</v>
      </c>
      <c r="AC11" s="133">
        <v>66194</v>
      </c>
      <c r="AD11" s="132">
        <v>510</v>
      </c>
      <c r="AE11" s="133">
        <v>75440</v>
      </c>
      <c r="AF11" s="132">
        <v>420</v>
      </c>
      <c r="AG11" s="133">
        <v>56268</v>
      </c>
      <c r="AH11" s="132">
        <v>318</v>
      </c>
      <c r="AI11" s="133">
        <v>38060</v>
      </c>
      <c r="AJ11" s="132">
        <v>328</v>
      </c>
      <c r="AK11" s="133">
        <v>47095</v>
      </c>
      <c r="AL11" s="132">
        <v>288</v>
      </c>
      <c r="AM11" s="133">
        <v>56540</v>
      </c>
      <c r="AN11" s="132">
        <v>304</v>
      </c>
      <c r="AO11" s="133">
        <v>46069</v>
      </c>
      <c r="AP11" s="132">
        <v>442</v>
      </c>
      <c r="AQ11" s="133">
        <v>76422</v>
      </c>
      <c r="AR11" s="132">
        <v>440</v>
      </c>
      <c r="AS11" s="133">
        <v>103473</v>
      </c>
      <c r="AT11" s="132">
        <v>403</v>
      </c>
      <c r="AU11" s="133">
        <v>86252</v>
      </c>
      <c r="AV11" s="132">
        <v>466</v>
      </c>
      <c r="AW11" s="133">
        <v>78437</v>
      </c>
      <c r="AX11" s="132">
        <v>406</v>
      </c>
      <c r="AY11" s="133">
        <v>72067</v>
      </c>
      <c r="AZ11" s="132">
        <v>305</v>
      </c>
      <c r="BA11" s="133">
        <v>63015</v>
      </c>
      <c r="BB11" s="132">
        <v>227</v>
      </c>
      <c r="BC11" s="133">
        <v>34730</v>
      </c>
      <c r="BD11" s="132">
        <v>186</v>
      </c>
      <c r="BE11" s="133">
        <v>29175.34</v>
      </c>
      <c r="BF11" s="132">
        <v>184</v>
      </c>
      <c r="BG11" s="133">
        <v>29431.61</v>
      </c>
      <c r="BH11" s="132">
        <v>325</v>
      </c>
      <c r="BI11" s="133">
        <v>64623.729999999996</v>
      </c>
      <c r="BJ11" s="132">
        <v>262</v>
      </c>
      <c r="BK11" s="133">
        <v>45024.97</v>
      </c>
      <c r="BL11" s="132">
        <v>255</v>
      </c>
      <c r="BM11" s="133">
        <v>59573</v>
      </c>
    </row>
    <row r="12" spans="1:65" ht="24" customHeight="1" x14ac:dyDescent="0.2">
      <c r="A12" s="541" t="s">
        <v>296</v>
      </c>
      <c r="B12" s="131">
        <v>802</v>
      </c>
      <c r="C12" s="133">
        <v>96389</v>
      </c>
      <c r="D12" s="132">
        <v>799</v>
      </c>
      <c r="E12" s="133">
        <v>102226</v>
      </c>
      <c r="F12" s="132">
        <v>742</v>
      </c>
      <c r="G12" s="133">
        <v>102992</v>
      </c>
      <c r="H12" s="132">
        <v>612</v>
      </c>
      <c r="I12" s="133">
        <v>88488</v>
      </c>
      <c r="J12" s="132">
        <v>589</v>
      </c>
      <c r="K12" s="133">
        <v>80080</v>
      </c>
      <c r="L12" s="132">
        <v>581</v>
      </c>
      <c r="M12" s="133">
        <v>92363</v>
      </c>
      <c r="N12" s="132">
        <v>648</v>
      </c>
      <c r="O12" s="133">
        <v>103023</v>
      </c>
      <c r="P12" s="132">
        <v>535</v>
      </c>
      <c r="Q12" s="133">
        <v>104120</v>
      </c>
      <c r="R12" s="132">
        <v>558</v>
      </c>
      <c r="S12" s="133">
        <v>72276</v>
      </c>
      <c r="T12" s="132">
        <v>521</v>
      </c>
      <c r="U12" s="133">
        <v>80338</v>
      </c>
      <c r="V12" s="132">
        <v>520</v>
      </c>
      <c r="W12" s="133">
        <v>69644</v>
      </c>
      <c r="X12" s="132">
        <v>536</v>
      </c>
      <c r="Y12" s="133">
        <v>73606</v>
      </c>
      <c r="Z12" s="393" t="s">
        <v>293</v>
      </c>
      <c r="AA12" s="394" t="s">
        <v>293</v>
      </c>
      <c r="AB12" s="132">
        <v>546</v>
      </c>
      <c r="AC12" s="133">
        <v>94115</v>
      </c>
      <c r="AD12" s="132">
        <v>533</v>
      </c>
      <c r="AE12" s="133">
        <v>103217</v>
      </c>
      <c r="AF12" s="132">
        <v>418</v>
      </c>
      <c r="AG12" s="133">
        <v>77596</v>
      </c>
      <c r="AH12" s="132">
        <v>409</v>
      </c>
      <c r="AI12" s="133">
        <v>70961</v>
      </c>
      <c r="AJ12" s="132">
        <v>362</v>
      </c>
      <c r="AK12" s="133">
        <v>68301</v>
      </c>
      <c r="AL12" s="132">
        <v>399</v>
      </c>
      <c r="AM12" s="133">
        <v>74172</v>
      </c>
      <c r="AN12" s="132">
        <v>383</v>
      </c>
      <c r="AO12" s="133">
        <v>66887</v>
      </c>
      <c r="AP12" s="132">
        <v>445</v>
      </c>
      <c r="AQ12" s="133">
        <v>92965</v>
      </c>
      <c r="AR12" s="132">
        <v>473</v>
      </c>
      <c r="AS12" s="133">
        <v>101081</v>
      </c>
      <c r="AT12" s="132">
        <v>395</v>
      </c>
      <c r="AU12" s="133">
        <v>68905</v>
      </c>
      <c r="AV12" s="132">
        <v>457</v>
      </c>
      <c r="AW12" s="133">
        <v>88196</v>
      </c>
      <c r="AX12" s="132">
        <v>407</v>
      </c>
      <c r="AY12" s="133">
        <v>80605</v>
      </c>
      <c r="AZ12" s="132">
        <v>367</v>
      </c>
      <c r="BA12" s="133">
        <v>105753</v>
      </c>
      <c r="BB12" s="132">
        <v>316</v>
      </c>
      <c r="BC12" s="133">
        <v>60686</v>
      </c>
      <c r="BD12" s="132">
        <v>284</v>
      </c>
      <c r="BE12" s="133">
        <v>54049.71</v>
      </c>
      <c r="BF12" s="132">
        <v>272</v>
      </c>
      <c r="BG12" s="133">
        <v>59855.9</v>
      </c>
      <c r="BH12" s="132">
        <v>290</v>
      </c>
      <c r="BI12" s="133">
        <v>52691.67</v>
      </c>
      <c r="BJ12" s="132">
        <v>299</v>
      </c>
      <c r="BK12" s="133">
        <v>61714.69</v>
      </c>
      <c r="BL12" s="132">
        <v>247</v>
      </c>
      <c r="BM12" s="133">
        <v>69168</v>
      </c>
    </row>
    <row r="13" spans="1:65" ht="24" customHeight="1" x14ac:dyDescent="0.2">
      <c r="A13" s="541" t="s">
        <v>297</v>
      </c>
      <c r="B13" s="131">
        <v>1154</v>
      </c>
      <c r="C13" s="133">
        <v>107999</v>
      </c>
      <c r="D13" s="132">
        <v>1090</v>
      </c>
      <c r="E13" s="133">
        <v>111074</v>
      </c>
      <c r="F13" s="132">
        <v>1236</v>
      </c>
      <c r="G13" s="133">
        <v>117607</v>
      </c>
      <c r="H13" s="132">
        <v>1436</v>
      </c>
      <c r="I13" s="133">
        <v>146710</v>
      </c>
      <c r="J13" s="132">
        <v>1018</v>
      </c>
      <c r="K13" s="133">
        <v>116982</v>
      </c>
      <c r="L13" s="132">
        <v>934</v>
      </c>
      <c r="M13" s="133">
        <v>112708</v>
      </c>
      <c r="N13" s="132">
        <v>1134</v>
      </c>
      <c r="O13" s="133">
        <v>129739</v>
      </c>
      <c r="P13" s="132">
        <v>1349</v>
      </c>
      <c r="Q13" s="133">
        <v>152468</v>
      </c>
      <c r="R13" s="132">
        <v>988</v>
      </c>
      <c r="S13" s="133">
        <v>111467</v>
      </c>
      <c r="T13" s="132">
        <v>928</v>
      </c>
      <c r="U13" s="133">
        <v>106848</v>
      </c>
      <c r="V13" s="132">
        <v>975</v>
      </c>
      <c r="W13" s="133">
        <v>115228</v>
      </c>
      <c r="X13" s="132">
        <v>962</v>
      </c>
      <c r="Y13" s="133">
        <v>104561</v>
      </c>
      <c r="Z13" s="393" t="s">
        <v>293</v>
      </c>
      <c r="AA13" s="394" t="s">
        <v>293</v>
      </c>
      <c r="AB13" s="132">
        <v>670</v>
      </c>
      <c r="AC13" s="133">
        <v>89691</v>
      </c>
      <c r="AD13" s="132">
        <v>1085</v>
      </c>
      <c r="AE13" s="133">
        <v>143134</v>
      </c>
      <c r="AF13" s="132">
        <v>858</v>
      </c>
      <c r="AG13" s="133">
        <v>119589</v>
      </c>
      <c r="AH13" s="132">
        <v>758</v>
      </c>
      <c r="AI13" s="133">
        <v>108975</v>
      </c>
      <c r="AJ13" s="132">
        <v>690</v>
      </c>
      <c r="AK13" s="133">
        <v>100754</v>
      </c>
      <c r="AL13" s="132">
        <v>914</v>
      </c>
      <c r="AM13" s="133">
        <v>135881</v>
      </c>
      <c r="AN13" s="132">
        <v>800</v>
      </c>
      <c r="AO13" s="133">
        <v>117142</v>
      </c>
      <c r="AP13" s="132">
        <v>516</v>
      </c>
      <c r="AQ13" s="133">
        <v>73331</v>
      </c>
      <c r="AR13" s="132">
        <v>576</v>
      </c>
      <c r="AS13" s="133">
        <v>84733</v>
      </c>
      <c r="AT13" s="132">
        <v>633</v>
      </c>
      <c r="AU13" s="133">
        <v>100203</v>
      </c>
      <c r="AV13" s="132">
        <v>755</v>
      </c>
      <c r="AW13" s="133">
        <v>111349</v>
      </c>
      <c r="AX13" s="132">
        <v>654</v>
      </c>
      <c r="AY13" s="133">
        <v>116870</v>
      </c>
      <c r="AZ13" s="132">
        <v>777</v>
      </c>
      <c r="BA13" s="133">
        <v>129585</v>
      </c>
      <c r="BB13" s="132">
        <v>829</v>
      </c>
      <c r="BC13" s="133">
        <v>132466</v>
      </c>
      <c r="BD13" s="132">
        <v>703</v>
      </c>
      <c r="BE13" s="133">
        <v>122405.62</v>
      </c>
      <c r="BF13" s="132">
        <v>519</v>
      </c>
      <c r="BG13" s="133">
        <v>89938.12</v>
      </c>
      <c r="BH13" s="132">
        <v>968</v>
      </c>
      <c r="BI13" s="133">
        <v>154557.44999999998</v>
      </c>
      <c r="BJ13" s="132">
        <v>791</v>
      </c>
      <c r="BK13" s="133">
        <v>136267.97</v>
      </c>
      <c r="BL13" s="132">
        <v>693</v>
      </c>
      <c r="BM13" s="133">
        <v>164888</v>
      </c>
    </row>
    <row r="14" spans="1:65" ht="24" customHeight="1" x14ac:dyDescent="0.2">
      <c r="A14" s="228" t="s">
        <v>298</v>
      </c>
      <c r="B14" s="126">
        <v>3343</v>
      </c>
      <c r="C14" s="128">
        <f>SUM(C15:C22)</f>
        <v>495632</v>
      </c>
      <c r="D14" s="127">
        <v>3678</v>
      </c>
      <c r="E14" s="128">
        <v>529050</v>
      </c>
      <c r="F14" s="127">
        <v>3806</v>
      </c>
      <c r="G14" s="128">
        <v>542414</v>
      </c>
      <c r="H14" s="127">
        <v>3684</v>
      </c>
      <c r="I14" s="128">
        <v>521215</v>
      </c>
      <c r="J14" s="127">
        <v>3672</v>
      </c>
      <c r="K14" s="128">
        <v>538299</v>
      </c>
      <c r="L14" s="127">
        <f t="shared" ref="L14:Y14" si="3">SUM(L15:L22)</f>
        <v>3254</v>
      </c>
      <c r="M14" s="128">
        <f t="shared" si="3"/>
        <v>476358</v>
      </c>
      <c r="N14" s="127">
        <f t="shared" si="3"/>
        <v>3986</v>
      </c>
      <c r="O14" s="128">
        <f t="shared" si="3"/>
        <v>627716</v>
      </c>
      <c r="P14" s="127">
        <f t="shared" si="3"/>
        <v>4093</v>
      </c>
      <c r="Q14" s="128">
        <f t="shared" si="3"/>
        <v>646776</v>
      </c>
      <c r="R14" s="127">
        <f t="shared" si="3"/>
        <v>4667</v>
      </c>
      <c r="S14" s="128">
        <f t="shared" si="3"/>
        <v>681416</v>
      </c>
      <c r="T14" s="127">
        <f t="shared" si="3"/>
        <v>5298</v>
      </c>
      <c r="U14" s="128">
        <f t="shared" si="3"/>
        <v>748152</v>
      </c>
      <c r="V14" s="126">
        <f t="shared" si="3"/>
        <v>5127</v>
      </c>
      <c r="W14" s="128">
        <f t="shared" si="3"/>
        <v>746255</v>
      </c>
      <c r="X14" s="127">
        <f t="shared" si="3"/>
        <v>5162</v>
      </c>
      <c r="Y14" s="128">
        <f t="shared" si="3"/>
        <v>749637</v>
      </c>
      <c r="Z14" s="127">
        <v>4863</v>
      </c>
      <c r="AA14" s="128">
        <v>725919</v>
      </c>
      <c r="AB14" s="127">
        <f t="shared" ref="AB14:AO14" si="4">SUM(AB15:AB22)</f>
        <v>4773</v>
      </c>
      <c r="AC14" s="128">
        <f t="shared" si="4"/>
        <v>704352</v>
      </c>
      <c r="AD14" s="127">
        <f t="shared" si="4"/>
        <v>4802</v>
      </c>
      <c r="AE14" s="128">
        <f t="shared" si="4"/>
        <v>746521</v>
      </c>
      <c r="AF14" s="127">
        <f t="shared" si="4"/>
        <v>5401</v>
      </c>
      <c r="AG14" s="128">
        <f t="shared" si="4"/>
        <v>891559</v>
      </c>
      <c r="AH14" s="127">
        <f t="shared" si="4"/>
        <v>4646</v>
      </c>
      <c r="AI14" s="128">
        <f t="shared" si="4"/>
        <v>789504</v>
      </c>
      <c r="AJ14" s="127">
        <f t="shared" si="4"/>
        <v>4522</v>
      </c>
      <c r="AK14" s="128">
        <f t="shared" si="4"/>
        <v>796311</v>
      </c>
      <c r="AL14" s="127">
        <f t="shared" si="4"/>
        <v>4529</v>
      </c>
      <c r="AM14" s="128">
        <f t="shared" si="4"/>
        <v>823452</v>
      </c>
      <c r="AN14" s="127">
        <f t="shared" si="4"/>
        <v>3673</v>
      </c>
      <c r="AO14" s="128">
        <f t="shared" si="4"/>
        <v>583151</v>
      </c>
      <c r="AP14" s="127">
        <v>3606</v>
      </c>
      <c r="AQ14" s="128">
        <v>610223</v>
      </c>
      <c r="AR14" s="127">
        <v>4367</v>
      </c>
      <c r="AS14" s="128">
        <v>676635</v>
      </c>
      <c r="AT14" s="127">
        <f t="shared" ref="AT14:AY14" si="5">+AT15+AT16+AT17+AT21+AT18+AT19+AT20+AT22</f>
        <v>3784</v>
      </c>
      <c r="AU14" s="128">
        <f t="shared" si="5"/>
        <v>992866</v>
      </c>
      <c r="AV14" s="127">
        <f t="shared" si="5"/>
        <v>3999</v>
      </c>
      <c r="AW14" s="128">
        <f t="shared" si="5"/>
        <v>725616.49</v>
      </c>
      <c r="AX14" s="127">
        <f t="shared" si="5"/>
        <v>3938</v>
      </c>
      <c r="AY14" s="128">
        <f t="shared" si="5"/>
        <v>744006.87</v>
      </c>
      <c r="AZ14" s="127">
        <f>+AZ15+AZ16+AZ17+AZ21+AZ18+AZ19+AZ20+AZ22</f>
        <v>4247</v>
      </c>
      <c r="BA14" s="128">
        <f>+BA15+BA16+BA17+BA21+BA18+BA19+BA20+BA22</f>
        <v>845729.30999999994</v>
      </c>
      <c r="BB14" s="127">
        <f>+BB15+BB16+BB17+BB21+BB18+BB19+BB20+BB22</f>
        <v>4679</v>
      </c>
      <c r="BC14" s="128">
        <f>+BC15+BC16+BC17+BC21+BC18+BC19+BC20+BC22</f>
        <v>800349.76399999997</v>
      </c>
      <c r="BD14" s="127">
        <v>4339</v>
      </c>
      <c r="BE14" s="128">
        <v>789392.37</v>
      </c>
      <c r="BF14" s="127">
        <v>4261</v>
      </c>
      <c r="BG14" s="128">
        <v>715523.07000000007</v>
      </c>
      <c r="BH14" s="127">
        <v>5453</v>
      </c>
      <c r="BI14" s="128">
        <v>912528.49</v>
      </c>
      <c r="BJ14" s="127">
        <v>5788</v>
      </c>
      <c r="BK14" s="128">
        <v>1109432.0999999999</v>
      </c>
      <c r="BL14" s="127">
        <v>4850</v>
      </c>
      <c r="BM14" s="128">
        <v>1352442</v>
      </c>
    </row>
    <row r="15" spans="1:65" ht="24" customHeight="1" x14ac:dyDescent="0.2">
      <c r="A15" s="541" t="s">
        <v>299</v>
      </c>
      <c r="B15" s="131">
        <v>695</v>
      </c>
      <c r="C15" s="133">
        <v>96618</v>
      </c>
      <c r="D15" s="132">
        <v>866</v>
      </c>
      <c r="E15" s="133">
        <v>129522</v>
      </c>
      <c r="F15" s="132">
        <v>770</v>
      </c>
      <c r="G15" s="133">
        <v>118996</v>
      </c>
      <c r="H15" s="132">
        <v>720</v>
      </c>
      <c r="I15" s="133">
        <v>104980</v>
      </c>
      <c r="J15" s="132">
        <v>790</v>
      </c>
      <c r="K15" s="133">
        <v>127799</v>
      </c>
      <c r="L15" s="132">
        <v>627</v>
      </c>
      <c r="M15" s="133">
        <v>106897</v>
      </c>
      <c r="N15" s="132">
        <v>826</v>
      </c>
      <c r="O15" s="133">
        <v>137759</v>
      </c>
      <c r="P15" s="132">
        <v>835</v>
      </c>
      <c r="Q15" s="133">
        <v>139268</v>
      </c>
      <c r="R15" s="132">
        <v>840</v>
      </c>
      <c r="S15" s="133">
        <v>134501</v>
      </c>
      <c r="T15" s="132">
        <v>1034</v>
      </c>
      <c r="U15" s="133">
        <v>154912</v>
      </c>
      <c r="V15" s="132">
        <v>877</v>
      </c>
      <c r="W15" s="133">
        <v>128203</v>
      </c>
      <c r="X15" s="132">
        <v>900</v>
      </c>
      <c r="Y15" s="133">
        <v>139710</v>
      </c>
      <c r="Z15" s="393" t="s">
        <v>293</v>
      </c>
      <c r="AA15" s="394" t="s">
        <v>293</v>
      </c>
      <c r="AB15" s="132">
        <v>859</v>
      </c>
      <c r="AC15" s="133">
        <v>138727</v>
      </c>
      <c r="AD15" s="132">
        <v>839</v>
      </c>
      <c r="AE15" s="133">
        <v>127670</v>
      </c>
      <c r="AF15" s="132">
        <v>727</v>
      </c>
      <c r="AG15" s="133">
        <v>114514</v>
      </c>
      <c r="AH15" s="132">
        <v>514</v>
      </c>
      <c r="AI15" s="133">
        <v>74341</v>
      </c>
      <c r="AJ15" s="132">
        <v>640</v>
      </c>
      <c r="AK15" s="133">
        <v>107242</v>
      </c>
      <c r="AL15" s="132">
        <v>678</v>
      </c>
      <c r="AM15" s="133">
        <v>118638</v>
      </c>
      <c r="AN15" s="132">
        <v>377</v>
      </c>
      <c r="AO15" s="133">
        <v>60918</v>
      </c>
      <c r="AP15" s="132">
        <v>445</v>
      </c>
      <c r="AQ15" s="133">
        <v>71572</v>
      </c>
      <c r="AR15" s="132">
        <v>672</v>
      </c>
      <c r="AS15" s="133">
        <v>98095</v>
      </c>
      <c r="AT15" s="132">
        <v>631</v>
      </c>
      <c r="AU15" s="133">
        <v>102673</v>
      </c>
      <c r="AV15" s="132">
        <v>527</v>
      </c>
      <c r="AW15" s="133">
        <v>89598.010000000009</v>
      </c>
      <c r="AX15" s="132">
        <v>750</v>
      </c>
      <c r="AY15" s="133">
        <v>120118.45</v>
      </c>
      <c r="AZ15" s="132">
        <v>802</v>
      </c>
      <c r="BA15" s="133">
        <v>140337.57999999999</v>
      </c>
      <c r="BB15" s="132">
        <v>879</v>
      </c>
      <c r="BC15" s="133">
        <v>136260.85999999999</v>
      </c>
      <c r="BD15" s="132">
        <v>834</v>
      </c>
      <c r="BE15" s="133">
        <v>129591</v>
      </c>
      <c r="BF15" s="132">
        <v>828</v>
      </c>
      <c r="BG15" s="133">
        <v>129633.96</v>
      </c>
      <c r="BH15" s="132">
        <v>1151</v>
      </c>
      <c r="BI15" s="133">
        <v>180716.12</v>
      </c>
      <c r="BJ15" s="132">
        <v>1027</v>
      </c>
      <c r="BK15" s="133">
        <v>187276.96</v>
      </c>
      <c r="BL15" s="132">
        <v>968</v>
      </c>
      <c r="BM15" s="133">
        <v>288402</v>
      </c>
    </row>
    <row r="16" spans="1:65" ht="24" customHeight="1" x14ac:dyDescent="0.2">
      <c r="A16" s="541" t="s">
        <v>300</v>
      </c>
      <c r="B16" s="131">
        <v>527</v>
      </c>
      <c r="C16" s="133">
        <v>103141</v>
      </c>
      <c r="D16" s="132">
        <v>493</v>
      </c>
      <c r="E16" s="133">
        <v>77534</v>
      </c>
      <c r="F16" s="132">
        <v>576</v>
      </c>
      <c r="G16" s="133">
        <v>88458</v>
      </c>
      <c r="H16" s="132">
        <v>530</v>
      </c>
      <c r="I16" s="133">
        <v>83545</v>
      </c>
      <c r="J16" s="132">
        <v>608</v>
      </c>
      <c r="K16" s="133">
        <v>100982</v>
      </c>
      <c r="L16" s="132">
        <v>458</v>
      </c>
      <c r="M16" s="133">
        <v>81192</v>
      </c>
      <c r="N16" s="132">
        <v>645</v>
      </c>
      <c r="O16" s="133">
        <v>115158</v>
      </c>
      <c r="P16" s="132">
        <v>685</v>
      </c>
      <c r="Q16" s="133">
        <v>113983</v>
      </c>
      <c r="R16" s="132">
        <v>704</v>
      </c>
      <c r="S16" s="133">
        <v>110190</v>
      </c>
      <c r="T16" s="132">
        <v>923</v>
      </c>
      <c r="U16" s="133">
        <v>147841</v>
      </c>
      <c r="V16" s="132">
        <v>773</v>
      </c>
      <c r="W16" s="133">
        <v>121285</v>
      </c>
      <c r="X16" s="132">
        <v>950</v>
      </c>
      <c r="Y16" s="133">
        <v>162073</v>
      </c>
      <c r="Z16" s="393" t="s">
        <v>293</v>
      </c>
      <c r="AA16" s="394" t="s">
        <v>293</v>
      </c>
      <c r="AB16" s="132">
        <v>731</v>
      </c>
      <c r="AC16" s="133">
        <v>127116</v>
      </c>
      <c r="AD16" s="132">
        <v>743</v>
      </c>
      <c r="AE16" s="133">
        <v>122568</v>
      </c>
      <c r="AF16" s="132">
        <v>956</v>
      </c>
      <c r="AG16" s="133">
        <v>196191</v>
      </c>
      <c r="AH16" s="132">
        <v>642</v>
      </c>
      <c r="AI16" s="133">
        <v>141160</v>
      </c>
      <c r="AJ16" s="132">
        <v>831</v>
      </c>
      <c r="AK16" s="133">
        <v>157367</v>
      </c>
      <c r="AL16" s="132">
        <v>722</v>
      </c>
      <c r="AM16" s="133">
        <v>131616</v>
      </c>
      <c r="AN16" s="132">
        <v>317</v>
      </c>
      <c r="AO16" s="133">
        <v>54072</v>
      </c>
      <c r="AP16" s="132">
        <v>425</v>
      </c>
      <c r="AQ16" s="133">
        <v>63864</v>
      </c>
      <c r="AR16" s="132">
        <v>657</v>
      </c>
      <c r="AS16" s="133">
        <v>106010</v>
      </c>
      <c r="AT16" s="132">
        <v>630</v>
      </c>
      <c r="AU16" s="133">
        <v>309750</v>
      </c>
      <c r="AV16" s="132">
        <v>772</v>
      </c>
      <c r="AW16" s="133">
        <v>166685.48000000001</v>
      </c>
      <c r="AX16" s="132">
        <v>691</v>
      </c>
      <c r="AY16" s="133">
        <v>186790.72</v>
      </c>
      <c r="AZ16" s="132">
        <v>763</v>
      </c>
      <c r="BA16" s="133">
        <v>185184.78999999998</v>
      </c>
      <c r="BB16" s="132">
        <v>924</v>
      </c>
      <c r="BC16" s="133">
        <v>212433.00400000002</v>
      </c>
      <c r="BD16" s="132">
        <v>698</v>
      </c>
      <c r="BE16" s="133">
        <v>158883</v>
      </c>
      <c r="BF16" s="132">
        <v>879</v>
      </c>
      <c r="BG16" s="133">
        <v>156591.16</v>
      </c>
      <c r="BH16" s="132">
        <v>1004</v>
      </c>
      <c r="BI16" s="133">
        <v>180543.8</v>
      </c>
      <c r="BJ16" s="132">
        <v>1486</v>
      </c>
      <c r="BK16" s="133">
        <v>315531.76</v>
      </c>
      <c r="BL16" s="132">
        <v>1088</v>
      </c>
      <c r="BM16" s="133">
        <v>322786</v>
      </c>
    </row>
    <row r="17" spans="1:65" ht="24" customHeight="1" x14ac:dyDescent="0.2">
      <c r="A17" s="541" t="s">
        <v>301</v>
      </c>
      <c r="B17" s="131">
        <v>589</v>
      </c>
      <c r="C17" s="133">
        <v>71792</v>
      </c>
      <c r="D17" s="132">
        <v>612</v>
      </c>
      <c r="E17" s="133">
        <v>83027</v>
      </c>
      <c r="F17" s="132">
        <v>554</v>
      </c>
      <c r="G17" s="133">
        <v>73792</v>
      </c>
      <c r="H17" s="132">
        <v>684</v>
      </c>
      <c r="I17" s="133">
        <v>88763</v>
      </c>
      <c r="J17" s="132">
        <v>521</v>
      </c>
      <c r="K17" s="133">
        <v>66714</v>
      </c>
      <c r="L17" s="132">
        <v>494</v>
      </c>
      <c r="M17" s="133">
        <v>71044</v>
      </c>
      <c r="N17" s="132">
        <v>676</v>
      </c>
      <c r="O17" s="133">
        <v>95666</v>
      </c>
      <c r="P17" s="132">
        <v>771</v>
      </c>
      <c r="Q17" s="133">
        <v>112410</v>
      </c>
      <c r="R17" s="132">
        <v>917</v>
      </c>
      <c r="S17" s="133">
        <v>123023</v>
      </c>
      <c r="T17" s="132">
        <v>951</v>
      </c>
      <c r="U17" s="133">
        <v>122660</v>
      </c>
      <c r="V17" s="132">
        <v>1079</v>
      </c>
      <c r="W17" s="133">
        <v>134717</v>
      </c>
      <c r="X17" s="132">
        <v>1085</v>
      </c>
      <c r="Y17" s="133">
        <v>134918</v>
      </c>
      <c r="Z17" s="393" t="s">
        <v>293</v>
      </c>
      <c r="AA17" s="394" t="s">
        <v>293</v>
      </c>
      <c r="AB17" s="132">
        <v>980</v>
      </c>
      <c r="AC17" s="133">
        <v>120265</v>
      </c>
      <c r="AD17" s="132">
        <v>894</v>
      </c>
      <c r="AE17" s="133">
        <v>118763</v>
      </c>
      <c r="AF17" s="132">
        <v>978</v>
      </c>
      <c r="AG17" s="133">
        <v>133187</v>
      </c>
      <c r="AH17" s="132">
        <v>836</v>
      </c>
      <c r="AI17" s="133">
        <v>112590</v>
      </c>
      <c r="AJ17" s="132">
        <v>626</v>
      </c>
      <c r="AK17" s="133">
        <v>90192</v>
      </c>
      <c r="AL17" s="132">
        <v>656</v>
      </c>
      <c r="AM17" s="133">
        <v>96099</v>
      </c>
      <c r="AN17" s="132">
        <v>790</v>
      </c>
      <c r="AO17" s="133">
        <v>105232</v>
      </c>
      <c r="AP17" s="132">
        <v>710</v>
      </c>
      <c r="AQ17" s="133">
        <v>100004</v>
      </c>
      <c r="AR17" s="132">
        <v>684</v>
      </c>
      <c r="AS17" s="133">
        <v>99550</v>
      </c>
      <c r="AT17" s="132">
        <v>635</v>
      </c>
      <c r="AU17" s="133">
        <v>84016</v>
      </c>
      <c r="AV17" s="132">
        <v>744</v>
      </c>
      <c r="AW17" s="133">
        <v>131472</v>
      </c>
      <c r="AX17" s="132">
        <v>725</v>
      </c>
      <c r="AY17" s="133">
        <v>96248.700000000012</v>
      </c>
      <c r="AZ17" s="132">
        <v>813</v>
      </c>
      <c r="BA17" s="133">
        <v>116153.06</v>
      </c>
      <c r="BB17" s="132">
        <v>943</v>
      </c>
      <c r="BC17" s="133">
        <v>134811.57</v>
      </c>
      <c r="BD17" s="132">
        <v>919</v>
      </c>
      <c r="BE17" s="133">
        <v>136553.34999999998</v>
      </c>
      <c r="BF17" s="132">
        <v>820</v>
      </c>
      <c r="BG17" s="133">
        <v>125759.74</v>
      </c>
      <c r="BH17" s="132">
        <v>994</v>
      </c>
      <c r="BI17" s="133">
        <v>164050.47</v>
      </c>
      <c r="BJ17" s="132">
        <v>1081</v>
      </c>
      <c r="BK17" s="133">
        <v>170164.39</v>
      </c>
      <c r="BL17" s="132">
        <v>805</v>
      </c>
      <c r="BM17" s="133">
        <v>157429</v>
      </c>
    </row>
    <row r="18" spans="1:65" ht="24" customHeight="1" x14ac:dyDescent="0.2">
      <c r="A18" s="541" t="s">
        <v>302</v>
      </c>
      <c r="B18" s="131">
        <v>462</v>
      </c>
      <c r="C18" s="133">
        <v>59718</v>
      </c>
      <c r="D18" s="132">
        <v>382</v>
      </c>
      <c r="E18" s="133">
        <v>67611</v>
      </c>
      <c r="F18" s="132">
        <v>427</v>
      </c>
      <c r="G18" s="133">
        <v>54804</v>
      </c>
      <c r="H18" s="132">
        <v>394</v>
      </c>
      <c r="I18" s="133">
        <v>54993</v>
      </c>
      <c r="J18" s="132">
        <v>379</v>
      </c>
      <c r="K18" s="133">
        <v>49217</v>
      </c>
      <c r="L18" s="132">
        <v>397</v>
      </c>
      <c r="M18" s="133">
        <v>52070</v>
      </c>
      <c r="N18" s="132">
        <v>427</v>
      </c>
      <c r="O18" s="133">
        <v>61351</v>
      </c>
      <c r="P18" s="132">
        <v>383</v>
      </c>
      <c r="Q18" s="133">
        <v>57229</v>
      </c>
      <c r="R18" s="132">
        <v>672</v>
      </c>
      <c r="S18" s="133">
        <v>76034</v>
      </c>
      <c r="T18" s="132">
        <v>741</v>
      </c>
      <c r="U18" s="133">
        <v>82595</v>
      </c>
      <c r="V18" s="132">
        <v>688</v>
      </c>
      <c r="W18" s="133">
        <v>81850</v>
      </c>
      <c r="X18" s="132">
        <v>773</v>
      </c>
      <c r="Y18" s="133">
        <v>95047</v>
      </c>
      <c r="Z18" s="393" t="s">
        <v>293</v>
      </c>
      <c r="AA18" s="394" t="s">
        <v>293</v>
      </c>
      <c r="AB18" s="132">
        <v>524</v>
      </c>
      <c r="AC18" s="133">
        <v>63551</v>
      </c>
      <c r="AD18" s="132">
        <v>673</v>
      </c>
      <c r="AE18" s="133">
        <v>104862</v>
      </c>
      <c r="AF18" s="132">
        <v>647</v>
      </c>
      <c r="AG18" s="133">
        <v>77880</v>
      </c>
      <c r="AH18" s="132">
        <v>686</v>
      </c>
      <c r="AI18" s="133">
        <v>94292</v>
      </c>
      <c r="AJ18" s="132">
        <v>366</v>
      </c>
      <c r="AK18" s="133">
        <v>60872</v>
      </c>
      <c r="AL18" s="132">
        <v>637</v>
      </c>
      <c r="AM18" s="133">
        <v>85618</v>
      </c>
      <c r="AN18" s="132">
        <v>427</v>
      </c>
      <c r="AO18" s="133">
        <v>78380</v>
      </c>
      <c r="AP18" s="132">
        <v>573</v>
      </c>
      <c r="AQ18" s="133">
        <v>87770</v>
      </c>
      <c r="AR18" s="132">
        <v>566</v>
      </c>
      <c r="AS18" s="133">
        <v>75879</v>
      </c>
      <c r="AT18" s="132">
        <v>412</v>
      </c>
      <c r="AU18" s="133">
        <v>102245</v>
      </c>
      <c r="AV18" s="132">
        <v>531</v>
      </c>
      <c r="AW18" s="133">
        <v>71192</v>
      </c>
      <c r="AX18" s="132">
        <v>374</v>
      </c>
      <c r="AY18" s="133">
        <v>55490</v>
      </c>
      <c r="AZ18" s="132">
        <v>518</v>
      </c>
      <c r="BA18" s="133">
        <v>77698</v>
      </c>
      <c r="BB18" s="132">
        <v>690</v>
      </c>
      <c r="BC18" s="133">
        <v>96455</v>
      </c>
      <c r="BD18" s="132">
        <v>522</v>
      </c>
      <c r="BE18" s="133">
        <v>79915.94</v>
      </c>
      <c r="BF18" s="132">
        <v>464</v>
      </c>
      <c r="BG18" s="133">
        <v>71389.62</v>
      </c>
      <c r="BH18" s="132">
        <v>566</v>
      </c>
      <c r="BI18" s="133">
        <v>95870.2</v>
      </c>
      <c r="BJ18" s="132">
        <v>470</v>
      </c>
      <c r="BK18" s="133">
        <v>115248.04000000001</v>
      </c>
      <c r="BL18" s="132">
        <v>326</v>
      </c>
      <c r="BM18" s="133">
        <v>125425</v>
      </c>
    </row>
    <row r="19" spans="1:65" ht="24" customHeight="1" x14ac:dyDescent="0.2">
      <c r="A19" s="541" t="s">
        <v>303</v>
      </c>
      <c r="B19" s="131">
        <v>380</v>
      </c>
      <c r="C19" s="133">
        <v>45846</v>
      </c>
      <c r="D19" s="132">
        <v>472</v>
      </c>
      <c r="E19" s="133">
        <v>51914</v>
      </c>
      <c r="F19" s="132">
        <v>711</v>
      </c>
      <c r="G19" s="133">
        <v>81210</v>
      </c>
      <c r="H19" s="132">
        <v>530</v>
      </c>
      <c r="I19" s="133">
        <v>65951</v>
      </c>
      <c r="J19" s="132">
        <v>535</v>
      </c>
      <c r="K19" s="133">
        <v>65256</v>
      </c>
      <c r="L19" s="132">
        <v>387</v>
      </c>
      <c r="M19" s="133">
        <v>46039</v>
      </c>
      <c r="N19" s="132">
        <v>504</v>
      </c>
      <c r="O19" s="133">
        <v>59108</v>
      </c>
      <c r="P19" s="132">
        <v>630</v>
      </c>
      <c r="Q19" s="133">
        <v>83431</v>
      </c>
      <c r="R19" s="132">
        <v>399</v>
      </c>
      <c r="S19" s="133">
        <v>47299</v>
      </c>
      <c r="T19" s="132">
        <v>504</v>
      </c>
      <c r="U19" s="133">
        <v>60707</v>
      </c>
      <c r="V19" s="132">
        <v>519</v>
      </c>
      <c r="W19" s="133">
        <v>63810</v>
      </c>
      <c r="X19" s="132">
        <v>483</v>
      </c>
      <c r="Y19" s="133">
        <v>60399</v>
      </c>
      <c r="Z19" s="393" t="s">
        <v>293</v>
      </c>
      <c r="AA19" s="394" t="s">
        <v>293</v>
      </c>
      <c r="AB19" s="132">
        <v>492</v>
      </c>
      <c r="AC19" s="133">
        <v>61273</v>
      </c>
      <c r="AD19" s="132">
        <v>616</v>
      </c>
      <c r="AE19" s="133">
        <v>81769</v>
      </c>
      <c r="AF19" s="132">
        <v>770</v>
      </c>
      <c r="AG19" s="133">
        <v>117437</v>
      </c>
      <c r="AH19" s="132">
        <v>601</v>
      </c>
      <c r="AI19" s="133">
        <v>76271</v>
      </c>
      <c r="AJ19" s="132">
        <v>611</v>
      </c>
      <c r="AK19" s="133">
        <v>81519</v>
      </c>
      <c r="AL19" s="132">
        <v>547</v>
      </c>
      <c r="AM19" s="133">
        <v>71903</v>
      </c>
      <c r="AN19" s="132">
        <v>502</v>
      </c>
      <c r="AO19" s="133">
        <v>70375</v>
      </c>
      <c r="AP19" s="132">
        <v>449</v>
      </c>
      <c r="AQ19" s="133">
        <v>60356</v>
      </c>
      <c r="AR19" s="132">
        <v>577</v>
      </c>
      <c r="AS19" s="133">
        <v>84622</v>
      </c>
      <c r="AT19" s="132">
        <v>445</v>
      </c>
      <c r="AU19" s="133">
        <v>60382</v>
      </c>
      <c r="AV19" s="132">
        <v>453</v>
      </c>
      <c r="AW19" s="133">
        <v>57659</v>
      </c>
      <c r="AX19" s="132">
        <v>458</v>
      </c>
      <c r="AY19" s="133">
        <v>58007</v>
      </c>
      <c r="AZ19" s="132">
        <v>483</v>
      </c>
      <c r="BA19" s="133">
        <v>64577</v>
      </c>
      <c r="BB19" s="132">
        <v>485</v>
      </c>
      <c r="BC19" s="133">
        <v>62245</v>
      </c>
      <c r="BD19" s="132">
        <v>457</v>
      </c>
      <c r="BE19" s="133">
        <v>57718.520000000004</v>
      </c>
      <c r="BF19" s="132">
        <v>496</v>
      </c>
      <c r="BG19" s="133">
        <v>60668.21</v>
      </c>
      <c r="BH19" s="132">
        <v>613</v>
      </c>
      <c r="BI19" s="133">
        <v>93076.88</v>
      </c>
      <c r="BJ19" s="132">
        <v>648</v>
      </c>
      <c r="BK19" s="133">
        <v>106742.16</v>
      </c>
      <c r="BL19" s="132">
        <v>599</v>
      </c>
      <c r="BM19" s="133">
        <v>139932</v>
      </c>
    </row>
    <row r="20" spans="1:65" ht="24" customHeight="1" x14ac:dyDescent="0.2">
      <c r="A20" s="541" t="s">
        <v>304</v>
      </c>
      <c r="B20" s="131">
        <v>289</v>
      </c>
      <c r="C20" s="133">
        <v>30847</v>
      </c>
      <c r="D20" s="132">
        <v>267</v>
      </c>
      <c r="E20" s="133">
        <v>30778</v>
      </c>
      <c r="F20" s="132">
        <v>275</v>
      </c>
      <c r="G20" s="133">
        <v>32755</v>
      </c>
      <c r="H20" s="132">
        <v>412</v>
      </c>
      <c r="I20" s="133">
        <v>50454</v>
      </c>
      <c r="J20" s="132">
        <v>298</v>
      </c>
      <c r="K20" s="133">
        <v>34509</v>
      </c>
      <c r="L20" s="132">
        <v>223</v>
      </c>
      <c r="M20" s="133">
        <v>29183</v>
      </c>
      <c r="N20" s="132">
        <v>349</v>
      </c>
      <c r="O20" s="133">
        <v>44190</v>
      </c>
      <c r="P20" s="132">
        <v>303</v>
      </c>
      <c r="Q20" s="133">
        <v>41307</v>
      </c>
      <c r="R20" s="132">
        <v>43</v>
      </c>
      <c r="S20" s="133">
        <v>7082</v>
      </c>
      <c r="T20" s="132">
        <v>44</v>
      </c>
      <c r="U20" s="133">
        <v>5671</v>
      </c>
      <c r="V20" s="132">
        <v>52</v>
      </c>
      <c r="W20" s="133">
        <v>7361</v>
      </c>
      <c r="X20" s="132">
        <v>51</v>
      </c>
      <c r="Y20" s="133">
        <v>7372</v>
      </c>
      <c r="Z20" s="393" t="s">
        <v>293</v>
      </c>
      <c r="AA20" s="394" t="s">
        <v>293</v>
      </c>
      <c r="AB20" s="132">
        <v>39</v>
      </c>
      <c r="AC20" s="133">
        <v>5257</v>
      </c>
      <c r="AD20" s="132">
        <v>58</v>
      </c>
      <c r="AE20" s="133">
        <v>7991</v>
      </c>
      <c r="AF20" s="132">
        <v>27</v>
      </c>
      <c r="AG20" s="133">
        <v>3889</v>
      </c>
      <c r="AH20" s="132">
        <v>47</v>
      </c>
      <c r="AI20" s="133">
        <v>5854</v>
      </c>
      <c r="AJ20" s="132">
        <v>582</v>
      </c>
      <c r="AK20" s="133">
        <v>77557</v>
      </c>
      <c r="AL20" s="132">
        <v>45</v>
      </c>
      <c r="AM20" s="133">
        <v>5902</v>
      </c>
      <c r="AN20" s="132">
        <v>543</v>
      </c>
      <c r="AO20" s="133">
        <v>71380</v>
      </c>
      <c r="AP20" s="132">
        <v>29</v>
      </c>
      <c r="AQ20" s="133">
        <v>3634</v>
      </c>
      <c r="AR20" s="132">
        <v>33</v>
      </c>
      <c r="AS20" s="133">
        <v>3988</v>
      </c>
      <c r="AT20" s="132">
        <v>34</v>
      </c>
      <c r="AU20" s="133">
        <v>4031</v>
      </c>
      <c r="AV20" s="132">
        <v>47</v>
      </c>
      <c r="AW20" s="133">
        <v>6344</v>
      </c>
      <c r="AX20" s="132">
        <v>23</v>
      </c>
      <c r="AY20" s="133">
        <v>2902</v>
      </c>
      <c r="AZ20" s="132">
        <v>28</v>
      </c>
      <c r="BA20" s="133">
        <v>3035</v>
      </c>
      <c r="BB20" s="132">
        <v>11</v>
      </c>
      <c r="BC20" s="133">
        <v>1883</v>
      </c>
      <c r="BD20" s="132">
        <v>17</v>
      </c>
      <c r="BE20" s="394">
        <v>2567.36</v>
      </c>
      <c r="BF20" s="132">
        <v>16</v>
      </c>
      <c r="BG20" s="394">
        <v>2658.81</v>
      </c>
      <c r="BH20" s="132">
        <v>555</v>
      </c>
      <c r="BI20" s="394">
        <v>71285.550000000017</v>
      </c>
      <c r="BJ20" s="132">
        <v>468</v>
      </c>
      <c r="BK20" s="394">
        <v>64376.19</v>
      </c>
      <c r="BL20" s="132">
        <v>451</v>
      </c>
      <c r="BM20" s="394">
        <v>88715</v>
      </c>
    </row>
    <row r="21" spans="1:65" ht="24" customHeight="1" x14ac:dyDescent="0.2">
      <c r="A21" s="541" t="s">
        <v>305</v>
      </c>
      <c r="B21" s="131">
        <v>97</v>
      </c>
      <c r="C21" s="133">
        <v>10561</v>
      </c>
      <c r="D21" s="132">
        <v>65</v>
      </c>
      <c r="E21" s="133">
        <v>7465</v>
      </c>
      <c r="F21" s="132">
        <v>49</v>
      </c>
      <c r="G21" s="133">
        <v>7014</v>
      </c>
      <c r="H21" s="132">
        <v>36</v>
      </c>
      <c r="I21" s="133">
        <v>5228</v>
      </c>
      <c r="J21" s="132">
        <v>28</v>
      </c>
      <c r="K21" s="133">
        <v>4089</v>
      </c>
      <c r="L21" s="132">
        <v>34</v>
      </c>
      <c r="M21" s="133">
        <v>5063</v>
      </c>
      <c r="N21" s="132">
        <v>41</v>
      </c>
      <c r="O21" s="133">
        <v>5607</v>
      </c>
      <c r="P21" s="132">
        <v>19</v>
      </c>
      <c r="Q21" s="133">
        <v>2623</v>
      </c>
      <c r="R21" s="132">
        <v>550</v>
      </c>
      <c r="S21" s="133">
        <v>75181</v>
      </c>
      <c r="T21" s="132">
        <v>507</v>
      </c>
      <c r="U21" s="133">
        <v>68560</v>
      </c>
      <c r="V21" s="132">
        <v>531</v>
      </c>
      <c r="W21" s="133">
        <v>101685</v>
      </c>
      <c r="X21" s="132">
        <v>446</v>
      </c>
      <c r="Y21" s="133">
        <v>65088</v>
      </c>
      <c r="Z21" s="393" t="s">
        <v>293</v>
      </c>
      <c r="AA21" s="394" t="s">
        <v>293</v>
      </c>
      <c r="AB21" s="132">
        <v>554</v>
      </c>
      <c r="AC21" s="133">
        <v>68193</v>
      </c>
      <c r="AD21" s="132">
        <v>586</v>
      </c>
      <c r="AE21" s="133">
        <v>94972</v>
      </c>
      <c r="AF21" s="132">
        <v>480</v>
      </c>
      <c r="AG21" s="133">
        <v>73573</v>
      </c>
      <c r="AH21" s="132">
        <v>408</v>
      </c>
      <c r="AI21" s="133">
        <v>66284</v>
      </c>
      <c r="AJ21" s="132">
        <v>34</v>
      </c>
      <c r="AK21" s="133">
        <v>4333</v>
      </c>
      <c r="AL21" s="132">
        <v>326</v>
      </c>
      <c r="AM21" s="133">
        <v>57015</v>
      </c>
      <c r="AN21" s="132">
        <v>27</v>
      </c>
      <c r="AO21" s="133">
        <v>4573</v>
      </c>
      <c r="AP21" s="132">
        <v>424</v>
      </c>
      <c r="AQ21" s="133">
        <v>77462</v>
      </c>
      <c r="AR21" s="132">
        <v>624</v>
      </c>
      <c r="AS21" s="133">
        <v>102100</v>
      </c>
      <c r="AT21" s="132">
        <v>491</v>
      </c>
      <c r="AU21" s="133">
        <v>221864</v>
      </c>
      <c r="AV21" s="132">
        <v>401</v>
      </c>
      <c r="AW21" s="133">
        <v>88745</v>
      </c>
      <c r="AX21" s="132">
        <v>409</v>
      </c>
      <c r="AY21" s="133">
        <v>81045</v>
      </c>
      <c r="AZ21" s="132">
        <v>470</v>
      </c>
      <c r="BA21" s="133">
        <v>110096.28</v>
      </c>
      <c r="BB21" s="132">
        <v>440</v>
      </c>
      <c r="BC21" s="133">
        <v>75114.33</v>
      </c>
      <c r="BD21" s="132">
        <v>352</v>
      </c>
      <c r="BE21" s="133">
        <v>83790.69</v>
      </c>
      <c r="BF21" s="132">
        <v>341</v>
      </c>
      <c r="BG21" s="133">
        <v>61903.08</v>
      </c>
      <c r="BH21" s="132">
        <v>30</v>
      </c>
      <c r="BI21" s="133">
        <v>3783.6500000000005</v>
      </c>
      <c r="BJ21" s="132">
        <v>36</v>
      </c>
      <c r="BK21" s="133">
        <v>4985.1900000000005</v>
      </c>
      <c r="BL21" s="132">
        <v>38</v>
      </c>
      <c r="BM21" s="133">
        <v>6031</v>
      </c>
    </row>
    <row r="22" spans="1:65" ht="24" customHeight="1" x14ac:dyDescent="0.2">
      <c r="A22" s="541" t="s">
        <v>306</v>
      </c>
      <c r="B22" s="138">
        <v>304</v>
      </c>
      <c r="C22" s="140">
        <v>77109</v>
      </c>
      <c r="D22" s="139">
        <v>521</v>
      </c>
      <c r="E22" s="140">
        <v>81199</v>
      </c>
      <c r="F22" s="139">
        <v>444</v>
      </c>
      <c r="G22" s="140">
        <v>85385</v>
      </c>
      <c r="H22" s="139">
        <v>378</v>
      </c>
      <c r="I22" s="140">
        <v>67301</v>
      </c>
      <c r="J22" s="139">
        <v>513</v>
      </c>
      <c r="K22" s="140">
        <v>89733</v>
      </c>
      <c r="L22" s="139">
        <v>634</v>
      </c>
      <c r="M22" s="140">
        <v>84870</v>
      </c>
      <c r="N22" s="139">
        <v>518</v>
      </c>
      <c r="O22" s="140">
        <v>108877</v>
      </c>
      <c r="P22" s="139">
        <v>467</v>
      </c>
      <c r="Q22" s="140">
        <v>96525</v>
      </c>
      <c r="R22" s="139">
        <v>542</v>
      </c>
      <c r="S22" s="140">
        <v>108106</v>
      </c>
      <c r="T22" s="139">
        <v>594</v>
      </c>
      <c r="U22" s="140">
        <v>105206</v>
      </c>
      <c r="V22" s="139">
        <v>608</v>
      </c>
      <c r="W22" s="140">
        <v>107344</v>
      </c>
      <c r="X22" s="139">
        <v>474</v>
      </c>
      <c r="Y22" s="140">
        <v>85030</v>
      </c>
      <c r="Z22" s="393" t="s">
        <v>293</v>
      </c>
      <c r="AA22" s="394" t="s">
        <v>293</v>
      </c>
      <c r="AB22" s="139">
        <v>594</v>
      </c>
      <c r="AC22" s="140">
        <v>119970</v>
      </c>
      <c r="AD22" s="138">
        <v>393</v>
      </c>
      <c r="AE22" s="140">
        <v>87926</v>
      </c>
      <c r="AF22" s="139">
        <v>816</v>
      </c>
      <c r="AG22" s="140">
        <v>174888</v>
      </c>
      <c r="AH22" s="139">
        <v>912</v>
      </c>
      <c r="AI22" s="140">
        <v>218712</v>
      </c>
      <c r="AJ22" s="139">
        <v>832</v>
      </c>
      <c r="AK22" s="140">
        <v>217229</v>
      </c>
      <c r="AL22" s="139">
        <v>918</v>
      </c>
      <c r="AM22" s="140">
        <v>256661</v>
      </c>
      <c r="AN22" s="139">
        <v>690</v>
      </c>
      <c r="AO22" s="140">
        <v>138221</v>
      </c>
      <c r="AP22" s="139">
        <v>551</v>
      </c>
      <c r="AQ22" s="140">
        <v>145561</v>
      </c>
      <c r="AR22" s="139">
        <v>554</v>
      </c>
      <c r="AS22" s="140">
        <v>106391</v>
      </c>
      <c r="AT22" s="139">
        <v>506</v>
      </c>
      <c r="AU22" s="140">
        <v>107905</v>
      </c>
      <c r="AV22" s="139">
        <v>524</v>
      </c>
      <c r="AW22" s="140">
        <v>113921</v>
      </c>
      <c r="AX22" s="139">
        <v>508</v>
      </c>
      <c r="AY22" s="140">
        <v>143405</v>
      </c>
      <c r="AZ22" s="139">
        <v>370</v>
      </c>
      <c r="BA22" s="140">
        <v>148647.6</v>
      </c>
      <c r="BB22" s="139">
        <v>307</v>
      </c>
      <c r="BC22" s="140">
        <v>81147</v>
      </c>
      <c r="BD22" s="139">
        <v>540</v>
      </c>
      <c r="BE22" s="140">
        <v>140372.51</v>
      </c>
      <c r="BF22" s="139">
        <v>417</v>
      </c>
      <c r="BG22" s="140">
        <v>106918.49</v>
      </c>
      <c r="BH22" s="139">
        <v>540</v>
      </c>
      <c r="BI22" s="140">
        <v>123201.81999999999</v>
      </c>
      <c r="BJ22" s="139">
        <v>572</v>
      </c>
      <c r="BK22" s="140">
        <v>145107.41</v>
      </c>
      <c r="BL22" s="139">
        <v>575</v>
      </c>
      <c r="BM22" s="140">
        <v>223722</v>
      </c>
    </row>
    <row r="23" spans="1:65" s="23" customFormat="1" ht="24" customHeight="1" x14ac:dyDescent="0.2">
      <c r="A23" s="116" t="s">
        <v>101</v>
      </c>
      <c r="B23" s="650">
        <v>8187</v>
      </c>
      <c r="C23" s="651">
        <f>C8+C14</f>
        <v>1092115</v>
      </c>
      <c r="D23" s="652">
        <v>8975</v>
      </c>
      <c r="E23" s="651">
        <f>E8+E14</f>
        <v>1179295</v>
      </c>
      <c r="F23" s="652">
        <v>8496</v>
      </c>
      <c r="G23" s="651">
        <f>G8+G14</f>
        <v>1107648</v>
      </c>
      <c r="H23" s="652">
        <v>8350</v>
      </c>
      <c r="I23" s="651">
        <f>I8+I14</f>
        <v>1097858</v>
      </c>
      <c r="J23" s="652">
        <v>7802</v>
      </c>
      <c r="K23" s="651">
        <f t="shared" ref="K23:Q23" si="6">K8+K14</f>
        <v>1108271</v>
      </c>
      <c r="L23" s="652">
        <f t="shared" si="6"/>
        <v>7097</v>
      </c>
      <c r="M23" s="651">
        <f t="shared" si="6"/>
        <v>996609</v>
      </c>
      <c r="N23" s="652">
        <f t="shared" si="6"/>
        <v>8302</v>
      </c>
      <c r="O23" s="651">
        <f t="shared" si="6"/>
        <v>1204125</v>
      </c>
      <c r="P23" s="652">
        <f t="shared" si="6"/>
        <v>8280</v>
      </c>
      <c r="Q23" s="651">
        <f t="shared" si="6"/>
        <v>1243771</v>
      </c>
      <c r="R23" s="652">
        <f>R8+R14</f>
        <v>8331</v>
      </c>
      <c r="S23" s="651">
        <f t="shared" ref="S23:AO23" si="7">S8+S14</f>
        <v>1170023</v>
      </c>
      <c r="T23" s="652">
        <f t="shared" si="7"/>
        <v>8999</v>
      </c>
      <c r="U23" s="651">
        <f t="shared" si="7"/>
        <v>1256946</v>
      </c>
      <c r="V23" s="652">
        <f t="shared" si="7"/>
        <v>8671</v>
      </c>
      <c r="W23" s="651">
        <f t="shared" si="7"/>
        <v>1222347</v>
      </c>
      <c r="X23" s="652">
        <f t="shared" si="7"/>
        <v>8712</v>
      </c>
      <c r="Y23" s="651">
        <f t="shared" si="7"/>
        <v>1229510</v>
      </c>
      <c r="Z23" s="653">
        <f t="shared" si="7"/>
        <v>7957</v>
      </c>
      <c r="AA23" s="434">
        <f t="shared" si="7"/>
        <v>1164289</v>
      </c>
      <c r="AB23" s="652">
        <f t="shared" si="7"/>
        <v>7538</v>
      </c>
      <c r="AC23" s="651">
        <f t="shared" si="7"/>
        <v>1127378</v>
      </c>
      <c r="AD23" s="652">
        <f t="shared" si="7"/>
        <v>8122</v>
      </c>
      <c r="AE23" s="651">
        <f t="shared" si="7"/>
        <v>1250115</v>
      </c>
      <c r="AF23" s="652">
        <f t="shared" si="7"/>
        <v>8133</v>
      </c>
      <c r="AG23" s="651">
        <f t="shared" si="7"/>
        <v>1292860</v>
      </c>
      <c r="AH23" s="652">
        <f t="shared" si="7"/>
        <v>7010</v>
      </c>
      <c r="AI23" s="651">
        <f t="shared" si="7"/>
        <v>1124110</v>
      </c>
      <c r="AJ23" s="652">
        <f t="shared" si="7"/>
        <v>6896</v>
      </c>
      <c r="AK23" s="651">
        <f t="shared" si="7"/>
        <v>1158832</v>
      </c>
      <c r="AL23" s="652">
        <f t="shared" si="7"/>
        <v>6871</v>
      </c>
      <c r="AM23" s="651">
        <f t="shared" si="7"/>
        <v>1189726</v>
      </c>
      <c r="AN23" s="652">
        <f t="shared" si="7"/>
        <v>5853</v>
      </c>
      <c r="AO23" s="651">
        <f t="shared" si="7"/>
        <v>903487</v>
      </c>
      <c r="AP23" s="652">
        <v>6081</v>
      </c>
      <c r="AQ23" s="651">
        <v>1037866</v>
      </c>
      <c r="AR23" s="652">
        <v>6986</v>
      </c>
      <c r="AS23" s="651">
        <v>1134494</v>
      </c>
      <c r="AT23" s="652">
        <f t="shared" ref="AT23:AY23" si="8">+AT8+AT14</f>
        <v>6125</v>
      </c>
      <c r="AU23" s="651">
        <f t="shared" si="8"/>
        <v>1381058</v>
      </c>
      <c r="AV23" s="652">
        <f t="shared" si="8"/>
        <v>6538</v>
      </c>
      <c r="AW23" s="651">
        <f t="shared" si="8"/>
        <v>1110954.21</v>
      </c>
      <c r="AX23" s="652">
        <f t="shared" si="8"/>
        <v>6443</v>
      </c>
      <c r="AY23" s="651">
        <f t="shared" si="8"/>
        <v>1171332.43</v>
      </c>
      <c r="AZ23" s="652">
        <f>+AZ8+AZ14</f>
        <v>6377</v>
      </c>
      <c r="BA23" s="651">
        <f>+BA8+BA14</f>
        <v>1254625.94</v>
      </c>
      <c r="BB23" s="652">
        <f>+BB8+BB14</f>
        <v>6760</v>
      </c>
      <c r="BC23" s="651">
        <f>+BC8+BC14</f>
        <v>1141124.764</v>
      </c>
      <c r="BD23" s="652">
        <v>6278</v>
      </c>
      <c r="BE23" s="651">
        <v>1111811.93</v>
      </c>
      <c r="BF23" s="652">
        <v>5853</v>
      </c>
      <c r="BG23" s="651">
        <v>988932.16</v>
      </c>
      <c r="BH23" s="652">
        <v>7800</v>
      </c>
      <c r="BI23" s="434">
        <v>1298679.5299999998</v>
      </c>
      <c r="BJ23" s="652">
        <v>7971</v>
      </c>
      <c r="BK23" s="434">
        <v>1484969.2199999997</v>
      </c>
      <c r="BL23" s="652">
        <v>6657</v>
      </c>
      <c r="BM23" s="434">
        <v>1809630</v>
      </c>
    </row>
    <row r="24" spans="1:65" ht="17.25" customHeight="1" x14ac:dyDescent="0.2">
      <c r="A24" s="654"/>
    </row>
    <row r="25" spans="1:65" ht="19.5" customHeight="1" x14ac:dyDescent="0.2">
      <c r="A25" s="265"/>
    </row>
    <row r="50" spans="22:24" x14ac:dyDescent="0.2">
      <c r="V50" s="645" t="e">
        <f>V5+V8</f>
        <v>#VALUE!</v>
      </c>
    </row>
    <row r="51" spans="22:24" x14ac:dyDescent="0.2">
      <c r="V51" s="645">
        <f>V9+V14+V15+V16</f>
        <v>7724</v>
      </c>
      <c r="X51" s="645">
        <f>X9+X14+X15+X16</f>
        <v>7944</v>
      </c>
    </row>
    <row r="52" spans="22:24" x14ac:dyDescent="0.2">
      <c r="V52" s="645">
        <f>V17+V18+V19+V20+V22+V27+V31+V32+V33+V34+V29+V30+V35+1</f>
        <v>2947</v>
      </c>
      <c r="W52" s="645">
        <f>W17+W18+W19+W20+W22+W27+W31+W32+W33+W34+W29+W30+W35</f>
        <v>395082</v>
      </c>
    </row>
    <row r="53" spans="22:24" x14ac:dyDescent="0.2">
      <c r="V53" s="27" t="e">
        <f>SUM(V50:V52)</f>
        <v>#VALUE!</v>
      </c>
      <c r="W53" s="27">
        <f>SUM(W50:W52)</f>
        <v>395082</v>
      </c>
    </row>
    <row r="57" spans="22:24" x14ac:dyDescent="0.2">
      <c r="V57" s="27">
        <v>109</v>
      </c>
    </row>
    <row r="60" spans="22:24" x14ac:dyDescent="0.2">
      <c r="V60" s="27" t="e">
        <f>V52+V53+V54+V56+V57+V58</f>
        <v>#VALUE!</v>
      </c>
    </row>
  </sheetData>
  <mergeCells count="34">
    <mergeCell ref="A1:D1"/>
    <mergeCell ref="V4:W4"/>
    <mergeCell ref="A4:A7"/>
    <mergeCell ref="B4:C4"/>
    <mergeCell ref="D4:E4"/>
    <mergeCell ref="F4:G4"/>
    <mergeCell ref="H4:I4"/>
    <mergeCell ref="J4:K4"/>
    <mergeCell ref="L4:M4"/>
    <mergeCell ref="N4:O4"/>
    <mergeCell ref="P4:Q4"/>
    <mergeCell ref="R4:S4"/>
    <mergeCell ref="T4:U4"/>
    <mergeCell ref="AT4:AU4"/>
    <mergeCell ref="X4:Y4"/>
    <mergeCell ref="Z4:AA4"/>
    <mergeCell ref="AB4:AC4"/>
    <mergeCell ref="AD4:AE4"/>
    <mergeCell ref="AF4:AG4"/>
    <mergeCell ref="AH4:AI4"/>
    <mergeCell ref="AJ4:AK4"/>
    <mergeCell ref="AL4:AM4"/>
    <mergeCell ref="AN4:AO4"/>
    <mergeCell ref="AP4:AQ4"/>
    <mergeCell ref="AR4:AS4"/>
    <mergeCell ref="BL4:BM4"/>
    <mergeCell ref="BH4:BI4"/>
    <mergeCell ref="BJ4:BK4"/>
    <mergeCell ref="AV4:AW4"/>
    <mergeCell ref="AX4:AY4"/>
    <mergeCell ref="AZ4:BA4"/>
    <mergeCell ref="BB4:BC4"/>
    <mergeCell ref="BD4:BE4"/>
    <mergeCell ref="BF4:BG4"/>
  </mergeCells>
  <hyperlinks>
    <hyperlink ref="A1:D1" location="'Contents(NA)'!A1" display="Back to table of contents" xr:uid="{EE26680C-8042-4A62-BC08-42B98022DABC}"/>
  </hyperlinks>
  <pageMargins left="0.2" right="0.49" top="0.74" bottom="1.05" header="0.5" footer="0.86"/>
  <pageSetup scale="90" orientation="landscape" r:id="rId1"/>
  <headerFooter alignWithMargins="0">
    <oddHeader>&amp;C- 31 -</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0E5AA-806B-4073-8789-400313D3E18F}">
  <dimension ref="A1:BM59"/>
  <sheetViews>
    <sheetView workbookViewId="0">
      <selection sqref="A1:D1"/>
    </sheetView>
  </sheetViews>
  <sheetFormatPr defaultRowHeight="12.75" x14ac:dyDescent="0.2"/>
  <cols>
    <col min="1" max="1" width="23.5703125" style="27" customWidth="1"/>
    <col min="2" max="20" width="8.28515625" style="27" customWidth="1"/>
    <col min="21" max="63" width="10.140625" style="27" customWidth="1"/>
    <col min="64" max="101" width="9.140625" style="27"/>
    <col min="102" max="102" width="11.42578125" style="27" bestFit="1" customWidth="1"/>
    <col min="103" max="256" width="9.140625" style="27"/>
    <col min="257" max="257" width="11" style="27" customWidth="1"/>
    <col min="258" max="271" width="8.7109375" style="27" customWidth="1"/>
    <col min="272" max="272" width="11" style="27" customWidth="1"/>
    <col min="273" max="288" width="7.42578125" style="27" customWidth="1"/>
    <col min="289" max="290" width="7.7109375" style="27" customWidth="1"/>
    <col min="291" max="293" width="7.5703125" style="27" customWidth="1"/>
    <col min="294" max="294" width="9.140625" style="27"/>
    <col min="295" max="295" width="7.5703125" style="27" customWidth="1"/>
    <col min="296" max="512" width="9.140625" style="27"/>
    <col min="513" max="513" width="11" style="27" customWidth="1"/>
    <col min="514" max="527" width="8.7109375" style="27" customWidth="1"/>
    <col min="528" max="528" width="11" style="27" customWidth="1"/>
    <col min="529" max="544" width="7.42578125" style="27" customWidth="1"/>
    <col min="545" max="546" width="7.7109375" style="27" customWidth="1"/>
    <col min="547" max="549" width="7.5703125" style="27" customWidth="1"/>
    <col min="550" max="550" width="9.140625" style="27"/>
    <col min="551" max="551" width="7.5703125" style="27" customWidth="1"/>
    <col min="552" max="768" width="9.140625" style="27"/>
    <col min="769" max="769" width="11" style="27" customWidth="1"/>
    <col min="770" max="783" width="8.7109375" style="27" customWidth="1"/>
    <col min="784" max="784" width="11" style="27" customWidth="1"/>
    <col min="785" max="800" width="7.42578125" style="27" customWidth="1"/>
    <col min="801" max="802" width="7.7109375" style="27" customWidth="1"/>
    <col min="803" max="805" width="7.5703125" style="27" customWidth="1"/>
    <col min="806" max="806" width="9.140625" style="27"/>
    <col min="807" max="807" width="7.5703125" style="27" customWidth="1"/>
    <col min="808" max="1024" width="9.140625" style="27"/>
    <col min="1025" max="1025" width="11" style="27" customWidth="1"/>
    <col min="1026" max="1039" width="8.7109375" style="27" customWidth="1"/>
    <col min="1040" max="1040" width="11" style="27" customWidth="1"/>
    <col min="1041" max="1056" width="7.42578125" style="27" customWidth="1"/>
    <col min="1057" max="1058" width="7.7109375" style="27" customWidth="1"/>
    <col min="1059" max="1061" width="7.5703125" style="27" customWidth="1"/>
    <col min="1062" max="1062" width="9.140625" style="27"/>
    <col min="1063" max="1063" width="7.5703125" style="27" customWidth="1"/>
    <col min="1064" max="1280" width="9.140625" style="27"/>
    <col min="1281" max="1281" width="11" style="27" customWidth="1"/>
    <col min="1282" max="1295" width="8.7109375" style="27" customWidth="1"/>
    <col min="1296" max="1296" width="11" style="27" customWidth="1"/>
    <col min="1297" max="1312" width="7.42578125" style="27" customWidth="1"/>
    <col min="1313" max="1314" width="7.7109375" style="27" customWidth="1"/>
    <col min="1315" max="1317" width="7.5703125" style="27" customWidth="1"/>
    <col min="1318" max="1318" width="9.140625" style="27"/>
    <col min="1319" max="1319" width="7.5703125" style="27" customWidth="1"/>
    <col min="1320" max="1536" width="9.140625" style="27"/>
    <col min="1537" max="1537" width="11" style="27" customWidth="1"/>
    <col min="1538" max="1551" width="8.7109375" style="27" customWidth="1"/>
    <col min="1552" max="1552" width="11" style="27" customWidth="1"/>
    <col min="1553" max="1568" width="7.42578125" style="27" customWidth="1"/>
    <col min="1569" max="1570" width="7.7109375" style="27" customWidth="1"/>
    <col min="1571" max="1573" width="7.5703125" style="27" customWidth="1"/>
    <col min="1574" max="1574" width="9.140625" style="27"/>
    <col min="1575" max="1575" width="7.5703125" style="27" customWidth="1"/>
    <col min="1576" max="1792" width="9.140625" style="27"/>
    <col min="1793" max="1793" width="11" style="27" customWidth="1"/>
    <col min="1794" max="1807" width="8.7109375" style="27" customWidth="1"/>
    <col min="1808" max="1808" width="11" style="27" customWidth="1"/>
    <col min="1809" max="1824" width="7.42578125" style="27" customWidth="1"/>
    <col min="1825" max="1826" width="7.7109375" style="27" customWidth="1"/>
    <col min="1827" max="1829" width="7.5703125" style="27" customWidth="1"/>
    <col min="1830" max="1830" width="9.140625" style="27"/>
    <col min="1831" max="1831" width="7.5703125" style="27" customWidth="1"/>
    <col min="1832" max="2048" width="9.140625" style="27"/>
    <col min="2049" max="2049" width="11" style="27" customWidth="1"/>
    <col min="2050" max="2063" width="8.7109375" style="27" customWidth="1"/>
    <col min="2064" max="2064" width="11" style="27" customWidth="1"/>
    <col min="2065" max="2080" width="7.42578125" style="27" customWidth="1"/>
    <col min="2081" max="2082" width="7.7109375" style="27" customWidth="1"/>
    <col min="2083" max="2085" width="7.5703125" style="27" customWidth="1"/>
    <col min="2086" max="2086" width="9.140625" style="27"/>
    <col min="2087" max="2087" width="7.5703125" style="27" customWidth="1"/>
    <col min="2088" max="2304" width="9.140625" style="27"/>
    <col min="2305" max="2305" width="11" style="27" customWidth="1"/>
    <col min="2306" max="2319" width="8.7109375" style="27" customWidth="1"/>
    <col min="2320" max="2320" width="11" style="27" customWidth="1"/>
    <col min="2321" max="2336" width="7.42578125" style="27" customWidth="1"/>
    <col min="2337" max="2338" width="7.7109375" style="27" customWidth="1"/>
    <col min="2339" max="2341" width="7.5703125" style="27" customWidth="1"/>
    <col min="2342" max="2342" width="9.140625" style="27"/>
    <col min="2343" max="2343" width="7.5703125" style="27" customWidth="1"/>
    <col min="2344" max="2560" width="9.140625" style="27"/>
    <col min="2561" max="2561" width="11" style="27" customWidth="1"/>
    <col min="2562" max="2575" width="8.7109375" style="27" customWidth="1"/>
    <col min="2576" max="2576" width="11" style="27" customWidth="1"/>
    <col min="2577" max="2592" width="7.42578125" style="27" customWidth="1"/>
    <col min="2593" max="2594" width="7.7109375" style="27" customWidth="1"/>
    <col min="2595" max="2597" width="7.5703125" style="27" customWidth="1"/>
    <col min="2598" max="2598" width="9.140625" style="27"/>
    <col min="2599" max="2599" width="7.5703125" style="27" customWidth="1"/>
    <col min="2600" max="2816" width="9.140625" style="27"/>
    <col min="2817" max="2817" width="11" style="27" customWidth="1"/>
    <col min="2818" max="2831" width="8.7109375" style="27" customWidth="1"/>
    <col min="2832" max="2832" width="11" style="27" customWidth="1"/>
    <col min="2833" max="2848" width="7.42578125" style="27" customWidth="1"/>
    <col min="2849" max="2850" width="7.7109375" style="27" customWidth="1"/>
    <col min="2851" max="2853" width="7.5703125" style="27" customWidth="1"/>
    <col min="2854" max="2854" width="9.140625" style="27"/>
    <col min="2855" max="2855" width="7.5703125" style="27" customWidth="1"/>
    <col min="2856" max="3072" width="9.140625" style="27"/>
    <col min="3073" max="3073" width="11" style="27" customWidth="1"/>
    <col min="3074" max="3087" width="8.7109375" style="27" customWidth="1"/>
    <col min="3088" max="3088" width="11" style="27" customWidth="1"/>
    <col min="3089" max="3104" width="7.42578125" style="27" customWidth="1"/>
    <col min="3105" max="3106" width="7.7109375" style="27" customWidth="1"/>
    <col min="3107" max="3109" width="7.5703125" style="27" customWidth="1"/>
    <col min="3110" max="3110" width="9.140625" style="27"/>
    <col min="3111" max="3111" width="7.5703125" style="27" customWidth="1"/>
    <col min="3112" max="3328" width="9.140625" style="27"/>
    <col min="3329" max="3329" width="11" style="27" customWidth="1"/>
    <col min="3330" max="3343" width="8.7109375" style="27" customWidth="1"/>
    <col min="3344" max="3344" width="11" style="27" customWidth="1"/>
    <col min="3345" max="3360" width="7.42578125" style="27" customWidth="1"/>
    <col min="3361" max="3362" width="7.7109375" style="27" customWidth="1"/>
    <col min="3363" max="3365" width="7.5703125" style="27" customWidth="1"/>
    <col min="3366" max="3366" width="9.140625" style="27"/>
    <col min="3367" max="3367" width="7.5703125" style="27" customWidth="1"/>
    <col min="3368" max="3584" width="9.140625" style="27"/>
    <col min="3585" max="3585" width="11" style="27" customWidth="1"/>
    <col min="3586" max="3599" width="8.7109375" style="27" customWidth="1"/>
    <col min="3600" max="3600" width="11" style="27" customWidth="1"/>
    <col min="3601" max="3616" width="7.42578125" style="27" customWidth="1"/>
    <col min="3617" max="3618" width="7.7109375" style="27" customWidth="1"/>
    <col min="3619" max="3621" width="7.5703125" style="27" customWidth="1"/>
    <col min="3622" max="3622" width="9.140625" style="27"/>
    <col min="3623" max="3623" width="7.5703125" style="27" customWidth="1"/>
    <col min="3624" max="3840" width="9.140625" style="27"/>
    <col min="3841" max="3841" width="11" style="27" customWidth="1"/>
    <col min="3842" max="3855" width="8.7109375" style="27" customWidth="1"/>
    <col min="3856" max="3856" width="11" style="27" customWidth="1"/>
    <col min="3857" max="3872" width="7.42578125" style="27" customWidth="1"/>
    <col min="3873" max="3874" width="7.7109375" style="27" customWidth="1"/>
    <col min="3875" max="3877" width="7.5703125" style="27" customWidth="1"/>
    <col min="3878" max="3878" width="9.140625" style="27"/>
    <col min="3879" max="3879" width="7.5703125" style="27" customWidth="1"/>
    <col min="3880" max="4096" width="9.140625" style="27"/>
    <col min="4097" max="4097" width="11" style="27" customWidth="1"/>
    <col min="4098" max="4111" width="8.7109375" style="27" customWidth="1"/>
    <col min="4112" max="4112" width="11" style="27" customWidth="1"/>
    <col min="4113" max="4128" width="7.42578125" style="27" customWidth="1"/>
    <col min="4129" max="4130" width="7.7109375" style="27" customWidth="1"/>
    <col min="4131" max="4133" width="7.5703125" style="27" customWidth="1"/>
    <col min="4134" max="4134" width="9.140625" style="27"/>
    <col min="4135" max="4135" width="7.5703125" style="27" customWidth="1"/>
    <col min="4136" max="4352" width="9.140625" style="27"/>
    <col min="4353" max="4353" width="11" style="27" customWidth="1"/>
    <col min="4354" max="4367" width="8.7109375" style="27" customWidth="1"/>
    <col min="4368" max="4368" width="11" style="27" customWidth="1"/>
    <col min="4369" max="4384" width="7.42578125" style="27" customWidth="1"/>
    <col min="4385" max="4386" width="7.7109375" style="27" customWidth="1"/>
    <col min="4387" max="4389" width="7.5703125" style="27" customWidth="1"/>
    <col min="4390" max="4390" width="9.140625" style="27"/>
    <col min="4391" max="4391" width="7.5703125" style="27" customWidth="1"/>
    <col min="4392" max="4608" width="9.140625" style="27"/>
    <col min="4609" max="4609" width="11" style="27" customWidth="1"/>
    <col min="4610" max="4623" width="8.7109375" style="27" customWidth="1"/>
    <col min="4624" max="4624" width="11" style="27" customWidth="1"/>
    <col min="4625" max="4640" width="7.42578125" style="27" customWidth="1"/>
    <col min="4641" max="4642" width="7.7109375" style="27" customWidth="1"/>
    <col min="4643" max="4645" width="7.5703125" style="27" customWidth="1"/>
    <col min="4646" max="4646" width="9.140625" style="27"/>
    <col min="4647" max="4647" width="7.5703125" style="27" customWidth="1"/>
    <col min="4648" max="4864" width="9.140625" style="27"/>
    <col min="4865" max="4865" width="11" style="27" customWidth="1"/>
    <col min="4866" max="4879" width="8.7109375" style="27" customWidth="1"/>
    <col min="4880" max="4880" width="11" style="27" customWidth="1"/>
    <col min="4881" max="4896" width="7.42578125" style="27" customWidth="1"/>
    <col min="4897" max="4898" width="7.7109375" style="27" customWidth="1"/>
    <col min="4899" max="4901" width="7.5703125" style="27" customWidth="1"/>
    <col min="4902" max="4902" width="9.140625" style="27"/>
    <col min="4903" max="4903" width="7.5703125" style="27" customWidth="1"/>
    <col min="4904" max="5120" width="9.140625" style="27"/>
    <col min="5121" max="5121" width="11" style="27" customWidth="1"/>
    <col min="5122" max="5135" width="8.7109375" style="27" customWidth="1"/>
    <col min="5136" max="5136" width="11" style="27" customWidth="1"/>
    <col min="5137" max="5152" width="7.42578125" style="27" customWidth="1"/>
    <col min="5153" max="5154" width="7.7109375" style="27" customWidth="1"/>
    <col min="5155" max="5157" width="7.5703125" style="27" customWidth="1"/>
    <col min="5158" max="5158" width="9.140625" style="27"/>
    <col min="5159" max="5159" width="7.5703125" style="27" customWidth="1"/>
    <col min="5160" max="5376" width="9.140625" style="27"/>
    <col min="5377" max="5377" width="11" style="27" customWidth="1"/>
    <col min="5378" max="5391" width="8.7109375" style="27" customWidth="1"/>
    <col min="5392" max="5392" width="11" style="27" customWidth="1"/>
    <col min="5393" max="5408" width="7.42578125" style="27" customWidth="1"/>
    <col min="5409" max="5410" width="7.7109375" style="27" customWidth="1"/>
    <col min="5411" max="5413" width="7.5703125" style="27" customWidth="1"/>
    <col min="5414" max="5414" width="9.140625" style="27"/>
    <col min="5415" max="5415" width="7.5703125" style="27" customWidth="1"/>
    <col min="5416" max="5632" width="9.140625" style="27"/>
    <col min="5633" max="5633" width="11" style="27" customWidth="1"/>
    <col min="5634" max="5647" width="8.7109375" style="27" customWidth="1"/>
    <col min="5648" max="5648" width="11" style="27" customWidth="1"/>
    <col min="5649" max="5664" width="7.42578125" style="27" customWidth="1"/>
    <col min="5665" max="5666" width="7.7109375" style="27" customWidth="1"/>
    <col min="5667" max="5669" width="7.5703125" style="27" customWidth="1"/>
    <col min="5670" max="5670" width="9.140625" style="27"/>
    <col min="5671" max="5671" width="7.5703125" style="27" customWidth="1"/>
    <col min="5672" max="5888" width="9.140625" style="27"/>
    <col min="5889" max="5889" width="11" style="27" customWidth="1"/>
    <col min="5890" max="5903" width="8.7109375" style="27" customWidth="1"/>
    <col min="5904" max="5904" width="11" style="27" customWidth="1"/>
    <col min="5905" max="5920" width="7.42578125" style="27" customWidth="1"/>
    <col min="5921" max="5922" width="7.7109375" style="27" customWidth="1"/>
    <col min="5923" max="5925" width="7.5703125" style="27" customWidth="1"/>
    <col min="5926" max="5926" width="9.140625" style="27"/>
    <col min="5927" max="5927" width="7.5703125" style="27" customWidth="1"/>
    <col min="5928" max="6144" width="9.140625" style="27"/>
    <col min="6145" max="6145" width="11" style="27" customWidth="1"/>
    <col min="6146" max="6159" width="8.7109375" style="27" customWidth="1"/>
    <col min="6160" max="6160" width="11" style="27" customWidth="1"/>
    <col min="6161" max="6176" width="7.42578125" style="27" customWidth="1"/>
    <col min="6177" max="6178" width="7.7109375" style="27" customWidth="1"/>
    <col min="6179" max="6181" width="7.5703125" style="27" customWidth="1"/>
    <col min="6182" max="6182" width="9.140625" style="27"/>
    <col min="6183" max="6183" width="7.5703125" style="27" customWidth="1"/>
    <col min="6184" max="6400" width="9.140625" style="27"/>
    <col min="6401" max="6401" width="11" style="27" customWidth="1"/>
    <col min="6402" max="6415" width="8.7109375" style="27" customWidth="1"/>
    <col min="6416" max="6416" width="11" style="27" customWidth="1"/>
    <col min="6417" max="6432" width="7.42578125" style="27" customWidth="1"/>
    <col min="6433" max="6434" width="7.7109375" style="27" customWidth="1"/>
    <col min="6435" max="6437" width="7.5703125" style="27" customWidth="1"/>
    <col min="6438" max="6438" width="9.140625" style="27"/>
    <col min="6439" max="6439" width="7.5703125" style="27" customWidth="1"/>
    <col min="6440" max="6656" width="9.140625" style="27"/>
    <col min="6657" max="6657" width="11" style="27" customWidth="1"/>
    <col min="6658" max="6671" width="8.7109375" style="27" customWidth="1"/>
    <col min="6672" max="6672" width="11" style="27" customWidth="1"/>
    <col min="6673" max="6688" width="7.42578125" style="27" customWidth="1"/>
    <col min="6689" max="6690" width="7.7109375" style="27" customWidth="1"/>
    <col min="6691" max="6693" width="7.5703125" style="27" customWidth="1"/>
    <col min="6694" max="6694" width="9.140625" style="27"/>
    <col min="6695" max="6695" width="7.5703125" style="27" customWidth="1"/>
    <col min="6696" max="6912" width="9.140625" style="27"/>
    <col min="6913" max="6913" width="11" style="27" customWidth="1"/>
    <col min="6914" max="6927" width="8.7109375" style="27" customWidth="1"/>
    <col min="6928" max="6928" width="11" style="27" customWidth="1"/>
    <col min="6929" max="6944" width="7.42578125" style="27" customWidth="1"/>
    <col min="6945" max="6946" width="7.7109375" style="27" customWidth="1"/>
    <col min="6947" max="6949" width="7.5703125" style="27" customWidth="1"/>
    <col min="6950" max="6950" width="9.140625" style="27"/>
    <col min="6951" max="6951" width="7.5703125" style="27" customWidth="1"/>
    <col min="6952" max="7168" width="9.140625" style="27"/>
    <col min="7169" max="7169" width="11" style="27" customWidth="1"/>
    <col min="7170" max="7183" width="8.7109375" style="27" customWidth="1"/>
    <col min="7184" max="7184" width="11" style="27" customWidth="1"/>
    <col min="7185" max="7200" width="7.42578125" style="27" customWidth="1"/>
    <col min="7201" max="7202" width="7.7109375" style="27" customWidth="1"/>
    <col min="7203" max="7205" width="7.5703125" style="27" customWidth="1"/>
    <col min="7206" max="7206" width="9.140625" style="27"/>
    <col min="7207" max="7207" width="7.5703125" style="27" customWidth="1"/>
    <col min="7208" max="7424" width="9.140625" style="27"/>
    <col min="7425" max="7425" width="11" style="27" customWidth="1"/>
    <col min="7426" max="7439" width="8.7109375" style="27" customWidth="1"/>
    <col min="7440" max="7440" width="11" style="27" customWidth="1"/>
    <col min="7441" max="7456" width="7.42578125" style="27" customWidth="1"/>
    <col min="7457" max="7458" width="7.7109375" style="27" customWidth="1"/>
    <col min="7459" max="7461" width="7.5703125" style="27" customWidth="1"/>
    <col min="7462" max="7462" width="9.140625" style="27"/>
    <col min="7463" max="7463" width="7.5703125" style="27" customWidth="1"/>
    <col min="7464" max="7680" width="9.140625" style="27"/>
    <col min="7681" max="7681" width="11" style="27" customWidth="1"/>
    <col min="7682" max="7695" width="8.7109375" style="27" customWidth="1"/>
    <col min="7696" max="7696" width="11" style="27" customWidth="1"/>
    <col min="7697" max="7712" width="7.42578125" style="27" customWidth="1"/>
    <col min="7713" max="7714" width="7.7109375" style="27" customWidth="1"/>
    <col min="7715" max="7717" width="7.5703125" style="27" customWidth="1"/>
    <col min="7718" max="7718" width="9.140625" style="27"/>
    <col min="7719" max="7719" width="7.5703125" style="27" customWidth="1"/>
    <col min="7720" max="7936" width="9.140625" style="27"/>
    <col min="7937" max="7937" width="11" style="27" customWidth="1"/>
    <col min="7938" max="7951" width="8.7109375" style="27" customWidth="1"/>
    <col min="7952" max="7952" width="11" style="27" customWidth="1"/>
    <col min="7953" max="7968" width="7.42578125" style="27" customWidth="1"/>
    <col min="7969" max="7970" width="7.7109375" style="27" customWidth="1"/>
    <col min="7971" max="7973" width="7.5703125" style="27" customWidth="1"/>
    <col min="7974" max="7974" width="9.140625" style="27"/>
    <col min="7975" max="7975" width="7.5703125" style="27" customWidth="1"/>
    <col min="7976" max="8192" width="9.140625" style="27"/>
    <col min="8193" max="8193" width="11" style="27" customWidth="1"/>
    <col min="8194" max="8207" width="8.7109375" style="27" customWidth="1"/>
    <col min="8208" max="8208" width="11" style="27" customWidth="1"/>
    <col min="8209" max="8224" width="7.42578125" style="27" customWidth="1"/>
    <col min="8225" max="8226" width="7.7109375" style="27" customWidth="1"/>
    <col min="8227" max="8229" width="7.5703125" style="27" customWidth="1"/>
    <col min="8230" max="8230" width="9.140625" style="27"/>
    <col min="8231" max="8231" width="7.5703125" style="27" customWidth="1"/>
    <col min="8232" max="8448" width="9.140625" style="27"/>
    <col min="8449" max="8449" width="11" style="27" customWidth="1"/>
    <col min="8450" max="8463" width="8.7109375" style="27" customWidth="1"/>
    <col min="8464" max="8464" width="11" style="27" customWidth="1"/>
    <col min="8465" max="8480" width="7.42578125" style="27" customWidth="1"/>
    <col min="8481" max="8482" width="7.7109375" style="27" customWidth="1"/>
    <col min="8483" max="8485" width="7.5703125" style="27" customWidth="1"/>
    <col min="8486" max="8486" width="9.140625" style="27"/>
    <col min="8487" max="8487" width="7.5703125" style="27" customWidth="1"/>
    <col min="8488" max="8704" width="9.140625" style="27"/>
    <col min="8705" max="8705" width="11" style="27" customWidth="1"/>
    <col min="8706" max="8719" width="8.7109375" style="27" customWidth="1"/>
    <col min="8720" max="8720" width="11" style="27" customWidth="1"/>
    <col min="8721" max="8736" width="7.42578125" style="27" customWidth="1"/>
    <col min="8737" max="8738" width="7.7109375" style="27" customWidth="1"/>
    <col min="8739" max="8741" width="7.5703125" style="27" customWidth="1"/>
    <col min="8742" max="8742" width="9.140625" style="27"/>
    <col min="8743" max="8743" width="7.5703125" style="27" customWidth="1"/>
    <col min="8744" max="8960" width="9.140625" style="27"/>
    <col min="8961" max="8961" width="11" style="27" customWidth="1"/>
    <col min="8962" max="8975" width="8.7109375" style="27" customWidth="1"/>
    <col min="8976" max="8976" width="11" style="27" customWidth="1"/>
    <col min="8977" max="8992" width="7.42578125" style="27" customWidth="1"/>
    <col min="8993" max="8994" width="7.7109375" style="27" customWidth="1"/>
    <col min="8995" max="8997" width="7.5703125" style="27" customWidth="1"/>
    <col min="8998" max="8998" width="9.140625" style="27"/>
    <col min="8999" max="8999" width="7.5703125" style="27" customWidth="1"/>
    <col min="9000" max="9216" width="9.140625" style="27"/>
    <col min="9217" max="9217" width="11" style="27" customWidth="1"/>
    <col min="9218" max="9231" width="8.7109375" style="27" customWidth="1"/>
    <col min="9232" max="9232" width="11" style="27" customWidth="1"/>
    <col min="9233" max="9248" width="7.42578125" style="27" customWidth="1"/>
    <col min="9249" max="9250" width="7.7109375" style="27" customWidth="1"/>
    <col min="9251" max="9253" width="7.5703125" style="27" customWidth="1"/>
    <col min="9254" max="9254" width="9.140625" style="27"/>
    <col min="9255" max="9255" width="7.5703125" style="27" customWidth="1"/>
    <col min="9256" max="9472" width="9.140625" style="27"/>
    <col min="9473" max="9473" width="11" style="27" customWidth="1"/>
    <col min="9474" max="9487" width="8.7109375" style="27" customWidth="1"/>
    <col min="9488" max="9488" width="11" style="27" customWidth="1"/>
    <col min="9489" max="9504" width="7.42578125" style="27" customWidth="1"/>
    <col min="9505" max="9506" width="7.7109375" style="27" customWidth="1"/>
    <col min="9507" max="9509" width="7.5703125" style="27" customWidth="1"/>
    <col min="9510" max="9510" width="9.140625" style="27"/>
    <col min="9511" max="9511" width="7.5703125" style="27" customWidth="1"/>
    <col min="9512" max="9728" width="9.140625" style="27"/>
    <col min="9729" max="9729" width="11" style="27" customWidth="1"/>
    <col min="9730" max="9743" width="8.7109375" style="27" customWidth="1"/>
    <col min="9744" max="9744" width="11" style="27" customWidth="1"/>
    <col min="9745" max="9760" width="7.42578125" style="27" customWidth="1"/>
    <col min="9761" max="9762" width="7.7109375" style="27" customWidth="1"/>
    <col min="9763" max="9765" width="7.5703125" style="27" customWidth="1"/>
    <col min="9766" max="9766" width="9.140625" style="27"/>
    <col min="9767" max="9767" width="7.5703125" style="27" customWidth="1"/>
    <col min="9768" max="9984" width="9.140625" style="27"/>
    <col min="9985" max="9985" width="11" style="27" customWidth="1"/>
    <col min="9986" max="9999" width="8.7109375" style="27" customWidth="1"/>
    <col min="10000" max="10000" width="11" style="27" customWidth="1"/>
    <col min="10001" max="10016" width="7.42578125" style="27" customWidth="1"/>
    <col min="10017" max="10018" width="7.7109375" style="27" customWidth="1"/>
    <col min="10019" max="10021" width="7.5703125" style="27" customWidth="1"/>
    <col min="10022" max="10022" width="9.140625" style="27"/>
    <col min="10023" max="10023" width="7.5703125" style="27" customWidth="1"/>
    <col min="10024" max="10240" width="9.140625" style="27"/>
    <col min="10241" max="10241" width="11" style="27" customWidth="1"/>
    <col min="10242" max="10255" width="8.7109375" style="27" customWidth="1"/>
    <col min="10256" max="10256" width="11" style="27" customWidth="1"/>
    <col min="10257" max="10272" width="7.42578125" style="27" customWidth="1"/>
    <col min="10273" max="10274" width="7.7109375" style="27" customWidth="1"/>
    <col min="10275" max="10277" width="7.5703125" style="27" customWidth="1"/>
    <col min="10278" max="10278" width="9.140625" style="27"/>
    <col min="10279" max="10279" width="7.5703125" style="27" customWidth="1"/>
    <col min="10280" max="10496" width="9.140625" style="27"/>
    <col min="10497" max="10497" width="11" style="27" customWidth="1"/>
    <col min="10498" max="10511" width="8.7109375" style="27" customWidth="1"/>
    <col min="10512" max="10512" width="11" style="27" customWidth="1"/>
    <col min="10513" max="10528" width="7.42578125" style="27" customWidth="1"/>
    <col min="10529" max="10530" width="7.7109375" style="27" customWidth="1"/>
    <col min="10531" max="10533" width="7.5703125" style="27" customWidth="1"/>
    <col min="10534" max="10534" width="9.140625" style="27"/>
    <col min="10535" max="10535" width="7.5703125" style="27" customWidth="1"/>
    <col min="10536" max="10752" width="9.140625" style="27"/>
    <col min="10753" max="10753" width="11" style="27" customWidth="1"/>
    <col min="10754" max="10767" width="8.7109375" style="27" customWidth="1"/>
    <col min="10768" max="10768" width="11" style="27" customWidth="1"/>
    <col min="10769" max="10784" width="7.42578125" style="27" customWidth="1"/>
    <col min="10785" max="10786" width="7.7109375" style="27" customWidth="1"/>
    <col min="10787" max="10789" width="7.5703125" style="27" customWidth="1"/>
    <col min="10790" max="10790" width="9.140625" style="27"/>
    <col min="10791" max="10791" width="7.5703125" style="27" customWidth="1"/>
    <col min="10792" max="11008" width="9.140625" style="27"/>
    <col min="11009" max="11009" width="11" style="27" customWidth="1"/>
    <col min="11010" max="11023" width="8.7109375" style="27" customWidth="1"/>
    <col min="11024" max="11024" width="11" style="27" customWidth="1"/>
    <col min="11025" max="11040" width="7.42578125" style="27" customWidth="1"/>
    <col min="11041" max="11042" width="7.7109375" style="27" customWidth="1"/>
    <col min="11043" max="11045" width="7.5703125" style="27" customWidth="1"/>
    <col min="11046" max="11046" width="9.140625" style="27"/>
    <col min="11047" max="11047" width="7.5703125" style="27" customWidth="1"/>
    <col min="11048" max="11264" width="9.140625" style="27"/>
    <col min="11265" max="11265" width="11" style="27" customWidth="1"/>
    <col min="11266" max="11279" width="8.7109375" style="27" customWidth="1"/>
    <col min="11280" max="11280" width="11" style="27" customWidth="1"/>
    <col min="11281" max="11296" width="7.42578125" style="27" customWidth="1"/>
    <col min="11297" max="11298" width="7.7109375" style="27" customWidth="1"/>
    <col min="11299" max="11301" width="7.5703125" style="27" customWidth="1"/>
    <col min="11302" max="11302" width="9.140625" style="27"/>
    <col min="11303" max="11303" width="7.5703125" style="27" customWidth="1"/>
    <col min="11304" max="11520" width="9.140625" style="27"/>
    <col min="11521" max="11521" width="11" style="27" customWidth="1"/>
    <col min="11522" max="11535" width="8.7109375" style="27" customWidth="1"/>
    <col min="11536" max="11536" width="11" style="27" customWidth="1"/>
    <col min="11537" max="11552" width="7.42578125" style="27" customWidth="1"/>
    <col min="11553" max="11554" width="7.7109375" style="27" customWidth="1"/>
    <col min="11555" max="11557" width="7.5703125" style="27" customWidth="1"/>
    <col min="11558" max="11558" width="9.140625" style="27"/>
    <col min="11559" max="11559" width="7.5703125" style="27" customWidth="1"/>
    <col min="11560" max="11776" width="9.140625" style="27"/>
    <col min="11777" max="11777" width="11" style="27" customWidth="1"/>
    <col min="11778" max="11791" width="8.7109375" style="27" customWidth="1"/>
    <col min="11792" max="11792" width="11" style="27" customWidth="1"/>
    <col min="11793" max="11808" width="7.42578125" style="27" customWidth="1"/>
    <col min="11809" max="11810" width="7.7109375" style="27" customWidth="1"/>
    <col min="11811" max="11813" width="7.5703125" style="27" customWidth="1"/>
    <col min="11814" max="11814" width="9.140625" style="27"/>
    <col min="11815" max="11815" width="7.5703125" style="27" customWidth="1"/>
    <col min="11816" max="12032" width="9.140625" style="27"/>
    <col min="12033" max="12033" width="11" style="27" customWidth="1"/>
    <col min="12034" max="12047" width="8.7109375" style="27" customWidth="1"/>
    <col min="12048" max="12048" width="11" style="27" customWidth="1"/>
    <col min="12049" max="12064" width="7.42578125" style="27" customWidth="1"/>
    <col min="12065" max="12066" width="7.7109375" style="27" customWidth="1"/>
    <col min="12067" max="12069" width="7.5703125" style="27" customWidth="1"/>
    <col min="12070" max="12070" width="9.140625" style="27"/>
    <col min="12071" max="12071" width="7.5703125" style="27" customWidth="1"/>
    <col min="12072" max="12288" width="9.140625" style="27"/>
    <col min="12289" max="12289" width="11" style="27" customWidth="1"/>
    <col min="12290" max="12303" width="8.7109375" style="27" customWidth="1"/>
    <col min="12304" max="12304" width="11" style="27" customWidth="1"/>
    <col min="12305" max="12320" width="7.42578125" style="27" customWidth="1"/>
    <col min="12321" max="12322" width="7.7109375" style="27" customWidth="1"/>
    <col min="12323" max="12325" width="7.5703125" style="27" customWidth="1"/>
    <col min="12326" max="12326" width="9.140625" style="27"/>
    <col min="12327" max="12327" width="7.5703125" style="27" customWidth="1"/>
    <col min="12328" max="12544" width="9.140625" style="27"/>
    <col min="12545" max="12545" width="11" style="27" customWidth="1"/>
    <col min="12546" max="12559" width="8.7109375" style="27" customWidth="1"/>
    <col min="12560" max="12560" width="11" style="27" customWidth="1"/>
    <col min="12561" max="12576" width="7.42578125" style="27" customWidth="1"/>
    <col min="12577" max="12578" width="7.7109375" style="27" customWidth="1"/>
    <col min="12579" max="12581" width="7.5703125" style="27" customWidth="1"/>
    <col min="12582" max="12582" width="9.140625" style="27"/>
    <col min="12583" max="12583" width="7.5703125" style="27" customWidth="1"/>
    <col min="12584" max="12800" width="9.140625" style="27"/>
    <col min="12801" max="12801" width="11" style="27" customWidth="1"/>
    <col min="12802" max="12815" width="8.7109375" style="27" customWidth="1"/>
    <col min="12816" max="12816" width="11" style="27" customWidth="1"/>
    <col min="12817" max="12832" width="7.42578125" style="27" customWidth="1"/>
    <col min="12833" max="12834" width="7.7109375" style="27" customWidth="1"/>
    <col min="12835" max="12837" width="7.5703125" style="27" customWidth="1"/>
    <col min="12838" max="12838" width="9.140625" style="27"/>
    <col min="12839" max="12839" width="7.5703125" style="27" customWidth="1"/>
    <col min="12840" max="13056" width="9.140625" style="27"/>
    <col min="13057" max="13057" width="11" style="27" customWidth="1"/>
    <col min="13058" max="13071" width="8.7109375" style="27" customWidth="1"/>
    <col min="13072" max="13072" width="11" style="27" customWidth="1"/>
    <col min="13073" max="13088" width="7.42578125" style="27" customWidth="1"/>
    <col min="13089" max="13090" width="7.7109375" style="27" customWidth="1"/>
    <col min="13091" max="13093" width="7.5703125" style="27" customWidth="1"/>
    <col min="13094" max="13094" width="9.140625" style="27"/>
    <col min="13095" max="13095" width="7.5703125" style="27" customWidth="1"/>
    <col min="13096" max="13312" width="9.140625" style="27"/>
    <col min="13313" max="13313" width="11" style="27" customWidth="1"/>
    <col min="13314" max="13327" width="8.7109375" style="27" customWidth="1"/>
    <col min="13328" max="13328" width="11" style="27" customWidth="1"/>
    <col min="13329" max="13344" width="7.42578125" style="27" customWidth="1"/>
    <col min="13345" max="13346" width="7.7109375" style="27" customWidth="1"/>
    <col min="13347" max="13349" width="7.5703125" style="27" customWidth="1"/>
    <col min="13350" max="13350" width="9.140625" style="27"/>
    <col min="13351" max="13351" width="7.5703125" style="27" customWidth="1"/>
    <col min="13352" max="13568" width="9.140625" style="27"/>
    <col min="13569" max="13569" width="11" style="27" customWidth="1"/>
    <col min="13570" max="13583" width="8.7109375" style="27" customWidth="1"/>
    <col min="13584" max="13584" width="11" style="27" customWidth="1"/>
    <col min="13585" max="13600" width="7.42578125" style="27" customWidth="1"/>
    <col min="13601" max="13602" width="7.7109375" style="27" customWidth="1"/>
    <col min="13603" max="13605" width="7.5703125" style="27" customWidth="1"/>
    <col min="13606" max="13606" width="9.140625" style="27"/>
    <col min="13607" max="13607" width="7.5703125" style="27" customWidth="1"/>
    <col min="13608" max="13824" width="9.140625" style="27"/>
    <col min="13825" max="13825" width="11" style="27" customWidth="1"/>
    <col min="13826" max="13839" width="8.7109375" style="27" customWidth="1"/>
    <col min="13840" max="13840" width="11" style="27" customWidth="1"/>
    <col min="13841" max="13856" width="7.42578125" style="27" customWidth="1"/>
    <col min="13857" max="13858" width="7.7109375" style="27" customWidth="1"/>
    <col min="13859" max="13861" width="7.5703125" style="27" customWidth="1"/>
    <col min="13862" max="13862" width="9.140625" style="27"/>
    <col min="13863" max="13863" width="7.5703125" style="27" customWidth="1"/>
    <col min="13864" max="14080" width="9.140625" style="27"/>
    <col min="14081" max="14081" width="11" style="27" customWidth="1"/>
    <col min="14082" max="14095" width="8.7109375" style="27" customWidth="1"/>
    <col min="14096" max="14096" width="11" style="27" customWidth="1"/>
    <col min="14097" max="14112" width="7.42578125" style="27" customWidth="1"/>
    <col min="14113" max="14114" width="7.7109375" style="27" customWidth="1"/>
    <col min="14115" max="14117" width="7.5703125" style="27" customWidth="1"/>
    <col min="14118" max="14118" width="9.140625" style="27"/>
    <col min="14119" max="14119" width="7.5703125" style="27" customWidth="1"/>
    <col min="14120" max="14336" width="9.140625" style="27"/>
    <col min="14337" max="14337" width="11" style="27" customWidth="1"/>
    <col min="14338" max="14351" width="8.7109375" style="27" customWidth="1"/>
    <col min="14352" max="14352" width="11" style="27" customWidth="1"/>
    <col min="14353" max="14368" width="7.42578125" style="27" customWidth="1"/>
    <col min="14369" max="14370" width="7.7109375" style="27" customWidth="1"/>
    <col min="14371" max="14373" width="7.5703125" style="27" customWidth="1"/>
    <col min="14374" max="14374" width="9.140625" style="27"/>
    <col min="14375" max="14375" width="7.5703125" style="27" customWidth="1"/>
    <col min="14376" max="14592" width="9.140625" style="27"/>
    <col min="14593" max="14593" width="11" style="27" customWidth="1"/>
    <col min="14594" max="14607" width="8.7109375" style="27" customWidth="1"/>
    <col min="14608" max="14608" width="11" style="27" customWidth="1"/>
    <col min="14609" max="14624" width="7.42578125" style="27" customWidth="1"/>
    <col min="14625" max="14626" width="7.7109375" style="27" customWidth="1"/>
    <col min="14627" max="14629" width="7.5703125" style="27" customWidth="1"/>
    <col min="14630" max="14630" width="9.140625" style="27"/>
    <col min="14631" max="14631" width="7.5703125" style="27" customWidth="1"/>
    <col min="14632" max="14848" width="9.140625" style="27"/>
    <col min="14849" max="14849" width="11" style="27" customWidth="1"/>
    <col min="14850" max="14863" width="8.7109375" style="27" customWidth="1"/>
    <col min="14864" max="14864" width="11" style="27" customWidth="1"/>
    <col min="14865" max="14880" width="7.42578125" style="27" customWidth="1"/>
    <col min="14881" max="14882" width="7.7109375" style="27" customWidth="1"/>
    <col min="14883" max="14885" width="7.5703125" style="27" customWidth="1"/>
    <col min="14886" max="14886" width="9.140625" style="27"/>
    <col min="14887" max="14887" width="7.5703125" style="27" customWidth="1"/>
    <col min="14888" max="15104" width="9.140625" style="27"/>
    <col min="15105" max="15105" width="11" style="27" customWidth="1"/>
    <col min="15106" max="15119" width="8.7109375" style="27" customWidth="1"/>
    <col min="15120" max="15120" width="11" style="27" customWidth="1"/>
    <col min="15121" max="15136" width="7.42578125" style="27" customWidth="1"/>
    <col min="15137" max="15138" width="7.7109375" style="27" customWidth="1"/>
    <col min="15139" max="15141" width="7.5703125" style="27" customWidth="1"/>
    <col min="15142" max="15142" width="9.140625" style="27"/>
    <col min="15143" max="15143" width="7.5703125" style="27" customWidth="1"/>
    <col min="15144" max="15360" width="9.140625" style="27"/>
    <col min="15361" max="15361" width="11" style="27" customWidth="1"/>
    <col min="15362" max="15375" width="8.7109375" style="27" customWidth="1"/>
    <col min="15376" max="15376" width="11" style="27" customWidth="1"/>
    <col min="15377" max="15392" width="7.42578125" style="27" customWidth="1"/>
    <col min="15393" max="15394" width="7.7109375" style="27" customWidth="1"/>
    <col min="15395" max="15397" width="7.5703125" style="27" customWidth="1"/>
    <col min="15398" max="15398" width="9.140625" style="27"/>
    <col min="15399" max="15399" width="7.5703125" style="27" customWidth="1"/>
    <col min="15400" max="15616" width="9.140625" style="27"/>
    <col min="15617" max="15617" width="11" style="27" customWidth="1"/>
    <col min="15618" max="15631" width="8.7109375" style="27" customWidth="1"/>
    <col min="15632" max="15632" width="11" style="27" customWidth="1"/>
    <col min="15633" max="15648" width="7.42578125" style="27" customWidth="1"/>
    <col min="15649" max="15650" width="7.7109375" style="27" customWidth="1"/>
    <col min="15651" max="15653" width="7.5703125" style="27" customWidth="1"/>
    <col min="15654" max="15654" width="9.140625" style="27"/>
    <col min="15655" max="15655" width="7.5703125" style="27" customWidth="1"/>
    <col min="15656" max="15872" width="9.140625" style="27"/>
    <col min="15873" max="15873" width="11" style="27" customWidth="1"/>
    <col min="15874" max="15887" width="8.7109375" style="27" customWidth="1"/>
    <col min="15888" max="15888" width="11" style="27" customWidth="1"/>
    <col min="15889" max="15904" width="7.42578125" style="27" customWidth="1"/>
    <col min="15905" max="15906" width="7.7109375" style="27" customWidth="1"/>
    <col min="15907" max="15909" width="7.5703125" style="27" customWidth="1"/>
    <col min="15910" max="15910" width="9.140625" style="27"/>
    <col min="15911" max="15911" width="7.5703125" style="27" customWidth="1"/>
    <col min="15912" max="16128" width="9.140625" style="27"/>
    <col min="16129" max="16129" width="11" style="27" customWidth="1"/>
    <col min="16130" max="16143" width="8.7109375" style="27" customWidth="1"/>
    <col min="16144" max="16144" width="11" style="27" customWidth="1"/>
    <col min="16145" max="16160" width="7.42578125" style="27" customWidth="1"/>
    <col min="16161" max="16162" width="7.7109375" style="27" customWidth="1"/>
    <col min="16163" max="16165" width="7.5703125" style="27" customWidth="1"/>
    <col min="16166" max="16166" width="9.140625" style="27"/>
    <col min="16167" max="16167" width="7.5703125" style="27" customWidth="1"/>
    <col min="16168" max="16384" width="9.140625" style="27"/>
  </cols>
  <sheetData>
    <row r="1" spans="1:65" s="34" customFormat="1" ht="16.5" customHeight="1" x14ac:dyDescent="0.2">
      <c r="A1" s="910" t="s">
        <v>431</v>
      </c>
      <c r="B1" s="910"/>
      <c r="C1" s="910"/>
      <c r="D1" s="910"/>
    </row>
    <row r="2" spans="1:65" s="34" customFormat="1" ht="22.5" customHeight="1" x14ac:dyDescent="0.25">
      <c r="A2" s="655" t="s">
        <v>547</v>
      </c>
      <c r="B2" s="664"/>
      <c r="C2" s="664"/>
      <c r="D2" s="664"/>
      <c r="E2" s="664"/>
      <c r="F2" s="664"/>
      <c r="G2" s="664"/>
      <c r="H2" s="664"/>
      <c r="I2" s="664"/>
      <c r="J2" s="664"/>
      <c r="K2" s="664"/>
      <c r="L2" s="664"/>
      <c r="M2" s="664"/>
      <c r="N2" s="664"/>
      <c r="O2" s="664"/>
      <c r="P2" s="40"/>
      <c r="Q2" s="664"/>
      <c r="R2" s="664"/>
      <c r="S2" s="664"/>
      <c r="T2" s="664"/>
      <c r="U2" s="664"/>
      <c r="V2" s="664"/>
    </row>
    <row r="3" spans="1:65" x14ac:dyDescent="0.2">
      <c r="A3" s="656"/>
      <c r="B3" s="656"/>
      <c r="C3" s="656"/>
      <c r="D3" s="656"/>
      <c r="E3" s="656"/>
      <c r="F3" s="656"/>
      <c r="G3" s="656"/>
      <c r="H3" s="656"/>
      <c r="I3" s="656"/>
      <c r="J3" s="656"/>
      <c r="K3" s="656"/>
      <c r="L3" s="656"/>
      <c r="M3" s="656"/>
      <c r="N3" s="656"/>
      <c r="O3" s="656"/>
      <c r="P3" s="656"/>
      <c r="Q3" s="656"/>
      <c r="R3" s="656"/>
      <c r="S3" s="656"/>
      <c r="T3" s="656"/>
      <c r="U3" s="656"/>
      <c r="V3" s="656"/>
    </row>
    <row r="4" spans="1:65" s="66" customFormat="1" ht="18.75" customHeight="1" x14ac:dyDescent="0.2">
      <c r="A4" s="921" t="s">
        <v>281</v>
      </c>
      <c r="B4" s="919">
        <v>1992</v>
      </c>
      <c r="C4" s="920"/>
      <c r="D4" s="919">
        <v>1993</v>
      </c>
      <c r="E4" s="920"/>
      <c r="F4" s="919">
        <v>1994</v>
      </c>
      <c r="G4" s="920"/>
      <c r="H4" s="919">
        <v>1995</v>
      </c>
      <c r="I4" s="920"/>
      <c r="J4" s="919">
        <v>1996</v>
      </c>
      <c r="K4" s="920"/>
      <c r="L4" s="919">
        <v>1997</v>
      </c>
      <c r="M4" s="920"/>
      <c r="N4" s="919">
        <v>1998</v>
      </c>
      <c r="O4" s="920"/>
      <c r="P4" s="919">
        <v>1999</v>
      </c>
      <c r="Q4" s="920"/>
      <c r="R4" s="919">
        <v>2000</v>
      </c>
      <c r="S4" s="920"/>
      <c r="T4" s="919">
        <v>2001</v>
      </c>
      <c r="U4" s="920"/>
      <c r="V4" s="919">
        <v>2002</v>
      </c>
      <c r="W4" s="920"/>
      <c r="X4" s="919">
        <v>2003</v>
      </c>
      <c r="Y4" s="920"/>
      <c r="Z4" s="919" t="s">
        <v>445</v>
      </c>
      <c r="AA4" s="922"/>
      <c r="AB4" s="919">
        <v>2005</v>
      </c>
      <c r="AC4" s="920"/>
      <c r="AD4" s="919">
        <v>2006</v>
      </c>
      <c r="AE4" s="920"/>
      <c r="AF4" s="919">
        <v>2007</v>
      </c>
      <c r="AG4" s="920"/>
      <c r="AH4" s="919">
        <v>2008</v>
      </c>
      <c r="AI4" s="920"/>
      <c r="AJ4" s="919">
        <v>2009</v>
      </c>
      <c r="AK4" s="920"/>
      <c r="AL4" s="919">
        <v>2010</v>
      </c>
      <c r="AM4" s="920"/>
      <c r="AN4" s="919">
        <v>2011</v>
      </c>
      <c r="AO4" s="920"/>
      <c r="AP4" s="919">
        <v>2012</v>
      </c>
      <c r="AQ4" s="920"/>
      <c r="AR4" s="919">
        <v>2013</v>
      </c>
      <c r="AS4" s="920"/>
      <c r="AT4" s="919">
        <v>2014</v>
      </c>
      <c r="AU4" s="920"/>
      <c r="AV4" s="919">
        <v>2015</v>
      </c>
      <c r="AW4" s="920"/>
      <c r="AX4" s="919">
        <v>2016</v>
      </c>
      <c r="AY4" s="920"/>
      <c r="AZ4" s="919">
        <v>2017</v>
      </c>
      <c r="BA4" s="920"/>
      <c r="BB4" s="919">
        <v>2018</v>
      </c>
      <c r="BC4" s="920"/>
      <c r="BD4" s="919">
        <v>2019</v>
      </c>
      <c r="BE4" s="920"/>
      <c r="BF4" s="919">
        <v>2020</v>
      </c>
      <c r="BG4" s="920"/>
      <c r="BH4" s="919">
        <v>2021</v>
      </c>
      <c r="BI4" s="920"/>
      <c r="BJ4" s="919">
        <v>2022</v>
      </c>
      <c r="BK4" s="920"/>
      <c r="BL4" s="919">
        <v>2023</v>
      </c>
      <c r="BM4" s="920"/>
    </row>
    <row r="5" spans="1:65" s="366" customFormat="1" ht="15.75" customHeight="1" x14ac:dyDescent="0.2">
      <c r="A5" s="921"/>
      <c r="B5" s="134" t="s">
        <v>282</v>
      </c>
      <c r="C5" s="134" t="s">
        <v>283</v>
      </c>
      <c r="D5" s="134" t="s">
        <v>282</v>
      </c>
      <c r="E5" s="134" t="s">
        <v>283</v>
      </c>
      <c r="F5" s="134" t="s">
        <v>282</v>
      </c>
      <c r="G5" s="134" t="s">
        <v>283</v>
      </c>
      <c r="H5" s="366" t="s">
        <v>282</v>
      </c>
      <c r="I5" s="646" t="s">
        <v>284</v>
      </c>
      <c r="J5" s="366" t="s">
        <v>282</v>
      </c>
      <c r="K5" s="646" t="s">
        <v>284</v>
      </c>
      <c r="L5" s="366" t="s">
        <v>282</v>
      </c>
      <c r="M5" s="646" t="s">
        <v>284</v>
      </c>
      <c r="N5" s="366" t="s">
        <v>282</v>
      </c>
      <c r="O5" s="646" t="s">
        <v>284</v>
      </c>
      <c r="P5" s="366" t="s">
        <v>282</v>
      </c>
      <c r="Q5" s="646" t="s">
        <v>284</v>
      </c>
      <c r="R5" s="366" t="s">
        <v>282</v>
      </c>
      <c r="S5" s="646" t="s">
        <v>284</v>
      </c>
      <c r="T5" s="134" t="s">
        <v>282</v>
      </c>
      <c r="U5" s="134" t="s">
        <v>283</v>
      </c>
      <c r="V5" s="134" t="s">
        <v>282</v>
      </c>
      <c r="W5" s="134" t="s">
        <v>283</v>
      </c>
      <c r="X5" s="134" t="s">
        <v>282</v>
      </c>
      <c r="Y5" s="134" t="s">
        <v>283</v>
      </c>
      <c r="Z5" s="134" t="s">
        <v>282</v>
      </c>
      <c r="AA5" s="134" t="s">
        <v>283</v>
      </c>
      <c r="AB5" s="134" t="s">
        <v>282</v>
      </c>
      <c r="AC5" s="134" t="s">
        <v>283</v>
      </c>
      <c r="AD5" s="134" t="s">
        <v>282</v>
      </c>
      <c r="AE5" s="134" t="s">
        <v>283</v>
      </c>
      <c r="AF5" s="134" t="s">
        <v>282</v>
      </c>
      <c r="AG5" s="134" t="s">
        <v>283</v>
      </c>
      <c r="AH5" s="134" t="s">
        <v>282</v>
      </c>
      <c r="AI5" s="134" t="s">
        <v>283</v>
      </c>
      <c r="AJ5" s="134" t="s">
        <v>282</v>
      </c>
      <c r="AK5" s="134" t="s">
        <v>283</v>
      </c>
      <c r="AL5" s="134" t="s">
        <v>282</v>
      </c>
      <c r="AM5" s="134" t="s">
        <v>283</v>
      </c>
      <c r="AN5" s="134" t="s">
        <v>282</v>
      </c>
      <c r="AO5" s="134" t="s">
        <v>283</v>
      </c>
      <c r="AP5" s="134" t="s">
        <v>282</v>
      </c>
      <c r="AQ5" s="134" t="s">
        <v>283</v>
      </c>
      <c r="AR5" s="134" t="s">
        <v>282</v>
      </c>
      <c r="AS5" s="134" t="s">
        <v>283</v>
      </c>
      <c r="AT5" s="134" t="s">
        <v>282</v>
      </c>
      <c r="AU5" s="134" t="s">
        <v>283</v>
      </c>
      <c r="AV5" s="134" t="s">
        <v>282</v>
      </c>
      <c r="AW5" s="134" t="s">
        <v>283</v>
      </c>
      <c r="AX5" s="134" t="s">
        <v>282</v>
      </c>
      <c r="AY5" s="134" t="s">
        <v>283</v>
      </c>
      <c r="AZ5" s="134" t="s">
        <v>282</v>
      </c>
      <c r="BA5" s="134" t="s">
        <v>283</v>
      </c>
      <c r="BB5" s="134" t="s">
        <v>282</v>
      </c>
      <c r="BC5" s="134" t="s">
        <v>283</v>
      </c>
      <c r="BD5" s="134" t="s">
        <v>282</v>
      </c>
      <c r="BE5" s="134" t="s">
        <v>283</v>
      </c>
      <c r="BF5" s="134" t="s">
        <v>282</v>
      </c>
      <c r="BG5" s="134" t="s">
        <v>283</v>
      </c>
      <c r="BH5" s="134" t="s">
        <v>282</v>
      </c>
      <c r="BI5" s="134" t="s">
        <v>283</v>
      </c>
      <c r="BJ5" s="134" t="s">
        <v>282</v>
      </c>
      <c r="BK5" s="134" t="s">
        <v>283</v>
      </c>
      <c r="BL5" s="134" t="s">
        <v>282</v>
      </c>
      <c r="BM5" s="134" t="s">
        <v>283</v>
      </c>
    </row>
    <row r="6" spans="1:65" s="366" customFormat="1" ht="15.75" customHeight="1" x14ac:dyDescent="0.2">
      <c r="A6" s="921"/>
      <c r="B6" s="134" t="s">
        <v>285</v>
      </c>
      <c r="C6" s="134" t="s">
        <v>286</v>
      </c>
      <c r="D6" s="134" t="s">
        <v>285</v>
      </c>
      <c r="E6" s="134" t="s">
        <v>286</v>
      </c>
      <c r="F6" s="134" t="s">
        <v>285</v>
      </c>
      <c r="G6" s="134" t="s">
        <v>286</v>
      </c>
      <c r="H6" s="366" t="s">
        <v>285</v>
      </c>
      <c r="I6" s="646" t="s">
        <v>287</v>
      </c>
      <c r="J6" s="366" t="s">
        <v>285</v>
      </c>
      <c r="K6" s="646" t="s">
        <v>287</v>
      </c>
      <c r="L6" s="366" t="s">
        <v>285</v>
      </c>
      <c r="M6" s="646" t="s">
        <v>287</v>
      </c>
      <c r="N6" s="366" t="s">
        <v>285</v>
      </c>
      <c r="O6" s="646" t="s">
        <v>287</v>
      </c>
      <c r="P6" s="366" t="s">
        <v>285</v>
      </c>
      <c r="Q6" s="646" t="s">
        <v>287</v>
      </c>
      <c r="R6" s="366" t="s">
        <v>285</v>
      </c>
      <c r="S6" s="646" t="s">
        <v>287</v>
      </c>
      <c r="T6" s="134" t="s">
        <v>285</v>
      </c>
      <c r="U6" s="134" t="s">
        <v>286</v>
      </c>
      <c r="V6" s="134" t="s">
        <v>285</v>
      </c>
      <c r="W6" s="134" t="s">
        <v>286</v>
      </c>
      <c r="X6" s="134" t="s">
        <v>285</v>
      </c>
      <c r="Y6" s="134" t="s">
        <v>286</v>
      </c>
      <c r="Z6" s="134" t="s">
        <v>285</v>
      </c>
      <c r="AA6" s="134" t="s">
        <v>286</v>
      </c>
      <c r="AB6" s="134" t="s">
        <v>285</v>
      </c>
      <c r="AC6" s="134" t="s">
        <v>286</v>
      </c>
      <c r="AD6" s="134" t="s">
        <v>285</v>
      </c>
      <c r="AE6" s="134" t="s">
        <v>286</v>
      </c>
      <c r="AF6" s="134" t="s">
        <v>285</v>
      </c>
      <c r="AG6" s="134" t="s">
        <v>286</v>
      </c>
      <c r="AH6" s="134" t="s">
        <v>285</v>
      </c>
      <c r="AI6" s="134" t="s">
        <v>286</v>
      </c>
      <c r="AJ6" s="134" t="s">
        <v>285</v>
      </c>
      <c r="AK6" s="134" t="s">
        <v>286</v>
      </c>
      <c r="AL6" s="134" t="s">
        <v>285</v>
      </c>
      <c r="AM6" s="134" t="s">
        <v>286</v>
      </c>
      <c r="AN6" s="134" t="s">
        <v>285</v>
      </c>
      <c r="AO6" s="134" t="s">
        <v>286</v>
      </c>
      <c r="AP6" s="134" t="s">
        <v>285</v>
      </c>
      <c r="AQ6" s="134" t="s">
        <v>286</v>
      </c>
      <c r="AR6" s="134" t="s">
        <v>285</v>
      </c>
      <c r="AS6" s="134" t="s">
        <v>286</v>
      </c>
      <c r="AT6" s="134" t="s">
        <v>285</v>
      </c>
      <c r="AU6" s="134" t="s">
        <v>286</v>
      </c>
      <c r="AV6" s="134" t="s">
        <v>285</v>
      </c>
      <c r="AW6" s="134" t="s">
        <v>286</v>
      </c>
      <c r="AX6" s="134" t="s">
        <v>285</v>
      </c>
      <c r="AY6" s="134" t="s">
        <v>286</v>
      </c>
      <c r="AZ6" s="134" t="s">
        <v>285</v>
      </c>
      <c r="BA6" s="134" t="s">
        <v>286</v>
      </c>
      <c r="BB6" s="134" t="s">
        <v>285</v>
      </c>
      <c r="BC6" s="134" t="s">
        <v>286</v>
      </c>
      <c r="BD6" s="134" t="s">
        <v>285</v>
      </c>
      <c r="BE6" s="134" t="s">
        <v>286</v>
      </c>
      <c r="BF6" s="134" t="s">
        <v>285</v>
      </c>
      <c r="BG6" s="134" t="s">
        <v>286</v>
      </c>
      <c r="BH6" s="134" t="s">
        <v>285</v>
      </c>
      <c r="BI6" s="134" t="s">
        <v>286</v>
      </c>
      <c r="BJ6" s="134" t="s">
        <v>285</v>
      </c>
      <c r="BK6" s="134" t="s">
        <v>286</v>
      </c>
      <c r="BL6" s="134" t="s">
        <v>285</v>
      </c>
      <c r="BM6" s="134" t="s">
        <v>286</v>
      </c>
    </row>
    <row r="7" spans="1:65" s="366" customFormat="1" ht="15.75" customHeight="1" x14ac:dyDescent="0.2">
      <c r="A7" s="921"/>
      <c r="B7" s="446" t="s">
        <v>288</v>
      </c>
      <c r="C7" s="446" t="s">
        <v>289</v>
      </c>
      <c r="D7" s="446" t="s">
        <v>288</v>
      </c>
      <c r="E7" s="446" t="s">
        <v>289</v>
      </c>
      <c r="F7" s="446" t="s">
        <v>288</v>
      </c>
      <c r="G7" s="446" t="s">
        <v>289</v>
      </c>
      <c r="H7" s="647" t="s">
        <v>288</v>
      </c>
      <c r="I7" s="648" t="s">
        <v>290</v>
      </c>
      <c r="J7" s="647" t="s">
        <v>288</v>
      </c>
      <c r="K7" s="648" t="s">
        <v>290</v>
      </c>
      <c r="L7" s="647" t="s">
        <v>288</v>
      </c>
      <c r="M7" s="648" t="s">
        <v>290</v>
      </c>
      <c r="N7" s="647" t="s">
        <v>288</v>
      </c>
      <c r="O7" s="648" t="s">
        <v>290</v>
      </c>
      <c r="P7" s="647" t="s">
        <v>288</v>
      </c>
      <c r="Q7" s="648" t="s">
        <v>290</v>
      </c>
      <c r="R7" s="647" t="s">
        <v>288</v>
      </c>
      <c r="S7" s="648" t="s">
        <v>290</v>
      </c>
      <c r="T7" s="446" t="s">
        <v>288</v>
      </c>
      <c r="U7" s="446" t="s">
        <v>289</v>
      </c>
      <c r="V7" s="446" t="s">
        <v>288</v>
      </c>
      <c r="W7" s="446" t="s">
        <v>289</v>
      </c>
      <c r="X7" s="446" t="s">
        <v>288</v>
      </c>
      <c r="Y7" s="446" t="s">
        <v>289</v>
      </c>
      <c r="Z7" s="446" t="s">
        <v>288</v>
      </c>
      <c r="AA7" s="446" t="s">
        <v>289</v>
      </c>
      <c r="AB7" s="446" t="s">
        <v>288</v>
      </c>
      <c r="AC7" s="446" t="s">
        <v>289</v>
      </c>
      <c r="AD7" s="446" t="s">
        <v>288</v>
      </c>
      <c r="AE7" s="446" t="s">
        <v>289</v>
      </c>
      <c r="AF7" s="446" t="s">
        <v>288</v>
      </c>
      <c r="AG7" s="446" t="s">
        <v>289</v>
      </c>
      <c r="AH7" s="446" t="s">
        <v>288</v>
      </c>
      <c r="AI7" s="446" t="s">
        <v>289</v>
      </c>
      <c r="AJ7" s="446" t="s">
        <v>288</v>
      </c>
      <c r="AK7" s="446" t="s">
        <v>289</v>
      </c>
      <c r="AL7" s="446" t="s">
        <v>288</v>
      </c>
      <c r="AM7" s="446" t="s">
        <v>289</v>
      </c>
      <c r="AN7" s="446" t="s">
        <v>288</v>
      </c>
      <c r="AO7" s="446" t="s">
        <v>289</v>
      </c>
      <c r="AP7" s="446" t="s">
        <v>288</v>
      </c>
      <c r="AQ7" s="446" t="s">
        <v>289</v>
      </c>
      <c r="AR7" s="446" t="s">
        <v>288</v>
      </c>
      <c r="AS7" s="446" t="s">
        <v>289</v>
      </c>
      <c r="AT7" s="446" t="s">
        <v>288</v>
      </c>
      <c r="AU7" s="446" t="s">
        <v>289</v>
      </c>
      <c r="AV7" s="446" t="s">
        <v>288</v>
      </c>
      <c r="AW7" s="446" t="s">
        <v>289</v>
      </c>
      <c r="AX7" s="446" t="s">
        <v>288</v>
      </c>
      <c r="AY7" s="446" t="s">
        <v>289</v>
      </c>
      <c r="AZ7" s="446" t="s">
        <v>288</v>
      </c>
      <c r="BA7" s="446" t="s">
        <v>289</v>
      </c>
      <c r="BB7" s="446" t="s">
        <v>288</v>
      </c>
      <c r="BC7" s="446" t="s">
        <v>289</v>
      </c>
      <c r="BD7" s="446" t="s">
        <v>288</v>
      </c>
      <c r="BE7" s="446" t="s">
        <v>289</v>
      </c>
      <c r="BF7" s="446" t="s">
        <v>288</v>
      </c>
      <c r="BG7" s="446" t="s">
        <v>289</v>
      </c>
      <c r="BH7" s="446" t="s">
        <v>288</v>
      </c>
      <c r="BI7" s="446" t="s">
        <v>289</v>
      </c>
      <c r="BJ7" s="446" t="s">
        <v>288</v>
      </c>
      <c r="BK7" s="446" t="s">
        <v>289</v>
      </c>
      <c r="BL7" s="446" t="s">
        <v>288</v>
      </c>
      <c r="BM7" s="446" t="s">
        <v>289</v>
      </c>
    </row>
    <row r="8" spans="1:65" ht="18" customHeight="1" x14ac:dyDescent="0.2">
      <c r="A8" s="658" t="s">
        <v>291</v>
      </c>
      <c r="B8" s="388">
        <v>222</v>
      </c>
      <c r="C8" s="391">
        <v>123981</v>
      </c>
      <c r="D8" s="389">
        <v>238</v>
      </c>
      <c r="E8" s="391">
        <v>92333</v>
      </c>
      <c r="F8" s="389">
        <v>301</v>
      </c>
      <c r="G8" s="391">
        <v>216517</v>
      </c>
      <c r="H8" s="389">
        <v>293</v>
      </c>
      <c r="I8" s="391">
        <v>135299</v>
      </c>
      <c r="J8" s="388">
        <v>235</v>
      </c>
      <c r="K8" s="391">
        <v>242348</v>
      </c>
      <c r="L8" s="389">
        <f t="shared" ref="L8:Y8" si="0">SUM(L9:L13)</f>
        <v>228</v>
      </c>
      <c r="M8" s="391">
        <f t="shared" si="0"/>
        <v>150335</v>
      </c>
      <c r="N8" s="389">
        <f t="shared" si="0"/>
        <v>200</v>
      </c>
      <c r="O8" s="391">
        <f t="shared" si="0"/>
        <v>139791</v>
      </c>
      <c r="P8" s="389">
        <f t="shared" si="0"/>
        <v>250</v>
      </c>
      <c r="Q8" s="391">
        <f t="shared" si="0"/>
        <v>134005</v>
      </c>
      <c r="R8" s="389">
        <f t="shared" si="0"/>
        <v>192</v>
      </c>
      <c r="S8" s="391">
        <f t="shared" si="0"/>
        <v>103635</v>
      </c>
      <c r="T8" s="389">
        <f t="shared" si="0"/>
        <v>202</v>
      </c>
      <c r="U8" s="391">
        <f t="shared" si="0"/>
        <v>137368</v>
      </c>
      <c r="V8" s="389">
        <f t="shared" si="0"/>
        <v>145</v>
      </c>
      <c r="W8" s="391">
        <f t="shared" si="0"/>
        <v>175150</v>
      </c>
      <c r="X8" s="389">
        <f t="shared" si="0"/>
        <v>173</v>
      </c>
      <c r="Y8" s="391">
        <f t="shared" si="0"/>
        <v>196978</v>
      </c>
      <c r="Z8" s="432">
        <v>138</v>
      </c>
      <c r="AA8" s="435">
        <v>150920</v>
      </c>
      <c r="AB8" s="432">
        <f t="shared" ref="AB8:AM8" si="1">SUM(AB9:AB13)</f>
        <v>137</v>
      </c>
      <c r="AC8" s="435">
        <f t="shared" si="1"/>
        <v>127948</v>
      </c>
      <c r="AD8" s="432">
        <f t="shared" si="1"/>
        <v>240</v>
      </c>
      <c r="AE8" s="435">
        <f t="shared" si="1"/>
        <v>146608</v>
      </c>
      <c r="AF8" s="432">
        <f t="shared" si="1"/>
        <v>316</v>
      </c>
      <c r="AG8" s="435">
        <f t="shared" si="1"/>
        <v>238097</v>
      </c>
      <c r="AH8" s="432">
        <f t="shared" si="1"/>
        <v>253</v>
      </c>
      <c r="AI8" s="435">
        <f t="shared" si="1"/>
        <v>237124</v>
      </c>
      <c r="AJ8" s="432">
        <f t="shared" si="1"/>
        <v>172</v>
      </c>
      <c r="AK8" s="435">
        <f t="shared" si="1"/>
        <v>272332</v>
      </c>
      <c r="AL8" s="432">
        <f t="shared" si="1"/>
        <v>149</v>
      </c>
      <c r="AM8" s="435">
        <f t="shared" si="1"/>
        <v>70408</v>
      </c>
      <c r="AN8" s="432">
        <f>SUM(AN9:AN13)</f>
        <v>143</v>
      </c>
      <c r="AO8" s="435">
        <f>SUM(AO9:AO13)</f>
        <v>75122</v>
      </c>
      <c r="AP8" s="432">
        <v>171</v>
      </c>
      <c r="AQ8" s="435">
        <v>42875</v>
      </c>
      <c r="AR8" s="432">
        <v>264</v>
      </c>
      <c r="AS8" s="435">
        <v>85843</v>
      </c>
      <c r="AT8" s="432">
        <v>187</v>
      </c>
      <c r="AU8" s="435">
        <v>59473</v>
      </c>
      <c r="AV8" s="432">
        <f t="shared" ref="AV8:BA8" si="2">SUM(AV9:AV13)</f>
        <v>152</v>
      </c>
      <c r="AW8" s="435">
        <f t="shared" si="2"/>
        <v>106638.73999999999</v>
      </c>
      <c r="AX8" s="432">
        <f t="shared" si="2"/>
        <v>168</v>
      </c>
      <c r="AY8" s="435">
        <f t="shared" si="2"/>
        <v>150746.29999999999</v>
      </c>
      <c r="AZ8" s="432">
        <f t="shared" si="2"/>
        <v>190</v>
      </c>
      <c r="BA8" s="435">
        <f t="shared" si="2"/>
        <v>108461.75</v>
      </c>
      <c r="BB8" s="432">
        <f>SUM(BB9:BB13)</f>
        <v>138</v>
      </c>
      <c r="BC8" s="435">
        <f>SUM(BC9:BC13)</f>
        <v>123203</v>
      </c>
      <c r="BD8" s="649">
        <v>173</v>
      </c>
      <c r="BE8" s="435">
        <v>225176.71999999997</v>
      </c>
      <c r="BF8" s="649">
        <v>133</v>
      </c>
      <c r="BG8" s="435">
        <v>87868.87000000001</v>
      </c>
      <c r="BH8" s="649">
        <v>179</v>
      </c>
      <c r="BI8" s="435">
        <v>195421.94999999998</v>
      </c>
      <c r="BJ8" s="649">
        <v>155</v>
      </c>
      <c r="BK8" s="435">
        <v>163018.32</v>
      </c>
      <c r="BL8" s="649">
        <v>159</v>
      </c>
      <c r="BM8" s="435">
        <v>94683</v>
      </c>
    </row>
    <row r="9" spans="1:65" ht="18" customHeight="1" x14ac:dyDescent="0.2">
      <c r="A9" s="659" t="s">
        <v>292</v>
      </c>
      <c r="B9" s="392">
        <v>73</v>
      </c>
      <c r="C9" s="394">
        <v>81197</v>
      </c>
      <c r="D9" s="393">
        <v>82</v>
      </c>
      <c r="E9" s="394">
        <v>27788</v>
      </c>
      <c r="F9" s="393">
        <v>90</v>
      </c>
      <c r="G9" s="394">
        <v>124031</v>
      </c>
      <c r="H9" s="393">
        <v>74</v>
      </c>
      <c r="I9" s="394">
        <v>46349</v>
      </c>
      <c r="J9" s="392">
        <v>89</v>
      </c>
      <c r="K9" s="394">
        <v>189835</v>
      </c>
      <c r="L9" s="393">
        <v>104</v>
      </c>
      <c r="M9" s="394">
        <v>116291</v>
      </c>
      <c r="N9" s="393">
        <v>83</v>
      </c>
      <c r="O9" s="394">
        <v>105183</v>
      </c>
      <c r="P9" s="393">
        <v>90</v>
      </c>
      <c r="Q9" s="394">
        <v>59506</v>
      </c>
      <c r="R9" s="393">
        <v>67</v>
      </c>
      <c r="S9" s="394">
        <v>49370</v>
      </c>
      <c r="T9" s="393">
        <v>63</v>
      </c>
      <c r="U9" s="394">
        <v>41914</v>
      </c>
      <c r="V9" s="393">
        <v>56</v>
      </c>
      <c r="W9" s="394">
        <v>47241</v>
      </c>
      <c r="X9" s="393">
        <v>74</v>
      </c>
      <c r="Y9" s="394">
        <v>88782</v>
      </c>
      <c r="Z9" s="393" t="s">
        <v>293</v>
      </c>
      <c r="AA9" s="394" t="s">
        <v>293</v>
      </c>
      <c r="AB9" s="132">
        <v>51</v>
      </c>
      <c r="AC9" s="133">
        <v>62117</v>
      </c>
      <c r="AD9" s="132">
        <v>72</v>
      </c>
      <c r="AE9" s="133">
        <v>57441</v>
      </c>
      <c r="AF9" s="132">
        <v>97</v>
      </c>
      <c r="AG9" s="133">
        <v>50879</v>
      </c>
      <c r="AH9" s="132">
        <v>43</v>
      </c>
      <c r="AI9" s="133">
        <v>41864</v>
      </c>
      <c r="AJ9" s="132">
        <v>62</v>
      </c>
      <c r="AK9" s="133">
        <v>60788</v>
      </c>
      <c r="AL9" s="132">
        <v>40</v>
      </c>
      <c r="AM9" s="133">
        <v>33415</v>
      </c>
      <c r="AN9" s="132">
        <v>33</v>
      </c>
      <c r="AO9" s="133">
        <v>17215</v>
      </c>
      <c r="AP9" s="132">
        <v>42</v>
      </c>
      <c r="AQ9" s="133">
        <v>16446</v>
      </c>
      <c r="AR9" s="132">
        <v>56</v>
      </c>
      <c r="AS9" s="133">
        <v>26207</v>
      </c>
      <c r="AT9" s="132">
        <v>46</v>
      </c>
      <c r="AU9" s="133">
        <v>12570</v>
      </c>
      <c r="AV9" s="132">
        <v>29</v>
      </c>
      <c r="AW9" s="133">
        <v>23238.739999999998</v>
      </c>
      <c r="AX9" s="132">
        <v>38</v>
      </c>
      <c r="AY9" s="133">
        <v>17541.3</v>
      </c>
      <c r="AZ9" s="132">
        <v>43</v>
      </c>
      <c r="BA9" s="133">
        <v>23984.75</v>
      </c>
      <c r="BB9" s="132">
        <v>50</v>
      </c>
      <c r="BC9" s="133">
        <v>85067</v>
      </c>
      <c r="BD9" s="131">
        <v>43</v>
      </c>
      <c r="BE9" s="133">
        <v>34834.14</v>
      </c>
      <c r="BF9" s="131">
        <v>37</v>
      </c>
      <c r="BG9" s="133">
        <v>25146.2</v>
      </c>
      <c r="BH9" s="131">
        <v>32</v>
      </c>
      <c r="BI9" s="133">
        <v>72308.789999999994</v>
      </c>
      <c r="BJ9" s="131">
        <v>41</v>
      </c>
      <c r="BK9" s="133">
        <v>45047.06</v>
      </c>
      <c r="BL9" s="131">
        <v>32</v>
      </c>
      <c r="BM9" s="133">
        <v>27109</v>
      </c>
    </row>
    <row r="10" spans="1:65" ht="26.25" customHeight="1" x14ac:dyDescent="0.2">
      <c r="A10" s="659" t="s">
        <v>307</v>
      </c>
      <c r="B10" s="392">
        <v>45</v>
      </c>
      <c r="C10" s="394">
        <v>12271</v>
      </c>
      <c r="D10" s="393">
        <v>35</v>
      </c>
      <c r="E10" s="394">
        <v>15230</v>
      </c>
      <c r="F10" s="393">
        <v>49</v>
      </c>
      <c r="G10" s="394">
        <v>38839</v>
      </c>
      <c r="H10" s="393">
        <v>57</v>
      </c>
      <c r="I10" s="394">
        <v>37444</v>
      </c>
      <c r="J10" s="392">
        <v>33</v>
      </c>
      <c r="K10" s="394">
        <v>12261</v>
      </c>
      <c r="L10" s="393">
        <v>34</v>
      </c>
      <c r="M10" s="394">
        <v>7830</v>
      </c>
      <c r="N10" s="393">
        <v>27</v>
      </c>
      <c r="O10" s="394">
        <v>8354</v>
      </c>
      <c r="P10" s="393">
        <v>49</v>
      </c>
      <c r="Q10" s="394">
        <v>10545</v>
      </c>
      <c r="R10" s="393">
        <v>28</v>
      </c>
      <c r="S10" s="394">
        <v>12106</v>
      </c>
      <c r="T10" s="393">
        <v>57</v>
      </c>
      <c r="U10" s="394">
        <v>35509</v>
      </c>
      <c r="V10" s="392">
        <v>29</v>
      </c>
      <c r="W10" s="394">
        <v>11488</v>
      </c>
      <c r="X10" s="393">
        <v>25</v>
      </c>
      <c r="Y10" s="394">
        <v>23466</v>
      </c>
      <c r="Z10" s="393" t="s">
        <v>293</v>
      </c>
      <c r="AA10" s="394" t="s">
        <v>293</v>
      </c>
      <c r="AB10" s="132">
        <v>22</v>
      </c>
      <c r="AC10" s="133">
        <v>9422</v>
      </c>
      <c r="AD10" s="132">
        <v>70</v>
      </c>
      <c r="AE10" s="133">
        <v>10283</v>
      </c>
      <c r="AF10" s="132">
        <v>67</v>
      </c>
      <c r="AG10" s="133">
        <v>11393</v>
      </c>
      <c r="AH10" s="132">
        <v>69</v>
      </c>
      <c r="AI10" s="133">
        <v>17533</v>
      </c>
      <c r="AJ10" s="132">
        <v>29</v>
      </c>
      <c r="AK10" s="133">
        <v>8626</v>
      </c>
      <c r="AL10" s="132">
        <v>18</v>
      </c>
      <c r="AM10" s="133">
        <v>1937</v>
      </c>
      <c r="AN10" s="132">
        <v>18</v>
      </c>
      <c r="AO10" s="133">
        <v>4382</v>
      </c>
      <c r="AP10" s="132">
        <v>44</v>
      </c>
      <c r="AQ10" s="133">
        <v>8430</v>
      </c>
      <c r="AR10" s="132">
        <v>58</v>
      </c>
      <c r="AS10" s="133">
        <v>22424</v>
      </c>
      <c r="AT10" s="132">
        <v>31</v>
      </c>
      <c r="AU10" s="133">
        <v>6814</v>
      </c>
      <c r="AV10" s="132">
        <v>19</v>
      </c>
      <c r="AW10" s="133">
        <v>5713</v>
      </c>
      <c r="AX10" s="132">
        <v>33</v>
      </c>
      <c r="AY10" s="133">
        <v>7447</v>
      </c>
      <c r="AZ10" s="132">
        <v>38</v>
      </c>
      <c r="BA10" s="133">
        <v>7696</v>
      </c>
      <c r="BB10" s="132">
        <v>21</v>
      </c>
      <c r="BC10" s="133">
        <v>5966</v>
      </c>
      <c r="BD10" s="131">
        <v>25</v>
      </c>
      <c r="BE10" s="133">
        <v>11199.22</v>
      </c>
      <c r="BF10" s="131">
        <v>13</v>
      </c>
      <c r="BG10" s="133">
        <v>5240.16</v>
      </c>
      <c r="BH10" s="131">
        <v>20</v>
      </c>
      <c r="BI10" s="133">
        <v>6754.2199999999993</v>
      </c>
      <c r="BJ10" s="131">
        <v>28</v>
      </c>
      <c r="BK10" s="133">
        <v>39066.960000000006</v>
      </c>
      <c r="BL10" s="131">
        <v>21</v>
      </c>
      <c r="BM10" s="133">
        <v>9358</v>
      </c>
    </row>
    <row r="11" spans="1:65" ht="18" customHeight="1" x14ac:dyDescent="0.2">
      <c r="A11" s="659" t="s">
        <v>295</v>
      </c>
      <c r="B11" s="392">
        <v>22</v>
      </c>
      <c r="C11" s="394">
        <v>2347</v>
      </c>
      <c r="D11" s="393">
        <v>32</v>
      </c>
      <c r="E11" s="394">
        <v>11503</v>
      </c>
      <c r="F11" s="393">
        <v>42</v>
      </c>
      <c r="G11" s="394">
        <v>26541</v>
      </c>
      <c r="H11" s="393">
        <v>48</v>
      </c>
      <c r="I11" s="394">
        <v>12593</v>
      </c>
      <c r="J11" s="392">
        <v>37</v>
      </c>
      <c r="K11" s="394">
        <v>14495</v>
      </c>
      <c r="L11" s="393">
        <v>40</v>
      </c>
      <c r="M11" s="394">
        <v>11956</v>
      </c>
      <c r="N11" s="393">
        <v>35</v>
      </c>
      <c r="O11" s="394">
        <v>11233</v>
      </c>
      <c r="P11" s="393">
        <v>32</v>
      </c>
      <c r="Q11" s="394">
        <v>19846</v>
      </c>
      <c r="R11" s="393">
        <v>28</v>
      </c>
      <c r="S11" s="394">
        <v>18586</v>
      </c>
      <c r="T11" s="393">
        <v>28</v>
      </c>
      <c r="U11" s="394">
        <v>5984</v>
      </c>
      <c r="V11" s="392">
        <v>26</v>
      </c>
      <c r="W11" s="394">
        <v>13102</v>
      </c>
      <c r="X11" s="393">
        <v>21</v>
      </c>
      <c r="Y11" s="394">
        <v>8599</v>
      </c>
      <c r="Z11" s="393" t="s">
        <v>293</v>
      </c>
      <c r="AA11" s="394" t="s">
        <v>293</v>
      </c>
      <c r="AB11" s="132">
        <v>11</v>
      </c>
      <c r="AC11" s="133">
        <v>3166</v>
      </c>
      <c r="AD11" s="132">
        <v>24</v>
      </c>
      <c r="AE11" s="133">
        <v>7535</v>
      </c>
      <c r="AF11" s="132">
        <v>43</v>
      </c>
      <c r="AG11" s="133">
        <v>9813</v>
      </c>
      <c r="AH11" s="132">
        <v>22</v>
      </c>
      <c r="AI11" s="133">
        <v>3748</v>
      </c>
      <c r="AJ11" s="132">
        <v>19</v>
      </c>
      <c r="AK11" s="133">
        <v>7945</v>
      </c>
      <c r="AL11" s="132">
        <v>24</v>
      </c>
      <c r="AM11" s="133">
        <v>8424</v>
      </c>
      <c r="AN11" s="132">
        <v>17</v>
      </c>
      <c r="AO11" s="133">
        <v>2668</v>
      </c>
      <c r="AP11" s="132">
        <v>26</v>
      </c>
      <c r="AQ11" s="133">
        <v>5006</v>
      </c>
      <c r="AR11" s="132">
        <v>53</v>
      </c>
      <c r="AS11" s="133">
        <v>9488</v>
      </c>
      <c r="AT11" s="132">
        <v>29</v>
      </c>
      <c r="AU11" s="133">
        <v>5514</v>
      </c>
      <c r="AV11" s="132">
        <v>15</v>
      </c>
      <c r="AW11" s="133">
        <v>22048</v>
      </c>
      <c r="AX11" s="132">
        <v>20</v>
      </c>
      <c r="AY11" s="133">
        <v>4469</v>
      </c>
      <c r="AZ11" s="132">
        <v>33</v>
      </c>
      <c r="BA11" s="133">
        <v>17283</v>
      </c>
      <c r="BB11" s="132">
        <v>17</v>
      </c>
      <c r="BC11" s="133">
        <v>4346</v>
      </c>
      <c r="BD11" s="131">
        <v>10</v>
      </c>
      <c r="BE11" s="133">
        <v>3341.81</v>
      </c>
      <c r="BF11" s="131">
        <v>12</v>
      </c>
      <c r="BG11" s="133">
        <v>3387.26</v>
      </c>
      <c r="BH11" s="131">
        <v>11</v>
      </c>
      <c r="BI11" s="133">
        <v>1523.1699999999998</v>
      </c>
      <c r="BJ11" s="131">
        <v>17</v>
      </c>
      <c r="BK11" s="133">
        <v>12737.99</v>
      </c>
      <c r="BL11" s="131">
        <v>19</v>
      </c>
      <c r="BM11" s="133">
        <v>14135</v>
      </c>
    </row>
    <row r="12" spans="1:65" ht="19.5" customHeight="1" x14ac:dyDescent="0.2">
      <c r="A12" s="659" t="s">
        <v>296</v>
      </c>
      <c r="B12" s="392">
        <v>30</v>
      </c>
      <c r="C12" s="394">
        <v>8179</v>
      </c>
      <c r="D12" s="393">
        <v>45</v>
      </c>
      <c r="E12" s="394">
        <v>13305</v>
      </c>
      <c r="F12" s="393">
        <v>57</v>
      </c>
      <c r="G12" s="394">
        <v>9116</v>
      </c>
      <c r="H12" s="393">
        <v>32</v>
      </c>
      <c r="I12" s="394">
        <v>11570</v>
      </c>
      <c r="J12" s="392">
        <v>30</v>
      </c>
      <c r="K12" s="394">
        <v>15088</v>
      </c>
      <c r="L12" s="393">
        <v>23</v>
      </c>
      <c r="M12" s="394">
        <v>10327</v>
      </c>
      <c r="N12" s="393">
        <v>21</v>
      </c>
      <c r="O12" s="394">
        <v>6690</v>
      </c>
      <c r="P12" s="393">
        <v>18</v>
      </c>
      <c r="Q12" s="394">
        <v>7413</v>
      </c>
      <c r="R12" s="393">
        <v>35</v>
      </c>
      <c r="S12" s="394">
        <v>10436</v>
      </c>
      <c r="T12" s="393">
        <v>19</v>
      </c>
      <c r="U12" s="394">
        <v>37724</v>
      </c>
      <c r="V12" s="392">
        <v>14</v>
      </c>
      <c r="W12" s="394">
        <v>94294</v>
      </c>
      <c r="X12" s="393">
        <v>20</v>
      </c>
      <c r="Y12" s="394">
        <v>54625</v>
      </c>
      <c r="Z12" s="393" t="s">
        <v>293</v>
      </c>
      <c r="AA12" s="394" t="s">
        <v>293</v>
      </c>
      <c r="AB12" s="132">
        <v>24</v>
      </c>
      <c r="AC12" s="133">
        <v>20505</v>
      </c>
      <c r="AD12" s="132">
        <v>36</v>
      </c>
      <c r="AE12" s="133">
        <v>54714</v>
      </c>
      <c r="AF12" s="132">
        <v>48</v>
      </c>
      <c r="AG12" s="133">
        <v>97566</v>
      </c>
      <c r="AH12" s="132">
        <v>70</v>
      </c>
      <c r="AI12" s="133">
        <v>149183</v>
      </c>
      <c r="AJ12" s="132">
        <v>30</v>
      </c>
      <c r="AK12" s="133">
        <v>179062</v>
      </c>
      <c r="AL12" s="132">
        <v>23</v>
      </c>
      <c r="AM12" s="133">
        <v>16080</v>
      </c>
      <c r="AN12" s="132">
        <v>22</v>
      </c>
      <c r="AO12" s="133">
        <v>42993</v>
      </c>
      <c r="AP12" s="132">
        <v>29</v>
      </c>
      <c r="AQ12" s="133">
        <v>7788</v>
      </c>
      <c r="AR12" s="132">
        <v>42</v>
      </c>
      <c r="AS12" s="133">
        <v>14556</v>
      </c>
      <c r="AT12" s="132">
        <v>28</v>
      </c>
      <c r="AU12" s="133">
        <v>18037</v>
      </c>
      <c r="AV12" s="132">
        <v>41</v>
      </c>
      <c r="AW12" s="133">
        <v>36275</v>
      </c>
      <c r="AX12" s="132">
        <v>43</v>
      </c>
      <c r="AY12" s="133">
        <v>95268</v>
      </c>
      <c r="AZ12" s="132">
        <v>39</v>
      </c>
      <c r="BA12" s="133">
        <v>23010</v>
      </c>
      <c r="BB12" s="132">
        <v>12</v>
      </c>
      <c r="BC12" s="133">
        <v>4809</v>
      </c>
      <c r="BD12" s="131">
        <v>34</v>
      </c>
      <c r="BE12" s="133">
        <v>148693.74</v>
      </c>
      <c r="BF12" s="131">
        <v>27</v>
      </c>
      <c r="BG12" s="133">
        <v>24585.510000000002</v>
      </c>
      <c r="BH12" s="131">
        <v>25</v>
      </c>
      <c r="BI12" s="133">
        <v>37585.229999999996</v>
      </c>
      <c r="BJ12" s="131">
        <v>22</v>
      </c>
      <c r="BK12" s="133">
        <v>20707.349999999999</v>
      </c>
      <c r="BL12" s="131">
        <v>21</v>
      </c>
      <c r="BM12" s="133">
        <v>7113</v>
      </c>
    </row>
    <row r="13" spans="1:65" ht="24.75" customHeight="1" x14ac:dyDescent="0.2">
      <c r="A13" s="659" t="s">
        <v>297</v>
      </c>
      <c r="B13" s="392">
        <v>52</v>
      </c>
      <c r="C13" s="394">
        <v>19987</v>
      </c>
      <c r="D13" s="393">
        <v>44</v>
      </c>
      <c r="E13" s="394">
        <v>24507</v>
      </c>
      <c r="F13" s="393">
        <v>63</v>
      </c>
      <c r="G13" s="394">
        <v>17990</v>
      </c>
      <c r="H13" s="393">
        <v>82</v>
      </c>
      <c r="I13" s="394">
        <v>27343</v>
      </c>
      <c r="J13" s="392">
        <v>46</v>
      </c>
      <c r="K13" s="394">
        <v>10669</v>
      </c>
      <c r="L13" s="393">
        <v>27</v>
      </c>
      <c r="M13" s="394">
        <v>3931</v>
      </c>
      <c r="N13" s="393">
        <v>34</v>
      </c>
      <c r="O13" s="394">
        <v>8331</v>
      </c>
      <c r="P13" s="393">
        <v>61</v>
      </c>
      <c r="Q13" s="394">
        <v>36695</v>
      </c>
      <c r="R13" s="393">
        <v>34</v>
      </c>
      <c r="S13" s="394">
        <v>13137</v>
      </c>
      <c r="T13" s="393">
        <v>35</v>
      </c>
      <c r="U13" s="394">
        <v>16237</v>
      </c>
      <c r="V13" s="392">
        <v>20</v>
      </c>
      <c r="W13" s="394">
        <v>9025</v>
      </c>
      <c r="X13" s="393">
        <v>33</v>
      </c>
      <c r="Y13" s="394">
        <v>21506</v>
      </c>
      <c r="Z13" s="393" t="s">
        <v>293</v>
      </c>
      <c r="AA13" s="394" t="s">
        <v>293</v>
      </c>
      <c r="AB13" s="132">
        <v>29</v>
      </c>
      <c r="AC13" s="133">
        <v>32738</v>
      </c>
      <c r="AD13" s="132">
        <v>38</v>
      </c>
      <c r="AE13" s="133">
        <v>16635</v>
      </c>
      <c r="AF13" s="132">
        <v>61</v>
      </c>
      <c r="AG13" s="133">
        <v>68446</v>
      </c>
      <c r="AH13" s="132">
        <v>49</v>
      </c>
      <c r="AI13" s="133">
        <v>24796</v>
      </c>
      <c r="AJ13" s="132">
        <v>32</v>
      </c>
      <c r="AK13" s="133">
        <v>15911</v>
      </c>
      <c r="AL13" s="132">
        <v>44</v>
      </c>
      <c r="AM13" s="133">
        <v>10552</v>
      </c>
      <c r="AN13" s="132">
        <v>53</v>
      </c>
      <c r="AO13" s="133">
        <v>7864</v>
      </c>
      <c r="AP13" s="132">
        <v>30</v>
      </c>
      <c r="AQ13" s="133">
        <v>5205</v>
      </c>
      <c r="AR13" s="132">
        <v>55</v>
      </c>
      <c r="AS13" s="133">
        <v>13168</v>
      </c>
      <c r="AT13" s="132">
        <v>53</v>
      </c>
      <c r="AU13" s="133">
        <v>16538</v>
      </c>
      <c r="AV13" s="132">
        <v>48</v>
      </c>
      <c r="AW13" s="133">
        <v>19364</v>
      </c>
      <c r="AX13" s="132">
        <v>34</v>
      </c>
      <c r="AY13" s="133">
        <v>26021</v>
      </c>
      <c r="AZ13" s="132">
        <v>37</v>
      </c>
      <c r="BA13" s="133">
        <v>36488</v>
      </c>
      <c r="BB13" s="132">
        <v>38</v>
      </c>
      <c r="BC13" s="133">
        <v>23015</v>
      </c>
      <c r="BD13" s="131">
        <v>61</v>
      </c>
      <c r="BE13" s="133">
        <v>27107.81</v>
      </c>
      <c r="BF13" s="131">
        <v>44</v>
      </c>
      <c r="BG13" s="133">
        <v>29509.74</v>
      </c>
      <c r="BH13" s="131">
        <v>91</v>
      </c>
      <c r="BI13" s="133">
        <v>77250.539999999994</v>
      </c>
      <c r="BJ13" s="131">
        <v>47</v>
      </c>
      <c r="BK13" s="133">
        <v>45458.959999999992</v>
      </c>
      <c r="BL13" s="131">
        <v>66</v>
      </c>
      <c r="BM13" s="133">
        <v>36968</v>
      </c>
    </row>
    <row r="14" spans="1:65" ht="18" customHeight="1" x14ac:dyDescent="0.2">
      <c r="A14" s="660" t="s">
        <v>298</v>
      </c>
      <c r="B14" s="395">
        <v>262</v>
      </c>
      <c r="C14" s="396">
        <v>97260</v>
      </c>
      <c r="D14" s="390">
        <v>343</v>
      </c>
      <c r="E14" s="396">
        <v>114786</v>
      </c>
      <c r="F14" s="390">
        <v>381</v>
      </c>
      <c r="G14" s="396">
        <v>154008</v>
      </c>
      <c r="H14" s="390">
        <v>328</v>
      </c>
      <c r="I14" s="396">
        <v>75456</v>
      </c>
      <c r="J14" s="395">
        <v>300</v>
      </c>
      <c r="K14" s="396">
        <v>96871</v>
      </c>
      <c r="L14" s="390">
        <f t="shared" ref="L14:Y14" si="3">SUM(L15:L22)</f>
        <v>283</v>
      </c>
      <c r="M14" s="396">
        <f t="shared" si="3"/>
        <v>69575</v>
      </c>
      <c r="N14" s="390">
        <f t="shared" si="3"/>
        <v>269</v>
      </c>
      <c r="O14" s="396">
        <f t="shared" si="3"/>
        <v>135988</v>
      </c>
      <c r="P14" s="390">
        <f t="shared" si="3"/>
        <v>287</v>
      </c>
      <c r="Q14" s="396">
        <f t="shared" si="3"/>
        <v>168573</v>
      </c>
      <c r="R14" s="390">
        <f t="shared" si="3"/>
        <v>344</v>
      </c>
      <c r="S14" s="396">
        <f t="shared" si="3"/>
        <v>236815</v>
      </c>
      <c r="T14" s="390">
        <f t="shared" si="3"/>
        <v>294</v>
      </c>
      <c r="U14" s="396">
        <f t="shared" si="3"/>
        <v>110235</v>
      </c>
      <c r="V14" s="395">
        <f t="shared" si="3"/>
        <v>238</v>
      </c>
      <c r="W14" s="396">
        <f t="shared" si="3"/>
        <v>145103</v>
      </c>
      <c r="X14" s="390">
        <f t="shared" si="3"/>
        <v>238</v>
      </c>
      <c r="Y14" s="396">
        <f t="shared" si="3"/>
        <v>211247</v>
      </c>
      <c r="Z14" s="127">
        <v>234</v>
      </c>
      <c r="AA14" s="128">
        <v>207716</v>
      </c>
      <c r="AB14" s="127">
        <f t="shared" ref="AB14:AM14" si="4">SUM(AB15:AB22)</f>
        <v>315</v>
      </c>
      <c r="AC14" s="128">
        <f t="shared" si="4"/>
        <v>161712</v>
      </c>
      <c r="AD14" s="127">
        <f t="shared" si="4"/>
        <v>328</v>
      </c>
      <c r="AE14" s="128">
        <f t="shared" si="4"/>
        <v>171958</v>
      </c>
      <c r="AF14" s="127">
        <f t="shared" si="4"/>
        <v>651</v>
      </c>
      <c r="AG14" s="128">
        <f t="shared" si="4"/>
        <v>428636</v>
      </c>
      <c r="AH14" s="127">
        <f t="shared" si="4"/>
        <v>380</v>
      </c>
      <c r="AI14" s="128">
        <f t="shared" si="4"/>
        <v>205649</v>
      </c>
      <c r="AJ14" s="127">
        <f t="shared" si="4"/>
        <v>359</v>
      </c>
      <c r="AK14" s="128">
        <f t="shared" si="4"/>
        <v>263780</v>
      </c>
      <c r="AL14" s="127">
        <f t="shared" si="4"/>
        <v>333</v>
      </c>
      <c r="AM14" s="128">
        <f t="shared" si="4"/>
        <v>161883</v>
      </c>
      <c r="AN14" s="127">
        <f>SUM(AN15:AN22)</f>
        <v>264</v>
      </c>
      <c r="AO14" s="128">
        <f>SUM(AO15:AO22)</f>
        <v>240130</v>
      </c>
      <c r="AP14" s="127">
        <v>304</v>
      </c>
      <c r="AQ14" s="128">
        <v>107378</v>
      </c>
      <c r="AR14" s="127">
        <v>388</v>
      </c>
      <c r="AS14" s="128">
        <v>103012</v>
      </c>
      <c r="AT14" s="127">
        <v>278</v>
      </c>
      <c r="AU14" s="128">
        <v>99385</v>
      </c>
      <c r="AV14" s="127">
        <f t="shared" ref="AV14:BA14" si="5">SUM(AV15:AV22)</f>
        <v>223</v>
      </c>
      <c r="AW14" s="128">
        <f t="shared" si="5"/>
        <v>101207</v>
      </c>
      <c r="AX14" s="127">
        <f t="shared" si="5"/>
        <v>259</v>
      </c>
      <c r="AY14" s="128">
        <f t="shared" si="5"/>
        <v>120483.87</v>
      </c>
      <c r="AZ14" s="127">
        <f t="shared" si="5"/>
        <v>336</v>
      </c>
      <c r="BA14" s="128">
        <f t="shared" si="5"/>
        <v>119368.19</v>
      </c>
      <c r="BB14" s="127">
        <f>SUM(BB15:BB22)</f>
        <v>346</v>
      </c>
      <c r="BC14" s="128">
        <f>SUM(BC15:BC22)</f>
        <v>369428</v>
      </c>
      <c r="BD14" s="126">
        <v>284</v>
      </c>
      <c r="BE14" s="128">
        <v>273932.57999999996</v>
      </c>
      <c r="BF14" s="126">
        <v>251</v>
      </c>
      <c r="BG14" s="128">
        <v>183101.19</v>
      </c>
      <c r="BH14" s="126">
        <v>349</v>
      </c>
      <c r="BI14" s="128">
        <v>367895.06</v>
      </c>
      <c r="BJ14" s="126">
        <v>378</v>
      </c>
      <c r="BK14" s="128">
        <v>284557.07</v>
      </c>
      <c r="BL14" s="126">
        <v>351</v>
      </c>
      <c r="BM14" s="128">
        <v>431236</v>
      </c>
    </row>
    <row r="15" spans="1:65" ht="18" customHeight="1" x14ac:dyDescent="0.2">
      <c r="A15" s="541" t="s">
        <v>299</v>
      </c>
      <c r="B15" s="392">
        <v>69</v>
      </c>
      <c r="C15" s="394">
        <v>18643</v>
      </c>
      <c r="D15" s="393">
        <v>94</v>
      </c>
      <c r="E15" s="394">
        <v>27639</v>
      </c>
      <c r="F15" s="393">
        <v>89</v>
      </c>
      <c r="G15" s="394">
        <v>35251</v>
      </c>
      <c r="H15" s="393">
        <v>71</v>
      </c>
      <c r="I15" s="394">
        <v>22016</v>
      </c>
      <c r="J15" s="392">
        <v>64</v>
      </c>
      <c r="K15" s="394">
        <v>20048</v>
      </c>
      <c r="L15" s="393">
        <v>56</v>
      </c>
      <c r="M15" s="394">
        <v>11735</v>
      </c>
      <c r="N15" s="393">
        <v>52</v>
      </c>
      <c r="O15" s="394">
        <v>30789</v>
      </c>
      <c r="P15" s="393">
        <v>62</v>
      </c>
      <c r="Q15" s="394">
        <v>20267</v>
      </c>
      <c r="R15" s="393">
        <v>89</v>
      </c>
      <c r="S15" s="394">
        <v>68298</v>
      </c>
      <c r="T15" s="393">
        <v>78</v>
      </c>
      <c r="U15" s="394">
        <v>28896</v>
      </c>
      <c r="V15" s="392">
        <v>54</v>
      </c>
      <c r="W15" s="394">
        <v>44883</v>
      </c>
      <c r="X15" s="393">
        <v>66</v>
      </c>
      <c r="Y15" s="394">
        <v>73576</v>
      </c>
      <c r="Z15" s="393" t="s">
        <v>293</v>
      </c>
      <c r="AA15" s="394" t="s">
        <v>293</v>
      </c>
      <c r="AB15" s="132">
        <v>55</v>
      </c>
      <c r="AC15" s="133">
        <v>20371</v>
      </c>
      <c r="AD15" s="132">
        <v>27</v>
      </c>
      <c r="AE15" s="133">
        <v>14773</v>
      </c>
      <c r="AF15" s="132">
        <v>81</v>
      </c>
      <c r="AG15" s="133">
        <v>40367</v>
      </c>
      <c r="AH15" s="132">
        <v>61</v>
      </c>
      <c r="AI15" s="133">
        <v>20558</v>
      </c>
      <c r="AJ15" s="132">
        <v>47</v>
      </c>
      <c r="AK15" s="133">
        <v>21337</v>
      </c>
      <c r="AL15" s="132">
        <v>53</v>
      </c>
      <c r="AM15" s="133">
        <v>18930</v>
      </c>
      <c r="AN15" s="132">
        <v>21</v>
      </c>
      <c r="AO15" s="133">
        <v>5476</v>
      </c>
      <c r="AP15" s="132">
        <v>50</v>
      </c>
      <c r="AQ15" s="133">
        <v>42871</v>
      </c>
      <c r="AR15" s="132">
        <v>62</v>
      </c>
      <c r="AS15" s="133">
        <v>17071</v>
      </c>
      <c r="AT15" s="132">
        <v>59</v>
      </c>
      <c r="AU15" s="133">
        <v>25201</v>
      </c>
      <c r="AV15" s="132">
        <v>31</v>
      </c>
      <c r="AW15" s="133">
        <v>8546</v>
      </c>
      <c r="AX15" s="132">
        <v>38</v>
      </c>
      <c r="AY15" s="133">
        <v>31980</v>
      </c>
      <c r="AZ15" s="132">
        <v>81</v>
      </c>
      <c r="BA15" s="133">
        <v>27984.629999999997</v>
      </c>
      <c r="BB15" s="132">
        <v>67</v>
      </c>
      <c r="BC15" s="133">
        <v>146849</v>
      </c>
      <c r="BD15" s="131">
        <v>43</v>
      </c>
      <c r="BE15" s="133">
        <v>22025.47</v>
      </c>
      <c r="BF15" s="131">
        <v>33</v>
      </c>
      <c r="BG15" s="133">
        <v>15923.380000000001</v>
      </c>
      <c r="BH15" s="131">
        <v>96</v>
      </c>
      <c r="BI15" s="133">
        <v>122569.72</v>
      </c>
      <c r="BJ15" s="131">
        <v>81</v>
      </c>
      <c r="BK15" s="133">
        <v>61999.09</v>
      </c>
      <c r="BL15" s="131">
        <v>100</v>
      </c>
      <c r="BM15" s="133">
        <v>77168</v>
      </c>
    </row>
    <row r="16" spans="1:65" ht="24" customHeight="1" x14ac:dyDescent="0.2">
      <c r="A16" s="541" t="s">
        <v>300</v>
      </c>
      <c r="B16" s="392">
        <v>33</v>
      </c>
      <c r="C16" s="394">
        <v>13293</v>
      </c>
      <c r="D16" s="393">
        <v>58</v>
      </c>
      <c r="E16" s="394">
        <v>29227</v>
      </c>
      <c r="F16" s="393">
        <v>66</v>
      </c>
      <c r="G16" s="394">
        <v>19172</v>
      </c>
      <c r="H16" s="393">
        <v>72</v>
      </c>
      <c r="I16" s="394">
        <v>19062</v>
      </c>
      <c r="J16" s="392">
        <v>57</v>
      </c>
      <c r="K16" s="394">
        <v>13227</v>
      </c>
      <c r="L16" s="393">
        <v>52</v>
      </c>
      <c r="M16" s="394">
        <v>15205</v>
      </c>
      <c r="N16" s="393">
        <v>36</v>
      </c>
      <c r="O16" s="394">
        <v>38854</v>
      </c>
      <c r="P16" s="393">
        <v>52</v>
      </c>
      <c r="Q16" s="394">
        <v>34896</v>
      </c>
      <c r="R16" s="393">
        <v>49</v>
      </c>
      <c r="S16" s="394">
        <v>25895</v>
      </c>
      <c r="T16" s="393">
        <v>25</v>
      </c>
      <c r="U16" s="394">
        <v>11114</v>
      </c>
      <c r="V16" s="393">
        <v>26</v>
      </c>
      <c r="W16" s="394">
        <v>14327</v>
      </c>
      <c r="X16" s="393">
        <v>32</v>
      </c>
      <c r="Y16" s="394">
        <v>29415</v>
      </c>
      <c r="Z16" s="393" t="s">
        <v>293</v>
      </c>
      <c r="AA16" s="394" t="s">
        <v>293</v>
      </c>
      <c r="AB16" s="132">
        <v>42</v>
      </c>
      <c r="AC16" s="133">
        <v>14897</v>
      </c>
      <c r="AD16" s="132">
        <v>38</v>
      </c>
      <c r="AE16" s="133">
        <v>8822</v>
      </c>
      <c r="AF16" s="132">
        <v>85</v>
      </c>
      <c r="AG16" s="133">
        <v>45859</v>
      </c>
      <c r="AH16" s="132">
        <v>50</v>
      </c>
      <c r="AI16" s="133">
        <v>25598</v>
      </c>
      <c r="AJ16" s="132">
        <v>75</v>
      </c>
      <c r="AK16" s="133">
        <v>29253</v>
      </c>
      <c r="AL16" s="132">
        <v>55</v>
      </c>
      <c r="AM16" s="133">
        <v>33060</v>
      </c>
      <c r="AN16" s="132">
        <v>20</v>
      </c>
      <c r="AO16" s="133">
        <v>25601</v>
      </c>
      <c r="AP16" s="132">
        <v>40</v>
      </c>
      <c r="AQ16" s="133">
        <v>16216</v>
      </c>
      <c r="AR16" s="132">
        <v>71</v>
      </c>
      <c r="AS16" s="133">
        <v>24109</v>
      </c>
      <c r="AT16" s="132">
        <v>69</v>
      </c>
      <c r="AU16" s="133">
        <v>18081</v>
      </c>
      <c r="AV16" s="132">
        <v>60</v>
      </c>
      <c r="AW16" s="133">
        <v>27165</v>
      </c>
      <c r="AX16" s="132">
        <v>85</v>
      </c>
      <c r="AY16" s="133">
        <v>42546</v>
      </c>
      <c r="AZ16" s="132">
        <v>69</v>
      </c>
      <c r="BA16" s="133">
        <v>33308.65</v>
      </c>
      <c r="BB16" s="132">
        <v>56</v>
      </c>
      <c r="BC16" s="133">
        <v>29063</v>
      </c>
      <c r="BD16" s="131">
        <v>34</v>
      </c>
      <c r="BE16" s="133">
        <v>43120.38</v>
      </c>
      <c r="BF16" s="131">
        <v>39</v>
      </c>
      <c r="BG16" s="133">
        <v>10322.630000000001</v>
      </c>
      <c r="BH16" s="131">
        <v>73</v>
      </c>
      <c r="BI16" s="133">
        <v>35792.71</v>
      </c>
      <c r="BJ16" s="131">
        <v>99</v>
      </c>
      <c r="BK16" s="133">
        <v>109827.6</v>
      </c>
      <c r="BL16" s="131">
        <v>65</v>
      </c>
      <c r="BM16" s="133">
        <v>32108</v>
      </c>
    </row>
    <row r="17" spans="1:65" ht="18" customHeight="1" x14ac:dyDescent="0.2">
      <c r="A17" s="541" t="s">
        <v>301</v>
      </c>
      <c r="B17" s="392">
        <v>61</v>
      </c>
      <c r="C17" s="394">
        <v>6650</v>
      </c>
      <c r="D17" s="393">
        <v>64</v>
      </c>
      <c r="E17" s="394">
        <v>13448</v>
      </c>
      <c r="F17" s="393">
        <v>62</v>
      </c>
      <c r="G17" s="394">
        <v>42943</v>
      </c>
      <c r="H17" s="393">
        <v>67</v>
      </c>
      <c r="I17" s="394">
        <v>7194</v>
      </c>
      <c r="J17" s="392">
        <v>46</v>
      </c>
      <c r="K17" s="394">
        <v>9522</v>
      </c>
      <c r="L17" s="393">
        <v>53</v>
      </c>
      <c r="M17" s="394">
        <v>13995</v>
      </c>
      <c r="N17" s="393">
        <v>37</v>
      </c>
      <c r="O17" s="394">
        <v>12295</v>
      </c>
      <c r="P17" s="393">
        <v>61</v>
      </c>
      <c r="Q17" s="394">
        <v>43773</v>
      </c>
      <c r="R17" s="393">
        <v>57</v>
      </c>
      <c r="S17" s="394">
        <v>19931</v>
      </c>
      <c r="T17" s="393">
        <v>56</v>
      </c>
      <c r="U17" s="394">
        <v>14129</v>
      </c>
      <c r="V17" s="393">
        <v>52</v>
      </c>
      <c r="W17" s="394">
        <v>20048</v>
      </c>
      <c r="X17" s="393">
        <v>52</v>
      </c>
      <c r="Y17" s="394">
        <v>24365</v>
      </c>
      <c r="Z17" s="393" t="s">
        <v>293</v>
      </c>
      <c r="AA17" s="394" t="s">
        <v>293</v>
      </c>
      <c r="AB17" s="132">
        <v>27</v>
      </c>
      <c r="AC17" s="133">
        <v>17295</v>
      </c>
      <c r="AD17" s="132">
        <v>92</v>
      </c>
      <c r="AE17" s="133">
        <v>54853</v>
      </c>
      <c r="AF17" s="132">
        <v>203</v>
      </c>
      <c r="AG17" s="133">
        <v>72006</v>
      </c>
      <c r="AH17" s="132">
        <v>72</v>
      </c>
      <c r="AI17" s="133">
        <v>35992</v>
      </c>
      <c r="AJ17" s="132">
        <v>61</v>
      </c>
      <c r="AK17" s="133">
        <v>6529</v>
      </c>
      <c r="AL17" s="132">
        <v>36</v>
      </c>
      <c r="AM17" s="133">
        <v>12616</v>
      </c>
      <c r="AN17" s="132">
        <v>49</v>
      </c>
      <c r="AO17" s="133">
        <v>52827</v>
      </c>
      <c r="AP17" s="132">
        <v>72</v>
      </c>
      <c r="AQ17" s="133">
        <v>13262</v>
      </c>
      <c r="AR17" s="132">
        <v>64</v>
      </c>
      <c r="AS17" s="133">
        <v>13185</v>
      </c>
      <c r="AT17" s="132">
        <v>34</v>
      </c>
      <c r="AU17" s="133">
        <v>6785</v>
      </c>
      <c r="AV17" s="132">
        <v>39</v>
      </c>
      <c r="AW17" s="133">
        <v>15581</v>
      </c>
      <c r="AX17" s="132">
        <v>36</v>
      </c>
      <c r="AY17" s="133">
        <v>11206.869999999999</v>
      </c>
      <c r="AZ17" s="132">
        <v>45</v>
      </c>
      <c r="BA17" s="133">
        <v>13427.45</v>
      </c>
      <c r="BB17" s="132">
        <v>94</v>
      </c>
      <c r="BC17" s="133">
        <v>39770</v>
      </c>
      <c r="BD17" s="131">
        <v>84</v>
      </c>
      <c r="BE17" s="133">
        <v>54319.21</v>
      </c>
      <c r="BF17" s="131">
        <v>69</v>
      </c>
      <c r="BG17" s="133">
        <v>15247.140000000001</v>
      </c>
      <c r="BH17" s="131">
        <v>50</v>
      </c>
      <c r="BI17" s="133">
        <v>21398.58</v>
      </c>
      <c r="BJ17" s="131">
        <v>68</v>
      </c>
      <c r="BK17" s="133">
        <v>20080.05</v>
      </c>
      <c r="BL17" s="131">
        <v>54</v>
      </c>
      <c r="BM17" s="133">
        <v>29187</v>
      </c>
    </row>
    <row r="18" spans="1:65" ht="18" customHeight="1" x14ac:dyDescent="0.2">
      <c r="A18" s="541" t="s">
        <v>303</v>
      </c>
      <c r="B18" s="392">
        <v>36</v>
      </c>
      <c r="C18" s="394">
        <v>11213</v>
      </c>
      <c r="D18" s="393">
        <v>28</v>
      </c>
      <c r="E18" s="394">
        <v>14772</v>
      </c>
      <c r="F18" s="393">
        <v>32</v>
      </c>
      <c r="G18" s="394">
        <v>4567</v>
      </c>
      <c r="H18" s="393">
        <v>34</v>
      </c>
      <c r="I18" s="394">
        <v>4394</v>
      </c>
      <c r="J18" s="392">
        <v>31</v>
      </c>
      <c r="K18" s="394">
        <v>9282</v>
      </c>
      <c r="L18" s="393">
        <v>25</v>
      </c>
      <c r="M18" s="394">
        <v>5824</v>
      </c>
      <c r="N18" s="393">
        <v>21</v>
      </c>
      <c r="O18" s="394">
        <v>7066</v>
      </c>
      <c r="P18" s="393">
        <v>29</v>
      </c>
      <c r="Q18" s="394">
        <v>8658</v>
      </c>
      <c r="R18" s="393">
        <v>26</v>
      </c>
      <c r="S18" s="394">
        <v>4264</v>
      </c>
      <c r="T18" s="393">
        <v>35</v>
      </c>
      <c r="U18" s="394">
        <v>8652</v>
      </c>
      <c r="V18" s="393">
        <v>22</v>
      </c>
      <c r="W18" s="394">
        <v>18347</v>
      </c>
      <c r="X18" s="393">
        <v>20</v>
      </c>
      <c r="Y18" s="394">
        <v>8696</v>
      </c>
      <c r="Z18" s="393" t="s">
        <v>293</v>
      </c>
      <c r="AA18" s="394" t="s">
        <v>293</v>
      </c>
      <c r="AB18" s="132">
        <v>52</v>
      </c>
      <c r="AC18" s="133">
        <v>13009</v>
      </c>
      <c r="AD18" s="132">
        <v>35</v>
      </c>
      <c r="AE18" s="133">
        <v>15288</v>
      </c>
      <c r="AF18" s="132">
        <v>50</v>
      </c>
      <c r="AG18" s="133">
        <v>57930</v>
      </c>
      <c r="AH18" s="132">
        <v>34</v>
      </c>
      <c r="AI18" s="133">
        <v>5226</v>
      </c>
      <c r="AJ18" s="132">
        <v>40</v>
      </c>
      <c r="AK18" s="133">
        <v>10650</v>
      </c>
      <c r="AL18" s="132">
        <v>48</v>
      </c>
      <c r="AM18" s="133">
        <v>14656</v>
      </c>
      <c r="AN18" s="132">
        <v>34</v>
      </c>
      <c r="AO18" s="133">
        <v>39740</v>
      </c>
      <c r="AP18" s="132">
        <v>28</v>
      </c>
      <c r="AQ18" s="133">
        <v>6428</v>
      </c>
      <c r="AR18" s="132">
        <v>43</v>
      </c>
      <c r="AS18" s="133">
        <v>12341</v>
      </c>
      <c r="AT18" s="132">
        <v>30</v>
      </c>
      <c r="AU18" s="133">
        <v>14101</v>
      </c>
      <c r="AV18" s="132">
        <v>25</v>
      </c>
      <c r="AW18" s="133">
        <v>4500</v>
      </c>
      <c r="AX18" s="132">
        <v>29</v>
      </c>
      <c r="AY18" s="133">
        <v>10662</v>
      </c>
      <c r="AZ18" s="132">
        <v>40</v>
      </c>
      <c r="BA18" s="133">
        <v>5167</v>
      </c>
      <c r="BB18" s="132">
        <v>56</v>
      </c>
      <c r="BC18" s="133">
        <v>59557</v>
      </c>
      <c r="BD18" s="131">
        <v>44</v>
      </c>
      <c r="BE18" s="133">
        <v>40127.82</v>
      </c>
      <c r="BF18" s="131">
        <v>20</v>
      </c>
      <c r="BG18" s="133">
        <v>7739.7199999999993</v>
      </c>
      <c r="BH18" s="131">
        <v>46</v>
      </c>
      <c r="BI18" s="133">
        <v>75043.960000000006</v>
      </c>
      <c r="BJ18" s="131">
        <v>43</v>
      </c>
      <c r="BK18" s="133">
        <v>13492.720000000001</v>
      </c>
      <c r="BL18" s="131">
        <v>40</v>
      </c>
      <c r="BM18" s="133">
        <v>90301</v>
      </c>
    </row>
    <row r="19" spans="1:65" ht="18" customHeight="1" x14ac:dyDescent="0.2">
      <c r="A19" s="541" t="s">
        <v>304</v>
      </c>
      <c r="B19" s="392">
        <v>20</v>
      </c>
      <c r="C19" s="394">
        <v>37125</v>
      </c>
      <c r="D19" s="393">
        <v>25</v>
      </c>
      <c r="E19" s="394">
        <v>14064</v>
      </c>
      <c r="F19" s="393">
        <v>49</v>
      </c>
      <c r="G19" s="394">
        <v>8239</v>
      </c>
      <c r="H19" s="393">
        <v>22</v>
      </c>
      <c r="I19" s="394">
        <v>4204</v>
      </c>
      <c r="J19" s="392">
        <v>38</v>
      </c>
      <c r="K19" s="394">
        <v>14294</v>
      </c>
      <c r="L19" s="393">
        <v>33</v>
      </c>
      <c r="M19" s="394">
        <v>3371</v>
      </c>
      <c r="N19" s="393">
        <v>46</v>
      </c>
      <c r="O19" s="394">
        <v>12602</v>
      </c>
      <c r="P19" s="393">
        <v>31</v>
      </c>
      <c r="Q19" s="394">
        <v>11402</v>
      </c>
      <c r="R19" s="393">
        <v>23</v>
      </c>
      <c r="S19" s="394">
        <v>8527</v>
      </c>
      <c r="T19" s="393">
        <v>24</v>
      </c>
      <c r="U19" s="394">
        <v>10447</v>
      </c>
      <c r="V19" s="393">
        <v>12</v>
      </c>
      <c r="W19" s="394">
        <v>2753</v>
      </c>
      <c r="X19" s="393">
        <v>18</v>
      </c>
      <c r="Y19" s="394">
        <v>27426</v>
      </c>
      <c r="Z19" s="393" t="s">
        <v>293</v>
      </c>
      <c r="AA19" s="394" t="s">
        <v>293</v>
      </c>
      <c r="AB19" s="132">
        <v>56</v>
      </c>
      <c r="AC19" s="133">
        <v>24492</v>
      </c>
      <c r="AD19" s="132">
        <v>48</v>
      </c>
      <c r="AE19" s="133">
        <v>11794</v>
      </c>
      <c r="AF19" s="132">
        <v>31</v>
      </c>
      <c r="AG19" s="133">
        <v>7229</v>
      </c>
      <c r="AH19" s="132">
        <v>44</v>
      </c>
      <c r="AI19" s="133">
        <v>15824</v>
      </c>
      <c r="AJ19" s="132">
        <v>23</v>
      </c>
      <c r="AK19" s="133">
        <v>62559</v>
      </c>
      <c r="AL19" s="132">
        <v>33</v>
      </c>
      <c r="AM19" s="133">
        <v>5943</v>
      </c>
      <c r="AN19" s="132">
        <v>26</v>
      </c>
      <c r="AO19" s="133">
        <v>2937</v>
      </c>
      <c r="AP19" s="132">
        <v>32</v>
      </c>
      <c r="AQ19" s="133">
        <v>5206</v>
      </c>
      <c r="AR19" s="132">
        <v>56</v>
      </c>
      <c r="AS19" s="133">
        <v>7933</v>
      </c>
      <c r="AT19" s="132">
        <v>27</v>
      </c>
      <c r="AU19" s="133">
        <v>16385</v>
      </c>
      <c r="AV19" s="132">
        <v>18</v>
      </c>
      <c r="AW19" s="133">
        <v>2752</v>
      </c>
      <c r="AX19" s="132">
        <v>22</v>
      </c>
      <c r="AY19" s="133">
        <v>3020</v>
      </c>
      <c r="AZ19" s="132">
        <v>33</v>
      </c>
      <c r="BA19" s="133">
        <v>7530</v>
      </c>
      <c r="BB19" s="132">
        <v>30</v>
      </c>
      <c r="BC19" s="133">
        <v>6388</v>
      </c>
      <c r="BD19" s="131">
        <v>20</v>
      </c>
      <c r="BE19" s="133">
        <v>8792.9699999999993</v>
      </c>
      <c r="BF19" s="131">
        <v>22</v>
      </c>
      <c r="BG19" s="133">
        <v>20969.52</v>
      </c>
      <c r="BH19" s="131">
        <v>26</v>
      </c>
      <c r="BI19" s="133">
        <v>11865.54</v>
      </c>
      <c r="BJ19" s="131">
        <v>33</v>
      </c>
      <c r="BK19" s="133">
        <v>14463.93</v>
      </c>
      <c r="BL19" s="131">
        <v>22</v>
      </c>
      <c r="BM19" s="133">
        <v>4946</v>
      </c>
    </row>
    <row r="20" spans="1:65" ht="18" customHeight="1" x14ac:dyDescent="0.2">
      <c r="A20" s="541" t="s">
        <v>305</v>
      </c>
      <c r="B20" s="392">
        <v>22</v>
      </c>
      <c r="C20" s="394">
        <v>5657</v>
      </c>
      <c r="D20" s="393">
        <v>34</v>
      </c>
      <c r="E20" s="394">
        <v>5031</v>
      </c>
      <c r="F20" s="393">
        <v>43</v>
      </c>
      <c r="G20" s="394">
        <v>5292</v>
      </c>
      <c r="H20" s="393">
        <v>25</v>
      </c>
      <c r="I20" s="394">
        <v>4593</v>
      </c>
      <c r="J20" s="392">
        <v>21</v>
      </c>
      <c r="K20" s="394">
        <v>3184</v>
      </c>
      <c r="L20" s="393">
        <v>26</v>
      </c>
      <c r="M20" s="394">
        <v>3533</v>
      </c>
      <c r="N20" s="393">
        <v>25</v>
      </c>
      <c r="O20" s="394">
        <v>5854</v>
      </c>
      <c r="P20" s="393">
        <v>24</v>
      </c>
      <c r="Q20" s="394">
        <v>3696</v>
      </c>
      <c r="R20" s="393">
        <v>9</v>
      </c>
      <c r="S20" s="394">
        <v>1567</v>
      </c>
      <c r="T20" s="393">
        <v>4</v>
      </c>
      <c r="U20" s="394">
        <v>1137</v>
      </c>
      <c r="V20" s="393">
        <v>1</v>
      </c>
      <c r="W20" s="394">
        <v>44</v>
      </c>
      <c r="X20" s="393">
        <v>1</v>
      </c>
      <c r="Y20" s="394">
        <v>2685</v>
      </c>
      <c r="Z20" s="393" t="s">
        <v>293</v>
      </c>
      <c r="AA20" s="394" t="s">
        <v>293</v>
      </c>
      <c r="AB20" s="132">
        <v>1</v>
      </c>
      <c r="AC20" s="133">
        <v>30</v>
      </c>
      <c r="AD20" s="132">
        <v>5</v>
      </c>
      <c r="AE20" s="133">
        <v>2522</v>
      </c>
      <c r="AF20" s="132">
        <v>8</v>
      </c>
      <c r="AG20" s="133">
        <v>2724</v>
      </c>
      <c r="AH20" s="132">
        <v>6</v>
      </c>
      <c r="AI20" s="133">
        <v>671</v>
      </c>
      <c r="AJ20" s="132">
        <v>35</v>
      </c>
      <c r="AK20" s="133">
        <v>8008</v>
      </c>
      <c r="AL20" s="132">
        <v>1</v>
      </c>
      <c r="AM20" s="133">
        <v>100</v>
      </c>
      <c r="AN20" s="132">
        <v>35</v>
      </c>
      <c r="AO20" s="133">
        <v>6756</v>
      </c>
      <c r="AP20" s="132">
        <v>0</v>
      </c>
      <c r="AQ20" s="133">
        <v>0</v>
      </c>
      <c r="AR20" s="132">
        <v>3</v>
      </c>
      <c r="AS20" s="133">
        <v>415</v>
      </c>
      <c r="AT20" s="132">
        <v>0</v>
      </c>
      <c r="AU20" s="133">
        <v>0</v>
      </c>
      <c r="AV20" s="132">
        <v>2</v>
      </c>
      <c r="AW20" s="133">
        <v>205</v>
      </c>
      <c r="AX20" s="132">
        <v>0</v>
      </c>
      <c r="AY20" s="133">
        <v>0</v>
      </c>
      <c r="AZ20" s="132">
        <v>0</v>
      </c>
      <c r="BA20" s="133">
        <v>0</v>
      </c>
      <c r="BB20" s="132">
        <v>0</v>
      </c>
      <c r="BC20" s="133">
        <v>0</v>
      </c>
      <c r="BD20" s="131">
        <v>4</v>
      </c>
      <c r="BE20" s="133">
        <v>1144.24</v>
      </c>
      <c r="BF20" s="131">
        <v>0</v>
      </c>
      <c r="BG20" s="133">
        <v>0</v>
      </c>
      <c r="BH20" s="131">
        <v>1</v>
      </c>
      <c r="BI20" s="133">
        <v>143</v>
      </c>
      <c r="BJ20" s="131">
        <v>0</v>
      </c>
      <c r="BK20" s="133">
        <v>0</v>
      </c>
      <c r="BL20" s="131">
        <v>0</v>
      </c>
      <c r="BM20" s="133">
        <v>0</v>
      </c>
    </row>
    <row r="21" spans="1:65" ht="25.5" customHeight="1" x14ac:dyDescent="0.2">
      <c r="A21" s="541" t="s">
        <v>302</v>
      </c>
      <c r="B21" s="392">
        <v>6</v>
      </c>
      <c r="C21" s="394">
        <v>701</v>
      </c>
      <c r="D21" s="393">
        <v>6</v>
      </c>
      <c r="E21" s="394">
        <v>963</v>
      </c>
      <c r="F21" s="393">
        <v>4</v>
      </c>
      <c r="G21" s="394">
        <v>397</v>
      </c>
      <c r="H21" s="393">
        <v>0</v>
      </c>
      <c r="I21" s="394">
        <v>0</v>
      </c>
      <c r="J21" s="392">
        <v>3</v>
      </c>
      <c r="K21" s="394">
        <v>1064</v>
      </c>
      <c r="L21" s="393">
        <v>2</v>
      </c>
      <c r="M21" s="394">
        <v>250</v>
      </c>
      <c r="N21" s="393">
        <v>6</v>
      </c>
      <c r="O21" s="394">
        <v>2392</v>
      </c>
      <c r="P21" s="393">
        <v>1</v>
      </c>
      <c r="Q21" s="394">
        <v>13</v>
      </c>
      <c r="R21" s="393">
        <v>35</v>
      </c>
      <c r="S21" s="394">
        <v>12861</v>
      </c>
      <c r="T21" s="393">
        <v>36</v>
      </c>
      <c r="U21" s="394">
        <v>11211</v>
      </c>
      <c r="V21" s="393">
        <v>36</v>
      </c>
      <c r="W21" s="394">
        <v>18781</v>
      </c>
      <c r="X21" s="393">
        <v>24</v>
      </c>
      <c r="Y21" s="394">
        <v>12587</v>
      </c>
      <c r="Z21" s="393" t="s">
        <v>293</v>
      </c>
      <c r="AA21" s="394" t="s">
        <v>293</v>
      </c>
      <c r="AB21" s="132">
        <v>17</v>
      </c>
      <c r="AC21" s="133">
        <v>3413</v>
      </c>
      <c r="AD21" s="132">
        <v>46</v>
      </c>
      <c r="AE21" s="133">
        <v>22846</v>
      </c>
      <c r="AF21" s="132">
        <v>131</v>
      </c>
      <c r="AG21" s="133">
        <v>64660</v>
      </c>
      <c r="AH21" s="132">
        <v>33</v>
      </c>
      <c r="AI21" s="133">
        <v>15350</v>
      </c>
      <c r="AJ21" s="132">
        <v>0</v>
      </c>
      <c r="AK21" s="133">
        <v>0</v>
      </c>
      <c r="AL21" s="132">
        <v>41</v>
      </c>
      <c r="AM21" s="133">
        <v>13380</v>
      </c>
      <c r="AN21" s="132">
        <v>3</v>
      </c>
      <c r="AO21" s="133">
        <v>198</v>
      </c>
      <c r="AP21" s="132">
        <v>31</v>
      </c>
      <c r="AQ21" s="133">
        <v>5326</v>
      </c>
      <c r="AR21" s="132">
        <v>42</v>
      </c>
      <c r="AS21" s="133">
        <v>12872</v>
      </c>
      <c r="AT21" s="132">
        <v>27</v>
      </c>
      <c r="AU21" s="133">
        <v>9856</v>
      </c>
      <c r="AV21" s="132">
        <v>24</v>
      </c>
      <c r="AW21" s="133">
        <v>19566</v>
      </c>
      <c r="AX21" s="132">
        <v>24</v>
      </c>
      <c r="AY21" s="133">
        <v>7389</v>
      </c>
      <c r="AZ21" s="132">
        <v>35</v>
      </c>
      <c r="BA21" s="133">
        <v>19939.46</v>
      </c>
      <c r="BB21" s="132">
        <v>19</v>
      </c>
      <c r="BC21" s="133">
        <v>35306</v>
      </c>
      <c r="BD21" s="131">
        <v>20</v>
      </c>
      <c r="BE21" s="133">
        <v>34279.49</v>
      </c>
      <c r="BF21" s="131">
        <v>17</v>
      </c>
      <c r="BG21" s="133">
        <v>37682.85</v>
      </c>
      <c r="BH21" s="131">
        <v>23</v>
      </c>
      <c r="BI21" s="133">
        <v>67515.850000000006</v>
      </c>
      <c r="BJ21" s="131">
        <v>27</v>
      </c>
      <c r="BK21" s="133">
        <v>33026.43</v>
      </c>
      <c r="BL21" s="131">
        <v>35</v>
      </c>
      <c r="BM21" s="133">
        <v>142526</v>
      </c>
    </row>
    <row r="22" spans="1:65" ht="18" customHeight="1" x14ac:dyDescent="0.2">
      <c r="A22" s="541" t="s">
        <v>306</v>
      </c>
      <c r="B22" s="452">
        <v>15</v>
      </c>
      <c r="C22" s="421">
        <v>3978</v>
      </c>
      <c r="D22" s="420">
        <v>34</v>
      </c>
      <c r="E22" s="421">
        <v>9642</v>
      </c>
      <c r="F22" s="420">
        <v>36</v>
      </c>
      <c r="G22" s="421">
        <v>38147</v>
      </c>
      <c r="H22" s="420">
        <v>37</v>
      </c>
      <c r="I22" s="421">
        <v>13993</v>
      </c>
      <c r="J22" s="452">
        <v>40</v>
      </c>
      <c r="K22" s="421">
        <v>26250</v>
      </c>
      <c r="L22" s="420">
        <v>36</v>
      </c>
      <c r="M22" s="421">
        <v>15662</v>
      </c>
      <c r="N22" s="420">
        <v>46</v>
      </c>
      <c r="O22" s="421">
        <v>26136</v>
      </c>
      <c r="P22" s="420">
        <v>27</v>
      </c>
      <c r="Q22" s="421">
        <v>45868</v>
      </c>
      <c r="R22" s="420">
        <v>56</v>
      </c>
      <c r="S22" s="421">
        <v>95472</v>
      </c>
      <c r="T22" s="420">
        <v>36</v>
      </c>
      <c r="U22" s="421">
        <v>24649</v>
      </c>
      <c r="V22" s="420">
        <v>35</v>
      </c>
      <c r="W22" s="421">
        <v>25920</v>
      </c>
      <c r="X22" s="420">
        <v>25</v>
      </c>
      <c r="Y22" s="421">
        <v>32497</v>
      </c>
      <c r="Z22" s="420" t="s">
        <v>293</v>
      </c>
      <c r="AA22" s="421" t="s">
        <v>293</v>
      </c>
      <c r="AB22" s="139">
        <v>65</v>
      </c>
      <c r="AC22" s="140">
        <v>68205</v>
      </c>
      <c r="AD22" s="138">
        <v>37</v>
      </c>
      <c r="AE22" s="140">
        <v>41060</v>
      </c>
      <c r="AF22" s="138">
        <v>62</v>
      </c>
      <c r="AG22" s="140">
        <v>137861</v>
      </c>
      <c r="AH22" s="138">
        <v>80</v>
      </c>
      <c r="AI22" s="140">
        <v>86430</v>
      </c>
      <c r="AJ22" s="138">
        <v>78</v>
      </c>
      <c r="AK22" s="140">
        <v>125444</v>
      </c>
      <c r="AL22" s="138">
        <v>66</v>
      </c>
      <c r="AM22" s="140">
        <v>63198</v>
      </c>
      <c r="AN22" s="138">
        <v>76</v>
      </c>
      <c r="AO22" s="140">
        <v>106595</v>
      </c>
      <c r="AP22" s="138">
        <v>51</v>
      </c>
      <c r="AQ22" s="140">
        <v>18069</v>
      </c>
      <c r="AR22" s="138">
        <v>47</v>
      </c>
      <c r="AS22" s="140">
        <v>15086</v>
      </c>
      <c r="AT22" s="138">
        <v>32</v>
      </c>
      <c r="AU22" s="140">
        <v>8976</v>
      </c>
      <c r="AV22" s="138">
        <v>24</v>
      </c>
      <c r="AW22" s="140">
        <v>22892</v>
      </c>
      <c r="AX22" s="138">
        <v>25</v>
      </c>
      <c r="AY22" s="140">
        <v>13680</v>
      </c>
      <c r="AZ22" s="138">
        <v>33</v>
      </c>
      <c r="BA22" s="140">
        <v>12011</v>
      </c>
      <c r="BB22" s="138">
        <v>24</v>
      </c>
      <c r="BC22" s="140">
        <v>52495</v>
      </c>
      <c r="BD22" s="131">
        <v>35</v>
      </c>
      <c r="BE22" s="133">
        <v>70123</v>
      </c>
      <c r="BF22" s="131">
        <v>51</v>
      </c>
      <c r="BG22" s="133">
        <v>75215.950000000012</v>
      </c>
      <c r="BH22" s="131">
        <v>34</v>
      </c>
      <c r="BI22" s="133">
        <v>33565.699999999997</v>
      </c>
      <c r="BJ22" s="131">
        <v>27</v>
      </c>
      <c r="BK22" s="133">
        <v>31667.250000000004</v>
      </c>
      <c r="BL22" s="131">
        <v>35</v>
      </c>
      <c r="BM22" s="133">
        <v>55000</v>
      </c>
    </row>
    <row r="23" spans="1:65" ht="18" customHeight="1" x14ac:dyDescent="0.2">
      <c r="A23" s="661" t="s">
        <v>101</v>
      </c>
      <c r="B23" s="662">
        <v>484</v>
      </c>
      <c r="C23" s="401">
        <v>221241</v>
      </c>
      <c r="D23" s="400">
        <v>581</v>
      </c>
      <c r="E23" s="401">
        <v>207119</v>
      </c>
      <c r="F23" s="400">
        <v>682</v>
      </c>
      <c r="G23" s="401">
        <v>370525</v>
      </c>
      <c r="H23" s="400">
        <v>621</v>
      </c>
      <c r="I23" s="401">
        <v>210755</v>
      </c>
      <c r="J23" s="662">
        <v>535</v>
      </c>
      <c r="K23" s="401">
        <v>339219</v>
      </c>
      <c r="L23" s="400">
        <f t="shared" ref="L23:AO23" si="6">L8+L14</f>
        <v>511</v>
      </c>
      <c r="M23" s="401">
        <f t="shared" si="6"/>
        <v>219910</v>
      </c>
      <c r="N23" s="400">
        <f t="shared" si="6"/>
        <v>469</v>
      </c>
      <c r="O23" s="401">
        <f t="shared" si="6"/>
        <v>275779</v>
      </c>
      <c r="P23" s="400">
        <f t="shared" si="6"/>
        <v>537</v>
      </c>
      <c r="Q23" s="401">
        <f t="shared" si="6"/>
        <v>302578</v>
      </c>
      <c r="R23" s="400">
        <f t="shared" si="6"/>
        <v>536</v>
      </c>
      <c r="S23" s="401">
        <f t="shared" si="6"/>
        <v>340450</v>
      </c>
      <c r="T23" s="400">
        <f t="shared" si="6"/>
        <v>496</v>
      </c>
      <c r="U23" s="401">
        <f t="shared" si="6"/>
        <v>247603</v>
      </c>
      <c r="V23" s="400">
        <f t="shared" si="6"/>
        <v>383</v>
      </c>
      <c r="W23" s="401">
        <f t="shared" si="6"/>
        <v>320253</v>
      </c>
      <c r="X23" s="400">
        <f t="shared" si="6"/>
        <v>411</v>
      </c>
      <c r="Y23" s="401">
        <f t="shared" si="6"/>
        <v>408225</v>
      </c>
      <c r="Z23" s="433">
        <f t="shared" si="6"/>
        <v>372</v>
      </c>
      <c r="AA23" s="434">
        <f t="shared" si="6"/>
        <v>358636</v>
      </c>
      <c r="AB23" s="433">
        <f t="shared" si="6"/>
        <v>452</v>
      </c>
      <c r="AC23" s="434">
        <f t="shared" si="6"/>
        <v>289660</v>
      </c>
      <c r="AD23" s="433">
        <f t="shared" si="6"/>
        <v>568</v>
      </c>
      <c r="AE23" s="434">
        <f t="shared" si="6"/>
        <v>318566</v>
      </c>
      <c r="AF23" s="433">
        <f t="shared" si="6"/>
        <v>967</v>
      </c>
      <c r="AG23" s="434">
        <f t="shared" si="6"/>
        <v>666733</v>
      </c>
      <c r="AH23" s="433">
        <f t="shared" si="6"/>
        <v>633</v>
      </c>
      <c r="AI23" s="434">
        <f t="shared" si="6"/>
        <v>442773</v>
      </c>
      <c r="AJ23" s="433">
        <f t="shared" si="6"/>
        <v>531</v>
      </c>
      <c r="AK23" s="434">
        <f t="shared" si="6"/>
        <v>536112</v>
      </c>
      <c r="AL23" s="433">
        <f t="shared" si="6"/>
        <v>482</v>
      </c>
      <c r="AM23" s="434">
        <f t="shared" si="6"/>
        <v>232291</v>
      </c>
      <c r="AN23" s="433">
        <f t="shared" si="6"/>
        <v>407</v>
      </c>
      <c r="AO23" s="434">
        <f t="shared" si="6"/>
        <v>315252</v>
      </c>
      <c r="AP23" s="433">
        <v>475</v>
      </c>
      <c r="AQ23" s="434">
        <v>150253</v>
      </c>
      <c r="AR23" s="433">
        <v>652</v>
      </c>
      <c r="AS23" s="434">
        <v>188855</v>
      </c>
      <c r="AT23" s="433">
        <v>465</v>
      </c>
      <c r="AU23" s="434">
        <v>158858</v>
      </c>
      <c r="AV23" s="433">
        <f t="shared" ref="AV23:BA23" si="7">AV8+AV14</f>
        <v>375</v>
      </c>
      <c r="AW23" s="434">
        <f t="shared" si="7"/>
        <v>207845.74</v>
      </c>
      <c r="AX23" s="433">
        <f t="shared" si="7"/>
        <v>427</v>
      </c>
      <c r="AY23" s="434">
        <f t="shared" si="7"/>
        <v>271230.17</v>
      </c>
      <c r="AZ23" s="433">
        <f t="shared" si="7"/>
        <v>526</v>
      </c>
      <c r="BA23" s="434">
        <f t="shared" si="7"/>
        <v>227829.94</v>
      </c>
      <c r="BB23" s="433">
        <f>BB8+BB14</f>
        <v>484</v>
      </c>
      <c r="BC23" s="434">
        <f>BC8+BC14</f>
        <v>492631</v>
      </c>
      <c r="BD23" s="653">
        <v>457</v>
      </c>
      <c r="BE23" s="434">
        <v>499109.29999999993</v>
      </c>
      <c r="BF23" s="653">
        <v>384</v>
      </c>
      <c r="BG23" s="434">
        <v>270970.06</v>
      </c>
      <c r="BH23" s="653">
        <v>528</v>
      </c>
      <c r="BI23" s="434">
        <v>563317.01</v>
      </c>
      <c r="BJ23" s="653">
        <v>533</v>
      </c>
      <c r="BK23" s="434">
        <v>447575.39</v>
      </c>
      <c r="BL23" s="653">
        <v>510</v>
      </c>
      <c r="BM23" s="434">
        <v>525919</v>
      </c>
    </row>
    <row r="24" spans="1:65" ht="18" customHeight="1" x14ac:dyDescent="0.2">
      <c r="A24" s="663"/>
      <c r="B24" s="390"/>
      <c r="C24" s="390"/>
      <c r="D24" s="390"/>
      <c r="E24" s="390"/>
      <c r="F24" s="390"/>
      <c r="G24" s="390"/>
      <c r="H24" s="390"/>
      <c r="I24" s="390"/>
      <c r="J24" s="390"/>
      <c r="K24" s="390"/>
      <c r="L24" s="390"/>
      <c r="M24" s="390"/>
      <c r="N24" s="390"/>
      <c r="O24" s="390"/>
      <c r="P24" s="663"/>
      <c r="Q24" s="390"/>
      <c r="R24" s="390"/>
      <c r="S24" s="390"/>
      <c r="T24" s="390"/>
      <c r="U24" s="390"/>
      <c r="V24" s="390"/>
      <c r="W24" s="390"/>
      <c r="X24" s="390"/>
      <c r="Y24" s="390"/>
      <c r="Z24" s="390"/>
      <c r="AA24" s="127"/>
      <c r="AB24" s="127"/>
      <c r="AC24" s="127"/>
      <c r="AD24" s="127"/>
    </row>
    <row r="25" spans="1:65" ht="15.75" x14ac:dyDescent="0.2">
      <c r="A25" s="657"/>
    </row>
    <row r="49" spans="23:25" x14ac:dyDescent="0.2">
      <c r="W49" s="645" t="e">
        <f>V5+V8</f>
        <v>#VALUE!</v>
      </c>
    </row>
    <row r="50" spans="23:25" x14ac:dyDescent="0.2">
      <c r="W50" s="645">
        <f>V9+V14+V15+V16</f>
        <v>374</v>
      </c>
      <c r="Y50" s="645">
        <f>X9+X14+X15+X16</f>
        <v>410</v>
      </c>
    </row>
    <row r="51" spans="23:25" x14ac:dyDescent="0.2">
      <c r="W51" s="645">
        <f>V17+V18+V19+V20+V22+W26+W30+W31+W32+W33+W28+W29+W34+1</f>
        <v>123</v>
      </c>
      <c r="X51" s="645">
        <f>W17+W18+W19+W20+W22+X26+X30+X31+X32+X33+X28+X29+X34</f>
        <v>67112</v>
      </c>
    </row>
    <row r="52" spans="23:25" x14ac:dyDescent="0.2">
      <c r="W52" s="27" t="e">
        <f>SUM(W49:W51)</f>
        <v>#VALUE!</v>
      </c>
      <c r="X52" s="27">
        <f>SUM(X49:X51)</f>
        <v>67112</v>
      </c>
    </row>
    <row r="56" spans="23:25" x14ac:dyDescent="0.2">
      <c r="W56" s="27">
        <v>109</v>
      </c>
    </row>
    <row r="59" spans="23:25" x14ac:dyDescent="0.2">
      <c r="W59" s="27" t="e">
        <f>W51+W52+W53+W55+W56+W57</f>
        <v>#VALUE!</v>
      </c>
    </row>
  </sheetData>
  <mergeCells count="34">
    <mergeCell ref="A1:D1"/>
    <mergeCell ref="V4:W4"/>
    <mergeCell ref="A4:A7"/>
    <mergeCell ref="B4:C4"/>
    <mergeCell ref="D4:E4"/>
    <mergeCell ref="F4:G4"/>
    <mergeCell ref="H4:I4"/>
    <mergeCell ref="J4:K4"/>
    <mergeCell ref="L4:M4"/>
    <mergeCell ref="N4:O4"/>
    <mergeCell ref="P4:Q4"/>
    <mergeCell ref="R4:S4"/>
    <mergeCell ref="T4:U4"/>
    <mergeCell ref="AT4:AU4"/>
    <mergeCell ref="X4:Y4"/>
    <mergeCell ref="Z4:AA4"/>
    <mergeCell ref="AB4:AC4"/>
    <mergeCell ref="AD4:AE4"/>
    <mergeCell ref="AF4:AG4"/>
    <mergeCell ref="AH4:AI4"/>
    <mergeCell ref="AJ4:AK4"/>
    <mergeCell ref="AL4:AM4"/>
    <mergeCell ref="AN4:AO4"/>
    <mergeCell ref="AP4:AQ4"/>
    <mergeCell ref="AR4:AS4"/>
    <mergeCell ref="BL4:BM4"/>
    <mergeCell ref="BH4:BI4"/>
    <mergeCell ref="BJ4:BK4"/>
    <mergeCell ref="AV4:AW4"/>
    <mergeCell ref="AX4:AY4"/>
    <mergeCell ref="AZ4:BA4"/>
    <mergeCell ref="BB4:BC4"/>
    <mergeCell ref="BD4:BE4"/>
    <mergeCell ref="BF4:BG4"/>
  </mergeCells>
  <hyperlinks>
    <hyperlink ref="A1:D1" location="'Contents(NA)'!A1" display="Back to table of contents" xr:uid="{37009C4C-D5E9-4824-A067-1E08552554A8}"/>
  </hyperlinks>
  <pageMargins left="0.2" right="0.49" top="0.74" bottom="1.74" header="0.5" footer="1.5"/>
  <pageSetup orientation="landscape" r:id="rId1"/>
  <headerFooter alignWithMargins="0">
    <oddHeader>&amp;C- 33 -</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A302A-C0C1-475F-925E-F8EE174E9EAA}">
  <dimension ref="A1:AI33"/>
  <sheetViews>
    <sheetView workbookViewId="0">
      <pane xSplit="1" ySplit="4" topLeftCell="B5"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42.42578125" style="27" customWidth="1"/>
    <col min="2" max="17" width="10.42578125" style="27" customWidth="1"/>
    <col min="18" max="31" width="10.28515625" style="27" customWidth="1"/>
    <col min="32" max="32" width="9.140625" style="27"/>
    <col min="33" max="33" width="9.7109375" style="27" bestFit="1" customWidth="1"/>
    <col min="34" max="34" width="9.140625" style="27"/>
    <col min="35" max="35" width="12.85546875" style="27" customWidth="1"/>
    <col min="36" max="101" width="9.140625" style="27"/>
    <col min="102" max="102" width="11.42578125" style="27" bestFit="1" customWidth="1"/>
    <col min="103" max="256" width="9.140625" style="27"/>
    <col min="257" max="257" width="42.42578125" style="27" customWidth="1"/>
    <col min="258" max="271" width="9.140625" style="27"/>
    <col min="272" max="272" width="9.7109375" style="27" customWidth="1"/>
    <col min="273" max="288" width="9.140625" style="27"/>
    <col min="289" max="289" width="9.7109375" style="27" bestFit="1" customWidth="1"/>
    <col min="290" max="290" width="9.140625" style="27"/>
    <col min="291" max="291" width="12.85546875" style="27" customWidth="1"/>
    <col min="292" max="512" width="9.140625" style="27"/>
    <col min="513" max="513" width="42.42578125" style="27" customWidth="1"/>
    <col min="514" max="527" width="9.140625" style="27"/>
    <col min="528" max="528" width="9.7109375" style="27" customWidth="1"/>
    <col min="529" max="544" width="9.140625" style="27"/>
    <col min="545" max="545" width="9.7109375" style="27" bestFit="1" customWidth="1"/>
    <col min="546" max="546" width="9.140625" style="27"/>
    <col min="547" max="547" width="12.85546875" style="27" customWidth="1"/>
    <col min="548" max="768" width="9.140625" style="27"/>
    <col min="769" max="769" width="42.42578125" style="27" customWidth="1"/>
    <col min="770" max="783" width="9.140625" style="27"/>
    <col min="784" max="784" width="9.7109375" style="27" customWidth="1"/>
    <col min="785" max="800" width="9.140625" style="27"/>
    <col min="801" max="801" width="9.7109375" style="27" bestFit="1" customWidth="1"/>
    <col min="802" max="802" width="9.140625" style="27"/>
    <col min="803" max="803" width="12.85546875" style="27" customWidth="1"/>
    <col min="804" max="1024" width="9.140625" style="27"/>
    <col min="1025" max="1025" width="42.42578125" style="27" customWidth="1"/>
    <col min="1026" max="1039" width="9.140625" style="27"/>
    <col min="1040" max="1040" width="9.7109375" style="27" customWidth="1"/>
    <col min="1041" max="1056" width="9.140625" style="27"/>
    <col min="1057" max="1057" width="9.7109375" style="27" bestFit="1" customWidth="1"/>
    <col min="1058" max="1058" width="9.140625" style="27"/>
    <col min="1059" max="1059" width="12.85546875" style="27" customWidth="1"/>
    <col min="1060" max="1280" width="9.140625" style="27"/>
    <col min="1281" max="1281" width="42.42578125" style="27" customWidth="1"/>
    <col min="1282" max="1295" width="9.140625" style="27"/>
    <col min="1296" max="1296" width="9.7109375" style="27" customWidth="1"/>
    <col min="1297" max="1312" width="9.140625" style="27"/>
    <col min="1313" max="1313" width="9.7109375" style="27" bestFit="1" customWidth="1"/>
    <col min="1314" max="1314" width="9.140625" style="27"/>
    <col min="1315" max="1315" width="12.85546875" style="27" customWidth="1"/>
    <col min="1316" max="1536" width="9.140625" style="27"/>
    <col min="1537" max="1537" width="42.42578125" style="27" customWidth="1"/>
    <col min="1538" max="1551" width="9.140625" style="27"/>
    <col min="1552" max="1552" width="9.7109375" style="27" customWidth="1"/>
    <col min="1553" max="1568" width="9.140625" style="27"/>
    <col min="1569" max="1569" width="9.7109375" style="27" bestFit="1" customWidth="1"/>
    <col min="1570" max="1570" width="9.140625" style="27"/>
    <col min="1571" max="1571" width="12.85546875" style="27" customWidth="1"/>
    <col min="1572" max="1792" width="9.140625" style="27"/>
    <col min="1793" max="1793" width="42.42578125" style="27" customWidth="1"/>
    <col min="1794" max="1807" width="9.140625" style="27"/>
    <col min="1808" max="1808" width="9.7109375" style="27" customWidth="1"/>
    <col min="1809" max="1824" width="9.140625" style="27"/>
    <col min="1825" max="1825" width="9.7109375" style="27" bestFit="1" customWidth="1"/>
    <col min="1826" max="1826" width="9.140625" style="27"/>
    <col min="1827" max="1827" width="12.85546875" style="27" customWidth="1"/>
    <col min="1828" max="2048" width="9.140625" style="27"/>
    <col min="2049" max="2049" width="42.42578125" style="27" customWidth="1"/>
    <col min="2050" max="2063" width="9.140625" style="27"/>
    <col min="2064" max="2064" width="9.7109375" style="27" customWidth="1"/>
    <col min="2065" max="2080" width="9.140625" style="27"/>
    <col min="2081" max="2081" width="9.7109375" style="27" bestFit="1" customWidth="1"/>
    <col min="2082" max="2082" width="9.140625" style="27"/>
    <col min="2083" max="2083" width="12.85546875" style="27" customWidth="1"/>
    <col min="2084" max="2304" width="9.140625" style="27"/>
    <col min="2305" max="2305" width="42.42578125" style="27" customWidth="1"/>
    <col min="2306" max="2319" width="9.140625" style="27"/>
    <col min="2320" max="2320" width="9.7109375" style="27" customWidth="1"/>
    <col min="2321" max="2336" width="9.140625" style="27"/>
    <col min="2337" max="2337" width="9.7109375" style="27" bestFit="1" customWidth="1"/>
    <col min="2338" max="2338" width="9.140625" style="27"/>
    <col min="2339" max="2339" width="12.85546875" style="27" customWidth="1"/>
    <col min="2340" max="2560" width="9.140625" style="27"/>
    <col min="2561" max="2561" width="42.42578125" style="27" customWidth="1"/>
    <col min="2562" max="2575" width="9.140625" style="27"/>
    <col min="2576" max="2576" width="9.7109375" style="27" customWidth="1"/>
    <col min="2577" max="2592" width="9.140625" style="27"/>
    <col min="2593" max="2593" width="9.7109375" style="27" bestFit="1" customWidth="1"/>
    <col min="2594" max="2594" width="9.140625" style="27"/>
    <col min="2595" max="2595" width="12.85546875" style="27" customWidth="1"/>
    <col min="2596" max="2816" width="9.140625" style="27"/>
    <col min="2817" max="2817" width="42.42578125" style="27" customWidth="1"/>
    <col min="2818" max="2831" width="9.140625" style="27"/>
    <col min="2832" max="2832" width="9.7109375" style="27" customWidth="1"/>
    <col min="2833" max="2848" width="9.140625" style="27"/>
    <col min="2849" max="2849" width="9.7109375" style="27" bestFit="1" customWidth="1"/>
    <col min="2850" max="2850" width="9.140625" style="27"/>
    <col min="2851" max="2851" width="12.85546875" style="27" customWidth="1"/>
    <col min="2852" max="3072" width="9.140625" style="27"/>
    <col min="3073" max="3073" width="42.42578125" style="27" customWidth="1"/>
    <col min="3074" max="3087" width="9.140625" style="27"/>
    <col min="3088" max="3088" width="9.7109375" style="27" customWidth="1"/>
    <col min="3089" max="3104" width="9.140625" style="27"/>
    <col min="3105" max="3105" width="9.7109375" style="27" bestFit="1" customWidth="1"/>
    <col min="3106" max="3106" width="9.140625" style="27"/>
    <col min="3107" max="3107" width="12.85546875" style="27" customWidth="1"/>
    <col min="3108" max="3328" width="9.140625" style="27"/>
    <col min="3329" max="3329" width="42.42578125" style="27" customWidth="1"/>
    <col min="3330" max="3343" width="9.140625" style="27"/>
    <col min="3344" max="3344" width="9.7109375" style="27" customWidth="1"/>
    <col min="3345" max="3360" width="9.140625" style="27"/>
    <col min="3361" max="3361" width="9.7109375" style="27" bestFit="1" customWidth="1"/>
    <col min="3362" max="3362" width="9.140625" style="27"/>
    <col min="3363" max="3363" width="12.85546875" style="27" customWidth="1"/>
    <col min="3364" max="3584" width="9.140625" style="27"/>
    <col min="3585" max="3585" width="42.42578125" style="27" customWidth="1"/>
    <col min="3586" max="3599" width="9.140625" style="27"/>
    <col min="3600" max="3600" width="9.7109375" style="27" customWidth="1"/>
    <col min="3601" max="3616" width="9.140625" style="27"/>
    <col min="3617" max="3617" width="9.7109375" style="27" bestFit="1" customWidth="1"/>
    <col min="3618" max="3618" width="9.140625" style="27"/>
    <col min="3619" max="3619" width="12.85546875" style="27" customWidth="1"/>
    <col min="3620" max="3840" width="9.140625" style="27"/>
    <col min="3841" max="3841" width="42.42578125" style="27" customWidth="1"/>
    <col min="3842" max="3855" width="9.140625" style="27"/>
    <col min="3856" max="3856" width="9.7109375" style="27" customWidth="1"/>
    <col min="3857" max="3872" width="9.140625" style="27"/>
    <col min="3873" max="3873" width="9.7109375" style="27" bestFit="1" customWidth="1"/>
    <col min="3874" max="3874" width="9.140625" style="27"/>
    <col min="3875" max="3875" width="12.85546875" style="27" customWidth="1"/>
    <col min="3876" max="4096" width="9.140625" style="27"/>
    <col min="4097" max="4097" width="42.42578125" style="27" customWidth="1"/>
    <col min="4098" max="4111" width="9.140625" style="27"/>
    <col min="4112" max="4112" width="9.7109375" style="27" customWidth="1"/>
    <col min="4113" max="4128" width="9.140625" style="27"/>
    <col min="4129" max="4129" width="9.7109375" style="27" bestFit="1" customWidth="1"/>
    <col min="4130" max="4130" width="9.140625" style="27"/>
    <col min="4131" max="4131" width="12.85546875" style="27" customWidth="1"/>
    <col min="4132" max="4352" width="9.140625" style="27"/>
    <col min="4353" max="4353" width="42.42578125" style="27" customWidth="1"/>
    <col min="4354" max="4367" width="9.140625" style="27"/>
    <col min="4368" max="4368" width="9.7109375" style="27" customWidth="1"/>
    <col min="4369" max="4384" width="9.140625" style="27"/>
    <col min="4385" max="4385" width="9.7109375" style="27" bestFit="1" customWidth="1"/>
    <col min="4386" max="4386" width="9.140625" style="27"/>
    <col min="4387" max="4387" width="12.85546875" style="27" customWidth="1"/>
    <col min="4388" max="4608" width="9.140625" style="27"/>
    <col min="4609" max="4609" width="42.42578125" style="27" customWidth="1"/>
    <col min="4610" max="4623" width="9.140625" style="27"/>
    <col min="4624" max="4624" width="9.7109375" style="27" customWidth="1"/>
    <col min="4625" max="4640" width="9.140625" style="27"/>
    <col min="4641" max="4641" width="9.7109375" style="27" bestFit="1" customWidth="1"/>
    <col min="4642" max="4642" width="9.140625" style="27"/>
    <col min="4643" max="4643" width="12.85546875" style="27" customWidth="1"/>
    <col min="4644" max="4864" width="9.140625" style="27"/>
    <col min="4865" max="4865" width="42.42578125" style="27" customWidth="1"/>
    <col min="4866" max="4879" width="9.140625" style="27"/>
    <col min="4880" max="4880" width="9.7109375" style="27" customWidth="1"/>
    <col min="4881" max="4896" width="9.140625" style="27"/>
    <col min="4897" max="4897" width="9.7109375" style="27" bestFit="1" customWidth="1"/>
    <col min="4898" max="4898" width="9.140625" style="27"/>
    <col min="4899" max="4899" width="12.85546875" style="27" customWidth="1"/>
    <col min="4900" max="5120" width="9.140625" style="27"/>
    <col min="5121" max="5121" width="42.42578125" style="27" customWidth="1"/>
    <col min="5122" max="5135" width="9.140625" style="27"/>
    <col min="5136" max="5136" width="9.7109375" style="27" customWidth="1"/>
    <col min="5137" max="5152" width="9.140625" style="27"/>
    <col min="5153" max="5153" width="9.7109375" style="27" bestFit="1" customWidth="1"/>
    <col min="5154" max="5154" width="9.140625" style="27"/>
    <col min="5155" max="5155" width="12.85546875" style="27" customWidth="1"/>
    <col min="5156" max="5376" width="9.140625" style="27"/>
    <col min="5377" max="5377" width="42.42578125" style="27" customWidth="1"/>
    <col min="5378" max="5391" width="9.140625" style="27"/>
    <col min="5392" max="5392" width="9.7109375" style="27" customWidth="1"/>
    <col min="5393" max="5408" width="9.140625" style="27"/>
    <col min="5409" max="5409" width="9.7109375" style="27" bestFit="1" customWidth="1"/>
    <col min="5410" max="5410" width="9.140625" style="27"/>
    <col min="5411" max="5411" width="12.85546875" style="27" customWidth="1"/>
    <col min="5412" max="5632" width="9.140625" style="27"/>
    <col min="5633" max="5633" width="42.42578125" style="27" customWidth="1"/>
    <col min="5634" max="5647" width="9.140625" style="27"/>
    <col min="5648" max="5648" width="9.7109375" style="27" customWidth="1"/>
    <col min="5649" max="5664" width="9.140625" style="27"/>
    <col min="5665" max="5665" width="9.7109375" style="27" bestFit="1" customWidth="1"/>
    <col min="5666" max="5666" width="9.140625" style="27"/>
    <col min="5667" max="5667" width="12.85546875" style="27" customWidth="1"/>
    <col min="5668" max="5888" width="9.140625" style="27"/>
    <col min="5889" max="5889" width="42.42578125" style="27" customWidth="1"/>
    <col min="5890" max="5903" width="9.140625" style="27"/>
    <col min="5904" max="5904" width="9.7109375" style="27" customWidth="1"/>
    <col min="5905" max="5920" width="9.140625" style="27"/>
    <col min="5921" max="5921" width="9.7109375" style="27" bestFit="1" customWidth="1"/>
    <col min="5922" max="5922" width="9.140625" style="27"/>
    <col min="5923" max="5923" width="12.85546875" style="27" customWidth="1"/>
    <col min="5924" max="6144" width="9.140625" style="27"/>
    <col min="6145" max="6145" width="42.42578125" style="27" customWidth="1"/>
    <col min="6146" max="6159" width="9.140625" style="27"/>
    <col min="6160" max="6160" width="9.7109375" style="27" customWidth="1"/>
    <col min="6161" max="6176" width="9.140625" style="27"/>
    <col min="6177" max="6177" width="9.7109375" style="27" bestFit="1" customWidth="1"/>
    <col min="6178" max="6178" width="9.140625" style="27"/>
    <col min="6179" max="6179" width="12.85546875" style="27" customWidth="1"/>
    <col min="6180" max="6400" width="9.140625" style="27"/>
    <col min="6401" max="6401" width="42.42578125" style="27" customWidth="1"/>
    <col min="6402" max="6415" width="9.140625" style="27"/>
    <col min="6416" max="6416" width="9.7109375" style="27" customWidth="1"/>
    <col min="6417" max="6432" width="9.140625" style="27"/>
    <col min="6433" max="6433" width="9.7109375" style="27" bestFit="1" customWidth="1"/>
    <col min="6434" max="6434" width="9.140625" style="27"/>
    <col min="6435" max="6435" width="12.85546875" style="27" customWidth="1"/>
    <col min="6436" max="6656" width="9.140625" style="27"/>
    <col min="6657" max="6657" width="42.42578125" style="27" customWidth="1"/>
    <col min="6658" max="6671" width="9.140625" style="27"/>
    <col min="6672" max="6672" width="9.7109375" style="27" customWidth="1"/>
    <col min="6673" max="6688" width="9.140625" style="27"/>
    <col min="6689" max="6689" width="9.7109375" style="27" bestFit="1" customWidth="1"/>
    <col min="6690" max="6690" width="9.140625" style="27"/>
    <col min="6691" max="6691" width="12.85546875" style="27" customWidth="1"/>
    <col min="6692" max="6912" width="9.140625" style="27"/>
    <col min="6913" max="6913" width="42.42578125" style="27" customWidth="1"/>
    <col min="6914" max="6927" width="9.140625" style="27"/>
    <col min="6928" max="6928" width="9.7109375" style="27" customWidth="1"/>
    <col min="6929" max="6944" width="9.140625" style="27"/>
    <col min="6945" max="6945" width="9.7109375" style="27" bestFit="1" customWidth="1"/>
    <col min="6946" max="6946" width="9.140625" style="27"/>
    <col min="6947" max="6947" width="12.85546875" style="27" customWidth="1"/>
    <col min="6948" max="7168" width="9.140625" style="27"/>
    <col min="7169" max="7169" width="42.42578125" style="27" customWidth="1"/>
    <col min="7170" max="7183" width="9.140625" style="27"/>
    <col min="7184" max="7184" width="9.7109375" style="27" customWidth="1"/>
    <col min="7185" max="7200" width="9.140625" style="27"/>
    <col min="7201" max="7201" width="9.7109375" style="27" bestFit="1" customWidth="1"/>
    <col min="7202" max="7202" width="9.140625" style="27"/>
    <col min="7203" max="7203" width="12.85546875" style="27" customWidth="1"/>
    <col min="7204" max="7424" width="9.140625" style="27"/>
    <col min="7425" max="7425" width="42.42578125" style="27" customWidth="1"/>
    <col min="7426" max="7439" width="9.140625" style="27"/>
    <col min="7440" max="7440" width="9.7109375" style="27" customWidth="1"/>
    <col min="7441" max="7456" width="9.140625" style="27"/>
    <col min="7457" max="7457" width="9.7109375" style="27" bestFit="1" customWidth="1"/>
    <col min="7458" max="7458" width="9.140625" style="27"/>
    <col min="7459" max="7459" width="12.85546875" style="27" customWidth="1"/>
    <col min="7460" max="7680" width="9.140625" style="27"/>
    <col min="7681" max="7681" width="42.42578125" style="27" customWidth="1"/>
    <col min="7682" max="7695" width="9.140625" style="27"/>
    <col min="7696" max="7696" width="9.7109375" style="27" customWidth="1"/>
    <col min="7697" max="7712" width="9.140625" style="27"/>
    <col min="7713" max="7713" width="9.7109375" style="27" bestFit="1" customWidth="1"/>
    <col min="7714" max="7714" width="9.140625" style="27"/>
    <col min="7715" max="7715" width="12.85546875" style="27" customWidth="1"/>
    <col min="7716" max="7936" width="9.140625" style="27"/>
    <col min="7937" max="7937" width="42.42578125" style="27" customWidth="1"/>
    <col min="7938" max="7951" width="9.140625" style="27"/>
    <col min="7952" max="7952" width="9.7109375" style="27" customWidth="1"/>
    <col min="7953" max="7968" width="9.140625" style="27"/>
    <col min="7969" max="7969" width="9.7109375" style="27" bestFit="1" customWidth="1"/>
    <col min="7970" max="7970" width="9.140625" style="27"/>
    <col min="7971" max="7971" width="12.85546875" style="27" customWidth="1"/>
    <col min="7972" max="8192" width="9.140625" style="27"/>
    <col min="8193" max="8193" width="42.42578125" style="27" customWidth="1"/>
    <col min="8194" max="8207" width="9.140625" style="27"/>
    <col min="8208" max="8208" width="9.7109375" style="27" customWidth="1"/>
    <col min="8209" max="8224" width="9.140625" style="27"/>
    <col min="8225" max="8225" width="9.7109375" style="27" bestFit="1" customWidth="1"/>
    <col min="8226" max="8226" width="9.140625" style="27"/>
    <col min="8227" max="8227" width="12.85546875" style="27" customWidth="1"/>
    <col min="8228" max="8448" width="9.140625" style="27"/>
    <col min="8449" max="8449" width="42.42578125" style="27" customWidth="1"/>
    <col min="8450" max="8463" width="9.140625" style="27"/>
    <col min="8464" max="8464" width="9.7109375" style="27" customWidth="1"/>
    <col min="8465" max="8480" width="9.140625" style="27"/>
    <col min="8481" max="8481" width="9.7109375" style="27" bestFit="1" customWidth="1"/>
    <col min="8482" max="8482" width="9.140625" style="27"/>
    <col min="8483" max="8483" width="12.85546875" style="27" customWidth="1"/>
    <col min="8484" max="8704" width="9.140625" style="27"/>
    <col min="8705" max="8705" width="42.42578125" style="27" customWidth="1"/>
    <col min="8706" max="8719" width="9.140625" style="27"/>
    <col min="8720" max="8720" width="9.7109375" style="27" customWidth="1"/>
    <col min="8721" max="8736" width="9.140625" style="27"/>
    <col min="8737" max="8737" width="9.7109375" style="27" bestFit="1" customWidth="1"/>
    <col min="8738" max="8738" width="9.140625" style="27"/>
    <col min="8739" max="8739" width="12.85546875" style="27" customWidth="1"/>
    <col min="8740" max="8960" width="9.140625" style="27"/>
    <col min="8961" max="8961" width="42.42578125" style="27" customWidth="1"/>
    <col min="8962" max="8975" width="9.140625" style="27"/>
    <col min="8976" max="8976" width="9.7109375" style="27" customWidth="1"/>
    <col min="8977" max="8992" width="9.140625" style="27"/>
    <col min="8993" max="8993" width="9.7109375" style="27" bestFit="1" customWidth="1"/>
    <col min="8994" max="8994" width="9.140625" style="27"/>
    <col min="8995" max="8995" width="12.85546875" style="27" customWidth="1"/>
    <col min="8996" max="9216" width="9.140625" style="27"/>
    <col min="9217" max="9217" width="42.42578125" style="27" customWidth="1"/>
    <col min="9218" max="9231" width="9.140625" style="27"/>
    <col min="9232" max="9232" width="9.7109375" style="27" customWidth="1"/>
    <col min="9233" max="9248" width="9.140625" style="27"/>
    <col min="9249" max="9249" width="9.7109375" style="27" bestFit="1" customWidth="1"/>
    <col min="9250" max="9250" width="9.140625" style="27"/>
    <col min="9251" max="9251" width="12.85546875" style="27" customWidth="1"/>
    <col min="9252" max="9472" width="9.140625" style="27"/>
    <col min="9473" max="9473" width="42.42578125" style="27" customWidth="1"/>
    <col min="9474" max="9487" width="9.140625" style="27"/>
    <col min="9488" max="9488" width="9.7109375" style="27" customWidth="1"/>
    <col min="9489" max="9504" width="9.140625" style="27"/>
    <col min="9505" max="9505" width="9.7109375" style="27" bestFit="1" customWidth="1"/>
    <col min="9506" max="9506" width="9.140625" style="27"/>
    <col min="9507" max="9507" width="12.85546875" style="27" customWidth="1"/>
    <col min="9508" max="9728" width="9.140625" style="27"/>
    <col min="9729" max="9729" width="42.42578125" style="27" customWidth="1"/>
    <col min="9730" max="9743" width="9.140625" style="27"/>
    <col min="9744" max="9744" width="9.7109375" style="27" customWidth="1"/>
    <col min="9745" max="9760" width="9.140625" style="27"/>
    <col min="9761" max="9761" width="9.7109375" style="27" bestFit="1" customWidth="1"/>
    <col min="9762" max="9762" width="9.140625" style="27"/>
    <col min="9763" max="9763" width="12.85546875" style="27" customWidth="1"/>
    <col min="9764" max="9984" width="9.140625" style="27"/>
    <col min="9985" max="9985" width="42.42578125" style="27" customWidth="1"/>
    <col min="9986" max="9999" width="9.140625" style="27"/>
    <col min="10000" max="10000" width="9.7109375" style="27" customWidth="1"/>
    <col min="10001" max="10016" width="9.140625" style="27"/>
    <col min="10017" max="10017" width="9.7109375" style="27" bestFit="1" customWidth="1"/>
    <col min="10018" max="10018" width="9.140625" style="27"/>
    <col min="10019" max="10019" width="12.85546875" style="27" customWidth="1"/>
    <col min="10020" max="10240" width="9.140625" style="27"/>
    <col min="10241" max="10241" width="42.42578125" style="27" customWidth="1"/>
    <col min="10242" max="10255" width="9.140625" style="27"/>
    <col min="10256" max="10256" width="9.7109375" style="27" customWidth="1"/>
    <col min="10257" max="10272" width="9.140625" style="27"/>
    <col min="10273" max="10273" width="9.7109375" style="27" bestFit="1" customWidth="1"/>
    <col min="10274" max="10274" width="9.140625" style="27"/>
    <col min="10275" max="10275" width="12.85546875" style="27" customWidth="1"/>
    <col min="10276" max="10496" width="9.140625" style="27"/>
    <col min="10497" max="10497" width="42.42578125" style="27" customWidth="1"/>
    <col min="10498" max="10511" width="9.140625" style="27"/>
    <col min="10512" max="10512" width="9.7109375" style="27" customWidth="1"/>
    <col min="10513" max="10528" width="9.140625" style="27"/>
    <col min="10529" max="10529" width="9.7109375" style="27" bestFit="1" customWidth="1"/>
    <col min="10530" max="10530" width="9.140625" style="27"/>
    <col min="10531" max="10531" width="12.85546875" style="27" customWidth="1"/>
    <col min="10532" max="10752" width="9.140625" style="27"/>
    <col min="10753" max="10753" width="42.42578125" style="27" customWidth="1"/>
    <col min="10754" max="10767" width="9.140625" style="27"/>
    <col min="10768" max="10768" width="9.7109375" style="27" customWidth="1"/>
    <col min="10769" max="10784" width="9.140625" style="27"/>
    <col min="10785" max="10785" width="9.7109375" style="27" bestFit="1" customWidth="1"/>
    <col min="10786" max="10786" width="9.140625" style="27"/>
    <col min="10787" max="10787" width="12.85546875" style="27" customWidth="1"/>
    <col min="10788" max="11008" width="9.140625" style="27"/>
    <col min="11009" max="11009" width="42.42578125" style="27" customWidth="1"/>
    <col min="11010" max="11023" width="9.140625" style="27"/>
    <col min="11024" max="11024" width="9.7109375" style="27" customWidth="1"/>
    <col min="11025" max="11040" width="9.140625" style="27"/>
    <col min="11041" max="11041" width="9.7109375" style="27" bestFit="1" customWidth="1"/>
    <col min="11042" max="11042" width="9.140625" style="27"/>
    <col min="11043" max="11043" width="12.85546875" style="27" customWidth="1"/>
    <col min="11044" max="11264" width="9.140625" style="27"/>
    <col min="11265" max="11265" width="42.42578125" style="27" customWidth="1"/>
    <col min="11266" max="11279" width="9.140625" style="27"/>
    <col min="11280" max="11280" width="9.7109375" style="27" customWidth="1"/>
    <col min="11281" max="11296" width="9.140625" style="27"/>
    <col min="11297" max="11297" width="9.7109375" style="27" bestFit="1" customWidth="1"/>
    <col min="11298" max="11298" width="9.140625" style="27"/>
    <col min="11299" max="11299" width="12.85546875" style="27" customWidth="1"/>
    <col min="11300" max="11520" width="9.140625" style="27"/>
    <col min="11521" max="11521" width="42.42578125" style="27" customWidth="1"/>
    <col min="11522" max="11535" width="9.140625" style="27"/>
    <col min="11536" max="11536" width="9.7109375" style="27" customWidth="1"/>
    <col min="11537" max="11552" width="9.140625" style="27"/>
    <col min="11553" max="11553" width="9.7109375" style="27" bestFit="1" customWidth="1"/>
    <col min="11554" max="11554" width="9.140625" style="27"/>
    <col min="11555" max="11555" width="12.85546875" style="27" customWidth="1"/>
    <col min="11556" max="11776" width="9.140625" style="27"/>
    <col min="11777" max="11777" width="42.42578125" style="27" customWidth="1"/>
    <col min="11778" max="11791" width="9.140625" style="27"/>
    <col min="11792" max="11792" width="9.7109375" style="27" customWidth="1"/>
    <col min="11793" max="11808" width="9.140625" style="27"/>
    <col min="11809" max="11809" width="9.7109375" style="27" bestFit="1" customWidth="1"/>
    <col min="11810" max="11810" width="9.140625" style="27"/>
    <col min="11811" max="11811" width="12.85546875" style="27" customWidth="1"/>
    <col min="11812" max="12032" width="9.140625" style="27"/>
    <col min="12033" max="12033" width="42.42578125" style="27" customWidth="1"/>
    <col min="12034" max="12047" width="9.140625" style="27"/>
    <col min="12048" max="12048" width="9.7109375" style="27" customWidth="1"/>
    <col min="12049" max="12064" width="9.140625" style="27"/>
    <col min="12065" max="12065" width="9.7109375" style="27" bestFit="1" customWidth="1"/>
    <col min="12066" max="12066" width="9.140625" style="27"/>
    <col min="12067" max="12067" width="12.85546875" style="27" customWidth="1"/>
    <col min="12068" max="12288" width="9.140625" style="27"/>
    <col min="12289" max="12289" width="42.42578125" style="27" customWidth="1"/>
    <col min="12290" max="12303" width="9.140625" style="27"/>
    <col min="12304" max="12304" width="9.7109375" style="27" customWidth="1"/>
    <col min="12305" max="12320" width="9.140625" style="27"/>
    <col min="12321" max="12321" width="9.7109375" style="27" bestFit="1" customWidth="1"/>
    <col min="12322" max="12322" width="9.140625" style="27"/>
    <col min="12323" max="12323" width="12.85546875" style="27" customWidth="1"/>
    <col min="12324" max="12544" width="9.140625" style="27"/>
    <col min="12545" max="12545" width="42.42578125" style="27" customWidth="1"/>
    <col min="12546" max="12559" width="9.140625" style="27"/>
    <col min="12560" max="12560" width="9.7109375" style="27" customWidth="1"/>
    <col min="12561" max="12576" width="9.140625" style="27"/>
    <col min="12577" max="12577" width="9.7109375" style="27" bestFit="1" customWidth="1"/>
    <col min="12578" max="12578" width="9.140625" style="27"/>
    <col min="12579" max="12579" width="12.85546875" style="27" customWidth="1"/>
    <col min="12580" max="12800" width="9.140625" style="27"/>
    <col min="12801" max="12801" width="42.42578125" style="27" customWidth="1"/>
    <col min="12802" max="12815" width="9.140625" style="27"/>
    <col min="12816" max="12816" width="9.7109375" style="27" customWidth="1"/>
    <col min="12817" max="12832" width="9.140625" style="27"/>
    <col min="12833" max="12833" width="9.7109375" style="27" bestFit="1" customWidth="1"/>
    <col min="12834" max="12834" width="9.140625" style="27"/>
    <col min="12835" max="12835" width="12.85546875" style="27" customWidth="1"/>
    <col min="12836" max="13056" width="9.140625" style="27"/>
    <col min="13057" max="13057" width="42.42578125" style="27" customWidth="1"/>
    <col min="13058" max="13071" width="9.140625" style="27"/>
    <col min="13072" max="13072" width="9.7109375" style="27" customWidth="1"/>
    <col min="13073" max="13088" width="9.140625" style="27"/>
    <col min="13089" max="13089" width="9.7109375" style="27" bestFit="1" customWidth="1"/>
    <col min="13090" max="13090" width="9.140625" style="27"/>
    <col min="13091" max="13091" width="12.85546875" style="27" customWidth="1"/>
    <col min="13092" max="13312" width="9.140625" style="27"/>
    <col min="13313" max="13313" width="42.42578125" style="27" customWidth="1"/>
    <col min="13314" max="13327" width="9.140625" style="27"/>
    <col min="13328" max="13328" width="9.7109375" style="27" customWidth="1"/>
    <col min="13329" max="13344" width="9.140625" style="27"/>
    <col min="13345" max="13345" width="9.7109375" style="27" bestFit="1" customWidth="1"/>
    <col min="13346" max="13346" width="9.140625" style="27"/>
    <col min="13347" max="13347" width="12.85546875" style="27" customWidth="1"/>
    <col min="13348" max="13568" width="9.140625" style="27"/>
    <col min="13569" max="13569" width="42.42578125" style="27" customWidth="1"/>
    <col min="13570" max="13583" width="9.140625" style="27"/>
    <col min="13584" max="13584" width="9.7109375" style="27" customWidth="1"/>
    <col min="13585" max="13600" width="9.140625" style="27"/>
    <col min="13601" max="13601" width="9.7109375" style="27" bestFit="1" customWidth="1"/>
    <col min="13602" max="13602" width="9.140625" style="27"/>
    <col min="13603" max="13603" width="12.85546875" style="27" customWidth="1"/>
    <col min="13604" max="13824" width="9.140625" style="27"/>
    <col min="13825" max="13825" width="42.42578125" style="27" customWidth="1"/>
    <col min="13826" max="13839" width="9.140625" style="27"/>
    <col min="13840" max="13840" width="9.7109375" style="27" customWidth="1"/>
    <col min="13841" max="13856" width="9.140625" style="27"/>
    <col min="13857" max="13857" width="9.7109375" style="27" bestFit="1" customWidth="1"/>
    <col min="13858" max="13858" width="9.140625" style="27"/>
    <col min="13859" max="13859" width="12.85546875" style="27" customWidth="1"/>
    <col min="13860" max="14080" width="9.140625" style="27"/>
    <col min="14081" max="14081" width="42.42578125" style="27" customWidth="1"/>
    <col min="14082" max="14095" width="9.140625" style="27"/>
    <col min="14096" max="14096" width="9.7109375" style="27" customWidth="1"/>
    <col min="14097" max="14112" width="9.140625" style="27"/>
    <col min="14113" max="14113" width="9.7109375" style="27" bestFit="1" customWidth="1"/>
    <col min="14114" max="14114" width="9.140625" style="27"/>
    <col min="14115" max="14115" width="12.85546875" style="27" customWidth="1"/>
    <col min="14116" max="14336" width="9.140625" style="27"/>
    <col min="14337" max="14337" width="42.42578125" style="27" customWidth="1"/>
    <col min="14338" max="14351" width="9.140625" style="27"/>
    <col min="14352" max="14352" width="9.7109375" style="27" customWidth="1"/>
    <col min="14353" max="14368" width="9.140625" style="27"/>
    <col min="14369" max="14369" width="9.7109375" style="27" bestFit="1" customWidth="1"/>
    <col min="14370" max="14370" width="9.140625" style="27"/>
    <col min="14371" max="14371" width="12.85546875" style="27" customWidth="1"/>
    <col min="14372" max="14592" width="9.140625" style="27"/>
    <col min="14593" max="14593" width="42.42578125" style="27" customWidth="1"/>
    <col min="14594" max="14607" width="9.140625" style="27"/>
    <col min="14608" max="14608" width="9.7109375" style="27" customWidth="1"/>
    <col min="14609" max="14624" width="9.140625" style="27"/>
    <col min="14625" max="14625" width="9.7109375" style="27" bestFit="1" customWidth="1"/>
    <col min="14626" max="14626" width="9.140625" style="27"/>
    <col min="14627" max="14627" width="12.85546875" style="27" customWidth="1"/>
    <col min="14628" max="14848" width="9.140625" style="27"/>
    <col min="14849" max="14849" width="42.42578125" style="27" customWidth="1"/>
    <col min="14850" max="14863" width="9.140625" style="27"/>
    <col min="14864" max="14864" width="9.7109375" style="27" customWidth="1"/>
    <col min="14865" max="14880" width="9.140625" style="27"/>
    <col min="14881" max="14881" width="9.7109375" style="27" bestFit="1" customWidth="1"/>
    <col min="14882" max="14882" width="9.140625" style="27"/>
    <col min="14883" max="14883" width="12.85546875" style="27" customWidth="1"/>
    <col min="14884" max="15104" width="9.140625" style="27"/>
    <col min="15105" max="15105" width="42.42578125" style="27" customWidth="1"/>
    <col min="15106" max="15119" width="9.140625" style="27"/>
    <col min="15120" max="15120" width="9.7109375" style="27" customWidth="1"/>
    <col min="15121" max="15136" width="9.140625" style="27"/>
    <col min="15137" max="15137" width="9.7109375" style="27" bestFit="1" customWidth="1"/>
    <col min="15138" max="15138" width="9.140625" style="27"/>
    <col min="15139" max="15139" width="12.85546875" style="27" customWidth="1"/>
    <col min="15140" max="15360" width="9.140625" style="27"/>
    <col min="15361" max="15361" width="42.42578125" style="27" customWidth="1"/>
    <col min="15362" max="15375" width="9.140625" style="27"/>
    <col min="15376" max="15376" width="9.7109375" style="27" customWidth="1"/>
    <col min="15377" max="15392" width="9.140625" style="27"/>
    <col min="15393" max="15393" width="9.7109375" style="27" bestFit="1" customWidth="1"/>
    <col min="15394" max="15394" width="9.140625" style="27"/>
    <col min="15395" max="15395" width="12.85546875" style="27" customWidth="1"/>
    <col min="15396" max="15616" width="9.140625" style="27"/>
    <col min="15617" max="15617" width="42.42578125" style="27" customWidth="1"/>
    <col min="15618" max="15631" width="9.140625" style="27"/>
    <col min="15632" max="15632" width="9.7109375" style="27" customWidth="1"/>
    <col min="15633" max="15648" width="9.140625" style="27"/>
    <col min="15649" max="15649" width="9.7109375" style="27" bestFit="1" customWidth="1"/>
    <col min="15650" max="15650" width="9.140625" style="27"/>
    <col min="15651" max="15651" width="12.85546875" style="27" customWidth="1"/>
    <col min="15652" max="15872" width="9.140625" style="27"/>
    <col min="15873" max="15873" width="42.42578125" style="27" customWidth="1"/>
    <col min="15874" max="15887" width="9.140625" style="27"/>
    <col min="15888" max="15888" width="9.7109375" style="27" customWidth="1"/>
    <col min="15889" max="15904" width="9.140625" style="27"/>
    <col min="15905" max="15905" width="9.7109375" style="27" bestFit="1" customWidth="1"/>
    <col min="15906" max="15906" width="9.140625" style="27"/>
    <col min="15907" max="15907" width="12.85546875" style="27" customWidth="1"/>
    <col min="15908" max="16128" width="9.140625" style="27"/>
    <col min="16129" max="16129" width="42.42578125" style="27" customWidth="1"/>
    <col min="16130" max="16143" width="9.140625" style="27"/>
    <col min="16144" max="16144" width="9.7109375" style="27" customWidth="1"/>
    <col min="16145" max="16160" width="9.140625" style="27"/>
    <col min="16161" max="16161" width="9.7109375" style="27" bestFit="1" customWidth="1"/>
    <col min="16162" max="16162" width="9.140625" style="27"/>
    <col min="16163" max="16163" width="12.85546875" style="27" customWidth="1"/>
    <col min="16164" max="16384" width="9.140625" style="27"/>
  </cols>
  <sheetData>
    <row r="1" spans="1:35" s="34" customFormat="1" ht="16.5" customHeight="1" x14ac:dyDescent="0.2">
      <c r="A1" s="910" t="s">
        <v>431</v>
      </c>
      <c r="B1" s="910"/>
      <c r="C1" s="910"/>
      <c r="D1" s="910"/>
    </row>
    <row r="2" spans="1:35" s="34" customFormat="1" ht="22.5" customHeight="1" x14ac:dyDescent="0.25">
      <c r="A2" s="40" t="s">
        <v>548</v>
      </c>
    </row>
    <row r="3" spans="1:35" ht="7.5" customHeight="1" x14ac:dyDescent="0.2"/>
    <row r="4" spans="1:35" ht="18.75" customHeight="1" x14ac:dyDescent="0.2">
      <c r="A4" s="67"/>
      <c r="B4" s="924" t="s">
        <v>308</v>
      </c>
      <c r="C4" s="922"/>
      <c r="D4" s="924" t="s">
        <v>309</v>
      </c>
      <c r="E4" s="922"/>
      <c r="F4" s="924" t="s">
        <v>310</v>
      </c>
      <c r="G4" s="922"/>
      <c r="H4" s="924" t="s">
        <v>311</v>
      </c>
      <c r="I4" s="922"/>
      <c r="J4" s="924" t="s">
        <v>312</v>
      </c>
      <c r="K4" s="922"/>
      <c r="L4" s="924" t="s">
        <v>313</v>
      </c>
      <c r="M4" s="922"/>
      <c r="N4" s="924">
        <v>2014</v>
      </c>
      <c r="O4" s="922"/>
      <c r="P4" s="924">
        <v>2015</v>
      </c>
      <c r="Q4" s="922"/>
      <c r="R4" s="924">
        <v>2016</v>
      </c>
      <c r="S4" s="922"/>
      <c r="T4" s="924">
        <v>2017</v>
      </c>
      <c r="U4" s="922"/>
      <c r="V4" s="924">
        <v>2018</v>
      </c>
      <c r="W4" s="922"/>
      <c r="X4" s="924">
        <v>2019</v>
      </c>
      <c r="Y4" s="922"/>
      <c r="Z4" s="924">
        <v>2020</v>
      </c>
      <c r="AA4" s="922"/>
      <c r="AB4" s="924">
        <v>2021</v>
      </c>
      <c r="AC4" s="922"/>
      <c r="AD4" s="924" t="s">
        <v>314</v>
      </c>
      <c r="AE4" s="922"/>
      <c r="AF4" s="923">
        <v>2023</v>
      </c>
      <c r="AG4" s="923"/>
    </row>
    <row r="5" spans="1:35" x14ac:dyDescent="0.2">
      <c r="A5" s="665"/>
      <c r="B5" s="50" t="s">
        <v>315</v>
      </c>
      <c r="C5" s="666" t="s">
        <v>316</v>
      </c>
      <c r="D5" s="50" t="s">
        <v>315</v>
      </c>
      <c r="E5" s="666" t="s">
        <v>316</v>
      </c>
      <c r="F5" s="50" t="s">
        <v>315</v>
      </c>
      <c r="G5" s="666" t="s">
        <v>316</v>
      </c>
      <c r="H5" s="50" t="s">
        <v>315</v>
      </c>
      <c r="I5" s="666" t="s">
        <v>316</v>
      </c>
      <c r="J5" s="50" t="s">
        <v>315</v>
      </c>
      <c r="K5" s="666" t="s">
        <v>316</v>
      </c>
      <c r="L5" s="50" t="s">
        <v>315</v>
      </c>
      <c r="M5" s="666" t="s">
        <v>316</v>
      </c>
      <c r="N5" s="50" t="s">
        <v>315</v>
      </c>
      <c r="O5" s="666" t="s">
        <v>316</v>
      </c>
      <c r="P5" s="50" t="s">
        <v>315</v>
      </c>
      <c r="Q5" s="666" t="s">
        <v>316</v>
      </c>
      <c r="R5" s="50" t="s">
        <v>315</v>
      </c>
      <c r="S5" s="666" t="s">
        <v>316</v>
      </c>
      <c r="T5" s="50" t="s">
        <v>315</v>
      </c>
      <c r="U5" s="666" t="s">
        <v>316</v>
      </c>
      <c r="V5" s="50" t="s">
        <v>315</v>
      </c>
      <c r="W5" s="666" t="s">
        <v>316</v>
      </c>
      <c r="X5" s="50" t="s">
        <v>315</v>
      </c>
      <c r="Y5" s="666" t="s">
        <v>316</v>
      </c>
      <c r="Z5" s="50" t="s">
        <v>315</v>
      </c>
      <c r="AA5" s="666" t="s">
        <v>316</v>
      </c>
      <c r="AB5" s="50" t="s">
        <v>315</v>
      </c>
      <c r="AC5" s="666" t="s">
        <v>316</v>
      </c>
      <c r="AD5" s="50" t="s">
        <v>315</v>
      </c>
      <c r="AE5" s="666" t="s">
        <v>316</v>
      </c>
      <c r="AF5" s="876" t="s">
        <v>315</v>
      </c>
      <c r="AG5" s="877" t="s">
        <v>316</v>
      </c>
    </row>
    <row r="6" spans="1:35" x14ac:dyDescent="0.2">
      <c r="A6" s="667" t="s">
        <v>317</v>
      </c>
      <c r="B6" s="668" t="s">
        <v>318</v>
      </c>
      <c r="C6" s="666" t="s">
        <v>286</v>
      </c>
      <c r="D6" s="668" t="s">
        <v>318</v>
      </c>
      <c r="E6" s="666" t="s">
        <v>286</v>
      </c>
      <c r="F6" s="668" t="s">
        <v>318</v>
      </c>
      <c r="G6" s="666" t="s">
        <v>286</v>
      </c>
      <c r="H6" s="668" t="s">
        <v>318</v>
      </c>
      <c r="I6" s="666" t="s">
        <v>286</v>
      </c>
      <c r="J6" s="668" t="s">
        <v>318</v>
      </c>
      <c r="K6" s="666" t="s">
        <v>286</v>
      </c>
      <c r="L6" s="668" t="s">
        <v>318</v>
      </c>
      <c r="M6" s="666" t="s">
        <v>286</v>
      </c>
      <c r="N6" s="668" t="s">
        <v>318</v>
      </c>
      <c r="O6" s="666" t="s">
        <v>286</v>
      </c>
      <c r="P6" s="668" t="s">
        <v>318</v>
      </c>
      <c r="Q6" s="666" t="s">
        <v>286</v>
      </c>
      <c r="R6" s="668" t="s">
        <v>318</v>
      </c>
      <c r="S6" s="666" t="s">
        <v>286</v>
      </c>
      <c r="T6" s="668" t="s">
        <v>318</v>
      </c>
      <c r="U6" s="666" t="s">
        <v>286</v>
      </c>
      <c r="V6" s="668" t="s">
        <v>318</v>
      </c>
      <c r="W6" s="666" t="s">
        <v>286</v>
      </c>
      <c r="X6" s="668" t="s">
        <v>318</v>
      </c>
      <c r="Y6" s="666" t="s">
        <v>286</v>
      </c>
      <c r="Z6" s="668" t="s">
        <v>318</v>
      </c>
      <c r="AA6" s="666" t="s">
        <v>286</v>
      </c>
      <c r="AB6" s="668" t="s">
        <v>318</v>
      </c>
      <c r="AC6" s="666" t="s">
        <v>286</v>
      </c>
      <c r="AD6" s="668" t="s">
        <v>318</v>
      </c>
      <c r="AE6" s="666" t="s">
        <v>286</v>
      </c>
      <c r="AF6" s="876" t="s">
        <v>318</v>
      </c>
      <c r="AG6" s="877" t="s">
        <v>286</v>
      </c>
    </row>
    <row r="7" spans="1:35" ht="16.5" customHeight="1" x14ac:dyDescent="0.2">
      <c r="A7" s="669"/>
      <c r="B7" s="670" t="s">
        <v>288</v>
      </c>
      <c r="C7" s="671" t="s">
        <v>446</v>
      </c>
      <c r="D7" s="670" t="s">
        <v>288</v>
      </c>
      <c r="E7" s="671" t="s">
        <v>446</v>
      </c>
      <c r="F7" s="670" t="s">
        <v>288</v>
      </c>
      <c r="G7" s="671" t="s">
        <v>446</v>
      </c>
      <c r="H7" s="670" t="s">
        <v>288</v>
      </c>
      <c r="I7" s="671" t="s">
        <v>446</v>
      </c>
      <c r="J7" s="670" t="s">
        <v>288</v>
      </c>
      <c r="K7" s="671" t="s">
        <v>446</v>
      </c>
      <c r="L7" s="670" t="s">
        <v>288</v>
      </c>
      <c r="M7" s="671" t="s">
        <v>446</v>
      </c>
      <c r="N7" s="670" t="s">
        <v>288</v>
      </c>
      <c r="O7" s="671" t="s">
        <v>447</v>
      </c>
      <c r="P7" s="670" t="s">
        <v>288</v>
      </c>
      <c r="Q7" s="671" t="s">
        <v>447</v>
      </c>
      <c r="R7" s="670" t="s">
        <v>288</v>
      </c>
      <c r="S7" s="671" t="s">
        <v>447</v>
      </c>
      <c r="T7" s="670" t="s">
        <v>288</v>
      </c>
      <c r="U7" s="671" t="s">
        <v>447</v>
      </c>
      <c r="V7" s="670" t="s">
        <v>288</v>
      </c>
      <c r="W7" s="671" t="s">
        <v>447</v>
      </c>
      <c r="X7" s="670" t="s">
        <v>288</v>
      </c>
      <c r="Y7" s="671" t="s">
        <v>447</v>
      </c>
      <c r="Z7" s="670" t="s">
        <v>288</v>
      </c>
      <c r="AA7" s="671" t="s">
        <v>447</v>
      </c>
      <c r="AB7" s="670" t="s">
        <v>288</v>
      </c>
      <c r="AC7" s="671" t="s">
        <v>447</v>
      </c>
      <c r="AD7" s="670" t="s">
        <v>288</v>
      </c>
      <c r="AE7" s="671" t="s">
        <v>447</v>
      </c>
      <c r="AF7" s="876" t="s">
        <v>288</v>
      </c>
      <c r="AG7" s="877" t="s">
        <v>549</v>
      </c>
    </row>
    <row r="8" spans="1:35" ht="15" customHeight="1" x14ac:dyDescent="0.2">
      <c r="A8" s="672" t="s">
        <v>319</v>
      </c>
      <c r="B8" s="673">
        <f t="shared" ref="B8:G8" si="0">SUM(B9:B10)</f>
        <v>7010</v>
      </c>
      <c r="C8" s="435">
        <f t="shared" si="0"/>
        <v>1124110</v>
      </c>
      <c r="D8" s="673">
        <f t="shared" si="0"/>
        <v>6896</v>
      </c>
      <c r="E8" s="435">
        <f t="shared" si="0"/>
        <v>1158832</v>
      </c>
      <c r="F8" s="673">
        <f t="shared" si="0"/>
        <v>6871</v>
      </c>
      <c r="G8" s="435">
        <f t="shared" si="0"/>
        <v>1189726</v>
      </c>
      <c r="H8" s="673">
        <f>SUM(H9:H10)</f>
        <v>5853</v>
      </c>
      <c r="I8" s="435">
        <f>SUM(I9:I10)</f>
        <v>903487</v>
      </c>
      <c r="J8" s="673">
        <f>SUM(J9:J10)</f>
        <v>6081</v>
      </c>
      <c r="K8" s="435">
        <f>SUM(K9:K10)</f>
        <v>1037866</v>
      </c>
      <c r="L8" s="673">
        <f t="shared" ref="L8:W8" si="1">L9+L10</f>
        <v>6986</v>
      </c>
      <c r="M8" s="673">
        <f t="shared" si="1"/>
        <v>1134494</v>
      </c>
      <c r="N8" s="673">
        <f t="shared" si="1"/>
        <v>6125</v>
      </c>
      <c r="O8" s="673">
        <f t="shared" si="1"/>
        <v>1381058</v>
      </c>
      <c r="P8" s="673">
        <f t="shared" si="1"/>
        <v>6538</v>
      </c>
      <c r="Q8" s="673">
        <f t="shared" si="1"/>
        <v>1110954.21</v>
      </c>
      <c r="R8" s="673">
        <f t="shared" si="1"/>
        <v>6443</v>
      </c>
      <c r="S8" s="673">
        <f t="shared" si="1"/>
        <v>1171332.43</v>
      </c>
      <c r="T8" s="673">
        <v>6377</v>
      </c>
      <c r="U8" s="673">
        <v>1254625.94</v>
      </c>
      <c r="V8" s="673">
        <f t="shared" si="1"/>
        <v>6760</v>
      </c>
      <c r="W8" s="673">
        <f t="shared" si="1"/>
        <v>1141124.764</v>
      </c>
      <c r="X8" s="673">
        <v>6278</v>
      </c>
      <c r="Y8" s="673">
        <v>1111811.5899999999</v>
      </c>
      <c r="Z8" s="673">
        <v>5853</v>
      </c>
      <c r="AA8" s="673">
        <v>988931.81</v>
      </c>
      <c r="AB8" s="673">
        <v>7800</v>
      </c>
      <c r="AC8" s="673">
        <v>1298679.53</v>
      </c>
      <c r="AD8" s="673">
        <v>7971</v>
      </c>
      <c r="AE8" s="673">
        <v>1484969.22</v>
      </c>
      <c r="AF8" s="878">
        <v>6657</v>
      </c>
      <c r="AG8" s="879">
        <v>1809630</v>
      </c>
      <c r="AH8" s="645"/>
      <c r="AI8" s="645"/>
    </row>
    <row r="9" spans="1:35" ht="15" customHeight="1" x14ac:dyDescent="0.2">
      <c r="A9" s="674" t="s">
        <v>320</v>
      </c>
      <c r="B9" s="675">
        <v>3915</v>
      </c>
      <c r="C9" s="676">
        <v>802112</v>
      </c>
      <c r="D9" s="675">
        <v>3888</v>
      </c>
      <c r="E9" s="676">
        <v>834622</v>
      </c>
      <c r="F9" s="675">
        <v>4047</v>
      </c>
      <c r="G9" s="676">
        <v>882368</v>
      </c>
      <c r="H9" s="675">
        <v>3413</v>
      </c>
      <c r="I9" s="676">
        <v>630042</v>
      </c>
      <c r="J9" s="675">
        <v>3929</v>
      </c>
      <c r="K9" s="676">
        <v>791689</v>
      </c>
      <c r="L9" s="675">
        <v>4535</v>
      </c>
      <c r="M9" s="676">
        <v>865762</v>
      </c>
      <c r="N9" s="675">
        <v>4348</v>
      </c>
      <c r="O9" s="676">
        <v>1186155</v>
      </c>
      <c r="P9" s="675">
        <v>4666</v>
      </c>
      <c r="Q9" s="676">
        <v>904397.49</v>
      </c>
      <c r="R9" s="675">
        <v>4565</v>
      </c>
      <c r="S9" s="676">
        <v>969282.15999999992</v>
      </c>
      <c r="T9" s="675">
        <v>4336</v>
      </c>
      <c r="U9" s="676">
        <v>1030096.1499999999</v>
      </c>
      <c r="V9" s="675">
        <v>4074</v>
      </c>
      <c r="W9" s="676">
        <v>800349.76399999997</v>
      </c>
      <c r="X9" s="675">
        <v>3695</v>
      </c>
      <c r="Y9" s="676">
        <v>817722</v>
      </c>
      <c r="Z9" s="675">
        <v>3420</v>
      </c>
      <c r="AA9" s="676">
        <v>712035</v>
      </c>
      <c r="AB9" s="675">
        <v>4266</v>
      </c>
      <c r="AC9" s="676">
        <v>893853.17</v>
      </c>
      <c r="AD9" s="675">
        <v>4738</v>
      </c>
      <c r="AE9" s="676">
        <v>1112674.97</v>
      </c>
      <c r="AF9" s="880">
        <v>4086</v>
      </c>
      <c r="AG9" s="881">
        <v>1482121</v>
      </c>
    </row>
    <row r="10" spans="1:35" ht="15" customHeight="1" x14ac:dyDescent="0.2">
      <c r="A10" s="677" t="s">
        <v>321</v>
      </c>
      <c r="B10" s="675">
        <v>3095</v>
      </c>
      <c r="C10" s="676">
        <v>321998</v>
      </c>
      <c r="D10" s="675">
        <v>3008</v>
      </c>
      <c r="E10" s="676">
        <v>324210</v>
      </c>
      <c r="F10" s="675">
        <v>2824</v>
      </c>
      <c r="G10" s="676">
        <v>307358</v>
      </c>
      <c r="H10" s="675">
        <v>2440</v>
      </c>
      <c r="I10" s="676">
        <v>273445</v>
      </c>
      <c r="J10" s="675">
        <v>2152</v>
      </c>
      <c r="K10" s="676">
        <v>246177</v>
      </c>
      <c r="L10" s="675">
        <v>2451</v>
      </c>
      <c r="M10" s="676">
        <v>268732</v>
      </c>
      <c r="N10" s="675">
        <v>1777</v>
      </c>
      <c r="O10" s="676">
        <v>194903</v>
      </c>
      <c r="P10" s="675">
        <v>1872</v>
      </c>
      <c r="Q10" s="676">
        <v>206556.72</v>
      </c>
      <c r="R10" s="675">
        <v>1878</v>
      </c>
      <c r="S10" s="676">
        <v>202050.27</v>
      </c>
      <c r="T10" s="675">
        <v>2041</v>
      </c>
      <c r="U10" s="676">
        <v>224529.78999999998</v>
      </c>
      <c r="V10" s="675">
        <v>2686</v>
      </c>
      <c r="W10" s="676">
        <v>340775</v>
      </c>
      <c r="X10" s="675">
        <v>2583</v>
      </c>
      <c r="Y10" s="676">
        <v>294089.58999999997</v>
      </c>
      <c r="Z10" s="675">
        <v>2433</v>
      </c>
      <c r="AA10" s="676">
        <v>276896.81</v>
      </c>
      <c r="AB10" s="675">
        <v>3534</v>
      </c>
      <c r="AC10" s="676">
        <v>404826.36</v>
      </c>
      <c r="AD10" s="675">
        <v>3233</v>
      </c>
      <c r="AE10" s="676">
        <v>372294.25</v>
      </c>
      <c r="AF10" s="880">
        <v>2571</v>
      </c>
      <c r="AG10" s="881">
        <v>327509</v>
      </c>
    </row>
    <row r="11" spans="1:35" x14ac:dyDescent="0.2">
      <c r="A11" s="677"/>
      <c r="B11" s="675"/>
      <c r="C11" s="676"/>
      <c r="D11" s="675"/>
      <c r="E11" s="676"/>
      <c r="F11" s="675"/>
      <c r="G11" s="676"/>
      <c r="H11" s="675"/>
      <c r="I11" s="676"/>
      <c r="J11" s="633"/>
      <c r="K11" s="106"/>
      <c r="L11" s="633"/>
      <c r="M11" s="106"/>
      <c r="N11" s="633"/>
      <c r="O11" s="106"/>
      <c r="P11" s="633"/>
      <c r="Q11" s="106"/>
      <c r="R11" s="633"/>
      <c r="S11" s="106"/>
      <c r="T11" s="633"/>
      <c r="U11" s="106"/>
      <c r="V11" s="633"/>
      <c r="W11" s="106"/>
      <c r="X11" s="678"/>
      <c r="Y11" s="678"/>
      <c r="Z11" s="678"/>
      <c r="AA11" s="678"/>
      <c r="AB11" s="678"/>
      <c r="AC11" s="678"/>
      <c r="AD11" s="161"/>
      <c r="AE11" s="106"/>
      <c r="AF11" s="678"/>
      <c r="AG11" s="703"/>
    </row>
    <row r="12" spans="1:35" x14ac:dyDescent="0.2">
      <c r="A12" s="672" t="s">
        <v>322</v>
      </c>
      <c r="B12" s="679">
        <f>SUM(B13:B32)-B16</f>
        <v>633</v>
      </c>
      <c r="C12" s="391">
        <f>SUM(C13:C32)-C16</f>
        <v>442773</v>
      </c>
      <c r="D12" s="679">
        <f>SUM(D13:D32)-D16</f>
        <v>531</v>
      </c>
      <c r="E12" s="391">
        <f>SUM(E13:E32)-E16</f>
        <v>536112</v>
      </c>
      <c r="F12" s="679">
        <f t="shared" ref="F12:W12" si="2">SUM(F13:F32)</f>
        <v>482</v>
      </c>
      <c r="G12" s="391">
        <f t="shared" si="2"/>
        <v>232291</v>
      </c>
      <c r="H12" s="679">
        <f t="shared" si="2"/>
        <v>406.5163996948894</v>
      </c>
      <c r="I12" s="391">
        <f t="shared" si="2"/>
        <v>315251.72958147479</v>
      </c>
      <c r="J12" s="679">
        <f t="shared" si="2"/>
        <v>475</v>
      </c>
      <c r="K12" s="391">
        <f t="shared" si="2"/>
        <v>150253</v>
      </c>
      <c r="L12" s="391">
        <f t="shared" si="2"/>
        <v>652</v>
      </c>
      <c r="M12" s="391">
        <f>SUM(M13:M32)</f>
        <v>188855</v>
      </c>
      <c r="N12" s="391">
        <f>SUM(N13:N32)</f>
        <v>465</v>
      </c>
      <c r="O12" s="391">
        <f>SUM(O13:O32)</f>
        <v>158858</v>
      </c>
      <c r="P12" s="391">
        <f t="shared" si="2"/>
        <v>375</v>
      </c>
      <c r="Q12" s="391">
        <f t="shared" si="2"/>
        <v>207845.74</v>
      </c>
      <c r="R12" s="435">
        <f t="shared" si="2"/>
        <v>427</v>
      </c>
      <c r="S12" s="435">
        <f t="shared" si="2"/>
        <v>271230.3</v>
      </c>
      <c r="T12" s="673">
        <f t="shared" si="2"/>
        <v>526</v>
      </c>
      <c r="U12" s="435">
        <f t="shared" si="2"/>
        <v>227829.99999999997</v>
      </c>
      <c r="V12" s="435">
        <f t="shared" si="2"/>
        <v>484</v>
      </c>
      <c r="W12" s="435">
        <f t="shared" si="2"/>
        <v>492632</v>
      </c>
      <c r="X12" s="679">
        <v>457</v>
      </c>
      <c r="Y12" s="679">
        <v>499109.62</v>
      </c>
      <c r="Z12" s="679">
        <v>384</v>
      </c>
      <c r="AA12" s="679">
        <v>270969.66000000003</v>
      </c>
      <c r="AB12" s="679">
        <v>528</v>
      </c>
      <c r="AC12" s="679">
        <v>563317.01</v>
      </c>
      <c r="AD12" s="679">
        <v>533</v>
      </c>
      <c r="AE12" s="679">
        <v>447575.39</v>
      </c>
      <c r="AF12" s="882">
        <v>510</v>
      </c>
      <c r="AG12" s="879">
        <v>525919</v>
      </c>
    </row>
    <row r="13" spans="1:35" ht="14.25" customHeight="1" x14ac:dyDescent="0.2">
      <c r="A13" s="74" t="s">
        <v>323</v>
      </c>
      <c r="B13" s="680">
        <v>39</v>
      </c>
      <c r="C13" s="55">
        <v>24932</v>
      </c>
      <c r="D13" s="55">
        <v>17</v>
      </c>
      <c r="E13" s="242">
        <v>2304</v>
      </c>
      <c r="F13" s="680">
        <v>34</v>
      </c>
      <c r="G13" s="680">
        <v>23473</v>
      </c>
      <c r="H13" s="55">
        <v>23.594202898550726</v>
      </c>
      <c r="I13" s="242">
        <v>16302.464022017653</v>
      </c>
      <c r="J13" s="680">
        <v>3</v>
      </c>
      <c r="K13" s="55">
        <v>1771</v>
      </c>
      <c r="L13" s="680">
        <v>25</v>
      </c>
      <c r="M13" s="55">
        <v>8514</v>
      </c>
      <c r="N13" s="680">
        <v>17</v>
      </c>
      <c r="O13" s="55">
        <v>9263</v>
      </c>
      <c r="P13" s="680">
        <v>23</v>
      </c>
      <c r="Q13" s="55">
        <v>13674</v>
      </c>
      <c r="R13" s="680">
        <v>29</v>
      </c>
      <c r="S13" s="55">
        <v>9956</v>
      </c>
      <c r="T13" s="680">
        <v>17</v>
      </c>
      <c r="U13" s="55">
        <v>10020.040000000001</v>
      </c>
      <c r="V13" s="680">
        <v>45</v>
      </c>
      <c r="W13" s="55">
        <v>28579</v>
      </c>
      <c r="X13" s="55">
        <v>51</v>
      </c>
      <c r="Y13" s="55">
        <v>25180.5</v>
      </c>
      <c r="Z13" s="55">
        <v>45</v>
      </c>
      <c r="AA13" s="55">
        <v>19870.419999999998</v>
      </c>
      <c r="AB13" s="55">
        <v>74</v>
      </c>
      <c r="AC13" s="55">
        <v>44341.97</v>
      </c>
      <c r="AD13" s="55">
        <v>74</v>
      </c>
      <c r="AE13" s="55">
        <v>33492.11</v>
      </c>
      <c r="AF13" s="883">
        <v>68</v>
      </c>
      <c r="AG13" s="881">
        <v>53658.879999999997</v>
      </c>
    </row>
    <row r="14" spans="1:35" ht="14.25" customHeight="1" x14ac:dyDescent="0.2">
      <c r="A14" s="74" t="s">
        <v>324</v>
      </c>
      <c r="B14" s="681" t="s">
        <v>325</v>
      </c>
      <c r="C14" s="681" t="s">
        <v>325</v>
      </c>
      <c r="D14" s="681" t="s">
        <v>325</v>
      </c>
      <c r="E14" s="681" t="s">
        <v>325</v>
      </c>
      <c r="F14" s="681" t="s">
        <v>325</v>
      </c>
      <c r="G14" s="681" t="s">
        <v>325</v>
      </c>
      <c r="H14" s="681" t="s">
        <v>325</v>
      </c>
      <c r="I14" s="681" t="s">
        <v>325</v>
      </c>
      <c r="J14" s="681" t="s">
        <v>325</v>
      </c>
      <c r="K14" s="681" t="s">
        <v>325</v>
      </c>
      <c r="L14" s="680" t="s">
        <v>326</v>
      </c>
      <c r="M14" s="55" t="s">
        <v>326</v>
      </c>
      <c r="N14" s="680" t="s">
        <v>327</v>
      </c>
      <c r="O14" s="55" t="s">
        <v>328</v>
      </c>
      <c r="P14" s="681" t="s">
        <v>327</v>
      </c>
      <c r="Q14" s="134" t="s">
        <v>328</v>
      </c>
      <c r="R14" s="681"/>
      <c r="S14" s="134"/>
      <c r="T14" s="681" t="s">
        <v>328</v>
      </c>
      <c r="U14" s="134" t="s">
        <v>328</v>
      </c>
      <c r="V14" s="681" t="s">
        <v>325</v>
      </c>
      <c r="W14" s="134" t="s">
        <v>325</v>
      </c>
      <c r="X14" s="134" t="s">
        <v>325</v>
      </c>
      <c r="Y14" s="134" t="s">
        <v>325</v>
      </c>
      <c r="Z14" s="134" t="s">
        <v>325</v>
      </c>
      <c r="AA14" s="134" t="s">
        <v>325</v>
      </c>
      <c r="AB14" s="134" t="s">
        <v>325</v>
      </c>
      <c r="AC14" s="134" t="s">
        <v>325</v>
      </c>
      <c r="AD14" s="134" t="s">
        <v>325</v>
      </c>
      <c r="AE14" s="134" t="s">
        <v>325</v>
      </c>
      <c r="AF14" s="883" t="s">
        <v>325</v>
      </c>
      <c r="AG14" s="881" t="s">
        <v>325</v>
      </c>
    </row>
    <row r="15" spans="1:35" ht="14.25" customHeight="1" x14ac:dyDescent="0.2">
      <c r="A15" s="74" t="s">
        <v>231</v>
      </c>
      <c r="B15" s="680">
        <v>64</v>
      </c>
      <c r="C15" s="680">
        <v>66895</v>
      </c>
      <c r="D15" s="680">
        <v>36</v>
      </c>
      <c r="E15" s="680">
        <v>28084</v>
      </c>
      <c r="F15" s="680">
        <v>22</v>
      </c>
      <c r="G15" s="680">
        <v>8508</v>
      </c>
      <c r="H15" s="680">
        <v>34.149504195270787</v>
      </c>
      <c r="I15" s="680">
        <v>48979.529068994969</v>
      </c>
      <c r="J15" s="680">
        <v>7</v>
      </c>
      <c r="K15" s="55">
        <v>2899</v>
      </c>
      <c r="L15" s="680">
        <v>61</v>
      </c>
      <c r="M15" s="55">
        <v>21374</v>
      </c>
      <c r="N15" s="680">
        <v>36</v>
      </c>
      <c r="O15" s="55">
        <v>14335</v>
      </c>
      <c r="P15" s="680">
        <v>24</v>
      </c>
      <c r="Q15" s="55">
        <v>23234</v>
      </c>
      <c r="R15" s="680">
        <v>31</v>
      </c>
      <c r="S15" s="55">
        <v>7352</v>
      </c>
      <c r="T15" s="680">
        <v>34</v>
      </c>
      <c r="U15" s="55">
        <v>12272.2</v>
      </c>
      <c r="V15" s="680">
        <v>35</v>
      </c>
      <c r="W15" s="55">
        <v>26084</v>
      </c>
      <c r="X15" s="55">
        <v>30</v>
      </c>
      <c r="Y15" s="55">
        <v>24641.8</v>
      </c>
      <c r="Z15" s="55">
        <v>18</v>
      </c>
      <c r="AA15" s="55">
        <v>10564.54</v>
      </c>
      <c r="AB15" s="55">
        <v>24</v>
      </c>
      <c r="AC15" s="55">
        <v>34928.590000000004</v>
      </c>
      <c r="AD15" s="55">
        <v>13</v>
      </c>
      <c r="AE15" s="55">
        <v>6779.49</v>
      </c>
      <c r="AF15" s="883">
        <v>25</v>
      </c>
      <c r="AG15" s="881">
        <v>8027.4000000000005</v>
      </c>
    </row>
    <row r="16" spans="1:35" ht="24.75" customHeight="1" x14ac:dyDescent="0.2">
      <c r="A16" s="682" t="s">
        <v>329</v>
      </c>
      <c r="B16" s="680">
        <v>6</v>
      </c>
      <c r="C16" s="680">
        <v>31722</v>
      </c>
      <c r="D16" s="680">
        <v>5</v>
      </c>
      <c r="E16" s="680">
        <v>8357</v>
      </c>
      <c r="F16" s="681"/>
      <c r="G16" s="681"/>
      <c r="H16" s="681"/>
      <c r="I16" s="681"/>
      <c r="J16" s="681"/>
      <c r="K16" s="681"/>
      <c r="L16" s="681"/>
      <c r="M16" s="134"/>
      <c r="N16" s="681" t="s">
        <v>327</v>
      </c>
      <c r="O16" s="134" t="s">
        <v>328</v>
      </c>
      <c r="P16" s="681" t="s">
        <v>327</v>
      </c>
      <c r="Q16" s="134" t="s">
        <v>328</v>
      </c>
      <c r="R16" s="681" t="s">
        <v>328</v>
      </c>
      <c r="S16" s="134" t="s">
        <v>328</v>
      </c>
      <c r="T16" s="681" t="s">
        <v>328</v>
      </c>
      <c r="U16" s="134" t="s">
        <v>328</v>
      </c>
      <c r="V16" s="681"/>
      <c r="W16" s="134"/>
      <c r="X16" s="55" t="s">
        <v>325</v>
      </c>
      <c r="Y16" s="55" t="s">
        <v>325</v>
      </c>
      <c r="Z16" s="55" t="s">
        <v>325</v>
      </c>
      <c r="AA16" s="55" t="s">
        <v>325</v>
      </c>
      <c r="AB16" s="55" t="s">
        <v>325</v>
      </c>
      <c r="AC16" s="55" t="s">
        <v>325</v>
      </c>
      <c r="AD16" s="55" t="s">
        <v>325</v>
      </c>
      <c r="AE16" s="55" t="s">
        <v>325</v>
      </c>
      <c r="AF16" s="884" t="s">
        <v>325</v>
      </c>
      <c r="AG16" s="697" t="s">
        <v>325</v>
      </c>
    </row>
    <row r="17" spans="1:33" ht="14.25" customHeight="1" x14ac:dyDescent="0.2">
      <c r="A17" s="74" t="s">
        <v>232</v>
      </c>
      <c r="B17" s="680">
        <v>3</v>
      </c>
      <c r="C17" s="680">
        <v>2157</v>
      </c>
      <c r="D17" s="680">
        <v>1</v>
      </c>
      <c r="E17" s="680">
        <v>1122</v>
      </c>
      <c r="F17" s="681" t="s">
        <v>325</v>
      </c>
      <c r="G17" s="681" t="s">
        <v>325</v>
      </c>
      <c r="H17" s="681" t="s">
        <v>325</v>
      </c>
      <c r="I17" s="681" t="s">
        <v>325</v>
      </c>
      <c r="J17" s="681" t="s">
        <v>325</v>
      </c>
      <c r="K17" s="681" t="s">
        <v>325</v>
      </c>
      <c r="L17" s="681" t="s">
        <v>326</v>
      </c>
      <c r="M17" s="134" t="s">
        <v>326</v>
      </c>
      <c r="N17" s="681">
        <v>1</v>
      </c>
      <c r="O17" s="134">
        <v>801</v>
      </c>
      <c r="P17" s="681">
        <v>2</v>
      </c>
      <c r="Q17" s="134">
        <v>381</v>
      </c>
      <c r="R17" s="681" t="s">
        <v>328</v>
      </c>
      <c r="S17" s="134" t="s">
        <v>328</v>
      </c>
      <c r="T17" s="681" t="s">
        <v>328</v>
      </c>
      <c r="U17" s="134" t="s">
        <v>328</v>
      </c>
      <c r="V17" s="681">
        <v>3</v>
      </c>
      <c r="W17" s="134">
        <v>4536</v>
      </c>
      <c r="X17" s="55">
        <v>2</v>
      </c>
      <c r="Y17" s="55">
        <v>709.59</v>
      </c>
      <c r="Z17" s="55" t="s">
        <v>325</v>
      </c>
      <c r="AA17" s="55" t="s">
        <v>325</v>
      </c>
      <c r="AB17" s="55">
        <v>4</v>
      </c>
      <c r="AC17" s="55">
        <v>7721.4</v>
      </c>
      <c r="AD17" s="55">
        <v>1</v>
      </c>
      <c r="AE17" s="55">
        <v>149.80000000000001</v>
      </c>
      <c r="AF17" s="883">
        <v>13</v>
      </c>
      <c r="AG17" s="881">
        <v>1046.03</v>
      </c>
    </row>
    <row r="18" spans="1:33" ht="24.75" customHeight="1" x14ac:dyDescent="0.2">
      <c r="A18" s="683" t="s">
        <v>330</v>
      </c>
      <c r="B18" s="680" t="s">
        <v>325</v>
      </c>
      <c r="C18" s="680" t="s">
        <v>325</v>
      </c>
      <c r="D18" s="680" t="s">
        <v>325</v>
      </c>
      <c r="E18" s="680" t="s">
        <v>325</v>
      </c>
      <c r="F18" s="681" t="s">
        <v>325</v>
      </c>
      <c r="G18" s="681" t="s">
        <v>325</v>
      </c>
      <c r="H18" s="681" t="s">
        <v>325</v>
      </c>
      <c r="I18" s="681" t="s">
        <v>325</v>
      </c>
      <c r="J18" s="681" t="s">
        <v>325</v>
      </c>
      <c r="K18" s="681" t="s">
        <v>325</v>
      </c>
      <c r="L18" s="681">
        <v>1</v>
      </c>
      <c r="M18" s="134">
        <v>2714</v>
      </c>
      <c r="N18" s="681">
        <v>1</v>
      </c>
      <c r="O18" s="134">
        <v>129</v>
      </c>
      <c r="P18" s="681" t="s">
        <v>327</v>
      </c>
      <c r="Q18" s="134" t="s">
        <v>328</v>
      </c>
      <c r="R18" s="681" t="s">
        <v>328</v>
      </c>
      <c r="S18" s="134" t="s">
        <v>328</v>
      </c>
      <c r="T18" s="681" t="s">
        <v>328</v>
      </c>
      <c r="U18" s="134" t="s">
        <v>328</v>
      </c>
      <c r="V18" s="681">
        <v>1</v>
      </c>
      <c r="W18" s="134">
        <v>79</v>
      </c>
      <c r="X18" s="55">
        <v>1</v>
      </c>
      <c r="Y18" s="55">
        <v>174</v>
      </c>
      <c r="Z18" s="55" t="s">
        <v>325</v>
      </c>
      <c r="AA18" s="55" t="s">
        <v>325</v>
      </c>
      <c r="AB18" s="55">
        <v>2</v>
      </c>
      <c r="AC18" s="55">
        <v>7064.2</v>
      </c>
      <c r="AD18" s="55">
        <v>3</v>
      </c>
      <c r="AE18" s="55">
        <v>2024.0700000000002</v>
      </c>
      <c r="AF18" s="884" t="s">
        <v>325</v>
      </c>
      <c r="AG18" s="697" t="s">
        <v>325</v>
      </c>
    </row>
    <row r="19" spans="1:33" ht="14.25" customHeight="1" x14ac:dyDescent="0.2">
      <c r="A19" s="74" t="s">
        <v>234</v>
      </c>
      <c r="B19" s="680">
        <v>2</v>
      </c>
      <c r="C19" s="680">
        <v>3908</v>
      </c>
      <c r="D19" s="680">
        <v>0</v>
      </c>
      <c r="E19" s="680">
        <v>0</v>
      </c>
      <c r="F19" s="680"/>
      <c r="G19" s="680"/>
      <c r="H19" s="680">
        <v>2</v>
      </c>
      <c r="I19" s="680">
        <v>4304.6797570465969</v>
      </c>
      <c r="J19" s="680"/>
      <c r="K19" s="680"/>
      <c r="L19" s="680" t="s">
        <v>326</v>
      </c>
      <c r="M19" s="55" t="s">
        <v>326</v>
      </c>
      <c r="N19" s="680" t="s">
        <v>327</v>
      </c>
      <c r="O19" s="55" t="s">
        <v>328</v>
      </c>
      <c r="P19" s="680" t="s">
        <v>327</v>
      </c>
      <c r="Q19" s="55" t="s">
        <v>328</v>
      </c>
      <c r="R19" s="680" t="s">
        <v>328</v>
      </c>
      <c r="S19" s="55" t="s">
        <v>328</v>
      </c>
      <c r="T19" s="680">
        <v>4</v>
      </c>
      <c r="U19" s="55">
        <v>1496.73</v>
      </c>
      <c r="V19" s="680">
        <v>7</v>
      </c>
      <c r="W19" s="55">
        <v>6667</v>
      </c>
      <c r="X19" s="55">
        <v>8</v>
      </c>
      <c r="Y19" s="55">
        <v>4425.3099999999995</v>
      </c>
      <c r="Z19" s="55">
        <v>7</v>
      </c>
      <c r="AA19" s="55">
        <v>13120.99</v>
      </c>
      <c r="AB19" s="55">
        <v>33</v>
      </c>
      <c r="AC19" s="55">
        <v>231430.28999999998</v>
      </c>
      <c r="AD19" s="55">
        <v>36</v>
      </c>
      <c r="AE19" s="55">
        <v>124605.38000000002</v>
      </c>
      <c r="AF19" s="883">
        <v>33</v>
      </c>
      <c r="AG19" s="881">
        <v>172044.50999999998</v>
      </c>
    </row>
    <row r="20" spans="1:33" ht="14.25" customHeight="1" x14ac:dyDescent="0.2">
      <c r="A20" s="74" t="s">
        <v>331</v>
      </c>
      <c r="B20" s="680">
        <v>364</v>
      </c>
      <c r="C20" s="680">
        <v>93930</v>
      </c>
      <c r="D20" s="680">
        <v>314</v>
      </c>
      <c r="E20" s="680">
        <v>246383</v>
      </c>
      <c r="F20" s="680">
        <v>292</v>
      </c>
      <c r="G20" s="680">
        <v>98406</v>
      </c>
      <c r="H20" s="680">
        <v>234.54500381388252</v>
      </c>
      <c r="I20" s="680">
        <v>106188.16154503179</v>
      </c>
      <c r="J20" s="680">
        <v>297</v>
      </c>
      <c r="K20" s="680">
        <v>75095</v>
      </c>
      <c r="L20" s="680">
        <v>244</v>
      </c>
      <c r="M20" s="55">
        <v>63168</v>
      </c>
      <c r="N20" s="680">
        <v>204</v>
      </c>
      <c r="O20" s="55">
        <v>43187</v>
      </c>
      <c r="P20" s="680">
        <v>178</v>
      </c>
      <c r="Q20" s="55">
        <v>82841.739999999991</v>
      </c>
      <c r="R20" s="680">
        <v>180</v>
      </c>
      <c r="S20" s="55">
        <v>48287.3</v>
      </c>
      <c r="T20" s="680">
        <v>204</v>
      </c>
      <c r="U20" s="55">
        <v>46767.59</v>
      </c>
      <c r="V20" s="680">
        <v>194</v>
      </c>
      <c r="W20" s="55">
        <v>92854</v>
      </c>
      <c r="X20" s="55">
        <v>162</v>
      </c>
      <c r="Y20" s="55">
        <v>175002.12</v>
      </c>
      <c r="Z20" s="55">
        <v>144</v>
      </c>
      <c r="AA20" s="55">
        <v>61651.56</v>
      </c>
      <c r="AB20" s="55">
        <v>204</v>
      </c>
      <c r="AC20" s="55">
        <v>58766.03</v>
      </c>
      <c r="AD20" s="55">
        <v>219</v>
      </c>
      <c r="AE20" s="55">
        <v>133791.72</v>
      </c>
      <c r="AF20" s="883">
        <v>225</v>
      </c>
      <c r="AG20" s="881">
        <v>174957.26</v>
      </c>
    </row>
    <row r="21" spans="1:33" ht="14.25" customHeight="1" x14ac:dyDescent="0.2">
      <c r="A21" s="74" t="s">
        <v>332</v>
      </c>
      <c r="B21" s="680">
        <v>39</v>
      </c>
      <c r="C21" s="680">
        <v>29294</v>
      </c>
      <c r="D21" s="680">
        <v>43</v>
      </c>
      <c r="E21" s="680">
        <v>76464</v>
      </c>
      <c r="F21" s="680">
        <v>24</v>
      </c>
      <c r="G21" s="680">
        <v>8746</v>
      </c>
      <c r="H21" s="680">
        <v>21.421052631578945</v>
      </c>
      <c r="I21" s="680">
        <v>21577.939451456772</v>
      </c>
      <c r="J21" s="680">
        <v>6</v>
      </c>
      <c r="K21" s="680">
        <v>6736</v>
      </c>
      <c r="L21" s="680">
        <v>26</v>
      </c>
      <c r="M21" s="55">
        <v>11270</v>
      </c>
      <c r="N21" s="680">
        <v>13</v>
      </c>
      <c r="O21" s="55">
        <v>6488</v>
      </c>
      <c r="P21" s="680">
        <v>11</v>
      </c>
      <c r="Q21" s="55">
        <v>5300</v>
      </c>
      <c r="R21" s="680">
        <v>30</v>
      </c>
      <c r="S21" s="55">
        <v>33845</v>
      </c>
      <c r="T21" s="680">
        <v>42</v>
      </c>
      <c r="U21" s="55">
        <v>43022.37</v>
      </c>
      <c r="V21" s="680">
        <v>34</v>
      </c>
      <c r="W21" s="55">
        <v>46550</v>
      </c>
      <c r="X21" s="55">
        <v>47</v>
      </c>
      <c r="Y21" s="55">
        <v>61816.94</v>
      </c>
      <c r="Z21" s="55">
        <v>35</v>
      </c>
      <c r="AA21" s="55">
        <v>21557.56</v>
      </c>
      <c r="AB21" s="55">
        <v>53</v>
      </c>
      <c r="AC21" s="55">
        <v>86718.12</v>
      </c>
      <c r="AD21" s="55">
        <v>40</v>
      </c>
      <c r="AE21" s="55">
        <v>36373.240000000005</v>
      </c>
      <c r="AF21" s="883">
        <v>59</v>
      </c>
      <c r="AG21" s="881">
        <v>48804.399999999994</v>
      </c>
    </row>
    <row r="22" spans="1:33" ht="14.25" customHeight="1" x14ac:dyDescent="0.2">
      <c r="A22" s="74" t="s">
        <v>333</v>
      </c>
      <c r="B22" s="680">
        <v>21</v>
      </c>
      <c r="C22" s="680">
        <v>37478</v>
      </c>
      <c r="D22" s="680">
        <v>19</v>
      </c>
      <c r="E22" s="680">
        <v>89903</v>
      </c>
      <c r="F22" s="680">
        <v>14</v>
      </c>
      <c r="G22" s="680">
        <v>20788</v>
      </c>
      <c r="H22" s="680">
        <v>13.659801678108316</v>
      </c>
      <c r="I22" s="680">
        <v>28804.936889057608</v>
      </c>
      <c r="J22" s="680">
        <v>42</v>
      </c>
      <c r="K22" s="680">
        <v>17936</v>
      </c>
      <c r="L22" s="680">
        <v>74</v>
      </c>
      <c r="M22" s="55">
        <v>18911</v>
      </c>
      <c r="N22" s="680">
        <v>67</v>
      </c>
      <c r="O22" s="55">
        <v>21852</v>
      </c>
      <c r="P22" s="680">
        <v>37</v>
      </c>
      <c r="Q22" s="55">
        <v>15879</v>
      </c>
      <c r="R22" s="680">
        <v>38</v>
      </c>
      <c r="S22" s="55">
        <v>19564</v>
      </c>
      <c r="T22" s="680">
        <v>79</v>
      </c>
      <c r="U22" s="55">
        <v>23832.25</v>
      </c>
      <c r="V22" s="680">
        <v>52</v>
      </c>
      <c r="W22" s="55">
        <v>155764</v>
      </c>
      <c r="X22" s="55">
        <v>60</v>
      </c>
      <c r="Y22" s="55">
        <v>89794.11</v>
      </c>
      <c r="Z22" s="55">
        <v>34</v>
      </c>
      <c r="AA22" s="55">
        <v>31191.83</v>
      </c>
      <c r="AB22" s="55">
        <v>37</v>
      </c>
      <c r="AC22" s="55">
        <v>32199.300000000003</v>
      </c>
      <c r="AD22" s="55">
        <v>48</v>
      </c>
      <c r="AE22" s="55">
        <v>31999.760000000002</v>
      </c>
      <c r="AF22" s="883">
        <v>36</v>
      </c>
      <c r="AG22" s="881">
        <v>19735.04</v>
      </c>
    </row>
    <row r="23" spans="1:33" ht="14.25" customHeight="1" x14ac:dyDescent="0.2">
      <c r="A23" s="74" t="s">
        <v>334</v>
      </c>
      <c r="B23" s="680" t="s">
        <v>325</v>
      </c>
      <c r="C23" s="680" t="s">
        <v>325</v>
      </c>
      <c r="D23" s="680" t="s">
        <v>325</v>
      </c>
      <c r="E23" s="680" t="s">
        <v>325</v>
      </c>
      <c r="F23" s="680" t="s">
        <v>325</v>
      </c>
      <c r="G23" s="680" t="s">
        <v>325</v>
      </c>
      <c r="H23" s="680" t="s">
        <v>325</v>
      </c>
      <c r="I23" s="680" t="s">
        <v>325</v>
      </c>
      <c r="J23" s="680">
        <v>10</v>
      </c>
      <c r="K23" s="680">
        <v>5257</v>
      </c>
      <c r="L23" s="680">
        <v>1</v>
      </c>
      <c r="M23" s="55">
        <v>620</v>
      </c>
      <c r="N23" s="680">
        <v>1</v>
      </c>
      <c r="O23" s="55">
        <v>310</v>
      </c>
      <c r="P23" s="681" t="s">
        <v>327</v>
      </c>
      <c r="Q23" s="134" t="s">
        <v>328</v>
      </c>
      <c r="R23" s="681" t="s">
        <v>328</v>
      </c>
      <c r="S23" s="134" t="s">
        <v>328</v>
      </c>
      <c r="T23" s="681">
        <v>1</v>
      </c>
      <c r="U23" s="134">
        <v>41</v>
      </c>
      <c r="V23" s="681">
        <v>4</v>
      </c>
      <c r="W23" s="134">
        <v>677</v>
      </c>
      <c r="X23" s="55">
        <v>2</v>
      </c>
      <c r="Y23" s="55">
        <v>2168.25</v>
      </c>
      <c r="Z23" s="55">
        <v>8</v>
      </c>
      <c r="AA23" s="55">
        <v>1007.95</v>
      </c>
      <c r="AB23" s="55">
        <v>3</v>
      </c>
      <c r="AC23" s="55">
        <v>211</v>
      </c>
      <c r="AD23" s="55">
        <v>2</v>
      </c>
      <c r="AE23" s="55">
        <v>953.3</v>
      </c>
      <c r="AF23" s="883">
        <v>0</v>
      </c>
      <c r="AG23" s="881">
        <v>0</v>
      </c>
    </row>
    <row r="24" spans="1:33" ht="14.25" customHeight="1" x14ac:dyDescent="0.2">
      <c r="A24" s="74" t="s">
        <v>335</v>
      </c>
      <c r="B24" s="680">
        <v>2</v>
      </c>
      <c r="C24" s="680">
        <v>11229</v>
      </c>
      <c r="D24" s="680">
        <v>1</v>
      </c>
      <c r="E24" s="680">
        <v>169</v>
      </c>
      <c r="F24" s="680" t="s">
        <v>325</v>
      </c>
      <c r="G24" s="680" t="s">
        <v>325</v>
      </c>
      <c r="H24" s="680">
        <v>0.93135011441647597</v>
      </c>
      <c r="I24" s="680">
        <v>3789.0210116731519</v>
      </c>
      <c r="J24" s="680"/>
      <c r="K24" s="680"/>
      <c r="L24" s="680" t="s">
        <v>326</v>
      </c>
      <c r="M24" s="55" t="s">
        <v>326</v>
      </c>
      <c r="N24" s="680" t="s">
        <v>327</v>
      </c>
      <c r="O24" s="55" t="s">
        <v>328</v>
      </c>
      <c r="P24" s="681" t="s">
        <v>327</v>
      </c>
      <c r="Q24" s="134" t="s">
        <v>328</v>
      </c>
      <c r="R24" s="681" t="s">
        <v>328</v>
      </c>
      <c r="S24" s="134" t="s">
        <v>328</v>
      </c>
      <c r="T24" s="681">
        <v>1</v>
      </c>
      <c r="U24" s="134">
        <v>100</v>
      </c>
      <c r="V24" s="681">
        <v>3</v>
      </c>
      <c r="W24" s="134">
        <v>458</v>
      </c>
      <c r="X24" s="55" t="s">
        <v>325</v>
      </c>
      <c r="Y24" s="55" t="s">
        <v>328</v>
      </c>
      <c r="Z24" s="55">
        <v>2</v>
      </c>
      <c r="AA24" s="55">
        <v>396</v>
      </c>
      <c r="AB24" s="55">
        <v>4</v>
      </c>
      <c r="AC24" s="55">
        <v>745.95</v>
      </c>
      <c r="AD24" s="55">
        <v>0</v>
      </c>
      <c r="AE24" s="55">
        <v>0</v>
      </c>
      <c r="AF24" s="883">
        <v>0</v>
      </c>
      <c r="AG24" s="881">
        <v>0</v>
      </c>
    </row>
    <row r="25" spans="1:33" ht="14.25" customHeight="1" x14ac:dyDescent="0.2">
      <c r="A25" s="74" t="s">
        <v>336</v>
      </c>
      <c r="B25" s="680">
        <v>40</v>
      </c>
      <c r="C25" s="680">
        <v>128260</v>
      </c>
      <c r="D25" s="680">
        <v>33</v>
      </c>
      <c r="E25" s="680">
        <v>67576</v>
      </c>
      <c r="F25" s="680">
        <v>46</v>
      </c>
      <c r="G25" s="680">
        <v>53804</v>
      </c>
      <c r="H25" s="680">
        <v>28.871853546910753</v>
      </c>
      <c r="I25" s="680">
        <v>60147.30116731517</v>
      </c>
      <c r="J25" s="680">
        <v>25</v>
      </c>
      <c r="K25" s="680">
        <v>5692</v>
      </c>
      <c r="L25" s="680">
        <v>1</v>
      </c>
      <c r="M25" s="55">
        <v>252</v>
      </c>
      <c r="N25" s="680">
        <v>3</v>
      </c>
      <c r="O25" s="55">
        <v>1503</v>
      </c>
      <c r="P25" s="680">
        <v>5</v>
      </c>
      <c r="Q25" s="55">
        <v>2933</v>
      </c>
      <c r="R25" s="680">
        <v>32</v>
      </c>
      <c r="S25" s="55">
        <v>97792</v>
      </c>
      <c r="T25" s="680">
        <v>29</v>
      </c>
      <c r="U25" s="55">
        <v>38849.050000000003</v>
      </c>
      <c r="V25" s="680">
        <v>31</v>
      </c>
      <c r="W25" s="55">
        <v>72095</v>
      </c>
      <c r="X25" s="55">
        <v>20</v>
      </c>
      <c r="Y25" s="55">
        <v>23464.62</v>
      </c>
      <c r="Z25" s="55">
        <v>31</v>
      </c>
      <c r="AA25" s="55">
        <v>81982.509999999995</v>
      </c>
      <c r="AB25" s="55">
        <v>21</v>
      </c>
      <c r="AC25" s="55">
        <v>12623.25</v>
      </c>
      <c r="AD25" s="55">
        <v>23</v>
      </c>
      <c r="AE25" s="55">
        <v>20435.420000000002</v>
      </c>
      <c r="AF25" s="883">
        <v>3</v>
      </c>
      <c r="AG25" s="881">
        <v>2698.7999999999997</v>
      </c>
    </row>
    <row r="26" spans="1:33" ht="14.25" customHeight="1" x14ac:dyDescent="0.2">
      <c r="A26" s="74" t="s">
        <v>337</v>
      </c>
      <c r="B26" s="680" t="s">
        <v>325</v>
      </c>
      <c r="C26" s="680" t="s">
        <v>325</v>
      </c>
      <c r="D26" s="680" t="s">
        <v>325</v>
      </c>
      <c r="E26" s="680" t="s">
        <v>325</v>
      </c>
      <c r="F26" s="681" t="s">
        <v>325</v>
      </c>
      <c r="G26" s="681" t="s">
        <v>325</v>
      </c>
      <c r="H26" s="680" t="s">
        <v>325</v>
      </c>
      <c r="I26" s="680" t="s">
        <v>325</v>
      </c>
      <c r="J26" s="680">
        <v>10</v>
      </c>
      <c r="K26" s="680">
        <v>4284</v>
      </c>
      <c r="L26" s="680">
        <v>7</v>
      </c>
      <c r="M26" s="55">
        <v>2126</v>
      </c>
      <c r="N26" s="680">
        <v>12</v>
      </c>
      <c r="O26" s="55">
        <v>11316</v>
      </c>
      <c r="P26" s="680">
        <v>16</v>
      </c>
      <c r="Q26" s="55">
        <v>21419</v>
      </c>
      <c r="R26" s="680">
        <v>13</v>
      </c>
      <c r="S26" s="55">
        <v>9955</v>
      </c>
      <c r="T26" s="680">
        <v>15</v>
      </c>
      <c r="U26" s="55">
        <v>12168.84</v>
      </c>
      <c r="V26" s="680">
        <v>6</v>
      </c>
      <c r="W26" s="55">
        <v>485</v>
      </c>
      <c r="X26" s="55">
        <v>6</v>
      </c>
      <c r="Y26" s="55">
        <v>51027.63</v>
      </c>
      <c r="Z26" s="55">
        <v>2</v>
      </c>
      <c r="AA26" s="55">
        <v>5424</v>
      </c>
      <c r="AB26" s="55">
        <v>6</v>
      </c>
      <c r="AC26" s="55">
        <v>8897.0099999999984</v>
      </c>
      <c r="AD26" s="55">
        <v>6</v>
      </c>
      <c r="AE26" s="55">
        <v>5339.1000000000013</v>
      </c>
      <c r="AF26" s="883">
        <v>3</v>
      </c>
      <c r="AG26" s="881">
        <v>249</v>
      </c>
    </row>
    <row r="27" spans="1:33" ht="14.25" customHeight="1" x14ac:dyDescent="0.2">
      <c r="A27" s="74" t="s">
        <v>242</v>
      </c>
      <c r="B27" s="680" t="s">
        <v>325</v>
      </c>
      <c r="C27" s="680" t="s">
        <v>325</v>
      </c>
      <c r="D27" s="680" t="s">
        <v>325</v>
      </c>
      <c r="E27" s="680" t="s">
        <v>325</v>
      </c>
      <c r="F27" s="681" t="s">
        <v>325</v>
      </c>
      <c r="G27" s="681" t="s">
        <v>325</v>
      </c>
      <c r="H27" s="680" t="s">
        <v>325</v>
      </c>
      <c r="I27" s="680" t="s">
        <v>325</v>
      </c>
      <c r="J27" s="680">
        <v>11</v>
      </c>
      <c r="K27" s="680">
        <v>11117</v>
      </c>
      <c r="L27" s="680">
        <v>46</v>
      </c>
      <c r="M27" s="55">
        <v>14435</v>
      </c>
      <c r="N27" s="680">
        <v>23</v>
      </c>
      <c r="O27" s="55">
        <v>24483</v>
      </c>
      <c r="P27" s="680">
        <v>10</v>
      </c>
      <c r="Q27" s="55">
        <v>4040</v>
      </c>
      <c r="R27" s="680">
        <v>14</v>
      </c>
      <c r="S27" s="55">
        <v>5651</v>
      </c>
      <c r="T27" s="680">
        <v>16</v>
      </c>
      <c r="U27" s="55">
        <v>4941.1000000000004</v>
      </c>
      <c r="V27" s="680">
        <v>12</v>
      </c>
      <c r="W27" s="55">
        <v>10731</v>
      </c>
      <c r="X27" s="55">
        <v>6</v>
      </c>
      <c r="Y27" s="55">
        <v>3556.63</v>
      </c>
      <c r="Z27" s="55">
        <v>6</v>
      </c>
      <c r="AA27" s="55">
        <v>2248.87</v>
      </c>
      <c r="AB27" s="55">
        <v>10</v>
      </c>
      <c r="AC27" s="55">
        <v>13835.08</v>
      </c>
      <c r="AD27" s="55">
        <v>3</v>
      </c>
      <c r="AE27" s="55">
        <v>348.65</v>
      </c>
      <c r="AF27" s="883">
        <v>0</v>
      </c>
      <c r="AG27" s="881">
        <v>0</v>
      </c>
    </row>
    <row r="28" spans="1:33" ht="14.25" customHeight="1" x14ac:dyDescent="0.2">
      <c r="A28" s="74" t="s">
        <v>243</v>
      </c>
      <c r="B28" s="680" t="s">
        <v>325</v>
      </c>
      <c r="C28" s="680" t="s">
        <v>325</v>
      </c>
      <c r="D28" s="680" t="s">
        <v>325</v>
      </c>
      <c r="E28" s="680" t="s">
        <v>325</v>
      </c>
      <c r="F28" s="681" t="s">
        <v>325</v>
      </c>
      <c r="G28" s="681" t="s">
        <v>325</v>
      </c>
      <c r="H28" s="680" t="s">
        <v>325</v>
      </c>
      <c r="I28" s="680" t="s">
        <v>325</v>
      </c>
      <c r="J28" s="680" t="s">
        <v>325</v>
      </c>
      <c r="K28" s="680" t="s">
        <v>325</v>
      </c>
      <c r="L28" s="680">
        <v>1</v>
      </c>
      <c r="M28" s="55">
        <v>436</v>
      </c>
      <c r="N28" s="680">
        <v>1</v>
      </c>
      <c r="O28" s="55">
        <v>65</v>
      </c>
      <c r="P28" s="680" t="s">
        <v>327</v>
      </c>
      <c r="Q28" s="55" t="s">
        <v>328</v>
      </c>
      <c r="R28" s="680" t="s">
        <v>328</v>
      </c>
      <c r="S28" s="55" t="s">
        <v>328</v>
      </c>
      <c r="T28" s="680" t="s">
        <v>328</v>
      </c>
      <c r="U28" s="55" t="s">
        <v>328</v>
      </c>
      <c r="V28" s="680" t="s">
        <v>325</v>
      </c>
      <c r="W28" s="55" t="s">
        <v>328</v>
      </c>
      <c r="X28" s="55" t="s">
        <v>325</v>
      </c>
      <c r="Y28" s="55" t="s">
        <v>328</v>
      </c>
      <c r="Z28" s="55">
        <v>0</v>
      </c>
      <c r="AA28" s="55">
        <v>0</v>
      </c>
      <c r="AB28" s="55">
        <v>0</v>
      </c>
      <c r="AC28" s="55">
        <v>0</v>
      </c>
      <c r="AD28" s="55" t="s">
        <v>328</v>
      </c>
      <c r="AE28" s="55" t="s">
        <v>328</v>
      </c>
      <c r="AF28" s="883">
        <v>0</v>
      </c>
      <c r="AG28" s="881">
        <v>0</v>
      </c>
    </row>
    <row r="29" spans="1:33" ht="14.25" customHeight="1" x14ac:dyDescent="0.2">
      <c r="A29" s="74" t="s">
        <v>244</v>
      </c>
      <c r="B29" s="680">
        <v>13</v>
      </c>
      <c r="C29" s="680">
        <v>24508</v>
      </c>
      <c r="D29" s="680">
        <v>14</v>
      </c>
      <c r="E29" s="680">
        <v>10832</v>
      </c>
      <c r="F29" s="680">
        <v>14</v>
      </c>
      <c r="G29" s="680">
        <v>7037</v>
      </c>
      <c r="H29" s="680">
        <v>10.089626239511823</v>
      </c>
      <c r="I29" s="680">
        <v>9784.2043276074783</v>
      </c>
      <c r="J29" s="680">
        <v>9</v>
      </c>
      <c r="K29" s="680">
        <v>5884</v>
      </c>
      <c r="L29" s="680">
        <v>51</v>
      </c>
      <c r="M29" s="55">
        <v>14683</v>
      </c>
      <c r="N29" s="680">
        <v>27</v>
      </c>
      <c r="O29" s="55">
        <v>8554</v>
      </c>
      <c r="P29" s="680">
        <v>16</v>
      </c>
      <c r="Q29" s="55">
        <v>23977</v>
      </c>
      <c r="R29" s="680">
        <v>18</v>
      </c>
      <c r="S29" s="55">
        <v>26631</v>
      </c>
      <c r="T29" s="680">
        <v>18</v>
      </c>
      <c r="U29" s="55">
        <v>11957.78</v>
      </c>
      <c r="V29" s="680">
        <v>12</v>
      </c>
      <c r="W29" s="55">
        <v>5365</v>
      </c>
      <c r="X29" s="55">
        <v>17</v>
      </c>
      <c r="Y29" s="55">
        <v>16822.7</v>
      </c>
      <c r="Z29" s="55">
        <v>10</v>
      </c>
      <c r="AA29" s="55">
        <v>5818.19</v>
      </c>
      <c r="AB29" s="55">
        <v>15</v>
      </c>
      <c r="AC29" s="55">
        <v>17482.419999999998</v>
      </c>
      <c r="AD29" s="55">
        <v>8</v>
      </c>
      <c r="AE29" s="55">
        <v>5493.47</v>
      </c>
      <c r="AF29" s="883">
        <v>16</v>
      </c>
      <c r="AG29" s="881">
        <v>23192.980000000003</v>
      </c>
    </row>
    <row r="30" spans="1:33" ht="14.25" customHeight="1" x14ac:dyDescent="0.2">
      <c r="A30" s="74" t="s">
        <v>245</v>
      </c>
      <c r="B30" s="680">
        <v>3</v>
      </c>
      <c r="C30" s="680">
        <v>2614</v>
      </c>
      <c r="D30" s="680">
        <v>1</v>
      </c>
      <c r="E30" s="680">
        <v>879</v>
      </c>
      <c r="F30" s="680">
        <v>1</v>
      </c>
      <c r="G30" s="680">
        <v>113</v>
      </c>
      <c r="H30" s="680">
        <v>1.5522501906941266</v>
      </c>
      <c r="I30" s="680">
        <v>4887.3650564676855</v>
      </c>
      <c r="J30" s="680">
        <v>6</v>
      </c>
      <c r="K30" s="680">
        <v>1854</v>
      </c>
      <c r="L30" s="680">
        <v>23</v>
      </c>
      <c r="M30" s="55">
        <v>2703</v>
      </c>
      <c r="N30" s="680">
        <v>14</v>
      </c>
      <c r="O30" s="55">
        <v>2892</v>
      </c>
      <c r="P30" s="680">
        <v>9</v>
      </c>
      <c r="Q30" s="55">
        <v>6477</v>
      </c>
      <c r="R30" s="680">
        <v>6</v>
      </c>
      <c r="S30" s="55">
        <v>3751</v>
      </c>
      <c r="T30" s="680">
        <v>13</v>
      </c>
      <c r="U30" s="55">
        <v>3486.46</v>
      </c>
      <c r="V30" s="680">
        <v>7</v>
      </c>
      <c r="W30" s="55">
        <v>1192</v>
      </c>
      <c r="X30" s="55">
        <v>8</v>
      </c>
      <c r="Y30" s="55">
        <v>6411.95</v>
      </c>
      <c r="Z30" s="55">
        <v>11</v>
      </c>
      <c r="AA30" s="55">
        <v>4758.91</v>
      </c>
      <c r="AB30" s="55">
        <v>5</v>
      </c>
      <c r="AC30" s="55">
        <v>1581.62</v>
      </c>
      <c r="AD30" s="55">
        <v>10</v>
      </c>
      <c r="AE30" s="55">
        <v>24368.95</v>
      </c>
      <c r="AF30" s="883">
        <v>10</v>
      </c>
      <c r="AG30" s="881">
        <v>15202.64</v>
      </c>
    </row>
    <row r="31" spans="1:33" ht="14.25" customHeight="1" x14ac:dyDescent="0.2">
      <c r="A31" s="74" t="s">
        <v>118</v>
      </c>
      <c r="B31" s="680" t="s">
        <v>325</v>
      </c>
      <c r="C31" s="680" t="s">
        <v>325</v>
      </c>
      <c r="D31" s="680" t="s">
        <v>325</v>
      </c>
      <c r="E31" s="680" t="s">
        <v>325</v>
      </c>
      <c r="F31" s="681" t="s">
        <v>325</v>
      </c>
      <c r="G31" s="681" t="s">
        <v>325</v>
      </c>
      <c r="H31" s="680" t="s">
        <v>325</v>
      </c>
      <c r="I31" s="680" t="s">
        <v>325</v>
      </c>
      <c r="J31" s="680" t="s">
        <v>325</v>
      </c>
      <c r="K31" s="680" t="s">
        <v>325</v>
      </c>
      <c r="L31" s="680">
        <v>18</v>
      </c>
      <c r="M31" s="55">
        <v>14605</v>
      </c>
      <c r="N31" s="680">
        <v>7</v>
      </c>
      <c r="O31" s="55">
        <v>10837</v>
      </c>
      <c r="P31" s="680">
        <v>10</v>
      </c>
      <c r="Q31" s="55">
        <v>3212</v>
      </c>
      <c r="R31" s="680">
        <v>5</v>
      </c>
      <c r="S31" s="55">
        <v>1351</v>
      </c>
      <c r="T31" s="680">
        <v>22</v>
      </c>
      <c r="U31" s="55">
        <v>15480.77</v>
      </c>
      <c r="V31" s="680">
        <v>20</v>
      </c>
      <c r="W31" s="55">
        <v>38075</v>
      </c>
      <c r="X31" s="55">
        <v>20</v>
      </c>
      <c r="Y31" s="55">
        <v>11781.31</v>
      </c>
      <c r="Z31" s="55">
        <v>9</v>
      </c>
      <c r="AA31" s="55">
        <v>5945.45</v>
      </c>
      <c r="AB31" s="55">
        <v>7</v>
      </c>
      <c r="AC31" s="55">
        <v>2584.7299999999996</v>
      </c>
      <c r="AD31" s="55">
        <v>18</v>
      </c>
      <c r="AE31" s="55">
        <v>16000.52</v>
      </c>
      <c r="AF31" s="883">
        <v>6</v>
      </c>
      <c r="AG31" s="881">
        <v>3107.23</v>
      </c>
    </row>
    <row r="32" spans="1:33" ht="14.25" customHeight="1" x14ac:dyDescent="0.2">
      <c r="A32" s="74" t="s">
        <v>119</v>
      </c>
      <c r="B32" s="680">
        <v>43</v>
      </c>
      <c r="C32" s="680">
        <v>17568</v>
      </c>
      <c r="D32" s="680">
        <v>52</v>
      </c>
      <c r="E32" s="680">
        <v>12396</v>
      </c>
      <c r="F32" s="680">
        <v>35</v>
      </c>
      <c r="G32" s="680">
        <v>11416</v>
      </c>
      <c r="H32" s="680">
        <v>35.701754385964911</v>
      </c>
      <c r="I32" s="680">
        <v>10486.127284805922</v>
      </c>
      <c r="J32" s="680">
        <v>49</v>
      </c>
      <c r="K32" s="680">
        <v>11728</v>
      </c>
      <c r="L32" s="680">
        <v>73</v>
      </c>
      <c r="M32" s="55">
        <v>13044</v>
      </c>
      <c r="N32" s="680">
        <v>38</v>
      </c>
      <c r="O32" s="55">
        <v>2843</v>
      </c>
      <c r="P32" s="680">
        <v>34</v>
      </c>
      <c r="Q32" s="55">
        <v>4478</v>
      </c>
      <c r="R32" s="680">
        <v>31</v>
      </c>
      <c r="S32" s="55">
        <v>7095</v>
      </c>
      <c r="T32" s="680">
        <v>31</v>
      </c>
      <c r="U32" s="55">
        <v>3393.8199999999997</v>
      </c>
      <c r="V32" s="680">
        <v>18</v>
      </c>
      <c r="W32" s="55">
        <v>2441</v>
      </c>
      <c r="X32" s="57">
        <v>17</v>
      </c>
      <c r="Y32" s="57">
        <v>2132.16</v>
      </c>
      <c r="Z32" s="57">
        <v>22</v>
      </c>
      <c r="AA32" s="57">
        <v>5430.8799999999992</v>
      </c>
      <c r="AB32" s="57">
        <v>26</v>
      </c>
      <c r="AC32" s="57">
        <v>2186.0500000000002</v>
      </c>
      <c r="AD32" s="57">
        <v>29</v>
      </c>
      <c r="AE32" s="57">
        <v>5420.41</v>
      </c>
      <c r="AF32" s="885">
        <v>13</v>
      </c>
      <c r="AG32" s="881">
        <v>3194.69</v>
      </c>
    </row>
    <row r="33" spans="1:33" x14ac:dyDescent="0.2">
      <c r="A33" s="464" t="s">
        <v>338</v>
      </c>
      <c r="B33" s="684">
        <f t="shared" ref="B33:K33" si="3">B8+B12</f>
        <v>7643</v>
      </c>
      <c r="C33" s="684">
        <f t="shared" si="3"/>
        <v>1566883</v>
      </c>
      <c r="D33" s="684">
        <f t="shared" si="3"/>
        <v>7427</v>
      </c>
      <c r="E33" s="684">
        <f t="shared" si="3"/>
        <v>1694944</v>
      </c>
      <c r="F33" s="684">
        <f t="shared" si="3"/>
        <v>7353</v>
      </c>
      <c r="G33" s="684">
        <f t="shared" si="3"/>
        <v>1422017</v>
      </c>
      <c r="H33" s="684">
        <f t="shared" si="3"/>
        <v>6259.5163996948895</v>
      </c>
      <c r="I33" s="684">
        <f t="shared" si="3"/>
        <v>1218738.7295814748</v>
      </c>
      <c r="J33" s="684">
        <f t="shared" si="3"/>
        <v>6556</v>
      </c>
      <c r="K33" s="684">
        <f t="shared" si="3"/>
        <v>1188119</v>
      </c>
      <c r="L33" s="684">
        <v>7638</v>
      </c>
      <c r="M33" s="684">
        <v>1323349</v>
      </c>
      <c r="N33" s="684">
        <f t="shared" ref="N33:S33" si="4">+N8+N12</f>
        <v>6590</v>
      </c>
      <c r="O33" s="684">
        <f t="shared" si="4"/>
        <v>1539916</v>
      </c>
      <c r="P33" s="684">
        <f t="shared" si="4"/>
        <v>6913</v>
      </c>
      <c r="Q33" s="684">
        <f t="shared" si="4"/>
        <v>1318799.95</v>
      </c>
      <c r="R33" s="684">
        <f t="shared" si="4"/>
        <v>6870</v>
      </c>
      <c r="S33" s="684">
        <f t="shared" si="4"/>
        <v>1442562.73</v>
      </c>
      <c r="T33" s="684">
        <f>+T8+T12</f>
        <v>6903</v>
      </c>
      <c r="U33" s="684">
        <f>+U8+U12</f>
        <v>1482455.94</v>
      </c>
      <c r="V33" s="684">
        <f>+V8+V12</f>
        <v>7244</v>
      </c>
      <c r="W33" s="684">
        <f>+W8+W12</f>
        <v>1633756.764</v>
      </c>
      <c r="X33" s="684">
        <v>6735</v>
      </c>
      <c r="Y33" s="684">
        <v>1610921.21</v>
      </c>
      <c r="Z33" s="684">
        <v>6237</v>
      </c>
      <c r="AA33" s="684">
        <v>1259901.4700000002</v>
      </c>
      <c r="AB33" s="684">
        <v>8328</v>
      </c>
      <c r="AC33" s="684">
        <v>1861996.54</v>
      </c>
      <c r="AD33" s="684">
        <v>8504</v>
      </c>
      <c r="AE33" s="684">
        <v>1932544.6099999999</v>
      </c>
      <c r="AF33" s="886">
        <v>7167</v>
      </c>
      <c r="AG33" s="887">
        <v>2335549</v>
      </c>
    </row>
  </sheetData>
  <mergeCells count="17">
    <mergeCell ref="A1:D1"/>
    <mergeCell ref="L4:M4"/>
    <mergeCell ref="B4:C4"/>
    <mergeCell ref="D4:E4"/>
    <mergeCell ref="F4:G4"/>
    <mergeCell ref="H4:I4"/>
    <mergeCell ref="J4:K4"/>
    <mergeCell ref="AF4:AG4"/>
    <mergeCell ref="Z4:AA4"/>
    <mergeCell ref="AB4:AC4"/>
    <mergeCell ref="AD4:AE4"/>
    <mergeCell ref="N4:O4"/>
    <mergeCell ref="P4:Q4"/>
    <mergeCell ref="R4:S4"/>
    <mergeCell ref="T4:U4"/>
    <mergeCell ref="V4:W4"/>
    <mergeCell ref="X4:Y4"/>
  </mergeCells>
  <hyperlinks>
    <hyperlink ref="A1:D1" location="'Contents(NA)'!A1" display="Back to table of contents" xr:uid="{DFD38B2C-193F-4278-A51E-0953607D4AA0}"/>
  </hyperlinks>
  <pageMargins left="0.24" right="0.28999999999999998" top="1" bottom="1" header="0.5" footer="0.5"/>
  <pageSetup orientation="landscape" r:id="rId1"/>
  <headerFooter alignWithMargins="0">
    <oddHeader>&amp;C- 35 -</oddHeader>
  </headerFooter>
  <ignoredErrors>
    <ignoredError sqref="B4:AA4 AC4:AE4"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10769-F706-43DA-8D78-C2F5CD8B4E31}">
  <dimension ref="A1:CW51"/>
  <sheetViews>
    <sheetView workbookViewId="0">
      <pane xSplit="1" ySplit="6" topLeftCell="B7" activePane="bottomRight" state="frozen"/>
      <selection activeCell="M30" sqref="M30"/>
      <selection pane="topRight" activeCell="M30" sqref="M30"/>
      <selection pane="bottomLeft" activeCell="M30" sqref="M30"/>
      <selection pane="bottomRight" sqref="A1:D1"/>
    </sheetView>
  </sheetViews>
  <sheetFormatPr defaultRowHeight="12.75" x14ac:dyDescent="0.2"/>
  <cols>
    <col min="1" max="1" width="20.7109375" style="27" customWidth="1"/>
    <col min="2" max="4" width="7" style="27" bestFit="1" customWidth="1"/>
    <col min="5" max="5" width="6.42578125" style="27" customWidth="1"/>
    <col min="6" max="8" width="7" style="27" bestFit="1" customWidth="1"/>
    <col min="9" max="9" width="6.42578125" style="27" customWidth="1"/>
    <col min="10" max="12" width="7" style="27" bestFit="1" customWidth="1"/>
    <col min="13" max="13" width="6.42578125" style="27" customWidth="1"/>
    <col min="14" max="16" width="7" style="27" bestFit="1" customWidth="1"/>
    <col min="17" max="17" width="6.42578125" style="27" customWidth="1"/>
    <col min="18" max="20" width="7" style="27" bestFit="1" customWidth="1"/>
    <col min="21" max="21" width="6.42578125" style="27" customWidth="1"/>
    <col min="22" max="22" width="8.42578125" style="27" bestFit="1" customWidth="1"/>
    <col min="23" max="23" width="7" style="27" bestFit="1" customWidth="1"/>
    <col min="24" max="24" width="8.42578125" style="27" bestFit="1" customWidth="1"/>
    <col min="25" max="25" width="5" style="27" customWidth="1"/>
    <col min="26" max="28" width="7" style="27" bestFit="1" customWidth="1"/>
    <col min="29" max="29" width="5.140625" style="27" customWidth="1"/>
    <col min="30" max="32" width="7" style="27" bestFit="1" customWidth="1"/>
    <col min="33" max="33" width="5.140625" style="27" customWidth="1"/>
    <col min="34" max="36" width="7" style="27" bestFit="1" customWidth="1"/>
    <col min="37" max="37" width="5.140625" style="27" customWidth="1"/>
    <col min="38" max="40" width="7" style="27" bestFit="1" customWidth="1"/>
    <col min="41" max="41" width="5.140625" style="27" customWidth="1"/>
    <col min="42" max="44" width="7" style="27" bestFit="1" customWidth="1"/>
    <col min="45" max="45" width="5.140625" style="27" customWidth="1"/>
    <col min="46" max="48" width="7" style="27" bestFit="1" customWidth="1"/>
    <col min="49" max="49" width="5.140625" style="27" customWidth="1"/>
    <col min="50" max="52" width="7" style="27" bestFit="1" customWidth="1"/>
    <col min="53" max="53" width="5.140625" style="27" customWidth="1"/>
    <col min="54" max="56" width="7" style="27" bestFit="1" customWidth="1"/>
    <col min="57" max="57" width="5.140625" style="27" customWidth="1"/>
    <col min="58" max="60" width="7" style="27" bestFit="1" customWidth="1"/>
    <col min="61" max="61" width="5.140625" style="27" customWidth="1"/>
    <col min="62" max="64" width="7" style="27" bestFit="1" customWidth="1"/>
    <col min="65" max="65" width="5.140625" style="27" customWidth="1"/>
    <col min="66" max="68" width="7" style="27" bestFit="1" customWidth="1"/>
    <col min="69" max="69" width="5.140625" style="27" customWidth="1"/>
    <col min="70" max="72" width="7" style="27" bestFit="1" customWidth="1"/>
    <col min="73" max="73" width="5.140625" style="27" customWidth="1"/>
    <col min="74" max="76" width="7" style="27" bestFit="1" customWidth="1"/>
    <col min="77" max="77" width="8.7109375" style="27" customWidth="1"/>
    <col min="78" max="80" width="7" style="27" bestFit="1" customWidth="1"/>
    <col min="81" max="81" width="5.140625" style="27" customWidth="1"/>
    <col min="82" max="84" width="7" style="27" bestFit="1" customWidth="1"/>
    <col min="85" max="85" width="5.140625" style="27" customWidth="1"/>
    <col min="86" max="88" width="7" style="27" bestFit="1" customWidth="1"/>
    <col min="89" max="89" width="5.140625" style="27" customWidth="1"/>
    <col min="90" max="92" width="7" style="27" bestFit="1" customWidth="1"/>
    <col min="93" max="93" width="7.85546875" style="27" customWidth="1"/>
    <col min="94" max="96" width="7" style="27" bestFit="1" customWidth="1"/>
    <col min="97" max="97" width="8.42578125" style="27" customWidth="1"/>
    <col min="98" max="101" width="7" style="27" customWidth="1"/>
    <col min="102" max="102" width="11.42578125" style="27" bestFit="1" customWidth="1"/>
    <col min="103" max="256" width="9.140625" style="27"/>
    <col min="257" max="257" width="20.7109375" style="27" customWidth="1"/>
    <col min="258" max="258" width="6.5703125" style="27" customWidth="1"/>
    <col min="259" max="259" width="6.85546875" style="27" customWidth="1"/>
    <col min="260" max="260" width="7.85546875" style="27" customWidth="1"/>
    <col min="261" max="261" width="5.5703125" style="27" customWidth="1"/>
    <col min="262" max="262" width="6.5703125" style="27" customWidth="1"/>
    <col min="263" max="263" width="6.85546875" style="27" customWidth="1"/>
    <col min="264" max="264" width="7.85546875" style="27" customWidth="1"/>
    <col min="265" max="265" width="5.5703125" style="27" customWidth="1"/>
    <col min="266" max="266" width="6.5703125" style="27" customWidth="1"/>
    <col min="267" max="267" width="6.85546875" style="27" customWidth="1"/>
    <col min="268" max="268" width="7.85546875" style="27" customWidth="1"/>
    <col min="269" max="269" width="5.42578125" style="27" customWidth="1"/>
    <col min="270" max="270" width="6.5703125" style="27" customWidth="1"/>
    <col min="271" max="271" width="6.85546875" style="27" customWidth="1"/>
    <col min="272" max="272" width="7.140625" style="27" customWidth="1"/>
    <col min="273" max="273" width="5" style="27" customWidth="1"/>
    <col min="274" max="274" width="6.5703125" style="27" customWidth="1"/>
    <col min="275" max="275" width="6.85546875" style="27" customWidth="1"/>
    <col min="276" max="276" width="7.42578125" style="27" customWidth="1"/>
    <col min="277" max="277" width="5.42578125" style="27" customWidth="1"/>
    <col min="278" max="278" width="6.5703125" style="27" customWidth="1"/>
    <col min="279" max="279" width="6.85546875" style="27" customWidth="1"/>
    <col min="280" max="280" width="6.42578125" style="27" customWidth="1"/>
    <col min="281" max="281" width="5" style="27" customWidth="1"/>
    <col min="282" max="282" width="6.5703125" style="27" customWidth="1"/>
    <col min="283" max="284" width="6.85546875" style="27" customWidth="1"/>
    <col min="285" max="285" width="5.140625" style="27" customWidth="1"/>
    <col min="286" max="286" width="6.5703125" style="27" customWidth="1"/>
    <col min="287" max="287" width="6.85546875" style="27" customWidth="1"/>
    <col min="288" max="288" width="7.7109375" style="27" customWidth="1"/>
    <col min="289" max="289" width="5.140625" style="27" customWidth="1"/>
    <col min="290" max="290" width="6.5703125" style="27" customWidth="1"/>
    <col min="291" max="291" width="6.85546875" style="27" customWidth="1"/>
    <col min="292" max="292" width="7.7109375" style="27" customWidth="1"/>
    <col min="293" max="293" width="5.140625" style="27" customWidth="1"/>
    <col min="294" max="294" width="6.5703125" style="27" customWidth="1"/>
    <col min="295" max="295" width="6.85546875" style="27" customWidth="1"/>
    <col min="296" max="296" width="7.7109375" style="27" customWidth="1"/>
    <col min="297" max="297" width="5.140625" style="27" customWidth="1"/>
    <col min="298" max="298" width="6.5703125" style="27" customWidth="1"/>
    <col min="299" max="299" width="6.85546875" style="27" customWidth="1"/>
    <col min="300" max="300" width="7.7109375" style="27" customWidth="1"/>
    <col min="301" max="301" width="5.140625" style="27" customWidth="1"/>
    <col min="302" max="302" width="6.5703125" style="27" customWidth="1"/>
    <col min="303" max="303" width="6.85546875" style="27" customWidth="1"/>
    <col min="304" max="304" width="7.7109375" style="27" customWidth="1"/>
    <col min="305" max="305" width="5.140625" style="27" customWidth="1"/>
    <col min="306" max="306" width="6.5703125" style="27" customWidth="1"/>
    <col min="307" max="307" width="6.85546875" style="27" customWidth="1"/>
    <col min="308" max="308" width="7.7109375" style="27" customWidth="1"/>
    <col min="309" max="309" width="5.140625" style="27" customWidth="1"/>
    <col min="310" max="310" width="6.5703125" style="27" customWidth="1"/>
    <col min="311" max="311" width="6.85546875" style="27" customWidth="1"/>
    <col min="312" max="312" width="7.7109375" style="27" customWidth="1"/>
    <col min="313" max="313" width="5.140625" style="27" customWidth="1"/>
    <col min="314" max="314" width="6.5703125" style="27" customWidth="1"/>
    <col min="315" max="315" width="6.85546875" style="27" customWidth="1"/>
    <col min="316" max="316" width="7.7109375" style="27" customWidth="1"/>
    <col min="317" max="317" width="5.140625" style="27" customWidth="1"/>
    <col min="318" max="318" width="6.5703125" style="27" customWidth="1"/>
    <col min="319" max="319" width="6.85546875" style="27" customWidth="1"/>
    <col min="320" max="320" width="7.7109375" style="27" customWidth="1"/>
    <col min="321" max="321" width="5.140625" style="27" customWidth="1"/>
    <col min="322" max="322" width="6.5703125" style="27" customWidth="1"/>
    <col min="323" max="323" width="6.85546875" style="27" customWidth="1"/>
    <col min="324" max="324" width="7.7109375" style="27" customWidth="1"/>
    <col min="325" max="325" width="5.140625" style="27" customWidth="1"/>
    <col min="326" max="326" width="6.5703125" style="27" customWidth="1"/>
    <col min="327" max="327" width="6.85546875" style="27" customWidth="1"/>
    <col min="328" max="328" width="7.7109375" style="27" customWidth="1"/>
    <col min="329" max="329" width="5.140625" style="27" customWidth="1"/>
    <col min="330" max="333" width="8.7109375" style="27" customWidth="1"/>
    <col min="334" max="334" width="6.5703125" style="27" customWidth="1"/>
    <col min="335" max="335" width="6.85546875" style="27" customWidth="1"/>
    <col min="336" max="336" width="7.7109375" style="27" customWidth="1"/>
    <col min="337" max="337" width="5.140625" style="27" customWidth="1"/>
    <col min="338" max="338" width="6.5703125" style="27" customWidth="1"/>
    <col min="339" max="339" width="6.85546875" style="27" customWidth="1"/>
    <col min="340" max="340" width="7.7109375" style="27" customWidth="1"/>
    <col min="341" max="341" width="5.140625" style="27" customWidth="1"/>
    <col min="342" max="342" width="6.5703125" style="27" customWidth="1"/>
    <col min="343" max="343" width="6.85546875" style="27" customWidth="1"/>
    <col min="344" max="344" width="7.7109375" style="27" customWidth="1"/>
    <col min="345" max="345" width="5.140625" style="27" customWidth="1"/>
    <col min="346" max="349" width="7.85546875" style="27" customWidth="1"/>
    <col min="350" max="352" width="9.140625" style="27"/>
    <col min="353" max="353" width="8.42578125" style="27" customWidth="1"/>
    <col min="354" max="512" width="9.140625" style="27"/>
    <col min="513" max="513" width="20.7109375" style="27" customWidth="1"/>
    <col min="514" max="514" width="6.5703125" style="27" customWidth="1"/>
    <col min="515" max="515" width="6.85546875" style="27" customWidth="1"/>
    <col min="516" max="516" width="7.85546875" style="27" customWidth="1"/>
    <col min="517" max="517" width="5.5703125" style="27" customWidth="1"/>
    <col min="518" max="518" width="6.5703125" style="27" customWidth="1"/>
    <col min="519" max="519" width="6.85546875" style="27" customWidth="1"/>
    <col min="520" max="520" width="7.85546875" style="27" customWidth="1"/>
    <col min="521" max="521" width="5.5703125" style="27" customWidth="1"/>
    <col min="522" max="522" width="6.5703125" style="27" customWidth="1"/>
    <col min="523" max="523" width="6.85546875" style="27" customWidth="1"/>
    <col min="524" max="524" width="7.85546875" style="27" customWidth="1"/>
    <col min="525" max="525" width="5.42578125" style="27" customWidth="1"/>
    <col min="526" max="526" width="6.5703125" style="27" customWidth="1"/>
    <col min="527" max="527" width="6.85546875" style="27" customWidth="1"/>
    <col min="528" max="528" width="7.140625" style="27" customWidth="1"/>
    <col min="529" max="529" width="5" style="27" customWidth="1"/>
    <col min="530" max="530" width="6.5703125" style="27" customWidth="1"/>
    <col min="531" max="531" width="6.85546875" style="27" customWidth="1"/>
    <col min="532" max="532" width="7.42578125" style="27" customWidth="1"/>
    <col min="533" max="533" width="5.42578125" style="27" customWidth="1"/>
    <col min="534" max="534" width="6.5703125" style="27" customWidth="1"/>
    <col min="535" max="535" width="6.85546875" style="27" customWidth="1"/>
    <col min="536" max="536" width="6.42578125" style="27" customWidth="1"/>
    <col min="537" max="537" width="5" style="27" customWidth="1"/>
    <col min="538" max="538" width="6.5703125" style="27" customWidth="1"/>
    <col min="539" max="540" width="6.85546875" style="27" customWidth="1"/>
    <col min="541" max="541" width="5.140625" style="27" customWidth="1"/>
    <col min="542" max="542" width="6.5703125" style="27" customWidth="1"/>
    <col min="543" max="543" width="6.85546875" style="27" customWidth="1"/>
    <col min="544" max="544" width="7.7109375" style="27" customWidth="1"/>
    <col min="545" max="545" width="5.140625" style="27" customWidth="1"/>
    <col min="546" max="546" width="6.5703125" style="27" customWidth="1"/>
    <col min="547" max="547" width="6.85546875" style="27" customWidth="1"/>
    <col min="548" max="548" width="7.7109375" style="27" customWidth="1"/>
    <col min="549" max="549" width="5.140625" style="27" customWidth="1"/>
    <col min="550" max="550" width="6.5703125" style="27" customWidth="1"/>
    <col min="551" max="551" width="6.85546875" style="27" customWidth="1"/>
    <col min="552" max="552" width="7.7109375" style="27" customWidth="1"/>
    <col min="553" max="553" width="5.140625" style="27" customWidth="1"/>
    <col min="554" max="554" width="6.5703125" style="27" customWidth="1"/>
    <col min="555" max="555" width="6.85546875" style="27" customWidth="1"/>
    <col min="556" max="556" width="7.7109375" style="27" customWidth="1"/>
    <col min="557" max="557" width="5.140625" style="27" customWidth="1"/>
    <col min="558" max="558" width="6.5703125" style="27" customWidth="1"/>
    <col min="559" max="559" width="6.85546875" style="27" customWidth="1"/>
    <col min="560" max="560" width="7.7109375" style="27" customWidth="1"/>
    <col min="561" max="561" width="5.140625" style="27" customWidth="1"/>
    <col min="562" max="562" width="6.5703125" style="27" customWidth="1"/>
    <col min="563" max="563" width="6.85546875" style="27" customWidth="1"/>
    <col min="564" max="564" width="7.7109375" style="27" customWidth="1"/>
    <col min="565" max="565" width="5.140625" style="27" customWidth="1"/>
    <col min="566" max="566" width="6.5703125" style="27" customWidth="1"/>
    <col min="567" max="567" width="6.85546875" style="27" customWidth="1"/>
    <col min="568" max="568" width="7.7109375" style="27" customWidth="1"/>
    <col min="569" max="569" width="5.140625" style="27" customWidth="1"/>
    <col min="570" max="570" width="6.5703125" style="27" customWidth="1"/>
    <col min="571" max="571" width="6.85546875" style="27" customWidth="1"/>
    <col min="572" max="572" width="7.7109375" style="27" customWidth="1"/>
    <col min="573" max="573" width="5.140625" style="27" customWidth="1"/>
    <col min="574" max="574" width="6.5703125" style="27" customWidth="1"/>
    <col min="575" max="575" width="6.85546875" style="27" customWidth="1"/>
    <col min="576" max="576" width="7.7109375" style="27" customWidth="1"/>
    <col min="577" max="577" width="5.140625" style="27" customWidth="1"/>
    <col min="578" max="578" width="6.5703125" style="27" customWidth="1"/>
    <col min="579" max="579" width="6.85546875" style="27" customWidth="1"/>
    <col min="580" max="580" width="7.7109375" style="27" customWidth="1"/>
    <col min="581" max="581" width="5.140625" style="27" customWidth="1"/>
    <col min="582" max="582" width="6.5703125" style="27" customWidth="1"/>
    <col min="583" max="583" width="6.85546875" style="27" customWidth="1"/>
    <col min="584" max="584" width="7.7109375" style="27" customWidth="1"/>
    <col min="585" max="585" width="5.140625" style="27" customWidth="1"/>
    <col min="586" max="589" width="8.7109375" style="27" customWidth="1"/>
    <col min="590" max="590" width="6.5703125" style="27" customWidth="1"/>
    <col min="591" max="591" width="6.85546875" style="27" customWidth="1"/>
    <col min="592" max="592" width="7.7109375" style="27" customWidth="1"/>
    <col min="593" max="593" width="5.140625" style="27" customWidth="1"/>
    <col min="594" max="594" width="6.5703125" style="27" customWidth="1"/>
    <col min="595" max="595" width="6.85546875" style="27" customWidth="1"/>
    <col min="596" max="596" width="7.7109375" style="27" customWidth="1"/>
    <col min="597" max="597" width="5.140625" style="27" customWidth="1"/>
    <col min="598" max="598" width="6.5703125" style="27" customWidth="1"/>
    <col min="599" max="599" width="6.85546875" style="27" customWidth="1"/>
    <col min="600" max="600" width="7.7109375" style="27" customWidth="1"/>
    <col min="601" max="601" width="5.140625" style="27" customWidth="1"/>
    <col min="602" max="605" width="7.85546875" style="27" customWidth="1"/>
    <col min="606" max="608" width="9.140625" style="27"/>
    <col min="609" max="609" width="8.42578125" style="27" customWidth="1"/>
    <col min="610" max="768" width="9.140625" style="27"/>
    <col min="769" max="769" width="20.7109375" style="27" customWidth="1"/>
    <col min="770" max="770" width="6.5703125" style="27" customWidth="1"/>
    <col min="771" max="771" width="6.85546875" style="27" customWidth="1"/>
    <col min="772" max="772" width="7.85546875" style="27" customWidth="1"/>
    <col min="773" max="773" width="5.5703125" style="27" customWidth="1"/>
    <col min="774" max="774" width="6.5703125" style="27" customWidth="1"/>
    <col min="775" max="775" width="6.85546875" style="27" customWidth="1"/>
    <col min="776" max="776" width="7.85546875" style="27" customWidth="1"/>
    <col min="777" max="777" width="5.5703125" style="27" customWidth="1"/>
    <col min="778" max="778" width="6.5703125" style="27" customWidth="1"/>
    <col min="779" max="779" width="6.85546875" style="27" customWidth="1"/>
    <col min="780" max="780" width="7.85546875" style="27" customWidth="1"/>
    <col min="781" max="781" width="5.42578125" style="27" customWidth="1"/>
    <col min="782" max="782" width="6.5703125" style="27" customWidth="1"/>
    <col min="783" max="783" width="6.85546875" style="27" customWidth="1"/>
    <col min="784" max="784" width="7.140625" style="27" customWidth="1"/>
    <col min="785" max="785" width="5" style="27" customWidth="1"/>
    <col min="786" max="786" width="6.5703125" style="27" customWidth="1"/>
    <col min="787" max="787" width="6.85546875" style="27" customWidth="1"/>
    <col min="788" max="788" width="7.42578125" style="27" customWidth="1"/>
    <col min="789" max="789" width="5.42578125" style="27" customWidth="1"/>
    <col min="790" max="790" width="6.5703125" style="27" customWidth="1"/>
    <col min="791" max="791" width="6.85546875" style="27" customWidth="1"/>
    <col min="792" max="792" width="6.42578125" style="27" customWidth="1"/>
    <col min="793" max="793" width="5" style="27" customWidth="1"/>
    <col min="794" max="794" width="6.5703125" style="27" customWidth="1"/>
    <col min="795" max="796" width="6.85546875" style="27" customWidth="1"/>
    <col min="797" max="797" width="5.140625" style="27" customWidth="1"/>
    <col min="798" max="798" width="6.5703125" style="27" customWidth="1"/>
    <col min="799" max="799" width="6.85546875" style="27" customWidth="1"/>
    <col min="800" max="800" width="7.7109375" style="27" customWidth="1"/>
    <col min="801" max="801" width="5.140625" style="27" customWidth="1"/>
    <col min="802" max="802" width="6.5703125" style="27" customWidth="1"/>
    <col min="803" max="803" width="6.85546875" style="27" customWidth="1"/>
    <col min="804" max="804" width="7.7109375" style="27" customWidth="1"/>
    <col min="805" max="805" width="5.140625" style="27" customWidth="1"/>
    <col min="806" max="806" width="6.5703125" style="27" customWidth="1"/>
    <col min="807" max="807" width="6.85546875" style="27" customWidth="1"/>
    <col min="808" max="808" width="7.7109375" style="27" customWidth="1"/>
    <col min="809" max="809" width="5.140625" style="27" customWidth="1"/>
    <col min="810" max="810" width="6.5703125" style="27" customWidth="1"/>
    <col min="811" max="811" width="6.85546875" style="27" customWidth="1"/>
    <col min="812" max="812" width="7.7109375" style="27" customWidth="1"/>
    <col min="813" max="813" width="5.140625" style="27" customWidth="1"/>
    <col min="814" max="814" width="6.5703125" style="27" customWidth="1"/>
    <col min="815" max="815" width="6.85546875" style="27" customWidth="1"/>
    <col min="816" max="816" width="7.7109375" style="27" customWidth="1"/>
    <col min="817" max="817" width="5.140625" style="27" customWidth="1"/>
    <col min="818" max="818" width="6.5703125" style="27" customWidth="1"/>
    <col min="819" max="819" width="6.85546875" style="27" customWidth="1"/>
    <col min="820" max="820" width="7.7109375" style="27" customWidth="1"/>
    <col min="821" max="821" width="5.140625" style="27" customWidth="1"/>
    <col min="822" max="822" width="6.5703125" style="27" customWidth="1"/>
    <col min="823" max="823" width="6.85546875" style="27" customWidth="1"/>
    <col min="824" max="824" width="7.7109375" style="27" customWidth="1"/>
    <col min="825" max="825" width="5.140625" style="27" customWidth="1"/>
    <col min="826" max="826" width="6.5703125" style="27" customWidth="1"/>
    <col min="827" max="827" width="6.85546875" style="27" customWidth="1"/>
    <col min="828" max="828" width="7.7109375" style="27" customWidth="1"/>
    <col min="829" max="829" width="5.140625" style="27" customWidth="1"/>
    <col min="830" max="830" width="6.5703125" style="27" customWidth="1"/>
    <col min="831" max="831" width="6.85546875" style="27" customWidth="1"/>
    <col min="832" max="832" width="7.7109375" style="27" customWidth="1"/>
    <col min="833" max="833" width="5.140625" style="27" customWidth="1"/>
    <col min="834" max="834" width="6.5703125" style="27" customWidth="1"/>
    <col min="835" max="835" width="6.85546875" style="27" customWidth="1"/>
    <col min="836" max="836" width="7.7109375" style="27" customWidth="1"/>
    <col min="837" max="837" width="5.140625" style="27" customWidth="1"/>
    <col min="838" max="838" width="6.5703125" style="27" customWidth="1"/>
    <col min="839" max="839" width="6.85546875" style="27" customWidth="1"/>
    <col min="840" max="840" width="7.7109375" style="27" customWidth="1"/>
    <col min="841" max="841" width="5.140625" style="27" customWidth="1"/>
    <col min="842" max="845" width="8.7109375" style="27" customWidth="1"/>
    <col min="846" max="846" width="6.5703125" style="27" customWidth="1"/>
    <col min="847" max="847" width="6.85546875" style="27" customWidth="1"/>
    <col min="848" max="848" width="7.7109375" style="27" customWidth="1"/>
    <col min="849" max="849" width="5.140625" style="27" customWidth="1"/>
    <col min="850" max="850" width="6.5703125" style="27" customWidth="1"/>
    <col min="851" max="851" width="6.85546875" style="27" customWidth="1"/>
    <col min="852" max="852" width="7.7109375" style="27" customWidth="1"/>
    <col min="853" max="853" width="5.140625" style="27" customWidth="1"/>
    <col min="854" max="854" width="6.5703125" style="27" customWidth="1"/>
    <col min="855" max="855" width="6.85546875" style="27" customWidth="1"/>
    <col min="856" max="856" width="7.7109375" style="27" customWidth="1"/>
    <col min="857" max="857" width="5.140625" style="27" customWidth="1"/>
    <col min="858" max="861" width="7.85546875" style="27" customWidth="1"/>
    <col min="862" max="864" width="9.140625" style="27"/>
    <col min="865" max="865" width="8.42578125" style="27" customWidth="1"/>
    <col min="866" max="1024" width="9.140625" style="27"/>
    <col min="1025" max="1025" width="20.7109375" style="27" customWidth="1"/>
    <col min="1026" max="1026" width="6.5703125" style="27" customWidth="1"/>
    <col min="1027" max="1027" width="6.85546875" style="27" customWidth="1"/>
    <col min="1028" max="1028" width="7.85546875" style="27" customWidth="1"/>
    <col min="1029" max="1029" width="5.5703125" style="27" customWidth="1"/>
    <col min="1030" max="1030" width="6.5703125" style="27" customWidth="1"/>
    <col min="1031" max="1031" width="6.85546875" style="27" customWidth="1"/>
    <col min="1032" max="1032" width="7.85546875" style="27" customWidth="1"/>
    <col min="1033" max="1033" width="5.5703125" style="27" customWidth="1"/>
    <col min="1034" max="1034" width="6.5703125" style="27" customWidth="1"/>
    <col min="1035" max="1035" width="6.85546875" style="27" customWidth="1"/>
    <col min="1036" max="1036" width="7.85546875" style="27" customWidth="1"/>
    <col min="1037" max="1037" width="5.42578125" style="27" customWidth="1"/>
    <col min="1038" max="1038" width="6.5703125" style="27" customWidth="1"/>
    <col min="1039" max="1039" width="6.85546875" style="27" customWidth="1"/>
    <col min="1040" max="1040" width="7.140625" style="27" customWidth="1"/>
    <col min="1041" max="1041" width="5" style="27" customWidth="1"/>
    <col min="1042" max="1042" width="6.5703125" style="27" customWidth="1"/>
    <col min="1043" max="1043" width="6.85546875" style="27" customWidth="1"/>
    <col min="1044" max="1044" width="7.42578125" style="27" customWidth="1"/>
    <col min="1045" max="1045" width="5.42578125" style="27" customWidth="1"/>
    <col min="1046" max="1046" width="6.5703125" style="27" customWidth="1"/>
    <col min="1047" max="1047" width="6.85546875" style="27" customWidth="1"/>
    <col min="1048" max="1048" width="6.42578125" style="27" customWidth="1"/>
    <col min="1049" max="1049" width="5" style="27" customWidth="1"/>
    <col min="1050" max="1050" width="6.5703125" style="27" customWidth="1"/>
    <col min="1051" max="1052" width="6.85546875" style="27" customWidth="1"/>
    <col min="1053" max="1053" width="5.140625" style="27" customWidth="1"/>
    <col min="1054" max="1054" width="6.5703125" style="27" customWidth="1"/>
    <col min="1055" max="1055" width="6.85546875" style="27" customWidth="1"/>
    <col min="1056" max="1056" width="7.7109375" style="27" customWidth="1"/>
    <col min="1057" max="1057" width="5.140625" style="27" customWidth="1"/>
    <col min="1058" max="1058" width="6.5703125" style="27" customWidth="1"/>
    <col min="1059" max="1059" width="6.85546875" style="27" customWidth="1"/>
    <col min="1060" max="1060" width="7.7109375" style="27" customWidth="1"/>
    <col min="1061" max="1061" width="5.140625" style="27" customWidth="1"/>
    <col min="1062" max="1062" width="6.5703125" style="27" customWidth="1"/>
    <col min="1063" max="1063" width="6.85546875" style="27" customWidth="1"/>
    <col min="1064" max="1064" width="7.7109375" style="27" customWidth="1"/>
    <col min="1065" max="1065" width="5.140625" style="27" customWidth="1"/>
    <col min="1066" max="1066" width="6.5703125" style="27" customWidth="1"/>
    <col min="1067" max="1067" width="6.85546875" style="27" customWidth="1"/>
    <col min="1068" max="1068" width="7.7109375" style="27" customWidth="1"/>
    <col min="1069" max="1069" width="5.140625" style="27" customWidth="1"/>
    <col min="1070" max="1070" width="6.5703125" style="27" customWidth="1"/>
    <col min="1071" max="1071" width="6.85546875" style="27" customWidth="1"/>
    <col min="1072" max="1072" width="7.7109375" style="27" customWidth="1"/>
    <col min="1073" max="1073" width="5.140625" style="27" customWidth="1"/>
    <col min="1074" max="1074" width="6.5703125" style="27" customWidth="1"/>
    <col min="1075" max="1075" width="6.85546875" style="27" customWidth="1"/>
    <col min="1076" max="1076" width="7.7109375" style="27" customWidth="1"/>
    <col min="1077" max="1077" width="5.140625" style="27" customWidth="1"/>
    <col min="1078" max="1078" width="6.5703125" style="27" customWidth="1"/>
    <col min="1079" max="1079" width="6.85546875" style="27" customWidth="1"/>
    <col min="1080" max="1080" width="7.7109375" style="27" customWidth="1"/>
    <col min="1081" max="1081" width="5.140625" style="27" customWidth="1"/>
    <col min="1082" max="1082" width="6.5703125" style="27" customWidth="1"/>
    <col min="1083" max="1083" width="6.85546875" style="27" customWidth="1"/>
    <col min="1084" max="1084" width="7.7109375" style="27" customWidth="1"/>
    <col min="1085" max="1085" width="5.140625" style="27" customWidth="1"/>
    <col min="1086" max="1086" width="6.5703125" style="27" customWidth="1"/>
    <col min="1087" max="1087" width="6.85546875" style="27" customWidth="1"/>
    <col min="1088" max="1088" width="7.7109375" style="27" customWidth="1"/>
    <col min="1089" max="1089" width="5.140625" style="27" customWidth="1"/>
    <col min="1090" max="1090" width="6.5703125" style="27" customWidth="1"/>
    <col min="1091" max="1091" width="6.85546875" style="27" customWidth="1"/>
    <col min="1092" max="1092" width="7.7109375" style="27" customWidth="1"/>
    <col min="1093" max="1093" width="5.140625" style="27" customWidth="1"/>
    <col min="1094" max="1094" width="6.5703125" style="27" customWidth="1"/>
    <col min="1095" max="1095" width="6.85546875" style="27" customWidth="1"/>
    <col min="1096" max="1096" width="7.7109375" style="27" customWidth="1"/>
    <col min="1097" max="1097" width="5.140625" style="27" customWidth="1"/>
    <col min="1098" max="1101" width="8.7109375" style="27" customWidth="1"/>
    <col min="1102" max="1102" width="6.5703125" style="27" customWidth="1"/>
    <col min="1103" max="1103" width="6.85546875" style="27" customWidth="1"/>
    <col min="1104" max="1104" width="7.7109375" style="27" customWidth="1"/>
    <col min="1105" max="1105" width="5.140625" style="27" customWidth="1"/>
    <col min="1106" max="1106" width="6.5703125" style="27" customWidth="1"/>
    <col min="1107" max="1107" width="6.85546875" style="27" customWidth="1"/>
    <col min="1108" max="1108" width="7.7109375" style="27" customWidth="1"/>
    <col min="1109" max="1109" width="5.140625" style="27" customWidth="1"/>
    <col min="1110" max="1110" width="6.5703125" style="27" customWidth="1"/>
    <col min="1111" max="1111" width="6.85546875" style="27" customWidth="1"/>
    <col min="1112" max="1112" width="7.7109375" style="27" customWidth="1"/>
    <col min="1113" max="1113" width="5.140625" style="27" customWidth="1"/>
    <col min="1114" max="1117" width="7.85546875" style="27" customWidth="1"/>
    <col min="1118" max="1120" width="9.140625" style="27"/>
    <col min="1121" max="1121" width="8.42578125" style="27" customWidth="1"/>
    <col min="1122" max="1280" width="9.140625" style="27"/>
    <col min="1281" max="1281" width="20.7109375" style="27" customWidth="1"/>
    <col min="1282" max="1282" width="6.5703125" style="27" customWidth="1"/>
    <col min="1283" max="1283" width="6.85546875" style="27" customWidth="1"/>
    <col min="1284" max="1284" width="7.85546875" style="27" customWidth="1"/>
    <col min="1285" max="1285" width="5.5703125" style="27" customWidth="1"/>
    <col min="1286" max="1286" width="6.5703125" style="27" customWidth="1"/>
    <col min="1287" max="1287" width="6.85546875" style="27" customWidth="1"/>
    <col min="1288" max="1288" width="7.85546875" style="27" customWidth="1"/>
    <col min="1289" max="1289" width="5.5703125" style="27" customWidth="1"/>
    <col min="1290" max="1290" width="6.5703125" style="27" customWidth="1"/>
    <col min="1291" max="1291" width="6.85546875" style="27" customWidth="1"/>
    <col min="1292" max="1292" width="7.85546875" style="27" customWidth="1"/>
    <col min="1293" max="1293" width="5.42578125" style="27" customWidth="1"/>
    <col min="1294" max="1294" width="6.5703125" style="27" customWidth="1"/>
    <col min="1295" max="1295" width="6.85546875" style="27" customWidth="1"/>
    <col min="1296" max="1296" width="7.140625" style="27" customWidth="1"/>
    <col min="1297" max="1297" width="5" style="27" customWidth="1"/>
    <col min="1298" max="1298" width="6.5703125" style="27" customWidth="1"/>
    <col min="1299" max="1299" width="6.85546875" style="27" customWidth="1"/>
    <col min="1300" max="1300" width="7.42578125" style="27" customWidth="1"/>
    <col min="1301" max="1301" width="5.42578125" style="27" customWidth="1"/>
    <col min="1302" max="1302" width="6.5703125" style="27" customWidth="1"/>
    <col min="1303" max="1303" width="6.85546875" style="27" customWidth="1"/>
    <col min="1304" max="1304" width="6.42578125" style="27" customWidth="1"/>
    <col min="1305" max="1305" width="5" style="27" customWidth="1"/>
    <col min="1306" max="1306" width="6.5703125" style="27" customWidth="1"/>
    <col min="1307" max="1308" width="6.85546875" style="27" customWidth="1"/>
    <col min="1309" max="1309" width="5.140625" style="27" customWidth="1"/>
    <col min="1310" max="1310" width="6.5703125" style="27" customWidth="1"/>
    <col min="1311" max="1311" width="6.85546875" style="27" customWidth="1"/>
    <col min="1312" max="1312" width="7.7109375" style="27" customWidth="1"/>
    <col min="1313" max="1313" width="5.140625" style="27" customWidth="1"/>
    <col min="1314" max="1314" width="6.5703125" style="27" customWidth="1"/>
    <col min="1315" max="1315" width="6.85546875" style="27" customWidth="1"/>
    <col min="1316" max="1316" width="7.7109375" style="27" customWidth="1"/>
    <col min="1317" max="1317" width="5.140625" style="27" customWidth="1"/>
    <col min="1318" max="1318" width="6.5703125" style="27" customWidth="1"/>
    <col min="1319" max="1319" width="6.85546875" style="27" customWidth="1"/>
    <col min="1320" max="1320" width="7.7109375" style="27" customWidth="1"/>
    <col min="1321" max="1321" width="5.140625" style="27" customWidth="1"/>
    <col min="1322" max="1322" width="6.5703125" style="27" customWidth="1"/>
    <col min="1323" max="1323" width="6.85546875" style="27" customWidth="1"/>
    <col min="1324" max="1324" width="7.7109375" style="27" customWidth="1"/>
    <col min="1325" max="1325" width="5.140625" style="27" customWidth="1"/>
    <col min="1326" max="1326" width="6.5703125" style="27" customWidth="1"/>
    <col min="1327" max="1327" width="6.85546875" style="27" customWidth="1"/>
    <col min="1328" max="1328" width="7.7109375" style="27" customWidth="1"/>
    <col min="1329" max="1329" width="5.140625" style="27" customWidth="1"/>
    <col min="1330" max="1330" width="6.5703125" style="27" customWidth="1"/>
    <col min="1331" max="1331" width="6.85546875" style="27" customWidth="1"/>
    <col min="1332" max="1332" width="7.7109375" style="27" customWidth="1"/>
    <col min="1333" max="1333" width="5.140625" style="27" customWidth="1"/>
    <col min="1334" max="1334" width="6.5703125" style="27" customWidth="1"/>
    <col min="1335" max="1335" width="6.85546875" style="27" customWidth="1"/>
    <col min="1336" max="1336" width="7.7109375" style="27" customWidth="1"/>
    <col min="1337" max="1337" width="5.140625" style="27" customWidth="1"/>
    <col min="1338" max="1338" width="6.5703125" style="27" customWidth="1"/>
    <col min="1339" max="1339" width="6.85546875" style="27" customWidth="1"/>
    <col min="1340" max="1340" width="7.7109375" style="27" customWidth="1"/>
    <col min="1341" max="1341" width="5.140625" style="27" customWidth="1"/>
    <col min="1342" max="1342" width="6.5703125" style="27" customWidth="1"/>
    <col min="1343" max="1343" width="6.85546875" style="27" customWidth="1"/>
    <col min="1344" max="1344" width="7.7109375" style="27" customWidth="1"/>
    <col min="1345" max="1345" width="5.140625" style="27" customWidth="1"/>
    <col min="1346" max="1346" width="6.5703125" style="27" customWidth="1"/>
    <col min="1347" max="1347" width="6.85546875" style="27" customWidth="1"/>
    <col min="1348" max="1348" width="7.7109375" style="27" customWidth="1"/>
    <col min="1349" max="1349" width="5.140625" style="27" customWidth="1"/>
    <col min="1350" max="1350" width="6.5703125" style="27" customWidth="1"/>
    <col min="1351" max="1351" width="6.85546875" style="27" customWidth="1"/>
    <col min="1352" max="1352" width="7.7109375" style="27" customWidth="1"/>
    <col min="1353" max="1353" width="5.140625" style="27" customWidth="1"/>
    <col min="1354" max="1357" width="8.7109375" style="27" customWidth="1"/>
    <col min="1358" max="1358" width="6.5703125" style="27" customWidth="1"/>
    <col min="1359" max="1359" width="6.85546875" style="27" customWidth="1"/>
    <col min="1360" max="1360" width="7.7109375" style="27" customWidth="1"/>
    <col min="1361" max="1361" width="5.140625" style="27" customWidth="1"/>
    <col min="1362" max="1362" width="6.5703125" style="27" customWidth="1"/>
    <col min="1363" max="1363" width="6.85546875" style="27" customWidth="1"/>
    <col min="1364" max="1364" width="7.7109375" style="27" customWidth="1"/>
    <col min="1365" max="1365" width="5.140625" style="27" customWidth="1"/>
    <col min="1366" max="1366" width="6.5703125" style="27" customWidth="1"/>
    <col min="1367" max="1367" width="6.85546875" style="27" customWidth="1"/>
    <col min="1368" max="1368" width="7.7109375" style="27" customWidth="1"/>
    <col min="1369" max="1369" width="5.140625" style="27" customWidth="1"/>
    <col min="1370" max="1373" width="7.85546875" style="27" customWidth="1"/>
    <col min="1374" max="1376" width="9.140625" style="27"/>
    <col min="1377" max="1377" width="8.42578125" style="27" customWidth="1"/>
    <col min="1378" max="1536" width="9.140625" style="27"/>
    <col min="1537" max="1537" width="20.7109375" style="27" customWidth="1"/>
    <col min="1538" max="1538" width="6.5703125" style="27" customWidth="1"/>
    <col min="1539" max="1539" width="6.85546875" style="27" customWidth="1"/>
    <col min="1540" max="1540" width="7.85546875" style="27" customWidth="1"/>
    <col min="1541" max="1541" width="5.5703125" style="27" customWidth="1"/>
    <col min="1542" max="1542" width="6.5703125" style="27" customWidth="1"/>
    <col min="1543" max="1543" width="6.85546875" style="27" customWidth="1"/>
    <col min="1544" max="1544" width="7.85546875" style="27" customWidth="1"/>
    <col min="1545" max="1545" width="5.5703125" style="27" customWidth="1"/>
    <col min="1546" max="1546" width="6.5703125" style="27" customWidth="1"/>
    <col min="1547" max="1547" width="6.85546875" style="27" customWidth="1"/>
    <col min="1548" max="1548" width="7.85546875" style="27" customWidth="1"/>
    <col min="1549" max="1549" width="5.42578125" style="27" customWidth="1"/>
    <col min="1550" max="1550" width="6.5703125" style="27" customWidth="1"/>
    <col min="1551" max="1551" width="6.85546875" style="27" customWidth="1"/>
    <col min="1552" max="1552" width="7.140625" style="27" customWidth="1"/>
    <col min="1553" max="1553" width="5" style="27" customWidth="1"/>
    <col min="1554" max="1554" width="6.5703125" style="27" customWidth="1"/>
    <col min="1555" max="1555" width="6.85546875" style="27" customWidth="1"/>
    <col min="1556" max="1556" width="7.42578125" style="27" customWidth="1"/>
    <col min="1557" max="1557" width="5.42578125" style="27" customWidth="1"/>
    <col min="1558" max="1558" width="6.5703125" style="27" customWidth="1"/>
    <col min="1559" max="1559" width="6.85546875" style="27" customWidth="1"/>
    <col min="1560" max="1560" width="6.42578125" style="27" customWidth="1"/>
    <col min="1561" max="1561" width="5" style="27" customWidth="1"/>
    <col min="1562" max="1562" width="6.5703125" style="27" customWidth="1"/>
    <col min="1563" max="1564" width="6.85546875" style="27" customWidth="1"/>
    <col min="1565" max="1565" width="5.140625" style="27" customWidth="1"/>
    <col min="1566" max="1566" width="6.5703125" style="27" customWidth="1"/>
    <col min="1567" max="1567" width="6.85546875" style="27" customWidth="1"/>
    <col min="1568" max="1568" width="7.7109375" style="27" customWidth="1"/>
    <col min="1569" max="1569" width="5.140625" style="27" customWidth="1"/>
    <col min="1570" max="1570" width="6.5703125" style="27" customWidth="1"/>
    <col min="1571" max="1571" width="6.85546875" style="27" customWidth="1"/>
    <col min="1572" max="1572" width="7.7109375" style="27" customWidth="1"/>
    <col min="1573" max="1573" width="5.140625" style="27" customWidth="1"/>
    <col min="1574" max="1574" width="6.5703125" style="27" customWidth="1"/>
    <col min="1575" max="1575" width="6.85546875" style="27" customWidth="1"/>
    <col min="1576" max="1576" width="7.7109375" style="27" customWidth="1"/>
    <col min="1577" max="1577" width="5.140625" style="27" customWidth="1"/>
    <col min="1578" max="1578" width="6.5703125" style="27" customWidth="1"/>
    <col min="1579" max="1579" width="6.85546875" style="27" customWidth="1"/>
    <col min="1580" max="1580" width="7.7109375" style="27" customWidth="1"/>
    <col min="1581" max="1581" width="5.140625" style="27" customWidth="1"/>
    <col min="1582" max="1582" width="6.5703125" style="27" customWidth="1"/>
    <col min="1583" max="1583" width="6.85546875" style="27" customWidth="1"/>
    <col min="1584" max="1584" width="7.7109375" style="27" customWidth="1"/>
    <col min="1585" max="1585" width="5.140625" style="27" customWidth="1"/>
    <col min="1586" max="1586" width="6.5703125" style="27" customWidth="1"/>
    <col min="1587" max="1587" width="6.85546875" style="27" customWidth="1"/>
    <col min="1588" max="1588" width="7.7109375" style="27" customWidth="1"/>
    <col min="1589" max="1589" width="5.140625" style="27" customWidth="1"/>
    <col min="1590" max="1590" width="6.5703125" style="27" customWidth="1"/>
    <col min="1591" max="1591" width="6.85546875" style="27" customWidth="1"/>
    <col min="1592" max="1592" width="7.7109375" style="27" customWidth="1"/>
    <col min="1593" max="1593" width="5.140625" style="27" customWidth="1"/>
    <col min="1594" max="1594" width="6.5703125" style="27" customWidth="1"/>
    <col min="1595" max="1595" width="6.85546875" style="27" customWidth="1"/>
    <col min="1596" max="1596" width="7.7109375" style="27" customWidth="1"/>
    <col min="1597" max="1597" width="5.140625" style="27" customWidth="1"/>
    <col min="1598" max="1598" width="6.5703125" style="27" customWidth="1"/>
    <col min="1599" max="1599" width="6.85546875" style="27" customWidth="1"/>
    <col min="1600" max="1600" width="7.7109375" style="27" customWidth="1"/>
    <col min="1601" max="1601" width="5.140625" style="27" customWidth="1"/>
    <col min="1602" max="1602" width="6.5703125" style="27" customWidth="1"/>
    <col min="1603" max="1603" width="6.85546875" style="27" customWidth="1"/>
    <col min="1604" max="1604" width="7.7109375" style="27" customWidth="1"/>
    <col min="1605" max="1605" width="5.140625" style="27" customWidth="1"/>
    <col min="1606" max="1606" width="6.5703125" style="27" customWidth="1"/>
    <col min="1607" max="1607" width="6.85546875" style="27" customWidth="1"/>
    <col min="1608" max="1608" width="7.7109375" style="27" customWidth="1"/>
    <col min="1609" max="1609" width="5.140625" style="27" customWidth="1"/>
    <col min="1610" max="1613" width="8.7109375" style="27" customWidth="1"/>
    <col min="1614" max="1614" width="6.5703125" style="27" customWidth="1"/>
    <col min="1615" max="1615" width="6.85546875" style="27" customWidth="1"/>
    <col min="1616" max="1616" width="7.7109375" style="27" customWidth="1"/>
    <col min="1617" max="1617" width="5.140625" style="27" customWidth="1"/>
    <col min="1618" max="1618" width="6.5703125" style="27" customWidth="1"/>
    <col min="1619" max="1619" width="6.85546875" style="27" customWidth="1"/>
    <col min="1620" max="1620" width="7.7109375" style="27" customWidth="1"/>
    <col min="1621" max="1621" width="5.140625" style="27" customWidth="1"/>
    <col min="1622" max="1622" width="6.5703125" style="27" customWidth="1"/>
    <col min="1623" max="1623" width="6.85546875" style="27" customWidth="1"/>
    <col min="1624" max="1624" width="7.7109375" style="27" customWidth="1"/>
    <col min="1625" max="1625" width="5.140625" style="27" customWidth="1"/>
    <col min="1626" max="1629" width="7.85546875" style="27" customWidth="1"/>
    <col min="1630" max="1632" width="9.140625" style="27"/>
    <col min="1633" max="1633" width="8.42578125" style="27" customWidth="1"/>
    <col min="1634" max="1792" width="9.140625" style="27"/>
    <col min="1793" max="1793" width="20.7109375" style="27" customWidth="1"/>
    <col min="1794" max="1794" width="6.5703125" style="27" customWidth="1"/>
    <col min="1795" max="1795" width="6.85546875" style="27" customWidth="1"/>
    <col min="1796" max="1796" width="7.85546875" style="27" customWidth="1"/>
    <col min="1797" max="1797" width="5.5703125" style="27" customWidth="1"/>
    <col min="1798" max="1798" width="6.5703125" style="27" customWidth="1"/>
    <col min="1799" max="1799" width="6.85546875" style="27" customWidth="1"/>
    <col min="1800" max="1800" width="7.85546875" style="27" customWidth="1"/>
    <col min="1801" max="1801" width="5.5703125" style="27" customWidth="1"/>
    <col min="1802" max="1802" width="6.5703125" style="27" customWidth="1"/>
    <col min="1803" max="1803" width="6.85546875" style="27" customWidth="1"/>
    <col min="1804" max="1804" width="7.85546875" style="27" customWidth="1"/>
    <col min="1805" max="1805" width="5.42578125" style="27" customWidth="1"/>
    <col min="1806" max="1806" width="6.5703125" style="27" customWidth="1"/>
    <col min="1807" max="1807" width="6.85546875" style="27" customWidth="1"/>
    <col min="1808" max="1808" width="7.140625" style="27" customWidth="1"/>
    <col min="1809" max="1809" width="5" style="27" customWidth="1"/>
    <col min="1810" max="1810" width="6.5703125" style="27" customWidth="1"/>
    <col min="1811" max="1811" width="6.85546875" style="27" customWidth="1"/>
    <col min="1812" max="1812" width="7.42578125" style="27" customWidth="1"/>
    <col min="1813" max="1813" width="5.42578125" style="27" customWidth="1"/>
    <col min="1814" max="1814" width="6.5703125" style="27" customWidth="1"/>
    <col min="1815" max="1815" width="6.85546875" style="27" customWidth="1"/>
    <col min="1816" max="1816" width="6.42578125" style="27" customWidth="1"/>
    <col min="1817" max="1817" width="5" style="27" customWidth="1"/>
    <col min="1818" max="1818" width="6.5703125" style="27" customWidth="1"/>
    <col min="1819" max="1820" width="6.85546875" style="27" customWidth="1"/>
    <col min="1821" max="1821" width="5.140625" style="27" customWidth="1"/>
    <col min="1822" max="1822" width="6.5703125" style="27" customWidth="1"/>
    <col min="1823" max="1823" width="6.85546875" style="27" customWidth="1"/>
    <col min="1824" max="1824" width="7.7109375" style="27" customWidth="1"/>
    <col min="1825" max="1825" width="5.140625" style="27" customWidth="1"/>
    <col min="1826" max="1826" width="6.5703125" style="27" customWidth="1"/>
    <col min="1827" max="1827" width="6.85546875" style="27" customWidth="1"/>
    <col min="1828" max="1828" width="7.7109375" style="27" customWidth="1"/>
    <col min="1829" max="1829" width="5.140625" style="27" customWidth="1"/>
    <col min="1830" max="1830" width="6.5703125" style="27" customWidth="1"/>
    <col min="1831" max="1831" width="6.85546875" style="27" customWidth="1"/>
    <col min="1832" max="1832" width="7.7109375" style="27" customWidth="1"/>
    <col min="1833" max="1833" width="5.140625" style="27" customWidth="1"/>
    <col min="1834" max="1834" width="6.5703125" style="27" customWidth="1"/>
    <col min="1835" max="1835" width="6.85546875" style="27" customWidth="1"/>
    <col min="1836" max="1836" width="7.7109375" style="27" customWidth="1"/>
    <col min="1837" max="1837" width="5.140625" style="27" customWidth="1"/>
    <col min="1838" max="1838" width="6.5703125" style="27" customWidth="1"/>
    <col min="1839" max="1839" width="6.85546875" style="27" customWidth="1"/>
    <col min="1840" max="1840" width="7.7109375" style="27" customWidth="1"/>
    <col min="1841" max="1841" width="5.140625" style="27" customWidth="1"/>
    <col min="1842" max="1842" width="6.5703125" style="27" customWidth="1"/>
    <col min="1843" max="1843" width="6.85546875" style="27" customWidth="1"/>
    <col min="1844" max="1844" width="7.7109375" style="27" customWidth="1"/>
    <col min="1845" max="1845" width="5.140625" style="27" customWidth="1"/>
    <col min="1846" max="1846" width="6.5703125" style="27" customWidth="1"/>
    <col min="1847" max="1847" width="6.85546875" style="27" customWidth="1"/>
    <col min="1848" max="1848" width="7.7109375" style="27" customWidth="1"/>
    <col min="1849" max="1849" width="5.140625" style="27" customWidth="1"/>
    <col min="1850" max="1850" width="6.5703125" style="27" customWidth="1"/>
    <col min="1851" max="1851" width="6.85546875" style="27" customWidth="1"/>
    <col min="1852" max="1852" width="7.7109375" style="27" customWidth="1"/>
    <col min="1853" max="1853" width="5.140625" style="27" customWidth="1"/>
    <col min="1854" max="1854" width="6.5703125" style="27" customWidth="1"/>
    <col min="1855" max="1855" width="6.85546875" style="27" customWidth="1"/>
    <col min="1856" max="1856" width="7.7109375" style="27" customWidth="1"/>
    <col min="1857" max="1857" width="5.140625" style="27" customWidth="1"/>
    <col min="1858" max="1858" width="6.5703125" style="27" customWidth="1"/>
    <col min="1859" max="1859" width="6.85546875" style="27" customWidth="1"/>
    <col min="1860" max="1860" width="7.7109375" style="27" customWidth="1"/>
    <col min="1861" max="1861" width="5.140625" style="27" customWidth="1"/>
    <col min="1862" max="1862" width="6.5703125" style="27" customWidth="1"/>
    <col min="1863" max="1863" width="6.85546875" style="27" customWidth="1"/>
    <col min="1864" max="1864" width="7.7109375" style="27" customWidth="1"/>
    <col min="1865" max="1865" width="5.140625" style="27" customWidth="1"/>
    <col min="1866" max="1869" width="8.7109375" style="27" customWidth="1"/>
    <col min="1870" max="1870" width="6.5703125" style="27" customWidth="1"/>
    <col min="1871" max="1871" width="6.85546875" style="27" customWidth="1"/>
    <col min="1872" max="1872" width="7.7109375" style="27" customWidth="1"/>
    <col min="1873" max="1873" width="5.140625" style="27" customWidth="1"/>
    <col min="1874" max="1874" width="6.5703125" style="27" customWidth="1"/>
    <col min="1875" max="1875" width="6.85546875" style="27" customWidth="1"/>
    <col min="1876" max="1876" width="7.7109375" style="27" customWidth="1"/>
    <col min="1877" max="1877" width="5.140625" style="27" customWidth="1"/>
    <col min="1878" max="1878" width="6.5703125" style="27" customWidth="1"/>
    <col min="1879" max="1879" width="6.85546875" style="27" customWidth="1"/>
    <col min="1880" max="1880" width="7.7109375" style="27" customWidth="1"/>
    <col min="1881" max="1881" width="5.140625" style="27" customWidth="1"/>
    <col min="1882" max="1885" width="7.85546875" style="27" customWidth="1"/>
    <col min="1886" max="1888" width="9.140625" style="27"/>
    <col min="1889" max="1889" width="8.42578125" style="27" customWidth="1"/>
    <col min="1890" max="2048" width="9.140625" style="27"/>
    <col min="2049" max="2049" width="20.7109375" style="27" customWidth="1"/>
    <col min="2050" max="2050" width="6.5703125" style="27" customWidth="1"/>
    <col min="2051" max="2051" width="6.85546875" style="27" customWidth="1"/>
    <col min="2052" max="2052" width="7.85546875" style="27" customWidth="1"/>
    <col min="2053" max="2053" width="5.5703125" style="27" customWidth="1"/>
    <col min="2054" max="2054" width="6.5703125" style="27" customWidth="1"/>
    <col min="2055" max="2055" width="6.85546875" style="27" customWidth="1"/>
    <col min="2056" max="2056" width="7.85546875" style="27" customWidth="1"/>
    <col min="2057" max="2057" width="5.5703125" style="27" customWidth="1"/>
    <col min="2058" max="2058" width="6.5703125" style="27" customWidth="1"/>
    <col min="2059" max="2059" width="6.85546875" style="27" customWidth="1"/>
    <col min="2060" max="2060" width="7.85546875" style="27" customWidth="1"/>
    <col min="2061" max="2061" width="5.42578125" style="27" customWidth="1"/>
    <col min="2062" max="2062" width="6.5703125" style="27" customWidth="1"/>
    <col min="2063" max="2063" width="6.85546875" style="27" customWidth="1"/>
    <col min="2064" max="2064" width="7.140625" style="27" customWidth="1"/>
    <col min="2065" max="2065" width="5" style="27" customWidth="1"/>
    <col min="2066" max="2066" width="6.5703125" style="27" customWidth="1"/>
    <col min="2067" max="2067" width="6.85546875" style="27" customWidth="1"/>
    <col min="2068" max="2068" width="7.42578125" style="27" customWidth="1"/>
    <col min="2069" max="2069" width="5.42578125" style="27" customWidth="1"/>
    <col min="2070" max="2070" width="6.5703125" style="27" customWidth="1"/>
    <col min="2071" max="2071" width="6.85546875" style="27" customWidth="1"/>
    <col min="2072" max="2072" width="6.42578125" style="27" customWidth="1"/>
    <col min="2073" max="2073" width="5" style="27" customWidth="1"/>
    <col min="2074" max="2074" width="6.5703125" style="27" customWidth="1"/>
    <col min="2075" max="2076" width="6.85546875" style="27" customWidth="1"/>
    <col min="2077" max="2077" width="5.140625" style="27" customWidth="1"/>
    <col min="2078" max="2078" width="6.5703125" style="27" customWidth="1"/>
    <col min="2079" max="2079" width="6.85546875" style="27" customWidth="1"/>
    <col min="2080" max="2080" width="7.7109375" style="27" customWidth="1"/>
    <col min="2081" max="2081" width="5.140625" style="27" customWidth="1"/>
    <col min="2082" max="2082" width="6.5703125" style="27" customWidth="1"/>
    <col min="2083" max="2083" width="6.85546875" style="27" customWidth="1"/>
    <col min="2084" max="2084" width="7.7109375" style="27" customWidth="1"/>
    <col min="2085" max="2085" width="5.140625" style="27" customWidth="1"/>
    <col min="2086" max="2086" width="6.5703125" style="27" customWidth="1"/>
    <col min="2087" max="2087" width="6.85546875" style="27" customWidth="1"/>
    <col min="2088" max="2088" width="7.7109375" style="27" customWidth="1"/>
    <col min="2089" max="2089" width="5.140625" style="27" customWidth="1"/>
    <col min="2090" max="2090" width="6.5703125" style="27" customWidth="1"/>
    <col min="2091" max="2091" width="6.85546875" style="27" customWidth="1"/>
    <col min="2092" max="2092" width="7.7109375" style="27" customWidth="1"/>
    <col min="2093" max="2093" width="5.140625" style="27" customWidth="1"/>
    <col min="2094" max="2094" width="6.5703125" style="27" customWidth="1"/>
    <col min="2095" max="2095" width="6.85546875" style="27" customWidth="1"/>
    <col min="2096" max="2096" width="7.7109375" style="27" customWidth="1"/>
    <col min="2097" max="2097" width="5.140625" style="27" customWidth="1"/>
    <col min="2098" max="2098" width="6.5703125" style="27" customWidth="1"/>
    <col min="2099" max="2099" width="6.85546875" style="27" customWidth="1"/>
    <col min="2100" max="2100" width="7.7109375" style="27" customWidth="1"/>
    <col min="2101" max="2101" width="5.140625" style="27" customWidth="1"/>
    <col min="2102" max="2102" width="6.5703125" style="27" customWidth="1"/>
    <col min="2103" max="2103" width="6.85546875" style="27" customWidth="1"/>
    <col min="2104" max="2104" width="7.7109375" style="27" customWidth="1"/>
    <col min="2105" max="2105" width="5.140625" style="27" customWidth="1"/>
    <col min="2106" max="2106" width="6.5703125" style="27" customWidth="1"/>
    <col min="2107" max="2107" width="6.85546875" style="27" customWidth="1"/>
    <col min="2108" max="2108" width="7.7109375" style="27" customWidth="1"/>
    <col min="2109" max="2109" width="5.140625" style="27" customWidth="1"/>
    <col min="2110" max="2110" width="6.5703125" style="27" customWidth="1"/>
    <col min="2111" max="2111" width="6.85546875" style="27" customWidth="1"/>
    <col min="2112" max="2112" width="7.7109375" style="27" customWidth="1"/>
    <col min="2113" max="2113" width="5.140625" style="27" customWidth="1"/>
    <col min="2114" max="2114" width="6.5703125" style="27" customWidth="1"/>
    <col min="2115" max="2115" width="6.85546875" style="27" customWidth="1"/>
    <col min="2116" max="2116" width="7.7109375" style="27" customWidth="1"/>
    <col min="2117" max="2117" width="5.140625" style="27" customWidth="1"/>
    <col min="2118" max="2118" width="6.5703125" style="27" customWidth="1"/>
    <col min="2119" max="2119" width="6.85546875" style="27" customWidth="1"/>
    <col min="2120" max="2120" width="7.7109375" style="27" customWidth="1"/>
    <col min="2121" max="2121" width="5.140625" style="27" customWidth="1"/>
    <col min="2122" max="2125" width="8.7109375" style="27" customWidth="1"/>
    <col min="2126" max="2126" width="6.5703125" style="27" customWidth="1"/>
    <col min="2127" max="2127" width="6.85546875" style="27" customWidth="1"/>
    <col min="2128" max="2128" width="7.7109375" style="27" customWidth="1"/>
    <col min="2129" max="2129" width="5.140625" style="27" customWidth="1"/>
    <col min="2130" max="2130" width="6.5703125" style="27" customWidth="1"/>
    <col min="2131" max="2131" width="6.85546875" style="27" customWidth="1"/>
    <col min="2132" max="2132" width="7.7109375" style="27" customWidth="1"/>
    <col min="2133" max="2133" width="5.140625" style="27" customWidth="1"/>
    <col min="2134" max="2134" width="6.5703125" style="27" customWidth="1"/>
    <col min="2135" max="2135" width="6.85546875" style="27" customWidth="1"/>
    <col min="2136" max="2136" width="7.7109375" style="27" customWidth="1"/>
    <col min="2137" max="2137" width="5.140625" style="27" customWidth="1"/>
    <col min="2138" max="2141" width="7.85546875" style="27" customWidth="1"/>
    <col min="2142" max="2144" width="9.140625" style="27"/>
    <col min="2145" max="2145" width="8.42578125" style="27" customWidth="1"/>
    <col min="2146" max="2304" width="9.140625" style="27"/>
    <col min="2305" max="2305" width="20.7109375" style="27" customWidth="1"/>
    <col min="2306" max="2306" width="6.5703125" style="27" customWidth="1"/>
    <col min="2307" max="2307" width="6.85546875" style="27" customWidth="1"/>
    <col min="2308" max="2308" width="7.85546875" style="27" customWidth="1"/>
    <col min="2309" max="2309" width="5.5703125" style="27" customWidth="1"/>
    <col min="2310" max="2310" width="6.5703125" style="27" customWidth="1"/>
    <col min="2311" max="2311" width="6.85546875" style="27" customWidth="1"/>
    <col min="2312" max="2312" width="7.85546875" style="27" customWidth="1"/>
    <col min="2313" max="2313" width="5.5703125" style="27" customWidth="1"/>
    <col min="2314" max="2314" width="6.5703125" style="27" customWidth="1"/>
    <col min="2315" max="2315" width="6.85546875" style="27" customWidth="1"/>
    <col min="2316" max="2316" width="7.85546875" style="27" customWidth="1"/>
    <col min="2317" max="2317" width="5.42578125" style="27" customWidth="1"/>
    <col min="2318" max="2318" width="6.5703125" style="27" customWidth="1"/>
    <col min="2319" max="2319" width="6.85546875" style="27" customWidth="1"/>
    <col min="2320" max="2320" width="7.140625" style="27" customWidth="1"/>
    <col min="2321" max="2321" width="5" style="27" customWidth="1"/>
    <col min="2322" max="2322" width="6.5703125" style="27" customWidth="1"/>
    <col min="2323" max="2323" width="6.85546875" style="27" customWidth="1"/>
    <col min="2324" max="2324" width="7.42578125" style="27" customWidth="1"/>
    <col min="2325" max="2325" width="5.42578125" style="27" customWidth="1"/>
    <col min="2326" max="2326" width="6.5703125" style="27" customWidth="1"/>
    <col min="2327" max="2327" width="6.85546875" style="27" customWidth="1"/>
    <col min="2328" max="2328" width="6.42578125" style="27" customWidth="1"/>
    <col min="2329" max="2329" width="5" style="27" customWidth="1"/>
    <col min="2330" max="2330" width="6.5703125" style="27" customWidth="1"/>
    <col min="2331" max="2332" width="6.85546875" style="27" customWidth="1"/>
    <col min="2333" max="2333" width="5.140625" style="27" customWidth="1"/>
    <col min="2334" max="2334" width="6.5703125" style="27" customWidth="1"/>
    <col min="2335" max="2335" width="6.85546875" style="27" customWidth="1"/>
    <col min="2336" max="2336" width="7.7109375" style="27" customWidth="1"/>
    <col min="2337" max="2337" width="5.140625" style="27" customWidth="1"/>
    <col min="2338" max="2338" width="6.5703125" style="27" customWidth="1"/>
    <col min="2339" max="2339" width="6.85546875" style="27" customWidth="1"/>
    <col min="2340" max="2340" width="7.7109375" style="27" customWidth="1"/>
    <col min="2341" max="2341" width="5.140625" style="27" customWidth="1"/>
    <col min="2342" max="2342" width="6.5703125" style="27" customWidth="1"/>
    <col min="2343" max="2343" width="6.85546875" style="27" customWidth="1"/>
    <col min="2344" max="2344" width="7.7109375" style="27" customWidth="1"/>
    <col min="2345" max="2345" width="5.140625" style="27" customWidth="1"/>
    <col min="2346" max="2346" width="6.5703125" style="27" customWidth="1"/>
    <col min="2347" max="2347" width="6.85546875" style="27" customWidth="1"/>
    <col min="2348" max="2348" width="7.7109375" style="27" customWidth="1"/>
    <col min="2349" max="2349" width="5.140625" style="27" customWidth="1"/>
    <col min="2350" max="2350" width="6.5703125" style="27" customWidth="1"/>
    <col min="2351" max="2351" width="6.85546875" style="27" customWidth="1"/>
    <col min="2352" max="2352" width="7.7109375" style="27" customWidth="1"/>
    <col min="2353" max="2353" width="5.140625" style="27" customWidth="1"/>
    <col min="2354" max="2354" width="6.5703125" style="27" customWidth="1"/>
    <col min="2355" max="2355" width="6.85546875" style="27" customWidth="1"/>
    <col min="2356" max="2356" width="7.7109375" style="27" customWidth="1"/>
    <col min="2357" max="2357" width="5.140625" style="27" customWidth="1"/>
    <col min="2358" max="2358" width="6.5703125" style="27" customWidth="1"/>
    <col min="2359" max="2359" width="6.85546875" style="27" customWidth="1"/>
    <col min="2360" max="2360" width="7.7109375" style="27" customWidth="1"/>
    <col min="2361" max="2361" width="5.140625" style="27" customWidth="1"/>
    <col min="2362" max="2362" width="6.5703125" style="27" customWidth="1"/>
    <col min="2363" max="2363" width="6.85546875" style="27" customWidth="1"/>
    <col min="2364" max="2364" width="7.7109375" style="27" customWidth="1"/>
    <col min="2365" max="2365" width="5.140625" style="27" customWidth="1"/>
    <col min="2366" max="2366" width="6.5703125" style="27" customWidth="1"/>
    <col min="2367" max="2367" width="6.85546875" style="27" customWidth="1"/>
    <col min="2368" max="2368" width="7.7109375" style="27" customWidth="1"/>
    <col min="2369" max="2369" width="5.140625" style="27" customWidth="1"/>
    <col min="2370" max="2370" width="6.5703125" style="27" customWidth="1"/>
    <col min="2371" max="2371" width="6.85546875" style="27" customWidth="1"/>
    <col min="2372" max="2372" width="7.7109375" style="27" customWidth="1"/>
    <col min="2373" max="2373" width="5.140625" style="27" customWidth="1"/>
    <col min="2374" max="2374" width="6.5703125" style="27" customWidth="1"/>
    <col min="2375" max="2375" width="6.85546875" style="27" customWidth="1"/>
    <col min="2376" max="2376" width="7.7109375" style="27" customWidth="1"/>
    <col min="2377" max="2377" width="5.140625" style="27" customWidth="1"/>
    <col min="2378" max="2381" width="8.7109375" style="27" customWidth="1"/>
    <col min="2382" max="2382" width="6.5703125" style="27" customWidth="1"/>
    <col min="2383" max="2383" width="6.85546875" style="27" customWidth="1"/>
    <col min="2384" max="2384" width="7.7109375" style="27" customWidth="1"/>
    <col min="2385" max="2385" width="5.140625" style="27" customWidth="1"/>
    <col min="2386" max="2386" width="6.5703125" style="27" customWidth="1"/>
    <col min="2387" max="2387" width="6.85546875" style="27" customWidth="1"/>
    <col min="2388" max="2388" width="7.7109375" style="27" customWidth="1"/>
    <col min="2389" max="2389" width="5.140625" style="27" customWidth="1"/>
    <col min="2390" max="2390" width="6.5703125" style="27" customWidth="1"/>
    <col min="2391" max="2391" width="6.85546875" style="27" customWidth="1"/>
    <col min="2392" max="2392" width="7.7109375" style="27" customWidth="1"/>
    <col min="2393" max="2393" width="5.140625" style="27" customWidth="1"/>
    <col min="2394" max="2397" width="7.85546875" style="27" customWidth="1"/>
    <col min="2398" max="2400" width="9.140625" style="27"/>
    <col min="2401" max="2401" width="8.42578125" style="27" customWidth="1"/>
    <col min="2402" max="2560" width="9.140625" style="27"/>
    <col min="2561" max="2561" width="20.7109375" style="27" customWidth="1"/>
    <col min="2562" max="2562" width="6.5703125" style="27" customWidth="1"/>
    <col min="2563" max="2563" width="6.85546875" style="27" customWidth="1"/>
    <col min="2564" max="2564" width="7.85546875" style="27" customWidth="1"/>
    <col min="2565" max="2565" width="5.5703125" style="27" customWidth="1"/>
    <col min="2566" max="2566" width="6.5703125" style="27" customWidth="1"/>
    <col min="2567" max="2567" width="6.85546875" style="27" customWidth="1"/>
    <col min="2568" max="2568" width="7.85546875" style="27" customWidth="1"/>
    <col min="2569" max="2569" width="5.5703125" style="27" customWidth="1"/>
    <col min="2570" max="2570" width="6.5703125" style="27" customWidth="1"/>
    <col min="2571" max="2571" width="6.85546875" style="27" customWidth="1"/>
    <col min="2572" max="2572" width="7.85546875" style="27" customWidth="1"/>
    <col min="2573" max="2573" width="5.42578125" style="27" customWidth="1"/>
    <col min="2574" max="2574" width="6.5703125" style="27" customWidth="1"/>
    <col min="2575" max="2575" width="6.85546875" style="27" customWidth="1"/>
    <col min="2576" max="2576" width="7.140625" style="27" customWidth="1"/>
    <col min="2577" max="2577" width="5" style="27" customWidth="1"/>
    <col min="2578" max="2578" width="6.5703125" style="27" customWidth="1"/>
    <col min="2579" max="2579" width="6.85546875" style="27" customWidth="1"/>
    <col min="2580" max="2580" width="7.42578125" style="27" customWidth="1"/>
    <col min="2581" max="2581" width="5.42578125" style="27" customWidth="1"/>
    <col min="2582" max="2582" width="6.5703125" style="27" customWidth="1"/>
    <col min="2583" max="2583" width="6.85546875" style="27" customWidth="1"/>
    <col min="2584" max="2584" width="6.42578125" style="27" customWidth="1"/>
    <col min="2585" max="2585" width="5" style="27" customWidth="1"/>
    <col min="2586" max="2586" width="6.5703125" style="27" customWidth="1"/>
    <col min="2587" max="2588" width="6.85546875" style="27" customWidth="1"/>
    <col min="2589" max="2589" width="5.140625" style="27" customWidth="1"/>
    <col min="2590" max="2590" width="6.5703125" style="27" customWidth="1"/>
    <col min="2591" max="2591" width="6.85546875" style="27" customWidth="1"/>
    <col min="2592" max="2592" width="7.7109375" style="27" customWidth="1"/>
    <col min="2593" max="2593" width="5.140625" style="27" customWidth="1"/>
    <col min="2594" max="2594" width="6.5703125" style="27" customWidth="1"/>
    <col min="2595" max="2595" width="6.85546875" style="27" customWidth="1"/>
    <col min="2596" max="2596" width="7.7109375" style="27" customWidth="1"/>
    <col min="2597" max="2597" width="5.140625" style="27" customWidth="1"/>
    <col min="2598" max="2598" width="6.5703125" style="27" customWidth="1"/>
    <col min="2599" max="2599" width="6.85546875" style="27" customWidth="1"/>
    <col min="2600" max="2600" width="7.7109375" style="27" customWidth="1"/>
    <col min="2601" max="2601" width="5.140625" style="27" customWidth="1"/>
    <col min="2602" max="2602" width="6.5703125" style="27" customWidth="1"/>
    <col min="2603" max="2603" width="6.85546875" style="27" customWidth="1"/>
    <col min="2604" max="2604" width="7.7109375" style="27" customWidth="1"/>
    <col min="2605" max="2605" width="5.140625" style="27" customWidth="1"/>
    <col min="2606" max="2606" width="6.5703125" style="27" customWidth="1"/>
    <col min="2607" max="2607" width="6.85546875" style="27" customWidth="1"/>
    <col min="2608" max="2608" width="7.7109375" style="27" customWidth="1"/>
    <col min="2609" max="2609" width="5.140625" style="27" customWidth="1"/>
    <col min="2610" max="2610" width="6.5703125" style="27" customWidth="1"/>
    <col min="2611" max="2611" width="6.85546875" style="27" customWidth="1"/>
    <col min="2612" max="2612" width="7.7109375" style="27" customWidth="1"/>
    <col min="2613" max="2613" width="5.140625" style="27" customWidth="1"/>
    <col min="2614" max="2614" width="6.5703125" style="27" customWidth="1"/>
    <col min="2615" max="2615" width="6.85546875" style="27" customWidth="1"/>
    <col min="2616" max="2616" width="7.7109375" style="27" customWidth="1"/>
    <col min="2617" max="2617" width="5.140625" style="27" customWidth="1"/>
    <col min="2618" max="2618" width="6.5703125" style="27" customWidth="1"/>
    <col min="2619" max="2619" width="6.85546875" style="27" customWidth="1"/>
    <col min="2620" max="2620" width="7.7109375" style="27" customWidth="1"/>
    <col min="2621" max="2621" width="5.140625" style="27" customWidth="1"/>
    <col min="2622" max="2622" width="6.5703125" style="27" customWidth="1"/>
    <col min="2623" max="2623" width="6.85546875" style="27" customWidth="1"/>
    <col min="2624" max="2624" width="7.7109375" style="27" customWidth="1"/>
    <col min="2625" max="2625" width="5.140625" style="27" customWidth="1"/>
    <col min="2626" max="2626" width="6.5703125" style="27" customWidth="1"/>
    <col min="2627" max="2627" width="6.85546875" style="27" customWidth="1"/>
    <col min="2628" max="2628" width="7.7109375" style="27" customWidth="1"/>
    <col min="2629" max="2629" width="5.140625" style="27" customWidth="1"/>
    <col min="2630" max="2630" width="6.5703125" style="27" customWidth="1"/>
    <col min="2631" max="2631" width="6.85546875" style="27" customWidth="1"/>
    <col min="2632" max="2632" width="7.7109375" style="27" customWidth="1"/>
    <col min="2633" max="2633" width="5.140625" style="27" customWidth="1"/>
    <col min="2634" max="2637" width="8.7109375" style="27" customWidth="1"/>
    <col min="2638" max="2638" width="6.5703125" style="27" customWidth="1"/>
    <col min="2639" max="2639" width="6.85546875" style="27" customWidth="1"/>
    <col min="2640" max="2640" width="7.7109375" style="27" customWidth="1"/>
    <col min="2641" max="2641" width="5.140625" style="27" customWidth="1"/>
    <col min="2642" max="2642" width="6.5703125" style="27" customWidth="1"/>
    <col min="2643" max="2643" width="6.85546875" style="27" customWidth="1"/>
    <col min="2644" max="2644" width="7.7109375" style="27" customWidth="1"/>
    <col min="2645" max="2645" width="5.140625" style="27" customWidth="1"/>
    <col min="2646" max="2646" width="6.5703125" style="27" customWidth="1"/>
    <col min="2647" max="2647" width="6.85546875" style="27" customWidth="1"/>
    <col min="2648" max="2648" width="7.7109375" style="27" customWidth="1"/>
    <col min="2649" max="2649" width="5.140625" style="27" customWidth="1"/>
    <col min="2650" max="2653" width="7.85546875" style="27" customWidth="1"/>
    <col min="2654" max="2656" width="9.140625" style="27"/>
    <col min="2657" max="2657" width="8.42578125" style="27" customWidth="1"/>
    <col min="2658" max="2816" width="9.140625" style="27"/>
    <col min="2817" max="2817" width="20.7109375" style="27" customWidth="1"/>
    <col min="2818" max="2818" width="6.5703125" style="27" customWidth="1"/>
    <col min="2819" max="2819" width="6.85546875" style="27" customWidth="1"/>
    <col min="2820" max="2820" width="7.85546875" style="27" customWidth="1"/>
    <col min="2821" max="2821" width="5.5703125" style="27" customWidth="1"/>
    <col min="2822" max="2822" width="6.5703125" style="27" customWidth="1"/>
    <col min="2823" max="2823" width="6.85546875" style="27" customWidth="1"/>
    <col min="2824" max="2824" width="7.85546875" style="27" customWidth="1"/>
    <col min="2825" max="2825" width="5.5703125" style="27" customWidth="1"/>
    <col min="2826" max="2826" width="6.5703125" style="27" customWidth="1"/>
    <col min="2827" max="2827" width="6.85546875" style="27" customWidth="1"/>
    <col min="2828" max="2828" width="7.85546875" style="27" customWidth="1"/>
    <col min="2829" max="2829" width="5.42578125" style="27" customWidth="1"/>
    <col min="2830" max="2830" width="6.5703125" style="27" customWidth="1"/>
    <col min="2831" max="2831" width="6.85546875" style="27" customWidth="1"/>
    <col min="2832" max="2832" width="7.140625" style="27" customWidth="1"/>
    <col min="2833" max="2833" width="5" style="27" customWidth="1"/>
    <col min="2834" max="2834" width="6.5703125" style="27" customWidth="1"/>
    <col min="2835" max="2835" width="6.85546875" style="27" customWidth="1"/>
    <col min="2836" max="2836" width="7.42578125" style="27" customWidth="1"/>
    <col min="2837" max="2837" width="5.42578125" style="27" customWidth="1"/>
    <col min="2838" max="2838" width="6.5703125" style="27" customWidth="1"/>
    <col min="2839" max="2839" width="6.85546875" style="27" customWidth="1"/>
    <col min="2840" max="2840" width="6.42578125" style="27" customWidth="1"/>
    <col min="2841" max="2841" width="5" style="27" customWidth="1"/>
    <col min="2842" max="2842" width="6.5703125" style="27" customWidth="1"/>
    <col min="2843" max="2844" width="6.85546875" style="27" customWidth="1"/>
    <col min="2845" max="2845" width="5.140625" style="27" customWidth="1"/>
    <col min="2846" max="2846" width="6.5703125" style="27" customWidth="1"/>
    <col min="2847" max="2847" width="6.85546875" style="27" customWidth="1"/>
    <col min="2848" max="2848" width="7.7109375" style="27" customWidth="1"/>
    <col min="2849" max="2849" width="5.140625" style="27" customWidth="1"/>
    <col min="2850" max="2850" width="6.5703125" style="27" customWidth="1"/>
    <col min="2851" max="2851" width="6.85546875" style="27" customWidth="1"/>
    <col min="2852" max="2852" width="7.7109375" style="27" customWidth="1"/>
    <col min="2853" max="2853" width="5.140625" style="27" customWidth="1"/>
    <col min="2854" max="2854" width="6.5703125" style="27" customWidth="1"/>
    <col min="2855" max="2855" width="6.85546875" style="27" customWidth="1"/>
    <col min="2856" max="2856" width="7.7109375" style="27" customWidth="1"/>
    <col min="2857" max="2857" width="5.140625" style="27" customWidth="1"/>
    <col min="2858" max="2858" width="6.5703125" style="27" customWidth="1"/>
    <col min="2859" max="2859" width="6.85546875" style="27" customWidth="1"/>
    <col min="2860" max="2860" width="7.7109375" style="27" customWidth="1"/>
    <col min="2861" max="2861" width="5.140625" style="27" customWidth="1"/>
    <col min="2862" max="2862" width="6.5703125" style="27" customWidth="1"/>
    <col min="2863" max="2863" width="6.85546875" style="27" customWidth="1"/>
    <col min="2864" max="2864" width="7.7109375" style="27" customWidth="1"/>
    <col min="2865" max="2865" width="5.140625" style="27" customWidth="1"/>
    <col min="2866" max="2866" width="6.5703125" style="27" customWidth="1"/>
    <col min="2867" max="2867" width="6.85546875" style="27" customWidth="1"/>
    <col min="2868" max="2868" width="7.7109375" style="27" customWidth="1"/>
    <col min="2869" max="2869" width="5.140625" style="27" customWidth="1"/>
    <col min="2870" max="2870" width="6.5703125" style="27" customWidth="1"/>
    <col min="2871" max="2871" width="6.85546875" style="27" customWidth="1"/>
    <col min="2872" max="2872" width="7.7109375" style="27" customWidth="1"/>
    <col min="2873" max="2873" width="5.140625" style="27" customWidth="1"/>
    <col min="2874" max="2874" width="6.5703125" style="27" customWidth="1"/>
    <col min="2875" max="2875" width="6.85546875" style="27" customWidth="1"/>
    <col min="2876" max="2876" width="7.7109375" style="27" customWidth="1"/>
    <col min="2877" max="2877" width="5.140625" style="27" customWidth="1"/>
    <col min="2878" max="2878" width="6.5703125" style="27" customWidth="1"/>
    <col min="2879" max="2879" width="6.85546875" style="27" customWidth="1"/>
    <col min="2880" max="2880" width="7.7109375" style="27" customWidth="1"/>
    <col min="2881" max="2881" width="5.140625" style="27" customWidth="1"/>
    <col min="2882" max="2882" width="6.5703125" style="27" customWidth="1"/>
    <col min="2883" max="2883" width="6.85546875" style="27" customWidth="1"/>
    <col min="2884" max="2884" width="7.7109375" style="27" customWidth="1"/>
    <col min="2885" max="2885" width="5.140625" style="27" customWidth="1"/>
    <col min="2886" max="2886" width="6.5703125" style="27" customWidth="1"/>
    <col min="2887" max="2887" width="6.85546875" style="27" customWidth="1"/>
    <col min="2888" max="2888" width="7.7109375" style="27" customWidth="1"/>
    <col min="2889" max="2889" width="5.140625" style="27" customWidth="1"/>
    <col min="2890" max="2893" width="8.7109375" style="27" customWidth="1"/>
    <col min="2894" max="2894" width="6.5703125" style="27" customWidth="1"/>
    <col min="2895" max="2895" width="6.85546875" style="27" customWidth="1"/>
    <col min="2896" max="2896" width="7.7109375" style="27" customWidth="1"/>
    <col min="2897" max="2897" width="5.140625" style="27" customWidth="1"/>
    <col min="2898" max="2898" width="6.5703125" style="27" customWidth="1"/>
    <col min="2899" max="2899" width="6.85546875" style="27" customWidth="1"/>
    <col min="2900" max="2900" width="7.7109375" style="27" customWidth="1"/>
    <col min="2901" max="2901" width="5.140625" style="27" customWidth="1"/>
    <col min="2902" max="2902" width="6.5703125" style="27" customWidth="1"/>
    <col min="2903" max="2903" width="6.85546875" style="27" customWidth="1"/>
    <col min="2904" max="2904" width="7.7109375" style="27" customWidth="1"/>
    <col min="2905" max="2905" width="5.140625" style="27" customWidth="1"/>
    <col min="2906" max="2909" width="7.85546875" style="27" customWidth="1"/>
    <col min="2910" max="2912" width="9.140625" style="27"/>
    <col min="2913" max="2913" width="8.42578125" style="27" customWidth="1"/>
    <col min="2914" max="3072" width="9.140625" style="27"/>
    <col min="3073" max="3073" width="20.7109375" style="27" customWidth="1"/>
    <col min="3074" max="3074" width="6.5703125" style="27" customWidth="1"/>
    <col min="3075" max="3075" width="6.85546875" style="27" customWidth="1"/>
    <col min="3076" max="3076" width="7.85546875" style="27" customWidth="1"/>
    <col min="3077" max="3077" width="5.5703125" style="27" customWidth="1"/>
    <col min="3078" max="3078" width="6.5703125" style="27" customWidth="1"/>
    <col min="3079" max="3079" width="6.85546875" style="27" customWidth="1"/>
    <col min="3080" max="3080" width="7.85546875" style="27" customWidth="1"/>
    <col min="3081" max="3081" width="5.5703125" style="27" customWidth="1"/>
    <col min="3082" max="3082" width="6.5703125" style="27" customWidth="1"/>
    <col min="3083" max="3083" width="6.85546875" style="27" customWidth="1"/>
    <col min="3084" max="3084" width="7.85546875" style="27" customWidth="1"/>
    <col min="3085" max="3085" width="5.42578125" style="27" customWidth="1"/>
    <col min="3086" max="3086" width="6.5703125" style="27" customWidth="1"/>
    <col min="3087" max="3087" width="6.85546875" style="27" customWidth="1"/>
    <col min="3088" max="3088" width="7.140625" style="27" customWidth="1"/>
    <col min="3089" max="3089" width="5" style="27" customWidth="1"/>
    <col min="3090" max="3090" width="6.5703125" style="27" customWidth="1"/>
    <col min="3091" max="3091" width="6.85546875" style="27" customWidth="1"/>
    <col min="3092" max="3092" width="7.42578125" style="27" customWidth="1"/>
    <col min="3093" max="3093" width="5.42578125" style="27" customWidth="1"/>
    <col min="3094" max="3094" width="6.5703125" style="27" customWidth="1"/>
    <col min="3095" max="3095" width="6.85546875" style="27" customWidth="1"/>
    <col min="3096" max="3096" width="6.42578125" style="27" customWidth="1"/>
    <col min="3097" max="3097" width="5" style="27" customWidth="1"/>
    <col min="3098" max="3098" width="6.5703125" style="27" customWidth="1"/>
    <col min="3099" max="3100" width="6.85546875" style="27" customWidth="1"/>
    <col min="3101" max="3101" width="5.140625" style="27" customWidth="1"/>
    <col min="3102" max="3102" width="6.5703125" style="27" customWidth="1"/>
    <col min="3103" max="3103" width="6.85546875" style="27" customWidth="1"/>
    <col min="3104" max="3104" width="7.7109375" style="27" customWidth="1"/>
    <col min="3105" max="3105" width="5.140625" style="27" customWidth="1"/>
    <col min="3106" max="3106" width="6.5703125" style="27" customWidth="1"/>
    <col min="3107" max="3107" width="6.85546875" style="27" customWidth="1"/>
    <col min="3108" max="3108" width="7.7109375" style="27" customWidth="1"/>
    <col min="3109" max="3109" width="5.140625" style="27" customWidth="1"/>
    <col min="3110" max="3110" width="6.5703125" style="27" customWidth="1"/>
    <col min="3111" max="3111" width="6.85546875" style="27" customWidth="1"/>
    <col min="3112" max="3112" width="7.7109375" style="27" customWidth="1"/>
    <col min="3113" max="3113" width="5.140625" style="27" customWidth="1"/>
    <col min="3114" max="3114" width="6.5703125" style="27" customWidth="1"/>
    <col min="3115" max="3115" width="6.85546875" style="27" customWidth="1"/>
    <col min="3116" max="3116" width="7.7109375" style="27" customWidth="1"/>
    <col min="3117" max="3117" width="5.140625" style="27" customWidth="1"/>
    <col min="3118" max="3118" width="6.5703125" style="27" customWidth="1"/>
    <col min="3119" max="3119" width="6.85546875" style="27" customWidth="1"/>
    <col min="3120" max="3120" width="7.7109375" style="27" customWidth="1"/>
    <col min="3121" max="3121" width="5.140625" style="27" customWidth="1"/>
    <col min="3122" max="3122" width="6.5703125" style="27" customWidth="1"/>
    <col min="3123" max="3123" width="6.85546875" style="27" customWidth="1"/>
    <col min="3124" max="3124" width="7.7109375" style="27" customWidth="1"/>
    <col min="3125" max="3125" width="5.140625" style="27" customWidth="1"/>
    <col min="3126" max="3126" width="6.5703125" style="27" customWidth="1"/>
    <col min="3127" max="3127" width="6.85546875" style="27" customWidth="1"/>
    <col min="3128" max="3128" width="7.7109375" style="27" customWidth="1"/>
    <col min="3129" max="3129" width="5.140625" style="27" customWidth="1"/>
    <col min="3130" max="3130" width="6.5703125" style="27" customWidth="1"/>
    <col min="3131" max="3131" width="6.85546875" style="27" customWidth="1"/>
    <col min="3132" max="3132" width="7.7109375" style="27" customWidth="1"/>
    <col min="3133" max="3133" width="5.140625" style="27" customWidth="1"/>
    <col min="3134" max="3134" width="6.5703125" style="27" customWidth="1"/>
    <col min="3135" max="3135" width="6.85546875" style="27" customWidth="1"/>
    <col min="3136" max="3136" width="7.7109375" style="27" customWidth="1"/>
    <col min="3137" max="3137" width="5.140625" style="27" customWidth="1"/>
    <col min="3138" max="3138" width="6.5703125" style="27" customWidth="1"/>
    <col min="3139" max="3139" width="6.85546875" style="27" customWidth="1"/>
    <col min="3140" max="3140" width="7.7109375" style="27" customWidth="1"/>
    <col min="3141" max="3141" width="5.140625" style="27" customWidth="1"/>
    <col min="3142" max="3142" width="6.5703125" style="27" customWidth="1"/>
    <col min="3143" max="3143" width="6.85546875" style="27" customWidth="1"/>
    <col min="3144" max="3144" width="7.7109375" style="27" customWidth="1"/>
    <col min="3145" max="3145" width="5.140625" style="27" customWidth="1"/>
    <col min="3146" max="3149" width="8.7109375" style="27" customWidth="1"/>
    <col min="3150" max="3150" width="6.5703125" style="27" customWidth="1"/>
    <col min="3151" max="3151" width="6.85546875" style="27" customWidth="1"/>
    <col min="3152" max="3152" width="7.7109375" style="27" customWidth="1"/>
    <col min="3153" max="3153" width="5.140625" style="27" customWidth="1"/>
    <col min="3154" max="3154" width="6.5703125" style="27" customWidth="1"/>
    <col min="3155" max="3155" width="6.85546875" style="27" customWidth="1"/>
    <col min="3156" max="3156" width="7.7109375" style="27" customWidth="1"/>
    <col min="3157" max="3157" width="5.140625" style="27" customWidth="1"/>
    <col min="3158" max="3158" width="6.5703125" style="27" customWidth="1"/>
    <col min="3159" max="3159" width="6.85546875" style="27" customWidth="1"/>
    <col min="3160" max="3160" width="7.7109375" style="27" customWidth="1"/>
    <col min="3161" max="3161" width="5.140625" style="27" customWidth="1"/>
    <col min="3162" max="3165" width="7.85546875" style="27" customWidth="1"/>
    <col min="3166" max="3168" width="9.140625" style="27"/>
    <col min="3169" max="3169" width="8.42578125" style="27" customWidth="1"/>
    <col min="3170" max="3328" width="9.140625" style="27"/>
    <col min="3329" max="3329" width="20.7109375" style="27" customWidth="1"/>
    <col min="3330" max="3330" width="6.5703125" style="27" customWidth="1"/>
    <col min="3331" max="3331" width="6.85546875" style="27" customWidth="1"/>
    <col min="3332" max="3332" width="7.85546875" style="27" customWidth="1"/>
    <col min="3333" max="3333" width="5.5703125" style="27" customWidth="1"/>
    <col min="3334" max="3334" width="6.5703125" style="27" customWidth="1"/>
    <col min="3335" max="3335" width="6.85546875" style="27" customWidth="1"/>
    <col min="3336" max="3336" width="7.85546875" style="27" customWidth="1"/>
    <col min="3337" max="3337" width="5.5703125" style="27" customWidth="1"/>
    <col min="3338" max="3338" width="6.5703125" style="27" customWidth="1"/>
    <col min="3339" max="3339" width="6.85546875" style="27" customWidth="1"/>
    <col min="3340" max="3340" width="7.85546875" style="27" customWidth="1"/>
    <col min="3341" max="3341" width="5.42578125" style="27" customWidth="1"/>
    <col min="3342" max="3342" width="6.5703125" style="27" customWidth="1"/>
    <col min="3343" max="3343" width="6.85546875" style="27" customWidth="1"/>
    <col min="3344" max="3344" width="7.140625" style="27" customWidth="1"/>
    <col min="3345" max="3345" width="5" style="27" customWidth="1"/>
    <col min="3346" max="3346" width="6.5703125" style="27" customWidth="1"/>
    <col min="3347" max="3347" width="6.85546875" style="27" customWidth="1"/>
    <col min="3348" max="3348" width="7.42578125" style="27" customWidth="1"/>
    <col min="3349" max="3349" width="5.42578125" style="27" customWidth="1"/>
    <col min="3350" max="3350" width="6.5703125" style="27" customWidth="1"/>
    <col min="3351" max="3351" width="6.85546875" style="27" customWidth="1"/>
    <col min="3352" max="3352" width="6.42578125" style="27" customWidth="1"/>
    <col min="3353" max="3353" width="5" style="27" customWidth="1"/>
    <col min="3354" max="3354" width="6.5703125" style="27" customWidth="1"/>
    <col min="3355" max="3356" width="6.85546875" style="27" customWidth="1"/>
    <col min="3357" max="3357" width="5.140625" style="27" customWidth="1"/>
    <col min="3358" max="3358" width="6.5703125" style="27" customWidth="1"/>
    <col min="3359" max="3359" width="6.85546875" style="27" customWidth="1"/>
    <col min="3360" max="3360" width="7.7109375" style="27" customWidth="1"/>
    <col min="3361" max="3361" width="5.140625" style="27" customWidth="1"/>
    <col min="3362" max="3362" width="6.5703125" style="27" customWidth="1"/>
    <col min="3363" max="3363" width="6.85546875" style="27" customWidth="1"/>
    <col min="3364" max="3364" width="7.7109375" style="27" customWidth="1"/>
    <col min="3365" max="3365" width="5.140625" style="27" customWidth="1"/>
    <col min="3366" max="3366" width="6.5703125" style="27" customWidth="1"/>
    <col min="3367" max="3367" width="6.85546875" style="27" customWidth="1"/>
    <col min="3368" max="3368" width="7.7109375" style="27" customWidth="1"/>
    <col min="3369" max="3369" width="5.140625" style="27" customWidth="1"/>
    <col min="3370" max="3370" width="6.5703125" style="27" customWidth="1"/>
    <col min="3371" max="3371" width="6.85546875" style="27" customWidth="1"/>
    <col min="3372" max="3372" width="7.7109375" style="27" customWidth="1"/>
    <col min="3373" max="3373" width="5.140625" style="27" customWidth="1"/>
    <col min="3374" max="3374" width="6.5703125" style="27" customWidth="1"/>
    <col min="3375" max="3375" width="6.85546875" style="27" customWidth="1"/>
    <col min="3376" max="3376" width="7.7109375" style="27" customWidth="1"/>
    <col min="3377" max="3377" width="5.140625" style="27" customWidth="1"/>
    <col min="3378" max="3378" width="6.5703125" style="27" customWidth="1"/>
    <col min="3379" max="3379" width="6.85546875" style="27" customWidth="1"/>
    <col min="3380" max="3380" width="7.7109375" style="27" customWidth="1"/>
    <col min="3381" max="3381" width="5.140625" style="27" customWidth="1"/>
    <col min="3382" max="3382" width="6.5703125" style="27" customWidth="1"/>
    <col min="3383" max="3383" width="6.85546875" style="27" customWidth="1"/>
    <col min="3384" max="3384" width="7.7109375" style="27" customWidth="1"/>
    <col min="3385" max="3385" width="5.140625" style="27" customWidth="1"/>
    <col min="3386" max="3386" width="6.5703125" style="27" customWidth="1"/>
    <col min="3387" max="3387" width="6.85546875" style="27" customWidth="1"/>
    <col min="3388" max="3388" width="7.7109375" style="27" customWidth="1"/>
    <col min="3389" max="3389" width="5.140625" style="27" customWidth="1"/>
    <col min="3390" max="3390" width="6.5703125" style="27" customWidth="1"/>
    <col min="3391" max="3391" width="6.85546875" style="27" customWidth="1"/>
    <col min="3392" max="3392" width="7.7109375" style="27" customWidth="1"/>
    <col min="3393" max="3393" width="5.140625" style="27" customWidth="1"/>
    <col min="3394" max="3394" width="6.5703125" style="27" customWidth="1"/>
    <col min="3395" max="3395" width="6.85546875" style="27" customWidth="1"/>
    <col min="3396" max="3396" width="7.7109375" style="27" customWidth="1"/>
    <col min="3397" max="3397" width="5.140625" style="27" customWidth="1"/>
    <col min="3398" max="3398" width="6.5703125" style="27" customWidth="1"/>
    <col min="3399" max="3399" width="6.85546875" style="27" customWidth="1"/>
    <col min="3400" max="3400" width="7.7109375" style="27" customWidth="1"/>
    <col min="3401" max="3401" width="5.140625" style="27" customWidth="1"/>
    <col min="3402" max="3405" width="8.7109375" style="27" customWidth="1"/>
    <col min="3406" max="3406" width="6.5703125" style="27" customWidth="1"/>
    <col min="3407" max="3407" width="6.85546875" style="27" customWidth="1"/>
    <col min="3408" max="3408" width="7.7109375" style="27" customWidth="1"/>
    <col min="3409" max="3409" width="5.140625" style="27" customWidth="1"/>
    <col min="3410" max="3410" width="6.5703125" style="27" customWidth="1"/>
    <col min="3411" max="3411" width="6.85546875" style="27" customWidth="1"/>
    <col min="3412" max="3412" width="7.7109375" style="27" customWidth="1"/>
    <col min="3413" max="3413" width="5.140625" style="27" customWidth="1"/>
    <col min="3414" max="3414" width="6.5703125" style="27" customWidth="1"/>
    <col min="3415" max="3415" width="6.85546875" style="27" customWidth="1"/>
    <col min="3416" max="3416" width="7.7109375" style="27" customWidth="1"/>
    <col min="3417" max="3417" width="5.140625" style="27" customWidth="1"/>
    <col min="3418" max="3421" width="7.85546875" style="27" customWidth="1"/>
    <col min="3422" max="3424" width="9.140625" style="27"/>
    <col min="3425" max="3425" width="8.42578125" style="27" customWidth="1"/>
    <col min="3426" max="3584" width="9.140625" style="27"/>
    <col min="3585" max="3585" width="20.7109375" style="27" customWidth="1"/>
    <col min="3586" max="3586" width="6.5703125" style="27" customWidth="1"/>
    <col min="3587" max="3587" width="6.85546875" style="27" customWidth="1"/>
    <col min="3588" max="3588" width="7.85546875" style="27" customWidth="1"/>
    <col min="3589" max="3589" width="5.5703125" style="27" customWidth="1"/>
    <col min="3590" max="3590" width="6.5703125" style="27" customWidth="1"/>
    <col min="3591" max="3591" width="6.85546875" style="27" customWidth="1"/>
    <col min="3592" max="3592" width="7.85546875" style="27" customWidth="1"/>
    <col min="3593" max="3593" width="5.5703125" style="27" customWidth="1"/>
    <col min="3594" max="3594" width="6.5703125" style="27" customWidth="1"/>
    <col min="3595" max="3595" width="6.85546875" style="27" customWidth="1"/>
    <col min="3596" max="3596" width="7.85546875" style="27" customWidth="1"/>
    <col min="3597" max="3597" width="5.42578125" style="27" customWidth="1"/>
    <col min="3598" max="3598" width="6.5703125" style="27" customWidth="1"/>
    <col min="3599" max="3599" width="6.85546875" style="27" customWidth="1"/>
    <col min="3600" max="3600" width="7.140625" style="27" customWidth="1"/>
    <col min="3601" max="3601" width="5" style="27" customWidth="1"/>
    <col min="3602" max="3602" width="6.5703125" style="27" customWidth="1"/>
    <col min="3603" max="3603" width="6.85546875" style="27" customWidth="1"/>
    <col min="3604" max="3604" width="7.42578125" style="27" customWidth="1"/>
    <col min="3605" max="3605" width="5.42578125" style="27" customWidth="1"/>
    <col min="3606" max="3606" width="6.5703125" style="27" customWidth="1"/>
    <col min="3607" max="3607" width="6.85546875" style="27" customWidth="1"/>
    <col min="3608" max="3608" width="6.42578125" style="27" customWidth="1"/>
    <col min="3609" max="3609" width="5" style="27" customWidth="1"/>
    <col min="3610" max="3610" width="6.5703125" style="27" customWidth="1"/>
    <col min="3611" max="3612" width="6.85546875" style="27" customWidth="1"/>
    <col min="3613" max="3613" width="5.140625" style="27" customWidth="1"/>
    <col min="3614" max="3614" width="6.5703125" style="27" customWidth="1"/>
    <col min="3615" max="3615" width="6.85546875" style="27" customWidth="1"/>
    <col min="3616" max="3616" width="7.7109375" style="27" customWidth="1"/>
    <col min="3617" max="3617" width="5.140625" style="27" customWidth="1"/>
    <col min="3618" max="3618" width="6.5703125" style="27" customWidth="1"/>
    <col min="3619" max="3619" width="6.85546875" style="27" customWidth="1"/>
    <col min="3620" max="3620" width="7.7109375" style="27" customWidth="1"/>
    <col min="3621" max="3621" width="5.140625" style="27" customWidth="1"/>
    <col min="3622" max="3622" width="6.5703125" style="27" customWidth="1"/>
    <col min="3623" max="3623" width="6.85546875" style="27" customWidth="1"/>
    <col min="3624" max="3624" width="7.7109375" style="27" customWidth="1"/>
    <col min="3625" max="3625" width="5.140625" style="27" customWidth="1"/>
    <col min="3626" max="3626" width="6.5703125" style="27" customWidth="1"/>
    <col min="3627" max="3627" width="6.85546875" style="27" customWidth="1"/>
    <col min="3628" max="3628" width="7.7109375" style="27" customWidth="1"/>
    <col min="3629" max="3629" width="5.140625" style="27" customWidth="1"/>
    <col min="3630" max="3630" width="6.5703125" style="27" customWidth="1"/>
    <col min="3631" max="3631" width="6.85546875" style="27" customWidth="1"/>
    <col min="3632" max="3632" width="7.7109375" style="27" customWidth="1"/>
    <col min="3633" max="3633" width="5.140625" style="27" customWidth="1"/>
    <col min="3634" max="3634" width="6.5703125" style="27" customWidth="1"/>
    <col min="3635" max="3635" width="6.85546875" style="27" customWidth="1"/>
    <col min="3636" max="3636" width="7.7109375" style="27" customWidth="1"/>
    <col min="3637" max="3637" width="5.140625" style="27" customWidth="1"/>
    <col min="3638" max="3638" width="6.5703125" style="27" customWidth="1"/>
    <col min="3639" max="3639" width="6.85546875" style="27" customWidth="1"/>
    <col min="3640" max="3640" width="7.7109375" style="27" customWidth="1"/>
    <col min="3641" max="3641" width="5.140625" style="27" customWidth="1"/>
    <col min="3642" max="3642" width="6.5703125" style="27" customWidth="1"/>
    <col min="3643" max="3643" width="6.85546875" style="27" customWidth="1"/>
    <col min="3644" max="3644" width="7.7109375" style="27" customWidth="1"/>
    <col min="3645" max="3645" width="5.140625" style="27" customWidth="1"/>
    <col min="3646" max="3646" width="6.5703125" style="27" customWidth="1"/>
    <col min="3647" max="3647" width="6.85546875" style="27" customWidth="1"/>
    <col min="3648" max="3648" width="7.7109375" style="27" customWidth="1"/>
    <col min="3649" max="3649" width="5.140625" style="27" customWidth="1"/>
    <col min="3650" max="3650" width="6.5703125" style="27" customWidth="1"/>
    <col min="3651" max="3651" width="6.85546875" style="27" customWidth="1"/>
    <col min="3652" max="3652" width="7.7109375" style="27" customWidth="1"/>
    <col min="3653" max="3653" width="5.140625" style="27" customWidth="1"/>
    <col min="3654" max="3654" width="6.5703125" style="27" customWidth="1"/>
    <col min="3655" max="3655" width="6.85546875" style="27" customWidth="1"/>
    <col min="3656" max="3656" width="7.7109375" style="27" customWidth="1"/>
    <col min="3657" max="3657" width="5.140625" style="27" customWidth="1"/>
    <col min="3658" max="3661" width="8.7109375" style="27" customWidth="1"/>
    <col min="3662" max="3662" width="6.5703125" style="27" customWidth="1"/>
    <col min="3663" max="3663" width="6.85546875" style="27" customWidth="1"/>
    <col min="3664" max="3664" width="7.7109375" style="27" customWidth="1"/>
    <col min="3665" max="3665" width="5.140625" style="27" customWidth="1"/>
    <col min="3666" max="3666" width="6.5703125" style="27" customWidth="1"/>
    <col min="3667" max="3667" width="6.85546875" style="27" customWidth="1"/>
    <col min="3668" max="3668" width="7.7109375" style="27" customWidth="1"/>
    <col min="3669" max="3669" width="5.140625" style="27" customWidth="1"/>
    <col min="3670" max="3670" width="6.5703125" style="27" customWidth="1"/>
    <col min="3671" max="3671" width="6.85546875" style="27" customWidth="1"/>
    <col min="3672" max="3672" width="7.7109375" style="27" customWidth="1"/>
    <col min="3673" max="3673" width="5.140625" style="27" customWidth="1"/>
    <col min="3674" max="3677" width="7.85546875" style="27" customWidth="1"/>
    <col min="3678" max="3680" width="9.140625" style="27"/>
    <col min="3681" max="3681" width="8.42578125" style="27" customWidth="1"/>
    <col min="3682" max="3840" width="9.140625" style="27"/>
    <col min="3841" max="3841" width="20.7109375" style="27" customWidth="1"/>
    <col min="3842" max="3842" width="6.5703125" style="27" customWidth="1"/>
    <col min="3843" max="3843" width="6.85546875" style="27" customWidth="1"/>
    <col min="3844" max="3844" width="7.85546875" style="27" customWidth="1"/>
    <col min="3845" max="3845" width="5.5703125" style="27" customWidth="1"/>
    <col min="3846" max="3846" width="6.5703125" style="27" customWidth="1"/>
    <col min="3847" max="3847" width="6.85546875" style="27" customWidth="1"/>
    <col min="3848" max="3848" width="7.85546875" style="27" customWidth="1"/>
    <col min="3849" max="3849" width="5.5703125" style="27" customWidth="1"/>
    <col min="3850" max="3850" width="6.5703125" style="27" customWidth="1"/>
    <col min="3851" max="3851" width="6.85546875" style="27" customWidth="1"/>
    <col min="3852" max="3852" width="7.85546875" style="27" customWidth="1"/>
    <col min="3853" max="3853" width="5.42578125" style="27" customWidth="1"/>
    <col min="3854" max="3854" width="6.5703125" style="27" customWidth="1"/>
    <col min="3855" max="3855" width="6.85546875" style="27" customWidth="1"/>
    <col min="3856" max="3856" width="7.140625" style="27" customWidth="1"/>
    <col min="3857" max="3857" width="5" style="27" customWidth="1"/>
    <col min="3858" max="3858" width="6.5703125" style="27" customWidth="1"/>
    <col min="3859" max="3859" width="6.85546875" style="27" customWidth="1"/>
    <col min="3860" max="3860" width="7.42578125" style="27" customWidth="1"/>
    <col min="3861" max="3861" width="5.42578125" style="27" customWidth="1"/>
    <col min="3862" max="3862" width="6.5703125" style="27" customWidth="1"/>
    <col min="3863" max="3863" width="6.85546875" style="27" customWidth="1"/>
    <col min="3864" max="3864" width="6.42578125" style="27" customWidth="1"/>
    <col min="3865" max="3865" width="5" style="27" customWidth="1"/>
    <col min="3866" max="3866" width="6.5703125" style="27" customWidth="1"/>
    <col min="3867" max="3868" width="6.85546875" style="27" customWidth="1"/>
    <col min="3869" max="3869" width="5.140625" style="27" customWidth="1"/>
    <col min="3870" max="3870" width="6.5703125" style="27" customWidth="1"/>
    <col min="3871" max="3871" width="6.85546875" style="27" customWidth="1"/>
    <col min="3872" max="3872" width="7.7109375" style="27" customWidth="1"/>
    <col min="3873" max="3873" width="5.140625" style="27" customWidth="1"/>
    <col min="3874" max="3874" width="6.5703125" style="27" customWidth="1"/>
    <col min="3875" max="3875" width="6.85546875" style="27" customWidth="1"/>
    <col min="3876" max="3876" width="7.7109375" style="27" customWidth="1"/>
    <col min="3877" max="3877" width="5.140625" style="27" customWidth="1"/>
    <col min="3878" max="3878" width="6.5703125" style="27" customWidth="1"/>
    <col min="3879" max="3879" width="6.85546875" style="27" customWidth="1"/>
    <col min="3880" max="3880" width="7.7109375" style="27" customWidth="1"/>
    <col min="3881" max="3881" width="5.140625" style="27" customWidth="1"/>
    <col min="3882" max="3882" width="6.5703125" style="27" customWidth="1"/>
    <col min="3883" max="3883" width="6.85546875" style="27" customWidth="1"/>
    <col min="3884" max="3884" width="7.7109375" style="27" customWidth="1"/>
    <col min="3885" max="3885" width="5.140625" style="27" customWidth="1"/>
    <col min="3886" max="3886" width="6.5703125" style="27" customWidth="1"/>
    <col min="3887" max="3887" width="6.85546875" style="27" customWidth="1"/>
    <col min="3888" max="3888" width="7.7109375" style="27" customWidth="1"/>
    <col min="3889" max="3889" width="5.140625" style="27" customWidth="1"/>
    <col min="3890" max="3890" width="6.5703125" style="27" customWidth="1"/>
    <col min="3891" max="3891" width="6.85546875" style="27" customWidth="1"/>
    <col min="3892" max="3892" width="7.7109375" style="27" customWidth="1"/>
    <col min="3893" max="3893" width="5.140625" style="27" customWidth="1"/>
    <col min="3894" max="3894" width="6.5703125" style="27" customWidth="1"/>
    <col min="3895" max="3895" width="6.85546875" style="27" customWidth="1"/>
    <col min="3896" max="3896" width="7.7109375" style="27" customWidth="1"/>
    <col min="3897" max="3897" width="5.140625" style="27" customWidth="1"/>
    <col min="3898" max="3898" width="6.5703125" style="27" customWidth="1"/>
    <col min="3899" max="3899" width="6.85546875" style="27" customWidth="1"/>
    <col min="3900" max="3900" width="7.7109375" style="27" customWidth="1"/>
    <col min="3901" max="3901" width="5.140625" style="27" customWidth="1"/>
    <col min="3902" max="3902" width="6.5703125" style="27" customWidth="1"/>
    <col min="3903" max="3903" width="6.85546875" style="27" customWidth="1"/>
    <col min="3904" max="3904" width="7.7109375" style="27" customWidth="1"/>
    <col min="3905" max="3905" width="5.140625" style="27" customWidth="1"/>
    <col min="3906" max="3906" width="6.5703125" style="27" customWidth="1"/>
    <col min="3907" max="3907" width="6.85546875" style="27" customWidth="1"/>
    <col min="3908" max="3908" width="7.7109375" style="27" customWidth="1"/>
    <col min="3909" max="3909" width="5.140625" style="27" customWidth="1"/>
    <col min="3910" max="3910" width="6.5703125" style="27" customWidth="1"/>
    <col min="3911" max="3911" width="6.85546875" style="27" customWidth="1"/>
    <col min="3912" max="3912" width="7.7109375" style="27" customWidth="1"/>
    <col min="3913" max="3913" width="5.140625" style="27" customWidth="1"/>
    <col min="3914" max="3917" width="8.7109375" style="27" customWidth="1"/>
    <col min="3918" max="3918" width="6.5703125" style="27" customWidth="1"/>
    <col min="3919" max="3919" width="6.85546875" style="27" customWidth="1"/>
    <col min="3920" max="3920" width="7.7109375" style="27" customWidth="1"/>
    <col min="3921" max="3921" width="5.140625" style="27" customWidth="1"/>
    <col min="3922" max="3922" width="6.5703125" style="27" customWidth="1"/>
    <col min="3923" max="3923" width="6.85546875" style="27" customWidth="1"/>
    <col min="3924" max="3924" width="7.7109375" style="27" customWidth="1"/>
    <col min="3925" max="3925" width="5.140625" style="27" customWidth="1"/>
    <col min="3926" max="3926" width="6.5703125" style="27" customWidth="1"/>
    <col min="3927" max="3927" width="6.85546875" style="27" customWidth="1"/>
    <col min="3928" max="3928" width="7.7109375" style="27" customWidth="1"/>
    <col min="3929" max="3929" width="5.140625" style="27" customWidth="1"/>
    <col min="3930" max="3933" width="7.85546875" style="27" customWidth="1"/>
    <col min="3934" max="3936" width="9.140625" style="27"/>
    <col min="3937" max="3937" width="8.42578125" style="27" customWidth="1"/>
    <col min="3938" max="4096" width="9.140625" style="27"/>
    <col min="4097" max="4097" width="20.7109375" style="27" customWidth="1"/>
    <col min="4098" max="4098" width="6.5703125" style="27" customWidth="1"/>
    <col min="4099" max="4099" width="6.85546875" style="27" customWidth="1"/>
    <col min="4100" max="4100" width="7.85546875" style="27" customWidth="1"/>
    <col min="4101" max="4101" width="5.5703125" style="27" customWidth="1"/>
    <col min="4102" max="4102" width="6.5703125" style="27" customWidth="1"/>
    <col min="4103" max="4103" width="6.85546875" style="27" customWidth="1"/>
    <col min="4104" max="4104" width="7.85546875" style="27" customWidth="1"/>
    <col min="4105" max="4105" width="5.5703125" style="27" customWidth="1"/>
    <col min="4106" max="4106" width="6.5703125" style="27" customWidth="1"/>
    <col min="4107" max="4107" width="6.85546875" style="27" customWidth="1"/>
    <col min="4108" max="4108" width="7.85546875" style="27" customWidth="1"/>
    <col min="4109" max="4109" width="5.42578125" style="27" customWidth="1"/>
    <col min="4110" max="4110" width="6.5703125" style="27" customWidth="1"/>
    <col min="4111" max="4111" width="6.85546875" style="27" customWidth="1"/>
    <col min="4112" max="4112" width="7.140625" style="27" customWidth="1"/>
    <col min="4113" max="4113" width="5" style="27" customWidth="1"/>
    <col min="4114" max="4114" width="6.5703125" style="27" customWidth="1"/>
    <col min="4115" max="4115" width="6.85546875" style="27" customWidth="1"/>
    <col min="4116" max="4116" width="7.42578125" style="27" customWidth="1"/>
    <col min="4117" max="4117" width="5.42578125" style="27" customWidth="1"/>
    <col min="4118" max="4118" width="6.5703125" style="27" customWidth="1"/>
    <col min="4119" max="4119" width="6.85546875" style="27" customWidth="1"/>
    <col min="4120" max="4120" width="6.42578125" style="27" customWidth="1"/>
    <col min="4121" max="4121" width="5" style="27" customWidth="1"/>
    <col min="4122" max="4122" width="6.5703125" style="27" customWidth="1"/>
    <col min="4123" max="4124" width="6.85546875" style="27" customWidth="1"/>
    <col min="4125" max="4125" width="5.140625" style="27" customWidth="1"/>
    <col min="4126" max="4126" width="6.5703125" style="27" customWidth="1"/>
    <col min="4127" max="4127" width="6.85546875" style="27" customWidth="1"/>
    <col min="4128" max="4128" width="7.7109375" style="27" customWidth="1"/>
    <col min="4129" max="4129" width="5.140625" style="27" customWidth="1"/>
    <col min="4130" max="4130" width="6.5703125" style="27" customWidth="1"/>
    <col min="4131" max="4131" width="6.85546875" style="27" customWidth="1"/>
    <col min="4132" max="4132" width="7.7109375" style="27" customWidth="1"/>
    <col min="4133" max="4133" width="5.140625" style="27" customWidth="1"/>
    <col min="4134" max="4134" width="6.5703125" style="27" customWidth="1"/>
    <col min="4135" max="4135" width="6.85546875" style="27" customWidth="1"/>
    <col min="4136" max="4136" width="7.7109375" style="27" customWidth="1"/>
    <col min="4137" max="4137" width="5.140625" style="27" customWidth="1"/>
    <col min="4138" max="4138" width="6.5703125" style="27" customWidth="1"/>
    <col min="4139" max="4139" width="6.85546875" style="27" customWidth="1"/>
    <col min="4140" max="4140" width="7.7109375" style="27" customWidth="1"/>
    <col min="4141" max="4141" width="5.140625" style="27" customWidth="1"/>
    <col min="4142" max="4142" width="6.5703125" style="27" customWidth="1"/>
    <col min="4143" max="4143" width="6.85546875" style="27" customWidth="1"/>
    <col min="4144" max="4144" width="7.7109375" style="27" customWidth="1"/>
    <col min="4145" max="4145" width="5.140625" style="27" customWidth="1"/>
    <col min="4146" max="4146" width="6.5703125" style="27" customWidth="1"/>
    <col min="4147" max="4147" width="6.85546875" style="27" customWidth="1"/>
    <col min="4148" max="4148" width="7.7109375" style="27" customWidth="1"/>
    <col min="4149" max="4149" width="5.140625" style="27" customWidth="1"/>
    <col min="4150" max="4150" width="6.5703125" style="27" customWidth="1"/>
    <col min="4151" max="4151" width="6.85546875" style="27" customWidth="1"/>
    <col min="4152" max="4152" width="7.7109375" style="27" customWidth="1"/>
    <col min="4153" max="4153" width="5.140625" style="27" customWidth="1"/>
    <col min="4154" max="4154" width="6.5703125" style="27" customWidth="1"/>
    <col min="4155" max="4155" width="6.85546875" style="27" customWidth="1"/>
    <col min="4156" max="4156" width="7.7109375" style="27" customWidth="1"/>
    <col min="4157" max="4157" width="5.140625" style="27" customWidth="1"/>
    <col min="4158" max="4158" width="6.5703125" style="27" customWidth="1"/>
    <col min="4159" max="4159" width="6.85546875" style="27" customWidth="1"/>
    <col min="4160" max="4160" width="7.7109375" style="27" customWidth="1"/>
    <col min="4161" max="4161" width="5.140625" style="27" customWidth="1"/>
    <col min="4162" max="4162" width="6.5703125" style="27" customWidth="1"/>
    <col min="4163" max="4163" width="6.85546875" style="27" customWidth="1"/>
    <col min="4164" max="4164" width="7.7109375" style="27" customWidth="1"/>
    <col min="4165" max="4165" width="5.140625" style="27" customWidth="1"/>
    <col min="4166" max="4166" width="6.5703125" style="27" customWidth="1"/>
    <col min="4167" max="4167" width="6.85546875" style="27" customWidth="1"/>
    <col min="4168" max="4168" width="7.7109375" style="27" customWidth="1"/>
    <col min="4169" max="4169" width="5.140625" style="27" customWidth="1"/>
    <col min="4170" max="4173" width="8.7109375" style="27" customWidth="1"/>
    <col min="4174" max="4174" width="6.5703125" style="27" customWidth="1"/>
    <col min="4175" max="4175" width="6.85546875" style="27" customWidth="1"/>
    <col min="4176" max="4176" width="7.7109375" style="27" customWidth="1"/>
    <col min="4177" max="4177" width="5.140625" style="27" customWidth="1"/>
    <col min="4178" max="4178" width="6.5703125" style="27" customWidth="1"/>
    <col min="4179" max="4179" width="6.85546875" style="27" customWidth="1"/>
    <col min="4180" max="4180" width="7.7109375" style="27" customWidth="1"/>
    <col min="4181" max="4181" width="5.140625" style="27" customWidth="1"/>
    <col min="4182" max="4182" width="6.5703125" style="27" customWidth="1"/>
    <col min="4183" max="4183" width="6.85546875" style="27" customWidth="1"/>
    <col min="4184" max="4184" width="7.7109375" style="27" customWidth="1"/>
    <col min="4185" max="4185" width="5.140625" style="27" customWidth="1"/>
    <col min="4186" max="4189" width="7.85546875" style="27" customWidth="1"/>
    <col min="4190" max="4192" width="9.140625" style="27"/>
    <col min="4193" max="4193" width="8.42578125" style="27" customWidth="1"/>
    <col min="4194" max="4352" width="9.140625" style="27"/>
    <col min="4353" max="4353" width="20.7109375" style="27" customWidth="1"/>
    <col min="4354" max="4354" width="6.5703125" style="27" customWidth="1"/>
    <col min="4355" max="4355" width="6.85546875" style="27" customWidth="1"/>
    <col min="4356" max="4356" width="7.85546875" style="27" customWidth="1"/>
    <col min="4357" max="4357" width="5.5703125" style="27" customWidth="1"/>
    <col min="4358" max="4358" width="6.5703125" style="27" customWidth="1"/>
    <col min="4359" max="4359" width="6.85546875" style="27" customWidth="1"/>
    <col min="4360" max="4360" width="7.85546875" style="27" customWidth="1"/>
    <col min="4361" max="4361" width="5.5703125" style="27" customWidth="1"/>
    <col min="4362" max="4362" width="6.5703125" style="27" customWidth="1"/>
    <col min="4363" max="4363" width="6.85546875" style="27" customWidth="1"/>
    <col min="4364" max="4364" width="7.85546875" style="27" customWidth="1"/>
    <col min="4365" max="4365" width="5.42578125" style="27" customWidth="1"/>
    <col min="4366" max="4366" width="6.5703125" style="27" customWidth="1"/>
    <col min="4367" max="4367" width="6.85546875" style="27" customWidth="1"/>
    <col min="4368" max="4368" width="7.140625" style="27" customWidth="1"/>
    <col min="4369" max="4369" width="5" style="27" customWidth="1"/>
    <col min="4370" max="4370" width="6.5703125" style="27" customWidth="1"/>
    <col min="4371" max="4371" width="6.85546875" style="27" customWidth="1"/>
    <col min="4372" max="4372" width="7.42578125" style="27" customWidth="1"/>
    <col min="4373" max="4373" width="5.42578125" style="27" customWidth="1"/>
    <col min="4374" max="4374" width="6.5703125" style="27" customWidth="1"/>
    <col min="4375" max="4375" width="6.85546875" style="27" customWidth="1"/>
    <col min="4376" max="4376" width="6.42578125" style="27" customWidth="1"/>
    <col min="4377" max="4377" width="5" style="27" customWidth="1"/>
    <col min="4378" max="4378" width="6.5703125" style="27" customWidth="1"/>
    <col min="4379" max="4380" width="6.85546875" style="27" customWidth="1"/>
    <col min="4381" max="4381" width="5.140625" style="27" customWidth="1"/>
    <col min="4382" max="4382" width="6.5703125" style="27" customWidth="1"/>
    <col min="4383" max="4383" width="6.85546875" style="27" customWidth="1"/>
    <col min="4384" max="4384" width="7.7109375" style="27" customWidth="1"/>
    <col min="4385" max="4385" width="5.140625" style="27" customWidth="1"/>
    <col min="4386" max="4386" width="6.5703125" style="27" customWidth="1"/>
    <col min="4387" max="4387" width="6.85546875" style="27" customWidth="1"/>
    <col min="4388" max="4388" width="7.7109375" style="27" customWidth="1"/>
    <col min="4389" max="4389" width="5.140625" style="27" customWidth="1"/>
    <col min="4390" max="4390" width="6.5703125" style="27" customWidth="1"/>
    <col min="4391" max="4391" width="6.85546875" style="27" customWidth="1"/>
    <col min="4392" max="4392" width="7.7109375" style="27" customWidth="1"/>
    <col min="4393" max="4393" width="5.140625" style="27" customWidth="1"/>
    <col min="4394" max="4394" width="6.5703125" style="27" customWidth="1"/>
    <col min="4395" max="4395" width="6.85546875" style="27" customWidth="1"/>
    <col min="4396" max="4396" width="7.7109375" style="27" customWidth="1"/>
    <col min="4397" max="4397" width="5.140625" style="27" customWidth="1"/>
    <col min="4398" max="4398" width="6.5703125" style="27" customWidth="1"/>
    <col min="4399" max="4399" width="6.85546875" style="27" customWidth="1"/>
    <col min="4400" max="4400" width="7.7109375" style="27" customWidth="1"/>
    <col min="4401" max="4401" width="5.140625" style="27" customWidth="1"/>
    <col min="4402" max="4402" width="6.5703125" style="27" customWidth="1"/>
    <col min="4403" max="4403" width="6.85546875" style="27" customWidth="1"/>
    <col min="4404" max="4404" width="7.7109375" style="27" customWidth="1"/>
    <col min="4405" max="4405" width="5.140625" style="27" customWidth="1"/>
    <col min="4406" max="4406" width="6.5703125" style="27" customWidth="1"/>
    <col min="4407" max="4407" width="6.85546875" style="27" customWidth="1"/>
    <col min="4408" max="4408" width="7.7109375" style="27" customWidth="1"/>
    <col min="4409" max="4409" width="5.140625" style="27" customWidth="1"/>
    <col min="4410" max="4410" width="6.5703125" style="27" customWidth="1"/>
    <col min="4411" max="4411" width="6.85546875" style="27" customWidth="1"/>
    <col min="4412" max="4412" width="7.7109375" style="27" customWidth="1"/>
    <col min="4413" max="4413" width="5.140625" style="27" customWidth="1"/>
    <col min="4414" max="4414" width="6.5703125" style="27" customWidth="1"/>
    <col min="4415" max="4415" width="6.85546875" style="27" customWidth="1"/>
    <col min="4416" max="4416" width="7.7109375" style="27" customWidth="1"/>
    <col min="4417" max="4417" width="5.140625" style="27" customWidth="1"/>
    <col min="4418" max="4418" width="6.5703125" style="27" customWidth="1"/>
    <col min="4419" max="4419" width="6.85546875" style="27" customWidth="1"/>
    <col min="4420" max="4420" width="7.7109375" style="27" customWidth="1"/>
    <col min="4421" max="4421" width="5.140625" style="27" customWidth="1"/>
    <col min="4422" max="4422" width="6.5703125" style="27" customWidth="1"/>
    <col min="4423" max="4423" width="6.85546875" style="27" customWidth="1"/>
    <col min="4424" max="4424" width="7.7109375" style="27" customWidth="1"/>
    <col min="4425" max="4425" width="5.140625" style="27" customWidth="1"/>
    <col min="4426" max="4429" width="8.7109375" style="27" customWidth="1"/>
    <col min="4430" max="4430" width="6.5703125" style="27" customWidth="1"/>
    <col min="4431" max="4431" width="6.85546875" style="27" customWidth="1"/>
    <col min="4432" max="4432" width="7.7109375" style="27" customWidth="1"/>
    <col min="4433" max="4433" width="5.140625" style="27" customWidth="1"/>
    <col min="4434" max="4434" width="6.5703125" style="27" customWidth="1"/>
    <col min="4435" max="4435" width="6.85546875" style="27" customWidth="1"/>
    <col min="4436" max="4436" width="7.7109375" style="27" customWidth="1"/>
    <col min="4437" max="4437" width="5.140625" style="27" customWidth="1"/>
    <col min="4438" max="4438" width="6.5703125" style="27" customWidth="1"/>
    <col min="4439" max="4439" width="6.85546875" style="27" customWidth="1"/>
    <col min="4440" max="4440" width="7.7109375" style="27" customWidth="1"/>
    <col min="4441" max="4441" width="5.140625" style="27" customWidth="1"/>
    <col min="4442" max="4445" width="7.85546875" style="27" customWidth="1"/>
    <col min="4446" max="4448" width="9.140625" style="27"/>
    <col min="4449" max="4449" width="8.42578125" style="27" customWidth="1"/>
    <col min="4450" max="4608" width="9.140625" style="27"/>
    <col min="4609" max="4609" width="20.7109375" style="27" customWidth="1"/>
    <col min="4610" max="4610" width="6.5703125" style="27" customWidth="1"/>
    <col min="4611" max="4611" width="6.85546875" style="27" customWidth="1"/>
    <col min="4612" max="4612" width="7.85546875" style="27" customWidth="1"/>
    <col min="4613" max="4613" width="5.5703125" style="27" customWidth="1"/>
    <col min="4614" max="4614" width="6.5703125" style="27" customWidth="1"/>
    <col min="4615" max="4615" width="6.85546875" style="27" customWidth="1"/>
    <col min="4616" max="4616" width="7.85546875" style="27" customWidth="1"/>
    <col min="4617" max="4617" width="5.5703125" style="27" customWidth="1"/>
    <col min="4618" max="4618" width="6.5703125" style="27" customWidth="1"/>
    <col min="4619" max="4619" width="6.85546875" style="27" customWidth="1"/>
    <col min="4620" max="4620" width="7.85546875" style="27" customWidth="1"/>
    <col min="4621" max="4621" width="5.42578125" style="27" customWidth="1"/>
    <col min="4622" max="4622" width="6.5703125" style="27" customWidth="1"/>
    <col min="4623" max="4623" width="6.85546875" style="27" customWidth="1"/>
    <col min="4624" max="4624" width="7.140625" style="27" customWidth="1"/>
    <col min="4625" max="4625" width="5" style="27" customWidth="1"/>
    <col min="4626" max="4626" width="6.5703125" style="27" customWidth="1"/>
    <col min="4627" max="4627" width="6.85546875" style="27" customWidth="1"/>
    <col min="4628" max="4628" width="7.42578125" style="27" customWidth="1"/>
    <col min="4629" max="4629" width="5.42578125" style="27" customWidth="1"/>
    <col min="4630" max="4630" width="6.5703125" style="27" customWidth="1"/>
    <col min="4631" max="4631" width="6.85546875" style="27" customWidth="1"/>
    <col min="4632" max="4632" width="6.42578125" style="27" customWidth="1"/>
    <col min="4633" max="4633" width="5" style="27" customWidth="1"/>
    <col min="4634" max="4634" width="6.5703125" style="27" customWidth="1"/>
    <col min="4635" max="4636" width="6.85546875" style="27" customWidth="1"/>
    <col min="4637" max="4637" width="5.140625" style="27" customWidth="1"/>
    <col min="4638" max="4638" width="6.5703125" style="27" customWidth="1"/>
    <col min="4639" max="4639" width="6.85546875" style="27" customWidth="1"/>
    <col min="4640" max="4640" width="7.7109375" style="27" customWidth="1"/>
    <col min="4641" max="4641" width="5.140625" style="27" customWidth="1"/>
    <col min="4642" max="4642" width="6.5703125" style="27" customWidth="1"/>
    <col min="4643" max="4643" width="6.85546875" style="27" customWidth="1"/>
    <col min="4644" max="4644" width="7.7109375" style="27" customWidth="1"/>
    <col min="4645" max="4645" width="5.140625" style="27" customWidth="1"/>
    <col min="4646" max="4646" width="6.5703125" style="27" customWidth="1"/>
    <col min="4647" max="4647" width="6.85546875" style="27" customWidth="1"/>
    <col min="4648" max="4648" width="7.7109375" style="27" customWidth="1"/>
    <col min="4649" max="4649" width="5.140625" style="27" customWidth="1"/>
    <col min="4650" max="4650" width="6.5703125" style="27" customWidth="1"/>
    <col min="4651" max="4651" width="6.85546875" style="27" customWidth="1"/>
    <col min="4652" max="4652" width="7.7109375" style="27" customWidth="1"/>
    <col min="4653" max="4653" width="5.140625" style="27" customWidth="1"/>
    <col min="4654" max="4654" width="6.5703125" style="27" customWidth="1"/>
    <col min="4655" max="4655" width="6.85546875" style="27" customWidth="1"/>
    <col min="4656" max="4656" width="7.7109375" style="27" customWidth="1"/>
    <col min="4657" max="4657" width="5.140625" style="27" customWidth="1"/>
    <col min="4658" max="4658" width="6.5703125" style="27" customWidth="1"/>
    <col min="4659" max="4659" width="6.85546875" style="27" customWidth="1"/>
    <col min="4660" max="4660" width="7.7109375" style="27" customWidth="1"/>
    <col min="4661" max="4661" width="5.140625" style="27" customWidth="1"/>
    <col min="4662" max="4662" width="6.5703125" style="27" customWidth="1"/>
    <col min="4663" max="4663" width="6.85546875" style="27" customWidth="1"/>
    <col min="4664" max="4664" width="7.7109375" style="27" customWidth="1"/>
    <col min="4665" max="4665" width="5.140625" style="27" customWidth="1"/>
    <col min="4666" max="4666" width="6.5703125" style="27" customWidth="1"/>
    <col min="4667" max="4667" width="6.85546875" style="27" customWidth="1"/>
    <col min="4668" max="4668" width="7.7109375" style="27" customWidth="1"/>
    <col min="4669" max="4669" width="5.140625" style="27" customWidth="1"/>
    <col min="4670" max="4670" width="6.5703125" style="27" customWidth="1"/>
    <col min="4671" max="4671" width="6.85546875" style="27" customWidth="1"/>
    <col min="4672" max="4672" width="7.7109375" style="27" customWidth="1"/>
    <col min="4673" max="4673" width="5.140625" style="27" customWidth="1"/>
    <col min="4674" max="4674" width="6.5703125" style="27" customWidth="1"/>
    <col min="4675" max="4675" width="6.85546875" style="27" customWidth="1"/>
    <col min="4676" max="4676" width="7.7109375" style="27" customWidth="1"/>
    <col min="4677" max="4677" width="5.140625" style="27" customWidth="1"/>
    <col min="4678" max="4678" width="6.5703125" style="27" customWidth="1"/>
    <col min="4679" max="4679" width="6.85546875" style="27" customWidth="1"/>
    <col min="4680" max="4680" width="7.7109375" style="27" customWidth="1"/>
    <col min="4681" max="4681" width="5.140625" style="27" customWidth="1"/>
    <col min="4682" max="4685" width="8.7109375" style="27" customWidth="1"/>
    <col min="4686" max="4686" width="6.5703125" style="27" customWidth="1"/>
    <col min="4687" max="4687" width="6.85546875" style="27" customWidth="1"/>
    <col min="4688" max="4688" width="7.7109375" style="27" customWidth="1"/>
    <col min="4689" max="4689" width="5.140625" style="27" customWidth="1"/>
    <col min="4690" max="4690" width="6.5703125" style="27" customWidth="1"/>
    <col min="4691" max="4691" width="6.85546875" style="27" customWidth="1"/>
    <col min="4692" max="4692" width="7.7109375" style="27" customWidth="1"/>
    <col min="4693" max="4693" width="5.140625" style="27" customWidth="1"/>
    <col min="4694" max="4694" width="6.5703125" style="27" customWidth="1"/>
    <col min="4695" max="4695" width="6.85546875" style="27" customWidth="1"/>
    <col min="4696" max="4696" width="7.7109375" style="27" customWidth="1"/>
    <col min="4697" max="4697" width="5.140625" style="27" customWidth="1"/>
    <col min="4698" max="4701" width="7.85546875" style="27" customWidth="1"/>
    <col min="4702" max="4704" width="9.140625" style="27"/>
    <col min="4705" max="4705" width="8.42578125" style="27" customWidth="1"/>
    <col min="4706" max="4864" width="9.140625" style="27"/>
    <col min="4865" max="4865" width="20.7109375" style="27" customWidth="1"/>
    <col min="4866" max="4866" width="6.5703125" style="27" customWidth="1"/>
    <col min="4867" max="4867" width="6.85546875" style="27" customWidth="1"/>
    <col min="4868" max="4868" width="7.85546875" style="27" customWidth="1"/>
    <col min="4869" max="4869" width="5.5703125" style="27" customWidth="1"/>
    <col min="4870" max="4870" width="6.5703125" style="27" customWidth="1"/>
    <col min="4871" max="4871" width="6.85546875" style="27" customWidth="1"/>
    <col min="4872" max="4872" width="7.85546875" style="27" customWidth="1"/>
    <col min="4873" max="4873" width="5.5703125" style="27" customWidth="1"/>
    <col min="4874" max="4874" width="6.5703125" style="27" customWidth="1"/>
    <col min="4875" max="4875" width="6.85546875" style="27" customWidth="1"/>
    <col min="4876" max="4876" width="7.85546875" style="27" customWidth="1"/>
    <col min="4877" max="4877" width="5.42578125" style="27" customWidth="1"/>
    <col min="4878" max="4878" width="6.5703125" style="27" customWidth="1"/>
    <col min="4879" max="4879" width="6.85546875" style="27" customWidth="1"/>
    <col min="4880" max="4880" width="7.140625" style="27" customWidth="1"/>
    <col min="4881" max="4881" width="5" style="27" customWidth="1"/>
    <col min="4882" max="4882" width="6.5703125" style="27" customWidth="1"/>
    <col min="4883" max="4883" width="6.85546875" style="27" customWidth="1"/>
    <col min="4884" max="4884" width="7.42578125" style="27" customWidth="1"/>
    <col min="4885" max="4885" width="5.42578125" style="27" customWidth="1"/>
    <col min="4886" max="4886" width="6.5703125" style="27" customWidth="1"/>
    <col min="4887" max="4887" width="6.85546875" style="27" customWidth="1"/>
    <col min="4888" max="4888" width="6.42578125" style="27" customWidth="1"/>
    <col min="4889" max="4889" width="5" style="27" customWidth="1"/>
    <col min="4890" max="4890" width="6.5703125" style="27" customWidth="1"/>
    <col min="4891" max="4892" width="6.85546875" style="27" customWidth="1"/>
    <col min="4893" max="4893" width="5.140625" style="27" customWidth="1"/>
    <col min="4894" max="4894" width="6.5703125" style="27" customWidth="1"/>
    <col min="4895" max="4895" width="6.85546875" style="27" customWidth="1"/>
    <col min="4896" max="4896" width="7.7109375" style="27" customWidth="1"/>
    <col min="4897" max="4897" width="5.140625" style="27" customWidth="1"/>
    <col min="4898" max="4898" width="6.5703125" style="27" customWidth="1"/>
    <col min="4899" max="4899" width="6.85546875" style="27" customWidth="1"/>
    <col min="4900" max="4900" width="7.7109375" style="27" customWidth="1"/>
    <col min="4901" max="4901" width="5.140625" style="27" customWidth="1"/>
    <col min="4902" max="4902" width="6.5703125" style="27" customWidth="1"/>
    <col min="4903" max="4903" width="6.85546875" style="27" customWidth="1"/>
    <col min="4904" max="4904" width="7.7109375" style="27" customWidth="1"/>
    <col min="4905" max="4905" width="5.140625" style="27" customWidth="1"/>
    <col min="4906" max="4906" width="6.5703125" style="27" customWidth="1"/>
    <col min="4907" max="4907" width="6.85546875" style="27" customWidth="1"/>
    <col min="4908" max="4908" width="7.7109375" style="27" customWidth="1"/>
    <col min="4909" max="4909" width="5.140625" style="27" customWidth="1"/>
    <col min="4910" max="4910" width="6.5703125" style="27" customWidth="1"/>
    <col min="4911" max="4911" width="6.85546875" style="27" customWidth="1"/>
    <col min="4912" max="4912" width="7.7109375" style="27" customWidth="1"/>
    <col min="4913" max="4913" width="5.140625" style="27" customWidth="1"/>
    <col min="4914" max="4914" width="6.5703125" style="27" customWidth="1"/>
    <col min="4915" max="4915" width="6.85546875" style="27" customWidth="1"/>
    <col min="4916" max="4916" width="7.7109375" style="27" customWidth="1"/>
    <col min="4917" max="4917" width="5.140625" style="27" customWidth="1"/>
    <col min="4918" max="4918" width="6.5703125" style="27" customWidth="1"/>
    <col min="4919" max="4919" width="6.85546875" style="27" customWidth="1"/>
    <col min="4920" max="4920" width="7.7109375" style="27" customWidth="1"/>
    <col min="4921" max="4921" width="5.140625" style="27" customWidth="1"/>
    <col min="4922" max="4922" width="6.5703125" style="27" customWidth="1"/>
    <col min="4923" max="4923" width="6.85546875" style="27" customWidth="1"/>
    <col min="4924" max="4924" width="7.7109375" style="27" customWidth="1"/>
    <col min="4925" max="4925" width="5.140625" style="27" customWidth="1"/>
    <col min="4926" max="4926" width="6.5703125" style="27" customWidth="1"/>
    <col min="4927" max="4927" width="6.85546875" style="27" customWidth="1"/>
    <col min="4928" max="4928" width="7.7109375" style="27" customWidth="1"/>
    <col min="4929" max="4929" width="5.140625" style="27" customWidth="1"/>
    <col min="4930" max="4930" width="6.5703125" style="27" customWidth="1"/>
    <col min="4931" max="4931" width="6.85546875" style="27" customWidth="1"/>
    <col min="4932" max="4932" width="7.7109375" style="27" customWidth="1"/>
    <col min="4933" max="4933" width="5.140625" style="27" customWidth="1"/>
    <col min="4934" max="4934" width="6.5703125" style="27" customWidth="1"/>
    <col min="4935" max="4935" width="6.85546875" style="27" customWidth="1"/>
    <col min="4936" max="4936" width="7.7109375" style="27" customWidth="1"/>
    <col min="4937" max="4937" width="5.140625" style="27" customWidth="1"/>
    <col min="4938" max="4941" width="8.7109375" style="27" customWidth="1"/>
    <col min="4942" max="4942" width="6.5703125" style="27" customWidth="1"/>
    <col min="4943" max="4943" width="6.85546875" style="27" customWidth="1"/>
    <col min="4944" max="4944" width="7.7109375" style="27" customWidth="1"/>
    <col min="4945" max="4945" width="5.140625" style="27" customWidth="1"/>
    <col min="4946" max="4946" width="6.5703125" style="27" customWidth="1"/>
    <col min="4947" max="4947" width="6.85546875" style="27" customWidth="1"/>
    <col min="4948" max="4948" width="7.7109375" style="27" customWidth="1"/>
    <col min="4949" max="4949" width="5.140625" style="27" customWidth="1"/>
    <col min="4950" max="4950" width="6.5703125" style="27" customWidth="1"/>
    <col min="4951" max="4951" width="6.85546875" style="27" customWidth="1"/>
    <col min="4952" max="4952" width="7.7109375" style="27" customWidth="1"/>
    <col min="4953" max="4953" width="5.140625" style="27" customWidth="1"/>
    <col min="4954" max="4957" width="7.85546875" style="27" customWidth="1"/>
    <col min="4958" max="4960" width="9.140625" style="27"/>
    <col min="4961" max="4961" width="8.42578125" style="27" customWidth="1"/>
    <col min="4962" max="5120" width="9.140625" style="27"/>
    <col min="5121" max="5121" width="20.7109375" style="27" customWidth="1"/>
    <col min="5122" max="5122" width="6.5703125" style="27" customWidth="1"/>
    <col min="5123" max="5123" width="6.85546875" style="27" customWidth="1"/>
    <col min="5124" max="5124" width="7.85546875" style="27" customWidth="1"/>
    <col min="5125" max="5125" width="5.5703125" style="27" customWidth="1"/>
    <col min="5126" max="5126" width="6.5703125" style="27" customWidth="1"/>
    <col min="5127" max="5127" width="6.85546875" style="27" customWidth="1"/>
    <col min="5128" max="5128" width="7.85546875" style="27" customWidth="1"/>
    <col min="5129" max="5129" width="5.5703125" style="27" customWidth="1"/>
    <col min="5130" max="5130" width="6.5703125" style="27" customWidth="1"/>
    <col min="5131" max="5131" width="6.85546875" style="27" customWidth="1"/>
    <col min="5132" max="5132" width="7.85546875" style="27" customWidth="1"/>
    <col min="5133" max="5133" width="5.42578125" style="27" customWidth="1"/>
    <col min="5134" max="5134" width="6.5703125" style="27" customWidth="1"/>
    <col min="5135" max="5135" width="6.85546875" style="27" customWidth="1"/>
    <col min="5136" max="5136" width="7.140625" style="27" customWidth="1"/>
    <col min="5137" max="5137" width="5" style="27" customWidth="1"/>
    <col min="5138" max="5138" width="6.5703125" style="27" customWidth="1"/>
    <col min="5139" max="5139" width="6.85546875" style="27" customWidth="1"/>
    <col min="5140" max="5140" width="7.42578125" style="27" customWidth="1"/>
    <col min="5141" max="5141" width="5.42578125" style="27" customWidth="1"/>
    <col min="5142" max="5142" width="6.5703125" style="27" customWidth="1"/>
    <col min="5143" max="5143" width="6.85546875" style="27" customWidth="1"/>
    <col min="5144" max="5144" width="6.42578125" style="27" customWidth="1"/>
    <col min="5145" max="5145" width="5" style="27" customWidth="1"/>
    <col min="5146" max="5146" width="6.5703125" style="27" customWidth="1"/>
    <col min="5147" max="5148" width="6.85546875" style="27" customWidth="1"/>
    <col min="5149" max="5149" width="5.140625" style="27" customWidth="1"/>
    <col min="5150" max="5150" width="6.5703125" style="27" customWidth="1"/>
    <col min="5151" max="5151" width="6.85546875" style="27" customWidth="1"/>
    <col min="5152" max="5152" width="7.7109375" style="27" customWidth="1"/>
    <col min="5153" max="5153" width="5.140625" style="27" customWidth="1"/>
    <col min="5154" max="5154" width="6.5703125" style="27" customWidth="1"/>
    <col min="5155" max="5155" width="6.85546875" style="27" customWidth="1"/>
    <col min="5156" max="5156" width="7.7109375" style="27" customWidth="1"/>
    <col min="5157" max="5157" width="5.140625" style="27" customWidth="1"/>
    <col min="5158" max="5158" width="6.5703125" style="27" customWidth="1"/>
    <col min="5159" max="5159" width="6.85546875" style="27" customWidth="1"/>
    <col min="5160" max="5160" width="7.7109375" style="27" customWidth="1"/>
    <col min="5161" max="5161" width="5.140625" style="27" customWidth="1"/>
    <col min="5162" max="5162" width="6.5703125" style="27" customWidth="1"/>
    <col min="5163" max="5163" width="6.85546875" style="27" customWidth="1"/>
    <col min="5164" max="5164" width="7.7109375" style="27" customWidth="1"/>
    <col min="5165" max="5165" width="5.140625" style="27" customWidth="1"/>
    <col min="5166" max="5166" width="6.5703125" style="27" customWidth="1"/>
    <col min="5167" max="5167" width="6.85546875" style="27" customWidth="1"/>
    <col min="5168" max="5168" width="7.7109375" style="27" customWidth="1"/>
    <col min="5169" max="5169" width="5.140625" style="27" customWidth="1"/>
    <col min="5170" max="5170" width="6.5703125" style="27" customWidth="1"/>
    <col min="5171" max="5171" width="6.85546875" style="27" customWidth="1"/>
    <col min="5172" max="5172" width="7.7109375" style="27" customWidth="1"/>
    <col min="5173" max="5173" width="5.140625" style="27" customWidth="1"/>
    <col min="5174" max="5174" width="6.5703125" style="27" customWidth="1"/>
    <col min="5175" max="5175" width="6.85546875" style="27" customWidth="1"/>
    <col min="5176" max="5176" width="7.7109375" style="27" customWidth="1"/>
    <col min="5177" max="5177" width="5.140625" style="27" customWidth="1"/>
    <col min="5178" max="5178" width="6.5703125" style="27" customWidth="1"/>
    <col min="5179" max="5179" width="6.85546875" style="27" customWidth="1"/>
    <col min="5180" max="5180" width="7.7109375" style="27" customWidth="1"/>
    <col min="5181" max="5181" width="5.140625" style="27" customWidth="1"/>
    <col min="5182" max="5182" width="6.5703125" style="27" customWidth="1"/>
    <col min="5183" max="5183" width="6.85546875" style="27" customWidth="1"/>
    <col min="5184" max="5184" width="7.7109375" style="27" customWidth="1"/>
    <col min="5185" max="5185" width="5.140625" style="27" customWidth="1"/>
    <col min="5186" max="5186" width="6.5703125" style="27" customWidth="1"/>
    <col min="5187" max="5187" width="6.85546875" style="27" customWidth="1"/>
    <col min="5188" max="5188" width="7.7109375" style="27" customWidth="1"/>
    <col min="5189" max="5189" width="5.140625" style="27" customWidth="1"/>
    <col min="5190" max="5190" width="6.5703125" style="27" customWidth="1"/>
    <col min="5191" max="5191" width="6.85546875" style="27" customWidth="1"/>
    <col min="5192" max="5192" width="7.7109375" style="27" customWidth="1"/>
    <col min="5193" max="5193" width="5.140625" style="27" customWidth="1"/>
    <col min="5194" max="5197" width="8.7109375" style="27" customWidth="1"/>
    <col min="5198" max="5198" width="6.5703125" style="27" customWidth="1"/>
    <col min="5199" max="5199" width="6.85546875" style="27" customWidth="1"/>
    <col min="5200" max="5200" width="7.7109375" style="27" customWidth="1"/>
    <col min="5201" max="5201" width="5.140625" style="27" customWidth="1"/>
    <col min="5202" max="5202" width="6.5703125" style="27" customWidth="1"/>
    <col min="5203" max="5203" width="6.85546875" style="27" customWidth="1"/>
    <col min="5204" max="5204" width="7.7109375" style="27" customWidth="1"/>
    <col min="5205" max="5205" width="5.140625" style="27" customWidth="1"/>
    <col min="5206" max="5206" width="6.5703125" style="27" customWidth="1"/>
    <col min="5207" max="5207" width="6.85546875" style="27" customWidth="1"/>
    <col min="5208" max="5208" width="7.7109375" style="27" customWidth="1"/>
    <col min="5209" max="5209" width="5.140625" style="27" customWidth="1"/>
    <col min="5210" max="5213" width="7.85546875" style="27" customWidth="1"/>
    <col min="5214" max="5216" width="9.140625" style="27"/>
    <col min="5217" max="5217" width="8.42578125" style="27" customWidth="1"/>
    <col min="5218" max="5376" width="9.140625" style="27"/>
    <col min="5377" max="5377" width="20.7109375" style="27" customWidth="1"/>
    <col min="5378" max="5378" width="6.5703125" style="27" customWidth="1"/>
    <col min="5379" max="5379" width="6.85546875" style="27" customWidth="1"/>
    <col min="5380" max="5380" width="7.85546875" style="27" customWidth="1"/>
    <col min="5381" max="5381" width="5.5703125" style="27" customWidth="1"/>
    <col min="5382" max="5382" width="6.5703125" style="27" customWidth="1"/>
    <col min="5383" max="5383" width="6.85546875" style="27" customWidth="1"/>
    <col min="5384" max="5384" width="7.85546875" style="27" customWidth="1"/>
    <col min="5385" max="5385" width="5.5703125" style="27" customWidth="1"/>
    <col min="5386" max="5386" width="6.5703125" style="27" customWidth="1"/>
    <col min="5387" max="5387" width="6.85546875" style="27" customWidth="1"/>
    <col min="5388" max="5388" width="7.85546875" style="27" customWidth="1"/>
    <col min="5389" max="5389" width="5.42578125" style="27" customWidth="1"/>
    <col min="5390" max="5390" width="6.5703125" style="27" customWidth="1"/>
    <col min="5391" max="5391" width="6.85546875" style="27" customWidth="1"/>
    <col min="5392" max="5392" width="7.140625" style="27" customWidth="1"/>
    <col min="5393" max="5393" width="5" style="27" customWidth="1"/>
    <col min="5394" max="5394" width="6.5703125" style="27" customWidth="1"/>
    <col min="5395" max="5395" width="6.85546875" style="27" customWidth="1"/>
    <col min="5396" max="5396" width="7.42578125" style="27" customWidth="1"/>
    <col min="5397" max="5397" width="5.42578125" style="27" customWidth="1"/>
    <col min="5398" max="5398" width="6.5703125" style="27" customWidth="1"/>
    <col min="5399" max="5399" width="6.85546875" style="27" customWidth="1"/>
    <col min="5400" max="5400" width="6.42578125" style="27" customWidth="1"/>
    <col min="5401" max="5401" width="5" style="27" customWidth="1"/>
    <col min="5402" max="5402" width="6.5703125" style="27" customWidth="1"/>
    <col min="5403" max="5404" width="6.85546875" style="27" customWidth="1"/>
    <col min="5405" max="5405" width="5.140625" style="27" customWidth="1"/>
    <col min="5406" max="5406" width="6.5703125" style="27" customWidth="1"/>
    <col min="5407" max="5407" width="6.85546875" style="27" customWidth="1"/>
    <col min="5408" max="5408" width="7.7109375" style="27" customWidth="1"/>
    <col min="5409" max="5409" width="5.140625" style="27" customWidth="1"/>
    <col min="5410" max="5410" width="6.5703125" style="27" customWidth="1"/>
    <col min="5411" max="5411" width="6.85546875" style="27" customWidth="1"/>
    <col min="5412" max="5412" width="7.7109375" style="27" customWidth="1"/>
    <col min="5413" max="5413" width="5.140625" style="27" customWidth="1"/>
    <col min="5414" max="5414" width="6.5703125" style="27" customWidth="1"/>
    <col min="5415" max="5415" width="6.85546875" style="27" customWidth="1"/>
    <col min="5416" max="5416" width="7.7109375" style="27" customWidth="1"/>
    <col min="5417" max="5417" width="5.140625" style="27" customWidth="1"/>
    <col min="5418" max="5418" width="6.5703125" style="27" customWidth="1"/>
    <col min="5419" max="5419" width="6.85546875" style="27" customWidth="1"/>
    <col min="5420" max="5420" width="7.7109375" style="27" customWidth="1"/>
    <col min="5421" max="5421" width="5.140625" style="27" customWidth="1"/>
    <col min="5422" max="5422" width="6.5703125" style="27" customWidth="1"/>
    <col min="5423" max="5423" width="6.85546875" style="27" customWidth="1"/>
    <col min="5424" max="5424" width="7.7109375" style="27" customWidth="1"/>
    <col min="5425" max="5425" width="5.140625" style="27" customWidth="1"/>
    <col min="5426" max="5426" width="6.5703125" style="27" customWidth="1"/>
    <col min="5427" max="5427" width="6.85546875" style="27" customWidth="1"/>
    <col min="5428" max="5428" width="7.7109375" style="27" customWidth="1"/>
    <col min="5429" max="5429" width="5.140625" style="27" customWidth="1"/>
    <col min="5430" max="5430" width="6.5703125" style="27" customWidth="1"/>
    <col min="5431" max="5431" width="6.85546875" style="27" customWidth="1"/>
    <col min="5432" max="5432" width="7.7109375" style="27" customWidth="1"/>
    <col min="5433" max="5433" width="5.140625" style="27" customWidth="1"/>
    <col min="5434" max="5434" width="6.5703125" style="27" customWidth="1"/>
    <col min="5435" max="5435" width="6.85546875" style="27" customWidth="1"/>
    <col min="5436" max="5436" width="7.7109375" style="27" customWidth="1"/>
    <col min="5437" max="5437" width="5.140625" style="27" customWidth="1"/>
    <col min="5438" max="5438" width="6.5703125" style="27" customWidth="1"/>
    <col min="5439" max="5439" width="6.85546875" style="27" customWidth="1"/>
    <col min="5440" max="5440" width="7.7109375" style="27" customWidth="1"/>
    <col min="5441" max="5441" width="5.140625" style="27" customWidth="1"/>
    <col min="5442" max="5442" width="6.5703125" style="27" customWidth="1"/>
    <col min="5443" max="5443" width="6.85546875" style="27" customWidth="1"/>
    <col min="5444" max="5444" width="7.7109375" style="27" customWidth="1"/>
    <col min="5445" max="5445" width="5.140625" style="27" customWidth="1"/>
    <col min="5446" max="5446" width="6.5703125" style="27" customWidth="1"/>
    <col min="5447" max="5447" width="6.85546875" style="27" customWidth="1"/>
    <col min="5448" max="5448" width="7.7109375" style="27" customWidth="1"/>
    <col min="5449" max="5449" width="5.140625" style="27" customWidth="1"/>
    <col min="5450" max="5453" width="8.7109375" style="27" customWidth="1"/>
    <col min="5454" max="5454" width="6.5703125" style="27" customWidth="1"/>
    <col min="5455" max="5455" width="6.85546875" style="27" customWidth="1"/>
    <col min="5456" max="5456" width="7.7109375" style="27" customWidth="1"/>
    <col min="5457" max="5457" width="5.140625" style="27" customWidth="1"/>
    <col min="5458" max="5458" width="6.5703125" style="27" customWidth="1"/>
    <col min="5459" max="5459" width="6.85546875" style="27" customWidth="1"/>
    <col min="5460" max="5460" width="7.7109375" style="27" customWidth="1"/>
    <col min="5461" max="5461" width="5.140625" style="27" customWidth="1"/>
    <col min="5462" max="5462" width="6.5703125" style="27" customWidth="1"/>
    <col min="5463" max="5463" width="6.85546875" style="27" customWidth="1"/>
    <col min="5464" max="5464" width="7.7109375" style="27" customWidth="1"/>
    <col min="5465" max="5465" width="5.140625" style="27" customWidth="1"/>
    <col min="5466" max="5469" width="7.85546875" style="27" customWidth="1"/>
    <col min="5470" max="5472" width="9.140625" style="27"/>
    <col min="5473" max="5473" width="8.42578125" style="27" customWidth="1"/>
    <col min="5474" max="5632" width="9.140625" style="27"/>
    <col min="5633" max="5633" width="20.7109375" style="27" customWidth="1"/>
    <col min="5634" max="5634" width="6.5703125" style="27" customWidth="1"/>
    <col min="5635" max="5635" width="6.85546875" style="27" customWidth="1"/>
    <col min="5636" max="5636" width="7.85546875" style="27" customWidth="1"/>
    <col min="5637" max="5637" width="5.5703125" style="27" customWidth="1"/>
    <col min="5638" max="5638" width="6.5703125" style="27" customWidth="1"/>
    <col min="5639" max="5639" width="6.85546875" style="27" customWidth="1"/>
    <col min="5640" max="5640" width="7.85546875" style="27" customWidth="1"/>
    <col min="5641" max="5641" width="5.5703125" style="27" customWidth="1"/>
    <col min="5642" max="5642" width="6.5703125" style="27" customWidth="1"/>
    <col min="5643" max="5643" width="6.85546875" style="27" customWidth="1"/>
    <col min="5644" max="5644" width="7.85546875" style="27" customWidth="1"/>
    <col min="5645" max="5645" width="5.42578125" style="27" customWidth="1"/>
    <col min="5646" max="5646" width="6.5703125" style="27" customWidth="1"/>
    <col min="5647" max="5647" width="6.85546875" style="27" customWidth="1"/>
    <col min="5648" max="5648" width="7.140625" style="27" customWidth="1"/>
    <col min="5649" max="5649" width="5" style="27" customWidth="1"/>
    <col min="5650" max="5650" width="6.5703125" style="27" customWidth="1"/>
    <col min="5651" max="5651" width="6.85546875" style="27" customWidth="1"/>
    <col min="5652" max="5652" width="7.42578125" style="27" customWidth="1"/>
    <col min="5653" max="5653" width="5.42578125" style="27" customWidth="1"/>
    <col min="5654" max="5654" width="6.5703125" style="27" customWidth="1"/>
    <col min="5655" max="5655" width="6.85546875" style="27" customWidth="1"/>
    <col min="5656" max="5656" width="6.42578125" style="27" customWidth="1"/>
    <col min="5657" max="5657" width="5" style="27" customWidth="1"/>
    <col min="5658" max="5658" width="6.5703125" style="27" customWidth="1"/>
    <col min="5659" max="5660" width="6.85546875" style="27" customWidth="1"/>
    <col min="5661" max="5661" width="5.140625" style="27" customWidth="1"/>
    <col min="5662" max="5662" width="6.5703125" style="27" customWidth="1"/>
    <col min="5663" max="5663" width="6.85546875" style="27" customWidth="1"/>
    <col min="5664" max="5664" width="7.7109375" style="27" customWidth="1"/>
    <col min="5665" max="5665" width="5.140625" style="27" customWidth="1"/>
    <col min="5666" max="5666" width="6.5703125" style="27" customWidth="1"/>
    <col min="5667" max="5667" width="6.85546875" style="27" customWidth="1"/>
    <col min="5668" max="5668" width="7.7109375" style="27" customWidth="1"/>
    <col min="5669" max="5669" width="5.140625" style="27" customWidth="1"/>
    <col min="5670" max="5670" width="6.5703125" style="27" customWidth="1"/>
    <col min="5671" max="5671" width="6.85546875" style="27" customWidth="1"/>
    <col min="5672" max="5672" width="7.7109375" style="27" customWidth="1"/>
    <col min="5673" max="5673" width="5.140625" style="27" customWidth="1"/>
    <col min="5674" max="5674" width="6.5703125" style="27" customWidth="1"/>
    <col min="5675" max="5675" width="6.85546875" style="27" customWidth="1"/>
    <col min="5676" max="5676" width="7.7109375" style="27" customWidth="1"/>
    <col min="5677" max="5677" width="5.140625" style="27" customWidth="1"/>
    <col min="5678" max="5678" width="6.5703125" style="27" customWidth="1"/>
    <col min="5679" max="5679" width="6.85546875" style="27" customWidth="1"/>
    <col min="5680" max="5680" width="7.7109375" style="27" customWidth="1"/>
    <col min="5681" max="5681" width="5.140625" style="27" customWidth="1"/>
    <col min="5682" max="5682" width="6.5703125" style="27" customWidth="1"/>
    <col min="5683" max="5683" width="6.85546875" style="27" customWidth="1"/>
    <col min="5684" max="5684" width="7.7109375" style="27" customWidth="1"/>
    <col min="5685" max="5685" width="5.140625" style="27" customWidth="1"/>
    <col min="5686" max="5686" width="6.5703125" style="27" customWidth="1"/>
    <col min="5687" max="5687" width="6.85546875" style="27" customWidth="1"/>
    <col min="5688" max="5688" width="7.7109375" style="27" customWidth="1"/>
    <col min="5689" max="5689" width="5.140625" style="27" customWidth="1"/>
    <col min="5690" max="5690" width="6.5703125" style="27" customWidth="1"/>
    <col min="5691" max="5691" width="6.85546875" style="27" customWidth="1"/>
    <col min="5692" max="5692" width="7.7109375" style="27" customWidth="1"/>
    <col min="5693" max="5693" width="5.140625" style="27" customWidth="1"/>
    <col min="5694" max="5694" width="6.5703125" style="27" customWidth="1"/>
    <col min="5695" max="5695" width="6.85546875" style="27" customWidth="1"/>
    <col min="5696" max="5696" width="7.7109375" style="27" customWidth="1"/>
    <col min="5697" max="5697" width="5.140625" style="27" customWidth="1"/>
    <col min="5698" max="5698" width="6.5703125" style="27" customWidth="1"/>
    <col min="5699" max="5699" width="6.85546875" style="27" customWidth="1"/>
    <col min="5700" max="5700" width="7.7109375" style="27" customWidth="1"/>
    <col min="5701" max="5701" width="5.140625" style="27" customWidth="1"/>
    <col min="5702" max="5702" width="6.5703125" style="27" customWidth="1"/>
    <col min="5703" max="5703" width="6.85546875" style="27" customWidth="1"/>
    <col min="5704" max="5704" width="7.7109375" style="27" customWidth="1"/>
    <col min="5705" max="5705" width="5.140625" style="27" customWidth="1"/>
    <col min="5706" max="5709" width="8.7109375" style="27" customWidth="1"/>
    <col min="5710" max="5710" width="6.5703125" style="27" customWidth="1"/>
    <col min="5711" max="5711" width="6.85546875" style="27" customWidth="1"/>
    <col min="5712" max="5712" width="7.7109375" style="27" customWidth="1"/>
    <col min="5713" max="5713" width="5.140625" style="27" customWidth="1"/>
    <col min="5714" max="5714" width="6.5703125" style="27" customWidth="1"/>
    <col min="5715" max="5715" width="6.85546875" style="27" customWidth="1"/>
    <col min="5716" max="5716" width="7.7109375" style="27" customWidth="1"/>
    <col min="5717" max="5717" width="5.140625" style="27" customWidth="1"/>
    <col min="5718" max="5718" width="6.5703125" style="27" customWidth="1"/>
    <col min="5719" max="5719" width="6.85546875" style="27" customWidth="1"/>
    <col min="5720" max="5720" width="7.7109375" style="27" customWidth="1"/>
    <col min="5721" max="5721" width="5.140625" style="27" customWidth="1"/>
    <col min="5722" max="5725" width="7.85546875" style="27" customWidth="1"/>
    <col min="5726" max="5728" width="9.140625" style="27"/>
    <col min="5729" max="5729" width="8.42578125" style="27" customWidth="1"/>
    <col min="5730" max="5888" width="9.140625" style="27"/>
    <col min="5889" max="5889" width="20.7109375" style="27" customWidth="1"/>
    <col min="5890" max="5890" width="6.5703125" style="27" customWidth="1"/>
    <col min="5891" max="5891" width="6.85546875" style="27" customWidth="1"/>
    <col min="5892" max="5892" width="7.85546875" style="27" customWidth="1"/>
    <col min="5893" max="5893" width="5.5703125" style="27" customWidth="1"/>
    <col min="5894" max="5894" width="6.5703125" style="27" customWidth="1"/>
    <col min="5895" max="5895" width="6.85546875" style="27" customWidth="1"/>
    <col min="5896" max="5896" width="7.85546875" style="27" customWidth="1"/>
    <col min="5897" max="5897" width="5.5703125" style="27" customWidth="1"/>
    <col min="5898" max="5898" width="6.5703125" style="27" customWidth="1"/>
    <col min="5899" max="5899" width="6.85546875" style="27" customWidth="1"/>
    <col min="5900" max="5900" width="7.85546875" style="27" customWidth="1"/>
    <col min="5901" max="5901" width="5.42578125" style="27" customWidth="1"/>
    <col min="5902" max="5902" width="6.5703125" style="27" customWidth="1"/>
    <col min="5903" max="5903" width="6.85546875" style="27" customWidth="1"/>
    <col min="5904" max="5904" width="7.140625" style="27" customWidth="1"/>
    <col min="5905" max="5905" width="5" style="27" customWidth="1"/>
    <col min="5906" max="5906" width="6.5703125" style="27" customWidth="1"/>
    <col min="5907" max="5907" width="6.85546875" style="27" customWidth="1"/>
    <col min="5908" max="5908" width="7.42578125" style="27" customWidth="1"/>
    <col min="5909" max="5909" width="5.42578125" style="27" customWidth="1"/>
    <col min="5910" max="5910" width="6.5703125" style="27" customWidth="1"/>
    <col min="5911" max="5911" width="6.85546875" style="27" customWidth="1"/>
    <col min="5912" max="5912" width="6.42578125" style="27" customWidth="1"/>
    <col min="5913" max="5913" width="5" style="27" customWidth="1"/>
    <col min="5914" max="5914" width="6.5703125" style="27" customWidth="1"/>
    <col min="5915" max="5916" width="6.85546875" style="27" customWidth="1"/>
    <col min="5917" max="5917" width="5.140625" style="27" customWidth="1"/>
    <col min="5918" max="5918" width="6.5703125" style="27" customWidth="1"/>
    <col min="5919" max="5919" width="6.85546875" style="27" customWidth="1"/>
    <col min="5920" max="5920" width="7.7109375" style="27" customWidth="1"/>
    <col min="5921" max="5921" width="5.140625" style="27" customWidth="1"/>
    <col min="5922" max="5922" width="6.5703125" style="27" customWidth="1"/>
    <col min="5923" max="5923" width="6.85546875" style="27" customWidth="1"/>
    <col min="5924" max="5924" width="7.7109375" style="27" customWidth="1"/>
    <col min="5925" max="5925" width="5.140625" style="27" customWidth="1"/>
    <col min="5926" max="5926" width="6.5703125" style="27" customWidth="1"/>
    <col min="5927" max="5927" width="6.85546875" style="27" customWidth="1"/>
    <col min="5928" max="5928" width="7.7109375" style="27" customWidth="1"/>
    <col min="5929" max="5929" width="5.140625" style="27" customWidth="1"/>
    <col min="5930" max="5930" width="6.5703125" style="27" customWidth="1"/>
    <col min="5931" max="5931" width="6.85546875" style="27" customWidth="1"/>
    <col min="5932" max="5932" width="7.7109375" style="27" customWidth="1"/>
    <col min="5933" max="5933" width="5.140625" style="27" customWidth="1"/>
    <col min="5934" max="5934" width="6.5703125" style="27" customWidth="1"/>
    <col min="5935" max="5935" width="6.85546875" style="27" customWidth="1"/>
    <col min="5936" max="5936" width="7.7109375" style="27" customWidth="1"/>
    <col min="5937" max="5937" width="5.140625" style="27" customWidth="1"/>
    <col min="5938" max="5938" width="6.5703125" style="27" customWidth="1"/>
    <col min="5939" max="5939" width="6.85546875" style="27" customWidth="1"/>
    <col min="5940" max="5940" width="7.7109375" style="27" customWidth="1"/>
    <col min="5941" max="5941" width="5.140625" style="27" customWidth="1"/>
    <col min="5942" max="5942" width="6.5703125" style="27" customWidth="1"/>
    <col min="5943" max="5943" width="6.85546875" style="27" customWidth="1"/>
    <col min="5944" max="5944" width="7.7109375" style="27" customWidth="1"/>
    <col min="5945" max="5945" width="5.140625" style="27" customWidth="1"/>
    <col min="5946" max="5946" width="6.5703125" style="27" customWidth="1"/>
    <col min="5947" max="5947" width="6.85546875" style="27" customWidth="1"/>
    <col min="5948" max="5948" width="7.7109375" style="27" customWidth="1"/>
    <col min="5949" max="5949" width="5.140625" style="27" customWidth="1"/>
    <col min="5950" max="5950" width="6.5703125" style="27" customWidth="1"/>
    <col min="5951" max="5951" width="6.85546875" style="27" customWidth="1"/>
    <col min="5952" max="5952" width="7.7109375" style="27" customWidth="1"/>
    <col min="5953" max="5953" width="5.140625" style="27" customWidth="1"/>
    <col min="5954" max="5954" width="6.5703125" style="27" customWidth="1"/>
    <col min="5955" max="5955" width="6.85546875" style="27" customWidth="1"/>
    <col min="5956" max="5956" width="7.7109375" style="27" customWidth="1"/>
    <col min="5957" max="5957" width="5.140625" style="27" customWidth="1"/>
    <col min="5958" max="5958" width="6.5703125" style="27" customWidth="1"/>
    <col min="5959" max="5959" width="6.85546875" style="27" customWidth="1"/>
    <col min="5960" max="5960" width="7.7109375" style="27" customWidth="1"/>
    <col min="5961" max="5961" width="5.140625" style="27" customWidth="1"/>
    <col min="5962" max="5965" width="8.7109375" style="27" customWidth="1"/>
    <col min="5966" max="5966" width="6.5703125" style="27" customWidth="1"/>
    <col min="5967" max="5967" width="6.85546875" style="27" customWidth="1"/>
    <col min="5968" max="5968" width="7.7109375" style="27" customWidth="1"/>
    <col min="5969" max="5969" width="5.140625" style="27" customWidth="1"/>
    <col min="5970" max="5970" width="6.5703125" style="27" customWidth="1"/>
    <col min="5971" max="5971" width="6.85546875" style="27" customWidth="1"/>
    <col min="5972" max="5972" width="7.7109375" style="27" customWidth="1"/>
    <col min="5973" max="5973" width="5.140625" style="27" customWidth="1"/>
    <col min="5974" max="5974" width="6.5703125" style="27" customWidth="1"/>
    <col min="5975" max="5975" width="6.85546875" style="27" customWidth="1"/>
    <col min="5976" max="5976" width="7.7109375" style="27" customWidth="1"/>
    <col min="5977" max="5977" width="5.140625" style="27" customWidth="1"/>
    <col min="5978" max="5981" width="7.85546875" style="27" customWidth="1"/>
    <col min="5982" max="5984" width="9.140625" style="27"/>
    <col min="5985" max="5985" width="8.42578125" style="27" customWidth="1"/>
    <col min="5986" max="6144" width="9.140625" style="27"/>
    <col min="6145" max="6145" width="20.7109375" style="27" customWidth="1"/>
    <col min="6146" max="6146" width="6.5703125" style="27" customWidth="1"/>
    <col min="6147" max="6147" width="6.85546875" style="27" customWidth="1"/>
    <col min="6148" max="6148" width="7.85546875" style="27" customWidth="1"/>
    <col min="6149" max="6149" width="5.5703125" style="27" customWidth="1"/>
    <col min="6150" max="6150" width="6.5703125" style="27" customWidth="1"/>
    <col min="6151" max="6151" width="6.85546875" style="27" customWidth="1"/>
    <col min="6152" max="6152" width="7.85546875" style="27" customWidth="1"/>
    <col min="6153" max="6153" width="5.5703125" style="27" customWidth="1"/>
    <col min="6154" max="6154" width="6.5703125" style="27" customWidth="1"/>
    <col min="6155" max="6155" width="6.85546875" style="27" customWidth="1"/>
    <col min="6156" max="6156" width="7.85546875" style="27" customWidth="1"/>
    <col min="6157" max="6157" width="5.42578125" style="27" customWidth="1"/>
    <col min="6158" max="6158" width="6.5703125" style="27" customWidth="1"/>
    <col min="6159" max="6159" width="6.85546875" style="27" customWidth="1"/>
    <col min="6160" max="6160" width="7.140625" style="27" customWidth="1"/>
    <col min="6161" max="6161" width="5" style="27" customWidth="1"/>
    <col min="6162" max="6162" width="6.5703125" style="27" customWidth="1"/>
    <col min="6163" max="6163" width="6.85546875" style="27" customWidth="1"/>
    <col min="6164" max="6164" width="7.42578125" style="27" customWidth="1"/>
    <col min="6165" max="6165" width="5.42578125" style="27" customWidth="1"/>
    <col min="6166" max="6166" width="6.5703125" style="27" customWidth="1"/>
    <col min="6167" max="6167" width="6.85546875" style="27" customWidth="1"/>
    <col min="6168" max="6168" width="6.42578125" style="27" customWidth="1"/>
    <col min="6169" max="6169" width="5" style="27" customWidth="1"/>
    <col min="6170" max="6170" width="6.5703125" style="27" customWidth="1"/>
    <col min="6171" max="6172" width="6.85546875" style="27" customWidth="1"/>
    <col min="6173" max="6173" width="5.140625" style="27" customWidth="1"/>
    <col min="6174" max="6174" width="6.5703125" style="27" customWidth="1"/>
    <col min="6175" max="6175" width="6.85546875" style="27" customWidth="1"/>
    <col min="6176" max="6176" width="7.7109375" style="27" customWidth="1"/>
    <col min="6177" max="6177" width="5.140625" style="27" customWidth="1"/>
    <col min="6178" max="6178" width="6.5703125" style="27" customWidth="1"/>
    <col min="6179" max="6179" width="6.85546875" style="27" customWidth="1"/>
    <col min="6180" max="6180" width="7.7109375" style="27" customWidth="1"/>
    <col min="6181" max="6181" width="5.140625" style="27" customWidth="1"/>
    <col min="6182" max="6182" width="6.5703125" style="27" customWidth="1"/>
    <col min="6183" max="6183" width="6.85546875" style="27" customWidth="1"/>
    <col min="6184" max="6184" width="7.7109375" style="27" customWidth="1"/>
    <col min="6185" max="6185" width="5.140625" style="27" customWidth="1"/>
    <col min="6186" max="6186" width="6.5703125" style="27" customWidth="1"/>
    <col min="6187" max="6187" width="6.85546875" style="27" customWidth="1"/>
    <col min="6188" max="6188" width="7.7109375" style="27" customWidth="1"/>
    <col min="6189" max="6189" width="5.140625" style="27" customWidth="1"/>
    <col min="6190" max="6190" width="6.5703125" style="27" customWidth="1"/>
    <col min="6191" max="6191" width="6.85546875" style="27" customWidth="1"/>
    <col min="6192" max="6192" width="7.7109375" style="27" customWidth="1"/>
    <col min="6193" max="6193" width="5.140625" style="27" customWidth="1"/>
    <col min="6194" max="6194" width="6.5703125" style="27" customWidth="1"/>
    <col min="6195" max="6195" width="6.85546875" style="27" customWidth="1"/>
    <col min="6196" max="6196" width="7.7109375" style="27" customWidth="1"/>
    <col min="6197" max="6197" width="5.140625" style="27" customWidth="1"/>
    <col min="6198" max="6198" width="6.5703125" style="27" customWidth="1"/>
    <col min="6199" max="6199" width="6.85546875" style="27" customWidth="1"/>
    <col min="6200" max="6200" width="7.7109375" style="27" customWidth="1"/>
    <col min="6201" max="6201" width="5.140625" style="27" customWidth="1"/>
    <col min="6202" max="6202" width="6.5703125" style="27" customWidth="1"/>
    <col min="6203" max="6203" width="6.85546875" style="27" customWidth="1"/>
    <col min="6204" max="6204" width="7.7109375" style="27" customWidth="1"/>
    <col min="6205" max="6205" width="5.140625" style="27" customWidth="1"/>
    <col min="6206" max="6206" width="6.5703125" style="27" customWidth="1"/>
    <col min="6207" max="6207" width="6.85546875" style="27" customWidth="1"/>
    <col min="6208" max="6208" width="7.7109375" style="27" customWidth="1"/>
    <col min="6209" max="6209" width="5.140625" style="27" customWidth="1"/>
    <col min="6210" max="6210" width="6.5703125" style="27" customWidth="1"/>
    <col min="6211" max="6211" width="6.85546875" style="27" customWidth="1"/>
    <col min="6212" max="6212" width="7.7109375" style="27" customWidth="1"/>
    <col min="6213" max="6213" width="5.140625" style="27" customWidth="1"/>
    <col min="6214" max="6214" width="6.5703125" style="27" customWidth="1"/>
    <col min="6215" max="6215" width="6.85546875" style="27" customWidth="1"/>
    <col min="6216" max="6216" width="7.7109375" style="27" customWidth="1"/>
    <col min="6217" max="6217" width="5.140625" style="27" customWidth="1"/>
    <col min="6218" max="6221" width="8.7109375" style="27" customWidth="1"/>
    <col min="6222" max="6222" width="6.5703125" style="27" customWidth="1"/>
    <col min="6223" max="6223" width="6.85546875" style="27" customWidth="1"/>
    <col min="6224" max="6224" width="7.7109375" style="27" customWidth="1"/>
    <col min="6225" max="6225" width="5.140625" style="27" customWidth="1"/>
    <col min="6226" max="6226" width="6.5703125" style="27" customWidth="1"/>
    <col min="6227" max="6227" width="6.85546875" style="27" customWidth="1"/>
    <col min="6228" max="6228" width="7.7109375" style="27" customWidth="1"/>
    <col min="6229" max="6229" width="5.140625" style="27" customWidth="1"/>
    <col min="6230" max="6230" width="6.5703125" style="27" customWidth="1"/>
    <col min="6231" max="6231" width="6.85546875" style="27" customWidth="1"/>
    <col min="6232" max="6232" width="7.7109375" style="27" customWidth="1"/>
    <col min="6233" max="6233" width="5.140625" style="27" customWidth="1"/>
    <col min="6234" max="6237" width="7.85546875" style="27" customWidth="1"/>
    <col min="6238" max="6240" width="9.140625" style="27"/>
    <col min="6241" max="6241" width="8.42578125" style="27" customWidth="1"/>
    <col min="6242" max="6400" width="9.140625" style="27"/>
    <col min="6401" max="6401" width="20.7109375" style="27" customWidth="1"/>
    <col min="6402" max="6402" width="6.5703125" style="27" customWidth="1"/>
    <col min="6403" max="6403" width="6.85546875" style="27" customWidth="1"/>
    <col min="6404" max="6404" width="7.85546875" style="27" customWidth="1"/>
    <col min="6405" max="6405" width="5.5703125" style="27" customWidth="1"/>
    <col min="6406" max="6406" width="6.5703125" style="27" customWidth="1"/>
    <col min="6407" max="6407" width="6.85546875" style="27" customWidth="1"/>
    <col min="6408" max="6408" width="7.85546875" style="27" customWidth="1"/>
    <col min="6409" max="6409" width="5.5703125" style="27" customWidth="1"/>
    <col min="6410" max="6410" width="6.5703125" style="27" customWidth="1"/>
    <col min="6411" max="6411" width="6.85546875" style="27" customWidth="1"/>
    <col min="6412" max="6412" width="7.85546875" style="27" customWidth="1"/>
    <col min="6413" max="6413" width="5.42578125" style="27" customWidth="1"/>
    <col min="6414" max="6414" width="6.5703125" style="27" customWidth="1"/>
    <col min="6415" max="6415" width="6.85546875" style="27" customWidth="1"/>
    <col min="6416" max="6416" width="7.140625" style="27" customWidth="1"/>
    <col min="6417" max="6417" width="5" style="27" customWidth="1"/>
    <col min="6418" max="6418" width="6.5703125" style="27" customWidth="1"/>
    <col min="6419" max="6419" width="6.85546875" style="27" customWidth="1"/>
    <col min="6420" max="6420" width="7.42578125" style="27" customWidth="1"/>
    <col min="6421" max="6421" width="5.42578125" style="27" customWidth="1"/>
    <col min="6422" max="6422" width="6.5703125" style="27" customWidth="1"/>
    <col min="6423" max="6423" width="6.85546875" style="27" customWidth="1"/>
    <col min="6424" max="6424" width="6.42578125" style="27" customWidth="1"/>
    <col min="6425" max="6425" width="5" style="27" customWidth="1"/>
    <col min="6426" max="6426" width="6.5703125" style="27" customWidth="1"/>
    <col min="6427" max="6428" width="6.85546875" style="27" customWidth="1"/>
    <col min="6429" max="6429" width="5.140625" style="27" customWidth="1"/>
    <col min="6430" max="6430" width="6.5703125" style="27" customWidth="1"/>
    <col min="6431" max="6431" width="6.85546875" style="27" customWidth="1"/>
    <col min="6432" max="6432" width="7.7109375" style="27" customWidth="1"/>
    <col min="6433" max="6433" width="5.140625" style="27" customWidth="1"/>
    <col min="6434" max="6434" width="6.5703125" style="27" customWidth="1"/>
    <col min="6435" max="6435" width="6.85546875" style="27" customWidth="1"/>
    <col min="6436" max="6436" width="7.7109375" style="27" customWidth="1"/>
    <col min="6437" max="6437" width="5.140625" style="27" customWidth="1"/>
    <col min="6438" max="6438" width="6.5703125" style="27" customWidth="1"/>
    <col min="6439" max="6439" width="6.85546875" style="27" customWidth="1"/>
    <col min="6440" max="6440" width="7.7109375" style="27" customWidth="1"/>
    <col min="6441" max="6441" width="5.140625" style="27" customWidth="1"/>
    <col min="6442" max="6442" width="6.5703125" style="27" customWidth="1"/>
    <col min="6443" max="6443" width="6.85546875" style="27" customWidth="1"/>
    <col min="6444" max="6444" width="7.7109375" style="27" customWidth="1"/>
    <col min="6445" max="6445" width="5.140625" style="27" customWidth="1"/>
    <col min="6446" max="6446" width="6.5703125" style="27" customWidth="1"/>
    <col min="6447" max="6447" width="6.85546875" style="27" customWidth="1"/>
    <col min="6448" max="6448" width="7.7109375" style="27" customWidth="1"/>
    <col min="6449" max="6449" width="5.140625" style="27" customWidth="1"/>
    <col min="6450" max="6450" width="6.5703125" style="27" customWidth="1"/>
    <col min="6451" max="6451" width="6.85546875" style="27" customWidth="1"/>
    <col min="6452" max="6452" width="7.7109375" style="27" customWidth="1"/>
    <col min="6453" max="6453" width="5.140625" style="27" customWidth="1"/>
    <col min="6454" max="6454" width="6.5703125" style="27" customWidth="1"/>
    <col min="6455" max="6455" width="6.85546875" style="27" customWidth="1"/>
    <col min="6456" max="6456" width="7.7109375" style="27" customWidth="1"/>
    <col min="6457" max="6457" width="5.140625" style="27" customWidth="1"/>
    <col min="6458" max="6458" width="6.5703125" style="27" customWidth="1"/>
    <col min="6459" max="6459" width="6.85546875" style="27" customWidth="1"/>
    <col min="6460" max="6460" width="7.7109375" style="27" customWidth="1"/>
    <col min="6461" max="6461" width="5.140625" style="27" customWidth="1"/>
    <col min="6462" max="6462" width="6.5703125" style="27" customWidth="1"/>
    <col min="6463" max="6463" width="6.85546875" style="27" customWidth="1"/>
    <col min="6464" max="6464" width="7.7109375" style="27" customWidth="1"/>
    <col min="6465" max="6465" width="5.140625" style="27" customWidth="1"/>
    <col min="6466" max="6466" width="6.5703125" style="27" customWidth="1"/>
    <col min="6467" max="6467" width="6.85546875" style="27" customWidth="1"/>
    <col min="6468" max="6468" width="7.7109375" style="27" customWidth="1"/>
    <col min="6469" max="6469" width="5.140625" style="27" customWidth="1"/>
    <col min="6470" max="6470" width="6.5703125" style="27" customWidth="1"/>
    <col min="6471" max="6471" width="6.85546875" style="27" customWidth="1"/>
    <col min="6472" max="6472" width="7.7109375" style="27" customWidth="1"/>
    <col min="6473" max="6473" width="5.140625" style="27" customWidth="1"/>
    <col min="6474" max="6477" width="8.7109375" style="27" customWidth="1"/>
    <col min="6478" max="6478" width="6.5703125" style="27" customWidth="1"/>
    <col min="6479" max="6479" width="6.85546875" style="27" customWidth="1"/>
    <col min="6480" max="6480" width="7.7109375" style="27" customWidth="1"/>
    <col min="6481" max="6481" width="5.140625" style="27" customWidth="1"/>
    <col min="6482" max="6482" width="6.5703125" style="27" customWidth="1"/>
    <col min="6483" max="6483" width="6.85546875" style="27" customWidth="1"/>
    <col min="6484" max="6484" width="7.7109375" style="27" customWidth="1"/>
    <col min="6485" max="6485" width="5.140625" style="27" customWidth="1"/>
    <col min="6486" max="6486" width="6.5703125" style="27" customWidth="1"/>
    <col min="6487" max="6487" width="6.85546875" style="27" customWidth="1"/>
    <col min="6488" max="6488" width="7.7109375" style="27" customWidth="1"/>
    <col min="6489" max="6489" width="5.140625" style="27" customWidth="1"/>
    <col min="6490" max="6493" width="7.85546875" style="27" customWidth="1"/>
    <col min="6494" max="6496" width="9.140625" style="27"/>
    <col min="6497" max="6497" width="8.42578125" style="27" customWidth="1"/>
    <col min="6498" max="6656" width="9.140625" style="27"/>
    <col min="6657" max="6657" width="20.7109375" style="27" customWidth="1"/>
    <col min="6658" max="6658" width="6.5703125" style="27" customWidth="1"/>
    <col min="6659" max="6659" width="6.85546875" style="27" customWidth="1"/>
    <col min="6660" max="6660" width="7.85546875" style="27" customWidth="1"/>
    <col min="6661" max="6661" width="5.5703125" style="27" customWidth="1"/>
    <col min="6662" max="6662" width="6.5703125" style="27" customWidth="1"/>
    <col min="6663" max="6663" width="6.85546875" style="27" customWidth="1"/>
    <col min="6664" max="6664" width="7.85546875" style="27" customWidth="1"/>
    <col min="6665" max="6665" width="5.5703125" style="27" customWidth="1"/>
    <col min="6666" max="6666" width="6.5703125" style="27" customWidth="1"/>
    <col min="6667" max="6667" width="6.85546875" style="27" customWidth="1"/>
    <col min="6668" max="6668" width="7.85546875" style="27" customWidth="1"/>
    <col min="6669" max="6669" width="5.42578125" style="27" customWidth="1"/>
    <col min="6670" max="6670" width="6.5703125" style="27" customWidth="1"/>
    <col min="6671" max="6671" width="6.85546875" style="27" customWidth="1"/>
    <col min="6672" max="6672" width="7.140625" style="27" customWidth="1"/>
    <col min="6673" max="6673" width="5" style="27" customWidth="1"/>
    <col min="6674" max="6674" width="6.5703125" style="27" customWidth="1"/>
    <col min="6675" max="6675" width="6.85546875" style="27" customWidth="1"/>
    <col min="6676" max="6676" width="7.42578125" style="27" customWidth="1"/>
    <col min="6677" max="6677" width="5.42578125" style="27" customWidth="1"/>
    <col min="6678" max="6678" width="6.5703125" style="27" customWidth="1"/>
    <col min="6679" max="6679" width="6.85546875" style="27" customWidth="1"/>
    <col min="6680" max="6680" width="6.42578125" style="27" customWidth="1"/>
    <col min="6681" max="6681" width="5" style="27" customWidth="1"/>
    <col min="6682" max="6682" width="6.5703125" style="27" customWidth="1"/>
    <col min="6683" max="6684" width="6.85546875" style="27" customWidth="1"/>
    <col min="6685" max="6685" width="5.140625" style="27" customWidth="1"/>
    <col min="6686" max="6686" width="6.5703125" style="27" customWidth="1"/>
    <col min="6687" max="6687" width="6.85546875" style="27" customWidth="1"/>
    <col min="6688" max="6688" width="7.7109375" style="27" customWidth="1"/>
    <col min="6689" max="6689" width="5.140625" style="27" customWidth="1"/>
    <col min="6690" max="6690" width="6.5703125" style="27" customWidth="1"/>
    <col min="6691" max="6691" width="6.85546875" style="27" customWidth="1"/>
    <col min="6692" max="6692" width="7.7109375" style="27" customWidth="1"/>
    <col min="6693" max="6693" width="5.140625" style="27" customWidth="1"/>
    <col min="6694" max="6694" width="6.5703125" style="27" customWidth="1"/>
    <col min="6695" max="6695" width="6.85546875" style="27" customWidth="1"/>
    <col min="6696" max="6696" width="7.7109375" style="27" customWidth="1"/>
    <col min="6697" max="6697" width="5.140625" style="27" customWidth="1"/>
    <col min="6698" max="6698" width="6.5703125" style="27" customWidth="1"/>
    <col min="6699" max="6699" width="6.85546875" style="27" customWidth="1"/>
    <col min="6700" max="6700" width="7.7109375" style="27" customWidth="1"/>
    <col min="6701" max="6701" width="5.140625" style="27" customWidth="1"/>
    <col min="6702" max="6702" width="6.5703125" style="27" customWidth="1"/>
    <col min="6703" max="6703" width="6.85546875" style="27" customWidth="1"/>
    <col min="6704" max="6704" width="7.7109375" style="27" customWidth="1"/>
    <col min="6705" max="6705" width="5.140625" style="27" customWidth="1"/>
    <col min="6706" max="6706" width="6.5703125" style="27" customWidth="1"/>
    <col min="6707" max="6707" width="6.85546875" style="27" customWidth="1"/>
    <col min="6708" max="6708" width="7.7109375" style="27" customWidth="1"/>
    <col min="6709" max="6709" width="5.140625" style="27" customWidth="1"/>
    <col min="6710" max="6710" width="6.5703125" style="27" customWidth="1"/>
    <col min="6711" max="6711" width="6.85546875" style="27" customWidth="1"/>
    <col min="6712" max="6712" width="7.7109375" style="27" customWidth="1"/>
    <col min="6713" max="6713" width="5.140625" style="27" customWidth="1"/>
    <col min="6714" max="6714" width="6.5703125" style="27" customWidth="1"/>
    <col min="6715" max="6715" width="6.85546875" style="27" customWidth="1"/>
    <col min="6716" max="6716" width="7.7109375" style="27" customWidth="1"/>
    <col min="6717" max="6717" width="5.140625" style="27" customWidth="1"/>
    <col min="6718" max="6718" width="6.5703125" style="27" customWidth="1"/>
    <col min="6719" max="6719" width="6.85546875" style="27" customWidth="1"/>
    <col min="6720" max="6720" width="7.7109375" style="27" customWidth="1"/>
    <col min="6721" max="6721" width="5.140625" style="27" customWidth="1"/>
    <col min="6722" max="6722" width="6.5703125" style="27" customWidth="1"/>
    <col min="6723" max="6723" width="6.85546875" style="27" customWidth="1"/>
    <col min="6724" max="6724" width="7.7109375" style="27" customWidth="1"/>
    <col min="6725" max="6725" width="5.140625" style="27" customWidth="1"/>
    <col min="6726" max="6726" width="6.5703125" style="27" customWidth="1"/>
    <col min="6727" max="6727" width="6.85546875" style="27" customWidth="1"/>
    <col min="6728" max="6728" width="7.7109375" style="27" customWidth="1"/>
    <col min="6729" max="6729" width="5.140625" style="27" customWidth="1"/>
    <col min="6730" max="6733" width="8.7109375" style="27" customWidth="1"/>
    <col min="6734" max="6734" width="6.5703125" style="27" customWidth="1"/>
    <col min="6735" max="6735" width="6.85546875" style="27" customWidth="1"/>
    <col min="6736" max="6736" width="7.7109375" style="27" customWidth="1"/>
    <col min="6737" max="6737" width="5.140625" style="27" customWidth="1"/>
    <col min="6738" max="6738" width="6.5703125" style="27" customWidth="1"/>
    <col min="6739" max="6739" width="6.85546875" style="27" customWidth="1"/>
    <col min="6740" max="6740" width="7.7109375" style="27" customWidth="1"/>
    <col min="6741" max="6741" width="5.140625" style="27" customWidth="1"/>
    <col min="6742" max="6742" width="6.5703125" style="27" customWidth="1"/>
    <col min="6743" max="6743" width="6.85546875" style="27" customWidth="1"/>
    <col min="6744" max="6744" width="7.7109375" style="27" customWidth="1"/>
    <col min="6745" max="6745" width="5.140625" style="27" customWidth="1"/>
    <col min="6746" max="6749" width="7.85546875" style="27" customWidth="1"/>
    <col min="6750" max="6752" width="9.140625" style="27"/>
    <col min="6753" max="6753" width="8.42578125" style="27" customWidth="1"/>
    <col min="6754" max="6912" width="9.140625" style="27"/>
    <col min="6913" max="6913" width="20.7109375" style="27" customWidth="1"/>
    <col min="6914" max="6914" width="6.5703125" style="27" customWidth="1"/>
    <col min="6915" max="6915" width="6.85546875" style="27" customWidth="1"/>
    <col min="6916" max="6916" width="7.85546875" style="27" customWidth="1"/>
    <col min="6917" max="6917" width="5.5703125" style="27" customWidth="1"/>
    <col min="6918" max="6918" width="6.5703125" style="27" customWidth="1"/>
    <col min="6919" max="6919" width="6.85546875" style="27" customWidth="1"/>
    <col min="6920" max="6920" width="7.85546875" style="27" customWidth="1"/>
    <col min="6921" max="6921" width="5.5703125" style="27" customWidth="1"/>
    <col min="6922" max="6922" width="6.5703125" style="27" customWidth="1"/>
    <col min="6923" max="6923" width="6.85546875" style="27" customWidth="1"/>
    <col min="6924" max="6924" width="7.85546875" style="27" customWidth="1"/>
    <col min="6925" max="6925" width="5.42578125" style="27" customWidth="1"/>
    <col min="6926" max="6926" width="6.5703125" style="27" customWidth="1"/>
    <col min="6927" max="6927" width="6.85546875" style="27" customWidth="1"/>
    <col min="6928" max="6928" width="7.140625" style="27" customWidth="1"/>
    <col min="6929" max="6929" width="5" style="27" customWidth="1"/>
    <col min="6930" max="6930" width="6.5703125" style="27" customWidth="1"/>
    <col min="6931" max="6931" width="6.85546875" style="27" customWidth="1"/>
    <col min="6932" max="6932" width="7.42578125" style="27" customWidth="1"/>
    <col min="6933" max="6933" width="5.42578125" style="27" customWidth="1"/>
    <col min="6934" max="6934" width="6.5703125" style="27" customWidth="1"/>
    <col min="6935" max="6935" width="6.85546875" style="27" customWidth="1"/>
    <col min="6936" max="6936" width="6.42578125" style="27" customWidth="1"/>
    <col min="6937" max="6937" width="5" style="27" customWidth="1"/>
    <col min="6938" max="6938" width="6.5703125" style="27" customWidth="1"/>
    <col min="6939" max="6940" width="6.85546875" style="27" customWidth="1"/>
    <col min="6941" max="6941" width="5.140625" style="27" customWidth="1"/>
    <col min="6942" max="6942" width="6.5703125" style="27" customWidth="1"/>
    <col min="6943" max="6943" width="6.85546875" style="27" customWidth="1"/>
    <col min="6944" max="6944" width="7.7109375" style="27" customWidth="1"/>
    <col min="6945" max="6945" width="5.140625" style="27" customWidth="1"/>
    <col min="6946" max="6946" width="6.5703125" style="27" customWidth="1"/>
    <col min="6947" max="6947" width="6.85546875" style="27" customWidth="1"/>
    <col min="6948" max="6948" width="7.7109375" style="27" customWidth="1"/>
    <col min="6949" max="6949" width="5.140625" style="27" customWidth="1"/>
    <col min="6950" max="6950" width="6.5703125" style="27" customWidth="1"/>
    <col min="6951" max="6951" width="6.85546875" style="27" customWidth="1"/>
    <col min="6952" max="6952" width="7.7109375" style="27" customWidth="1"/>
    <col min="6953" max="6953" width="5.140625" style="27" customWidth="1"/>
    <col min="6954" max="6954" width="6.5703125" style="27" customWidth="1"/>
    <col min="6955" max="6955" width="6.85546875" style="27" customWidth="1"/>
    <col min="6956" max="6956" width="7.7109375" style="27" customWidth="1"/>
    <col min="6957" max="6957" width="5.140625" style="27" customWidth="1"/>
    <col min="6958" max="6958" width="6.5703125" style="27" customWidth="1"/>
    <col min="6959" max="6959" width="6.85546875" style="27" customWidth="1"/>
    <col min="6960" max="6960" width="7.7109375" style="27" customWidth="1"/>
    <col min="6961" max="6961" width="5.140625" style="27" customWidth="1"/>
    <col min="6962" max="6962" width="6.5703125" style="27" customWidth="1"/>
    <col min="6963" max="6963" width="6.85546875" style="27" customWidth="1"/>
    <col min="6964" max="6964" width="7.7109375" style="27" customWidth="1"/>
    <col min="6965" max="6965" width="5.140625" style="27" customWidth="1"/>
    <col min="6966" max="6966" width="6.5703125" style="27" customWidth="1"/>
    <col min="6967" max="6967" width="6.85546875" style="27" customWidth="1"/>
    <col min="6968" max="6968" width="7.7109375" style="27" customWidth="1"/>
    <col min="6969" max="6969" width="5.140625" style="27" customWidth="1"/>
    <col min="6970" max="6970" width="6.5703125" style="27" customWidth="1"/>
    <col min="6971" max="6971" width="6.85546875" style="27" customWidth="1"/>
    <col min="6972" max="6972" width="7.7109375" style="27" customWidth="1"/>
    <col min="6973" max="6973" width="5.140625" style="27" customWidth="1"/>
    <col min="6974" max="6974" width="6.5703125" style="27" customWidth="1"/>
    <col min="6975" max="6975" width="6.85546875" style="27" customWidth="1"/>
    <col min="6976" max="6976" width="7.7109375" style="27" customWidth="1"/>
    <col min="6977" max="6977" width="5.140625" style="27" customWidth="1"/>
    <col min="6978" max="6978" width="6.5703125" style="27" customWidth="1"/>
    <col min="6979" max="6979" width="6.85546875" style="27" customWidth="1"/>
    <col min="6980" max="6980" width="7.7109375" style="27" customWidth="1"/>
    <col min="6981" max="6981" width="5.140625" style="27" customWidth="1"/>
    <col min="6982" max="6982" width="6.5703125" style="27" customWidth="1"/>
    <col min="6983" max="6983" width="6.85546875" style="27" customWidth="1"/>
    <col min="6984" max="6984" width="7.7109375" style="27" customWidth="1"/>
    <col min="6985" max="6985" width="5.140625" style="27" customWidth="1"/>
    <col min="6986" max="6989" width="8.7109375" style="27" customWidth="1"/>
    <col min="6990" max="6990" width="6.5703125" style="27" customWidth="1"/>
    <col min="6991" max="6991" width="6.85546875" style="27" customWidth="1"/>
    <col min="6992" max="6992" width="7.7109375" style="27" customWidth="1"/>
    <col min="6993" max="6993" width="5.140625" style="27" customWidth="1"/>
    <col min="6994" max="6994" width="6.5703125" style="27" customWidth="1"/>
    <col min="6995" max="6995" width="6.85546875" style="27" customWidth="1"/>
    <col min="6996" max="6996" width="7.7109375" style="27" customWidth="1"/>
    <col min="6997" max="6997" width="5.140625" style="27" customWidth="1"/>
    <col min="6998" max="6998" width="6.5703125" style="27" customWidth="1"/>
    <col min="6999" max="6999" width="6.85546875" style="27" customWidth="1"/>
    <col min="7000" max="7000" width="7.7109375" style="27" customWidth="1"/>
    <col min="7001" max="7001" width="5.140625" style="27" customWidth="1"/>
    <col min="7002" max="7005" width="7.85546875" style="27" customWidth="1"/>
    <col min="7006" max="7008" width="9.140625" style="27"/>
    <col min="7009" max="7009" width="8.42578125" style="27" customWidth="1"/>
    <col min="7010" max="7168" width="9.140625" style="27"/>
    <col min="7169" max="7169" width="20.7109375" style="27" customWidth="1"/>
    <col min="7170" max="7170" width="6.5703125" style="27" customWidth="1"/>
    <col min="7171" max="7171" width="6.85546875" style="27" customWidth="1"/>
    <col min="7172" max="7172" width="7.85546875" style="27" customWidth="1"/>
    <col min="7173" max="7173" width="5.5703125" style="27" customWidth="1"/>
    <col min="7174" max="7174" width="6.5703125" style="27" customWidth="1"/>
    <col min="7175" max="7175" width="6.85546875" style="27" customWidth="1"/>
    <col min="7176" max="7176" width="7.85546875" style="27" customWidth="1"/>
    <col min="7177" max="7177" width="5.5703125" style="27" customWidth="1"/>
    <col min="7178" max="7178" width="6.5703125" style="27" customWidth="1"/>
    <col min="7179" max="7179" width="6.85546875" style="27" customWidth="1"/>
    <col min="7180" max="7180" width="7.85546875" style="27" customWidth="1"/>
    <col min="7181" max="7181" width="5.42578125" style="27" customWidth="1"/>
    <col min="7182" max="7182" width="6.5703125" style="27" customWidth="1"/>
    <col min="7183" max="7183" width="6.85546875" style="27" customWidth="1"/>
    <col min="7184" max="7184" width="7.140625" style="27" customWidth="1"/>
    <col min="7185" max="7185" width="5" style="27" customWidth="1"/>
    <col min="7186" max="7186" width="6.5703125" style="27" customWidth="1"/>
    <col min="7187" max="7187" width="6.85546875" style="27" customWidth="1"/>
    <col min="7188" max="7188" width="7.42578125" style="27" customWidth="1"/>
    <col min="7189" max="7189" width="5.42578125" style="27" customWidth="1"/>
    <col min="7190" max="7190" width="6.5703125" style="27" customWidth="1"/>
    <col min="7191" max="7191" width="6.85546875" style="27" customWidth="1"/>
    <col min="7192" max="7192" width="6.42578125" style="27" customWidth="1"/>
    <col min="7193" max="7193" width="5" style="27" customWidth="1"/>
    <col min="7194" max="7194" width="6.5703125" style="27" customWidth="1"/>
    <col min="7195" max="7196" width="6.85546875" style="27" customWidth="1"/>
    <col min="7197" max="7197" width="5.140625" style="27" customWidth="1"/>
    <col min="7198" max="7198" width="6.5703125" style="27" customWidth="1"/>
    <col min="7199" max="7199" width="6.85546875" style="27" customWidth="1"/>
    <col min="7200" max="7200" width="7.7109375" style="27" customWidth="1"/>
    <col min="7201" max="7201" width="5.140625" style="27" customWidth="1"/>
    <col min="7202" max="7202" width="6.5703125" style="27" customWidth="1"/>
    <col min="7203" max="7203" width="6.85546875" style="27" customWidth="1"/>
    <col min="7204" max="7204" width="7.7109375" style="27" customWidth="1"/>
    <col min="7205" max="7205" width="5.140625" style="27" customWidth="1"/>
    <col min="7206" max="7206" width="6.5703125" style="27" customWidth="1"/>
    <col min="7207" max="7207" width="6.85546875" style="27" customWidth="1"/>
    <col min="7208" max="7208" width="7.7109375" style="27" customWidth="1"/>
    <col min="7209" max="7209" width="5.140625" style="27" customWidth="1"/>
    <col min="7210" max="7210" width="6.5703125" style="27" customWidth="1"/>
    <col min="7211" max="7211" width="6.85546875" style="27" customWidth="1"/>
    <col min="7212" max="7212" width="7.7109375" style="27" customWidth="1"/>
    <col min="7213" max="7213" width="5.140625" style="27" customWidth="1"/>
    <col min="7214" max="7214" width="6.5703125" style="27" customWidth="1"/>
    <col min="7215" max="7215" width="6.85546875" style="27" customWidth="1"/>
    <col min="7216" max="7216" width="7.7109375" style="27" customWidth="1"/>
    <col min="7217" max="7217" width="5.140625" style="27" customWidth="1"/>
    <col min="7218" max="7218" width="6.5703125" style="27" customWidth="1"/>
    <col min="7219" max="7219" width="6.85546875" style="27" customWidth="1"/>
    <col min="7220" max="7220" width="7.7109375" style="27" customWidth="1"/>
    <col min="7221" max="7221" width="5.140625" style="27" customWidth="1"/>
    <col min="7222" max="7222" width="6.5703125" style="27" customWidth="1"/>
    <col min="7223" max="7223" width="6.85546875" style="27" customWidth="1"/>
    <col min="7224" max="7224" width="7.7109375" style="27" customWidth="1"/>
    <col min="7225" max="7225" width="5.140625" style="27" customWidth="1"/>
    <col min="7226" max="7226" width="6.5703125" style="27" customWidth="1"/>
    <col min="7227" max="7227" width="6.85546875" style="27" customWidth="1"/>
    <col min="7228" max="7228" width="7.7109375" style="27" customWidth="1"/>
    <col min="7229" max="7229" width="5.140625" style="27" customWidth="1"/>
    <col min="7230" max="7230" width="6.5703125" style="27" customWidth="1"/>
    <col min="7231" max="7231" width="6.85546875" style="27" customWidth="1"/>
    <col min="7232" max="7232" width="7.7109375" style="27" customWidth="1"/>
    <col min="7233" max="7233" width="5.140625" style="27" customWidth="1"/>
    <col min="7234" max="7234" width="6.5703125" style="27" customWidth="1"/>
    <col min="7235" max="7235" width="6.85546875" style="27" customWidth="1"/>
    <col min="7236" max="7236" width="7.7109375" style="27" customWidth="1"/>
    <col min="7237" max="7237" width="5.140625" style="27" customWidth="1"/>
    <col min="7238" max="7238" width="6.5703125" style="27" customWidth="1"/>
    <col min="7239" max="7239" width="6.85546875" style="27" customWidth="1"/>
    <col min="7240" max="7240" width="7.7109375" style="27" customWidth="1"/>
    <col min="7241" max="7241" width="5.140625" style="27" customWidth="1"/>
    <col min="7242" max="7245" width="8.7109375" style="27" customWidth="1"/>
    <col min="7246" max="7246" width="6.5703125" style="27" customWidth="1"/>
    <col min="7247" max="7247" width="6.85546875" style="27" customWidth="1"/>
    <col min="7248" max="7248" width="7.7109375" style="27" customWidth="1"/>
    <col min="7249" max="7249" width="5.140625" style="27" customWidth="1"/>
    <col min="7250" max="7250" width="6.5703125" style="27" customWidth="1"/>
    <col min="7251" max="7251" width="6.85546875" style="27" customWidth="1"/>
    <col min="7252" max="7252" width="7.7109375" style="27" customWidth="1"/>
    <col min="7253" max="7253" width="5.140625" style="27" customWidth="1"/>
    <col min="7254" max="7254" width="6.5703125" style="27" customWidth="1"/>
    <col min="7255" max="7255" width="6.85546875" style="27" customWidth="1"/>
    <col min="7256" max="7256" width="7.7109375" style="27" customWidth="1"/>
    <col min="7257" max="7257" width="5.140625" style="27" customWidth="1"/>
    <col min="7258" max="7261" width="7.85546875" style="27" customWidth="1"/>
    <col min="7262" max="7264" width="9.140625" style="27"/>
    <col min="7265" max="7265" width="8.42578125" style="27" customWidth="1"/>
    <col min="7266" max="7424" width="9.140625" style="27"/>
    <col min="7425" max="7425" width="20.7109375" style="27" customWidth="1"/>
    <col min="7426" max="7426" width="6.5703125" style="27" customWidth="1"/>
    <col min="7427" max="7427" width="6.85546875" style="27" customWidth="1"/>
    <col min="7428" max="7428" width="7.85546875" style="27" customWidth="1"/>
    <col min="7429" max="7429" width="5.5703125" style="27" customWidth="1"/>
    <col min="7430" max="7430" width="6.5703125" style="27" customWidth="1"/>
    <col min="7431" max="7431" width="6.85546875" style="27" customWidth="1"/>
    <col min="7432" max="7432" width="7.85546875" style="27" customWidth="1"/>
    <col min="7433" max="7433" width="5.5703125" style="27" customWidth="1"/>
    <col min="7434" max="7434" width="6.5703125" style="27" customWidth="1"/>
    <col min="7435" max="7435" width="6.85546875" style="27" customWidth="1"/>
    <col min="7436" max="7436" width="7.85546875" style="27" customWidth="1"/>
    <col min="7437" max="7437" width="5.42578125" style="27" customWidth="1"/>
    <col min="7438" max="7438" width="6.5703125" style="27" customWidth="1"/>
    <col min="7439" max="7439" width="6.85546875" style="27" customWidth="1"/>
    <col min="7440" max="7440" width="7.140625" style="27" customWidth="1"/>
    <col min="7441" max="7441" width="5" style="27" customWidth="1"/>
    <col min="7442" max="7442" width="6.5703125" style="27" customWidth="1"/>
    <col min="7443" max="7443" width="6.85546875" style="27" customWidth="1"/>
    <col min="7444" max="7444" width="7.42578125" style="27" customWidth="1"/>
    <col min="7445" max="7445" width="5.42578125" style="27" customWidth="1"/>
    <col min="7446" max="7446" width="6.5703125" style="27" customWidth="1"/>
    <col min="7447" max="7447" width="6.85546875" style="27" customWidth="1"/>
    <col min="7448" max="7448" width="6.42578125" style="27" customWidth="1"/>
    <col min="7449" max="7449" width="5" style="27" customWidth="1"/>
    <col min="7450" max="7450" width="6.5703125" style="27" customWidth="1"/>
    <col min="7451" max="7452" width="6.85546875" style="27" customWidth="1"/>
    <col min="7453" max="7453" width="5.140625" style="27" customWidth="1"/>
    <col min="7454" max="7454" width="6.5703125" style="27" customWidth="1"/>
    <col min="7455" max="7455" width="6.85546875" style="27" customWidth="1"/>
    <col min="7456" max="7456" width="7.7109375" style="27" customWidth="1"/>
    <col min="7457" max="7457" width="5.140625" style="27" customWidth="1"/>
    <col min="7458" max="7458" width="6.5703125" style="27" customWidth="1"/>
    <col min="7459" max="7459" width="6.85546875" style="27" customWidth="1"/>
    <col min="7460" max="7460" width="7.7109375" style="27" customWidth="1"/>
    <col min="7461" max="7461" width="5.140625" style="27" customWidth="1"/>
    <col min="7462" max="7462" width="6.5703125" style="27" customWidth="1"/>
    <col min="7463" max="7463" width="6.85546875" style="27" customWidth="1"/>
    <col min="7464" max="7464" width="7.7109375" style="27" customWidth="1"/>
    <col min="7465" max="7465" width="5.140625" style="27" customWidth="1"/>
    <col min="7466" max="7466" width="6.5703125" style="27" customWidth="1"/>
    <col min="7467" max="7467" width="6.85546875" style="27" customWidth="1"/>
    <col min="7468" max="7468" width="7.7109375" style="27" customWidth="1"/>
    <col min="7469" max="7469" width="5.140625" style="27" customWidth="1"/>
    <col min="7470" max="7470" width="6.5703125" style="27" customWidth="1"/>
    <col min="7471" max="7471" width="6.85546875" style="27" customWidth="1"/>
    <col min="7472" max="7472" width="7.7109375" style="27" customWidth="1"/>
    <col min="7473" max="7473" width="5.140625" style="27" customWidth="1"/>
    <col min="7474" max="7474" width="6.5703125" style="27" customWidth="1"/>
    <col min="7475" max="7475" width="6.85546875" style="27" customWidth="1"/>
    <col min="7476" max="7476" width="7.7109375" style="27" customWidth="1"/>
    <col min="7477" max="7477" width="5.140625" style="27" customWidth="1"/>
    <col min="7478" max="7478" width="6.5703125" style="27" customWidth="1"/>
    <col min="7479" max="7479" width="6.85546875" style="27" customWidth="1"/>
    <col min="7480" max="7480" width="7.7109375" style="27" customWidth="1"/>
    <col min="7481" max="7481" width="5.140625" style="27" customWidth="1"/>
    <col min="7482" max="7482" width="6.5703125" style="27" customWidth="1"/>
    <col min="7483" max="7483" width="6.85546875" style="27" customWidth="1"/>
    <col min="7484" max="7484" width="7.7109375" style="27" customWidth="1"/>
    <col min="7485" max="7485" width="5.140625" style="27" customWidth="1"/>
    <col min="7486" max="7486" width="6.5703125" style="27" customWidth="1"/>
    <col min="7487" max="7487" width="6.85546875" style="27" customWidth="1"/>
    <col min="7488" max="7488" width="7.7109375" style="27" customWidth="1"/>
    <col min="7489" max="7489" width="5.140625" style="27" customWidth="1"/>
    <col min="7490" max="7490" width="6.5703125" style="27" customWidth="1"/>
    <col min="7491" max="7491" width="6.85546875" style="27" customWidth="1"/>
    <col min="7492" max="7492" width="7.7109375" style="27" customWidth="1"/>
    <col min="7493" max="7493" width="5.140625" style="27" customWidth="1"/>
    <col min="7494" max="7494" width="6.5703125" style="27" customWidth="1"/>
    <col min="7495" max="7495" width="6.85546875" style="27" customWidth="1"/>
    <col min="7496" max="7496" width="7.7109375" style="27" customWidth="1"/>
    <col min="7497" max="7497" width="5.140625" style="27" customWidth="1"/>
    <col min="7498" max="7501" width="8.7109375" style="27" customWidth="1"/>
    <col min="7502" max="7502" width="6.5703125" style="27" customWidth="1"/>
    <col min="7503" max="7503" width="6.85546875" style="27" customWidth="1"/>
    <col min="7504" max="7504" width="7.7109375" style="27" customWidth="1"/>
    <col min="7505" max="7505" width="5.140625" style="27" customWidth="1"/>
    <col min="7506" max="7506" width="6.5703125" style="27" customWidth="1"/>
    <col min="7507" max="7507" width="6.85546875" style="27" customWidth="1"/>
    <col min="7508" max="7508" width="7.7109375" style="27" customWidth="1"/>
    <col min="7509" max="7509" width="5.140625" style="27" customWidth="1"/>
    <col min="7510" max="7510" width="6.5703125" style="27" customWidth="1"/>
    <col min="7511" max="7511" width="6.85546875" style="27" customWidth="1"/>
    <col min="7512" max="7512" width="7.7109375" style="27" customWidth="1"/>
    <col min="7513" max="7513" width="5.140625" style="27" customWidth="1"/>
    <col min="7514" max="7517" width="7.85546875" style="27" customWidth="1"/>
    <col min="7518" max="7520" width="9.140625" style="27"/>
    <col min="7521" max="7521" width="8.42578125" style="27" customWidth="1"/>
    <col min="7522" max="7680" width="9.140625" style="27"/>
    <col min="7681" max="7681" width="20.7109375" style="27" customWidth="1"/>
    <col min="7682" max="7682" width="6.5703125" style="27" customWidth="1"/>
    <col min="7683" max="7683" width="6.85546875" style="27" customWidth="1"/>
    <col min="7684" max="7684" width="7.85546875" style="27" customWidth="1"/>
    <col min="7685" max="7685" width="5.5703125" style="27" customWidth="1"/>
    <col min="7686" max="7686" width="6.5703125" style="27" customWidth="1"/>
    <col min="7687" max="7687" width="6.85546875" style="27" customWidth="1"/>
    <col min="7688" max="7688" width="7.85546875" style="27" customWidth="1"/>
    <col min="7689" max="7689" width="5.5703125" style="27" customWidth="1"/>
    <col min="7690" max="7690" width="6.5703125" style="27" customWidth="1"/>
    <col min="7691" max="7691" width="6.85546875" style="27" customWidth="1"/>
    <col min="7692" max="7692" width="7.85546875" style="27" customWidth="1"/>
    <col min="7693" max="7693" width="5.42578125" style="27" customWidth="1"/>
    <col min="7694" max="7694" width="6.5703125" style="27" customWidth="1"/>
    <col min="7695" max="7695" width="6.85546875" style="27" customWidth="1"/>
    <col min="7696" max="7696" width="7.140625" style="27" customWidth="1"/>
    <col min="7697" max="7697" width="5" style="27" customWidth="1"/>
    <col min="7698" max="7698" width="6.5703125" style="27" customWidth="1"/>
    <col min="7699" max="7699" width="6.85546875" style="27" customWidth="1"/>
    <col min="7700" max="7700" width="7.42578125" style="27" customWidth="1"/>
    <col min="7701" max="7701" width="5.42578125" style="27" customWidth="1"/>
    <col min="7702" max="7702" width="6.5703125" style="27" customWidth="1"/>
    <col min="7703" max="7703" width="6.85546875" style="27" customWidth="1"/>
    <col min="7704" max="7704" width="6.42578125" style="27" customWidth="1"/>
    <col min="7705" max="7705" width="5" style="27" customWidth="1"/>
    <col min="7706" max="7706" width="6.5703125" style="27" customWidth="1"/>
    <col min="7707" max="7708" width="6.85546875" style="27" customWidth="1"/>
    <col min="7709" max="7709" width="5.140625" style="27" customWidth="1"/>
    <col min="7710" max="7710" width="6.5703125" style="27" customWidth="1"/>
    <col min="7711" max="7711" width="6.85546875" style="27" customWidth="1"/>
    <col min="7712" max="7712" width="7.7109375" style="27" customWidth="1"/>
    <col min="7713" max="7713" width="5.140625" style="27" customWidth="1"/>
    <col min="7714" max="7714" width="6.5703125" style="27" customWidth="1"/>
    <col min="7715" max="7715" width="6.85546875" style="27" customWidth="1"/>
    <col min="7716" max="7716" width="7.7109375" style="27" customWidth="1"/>
    <col min="7717" max="7717" width="5.140625" style="27" customWidth="1"/>
    <col min="7718" max="7718" width="6.5703125" style="27" customWidth="1"/>
    <col min="7719" max="7719" width="6.85546875" style="27" customWidth="1"/>
    <col min="7720" max="7720" width="7.7109375" style="27" customWidth="1"/>
    <col min="7721" max="7721" width="5.140625" style="27" customWidth="1"/>
    <col min="7722" max="7722" width="6.5703125" style="27" customWidth="1"/>
    <col min="7723" max="7723" width="6.85546875" style="27" customWidth="1"/>
    <col min="7724" max="7724" width="7.7109375" style="27" customWidth="1"/>
    <col min="7725" max="7725" width="5.140625" style="27" customWidth="1"/>
    <col min="7726" max="7726" width="6.5703125" style="27" customWidth="1"/>
    <col min="7727" max="7727" width="6.85546875" style="27" customWidth="1"/>
    <col min="7728" max="7728" width="7.7109375" style="27" customWidth="1"/>
    <col min="7729" max="7729" width="5.140625" style="27" customWidth="1"/>
    <col min="7730" max="7730" width="6.5703125" style="27" customWidth="1"/>
    <col min="7731" max="7731" width="6.85546875" style="27" customWidth="1"/>
    <col min="7732" max="7732" width="7.7109375" style="27" customWidth="1"/>
    <col min="7733" max="7733" width="5.140625" style="27" customWidth="1"/>
    <col min="7734" max="7734" width="6.5703125" style="27" customWidth="1"/>
    <col min="7735" max="7735" width="6.85546875" style="27" customWidth="1"/>
    <col min="7736" max="7736" width="7.7109375" style="27" customWidth="1"/>
    <col min="7737" max="7737" width="5.140625" style="27" customWidth="1"/>
    <col min="7738" max="7738" width="6.5703125" style="27" customWidth="1"/>
    <col min="7739" max="7739" width="6.85546875" style="27" customWidth="1"/>
    <col min="7740" max="7740" width="7.7109375" style="27" customWidth="1"/>
    <col min="7741" max="7741" width="5.140625" style="27" customWidth="1"/>
    <col min="7742" max="7742" width="6.5703125" style="27" customWidth="1"/>
    <col min="7743" max="7743" width="6.85546875" style="27" customWidth="1"/>
    <col min="7744" max="7744" width="7.7109375" style="27" customWidth="1"/>
    <col min="7745" max="7745" width="5.140625" style="27" customWidth="1"/>
    <col min="7746" max="7746" width="6.5703125" style="27" customWidth="1"/>
    <col min="7747" max="7747" width="6.85546875" style="27" customWidth="1"/>
    <col min="7748" max="7748" width="7.7109375" style="27" customWidth="1"/>
    <col min="7749" max="7749" width="5.140625" style="27" customWidth="1"/>
    <col min="7750" max="7750" width="6.5703125" style="27" customWidth="1"/>
    <col min="7751" max="7751" width="6.85546875" style="27" customWidth="1"/>
    <col min="7752" max="7752" width="7.7109375" style="27" customWidth="1"/>
    <col min="7753" max="7753" width="5.140625" style="27" customWidth="1"/>
    <col min="7754" max="7757" width="8.7109375" style="27" customWidth="1"/>
    <col min="7758" max="7758" width="6.5703125" style="27" customWidth="1"/>
    <col min="7759" max="7759" width="6.85546875" style="27" customWidth="1"/>
    <col min="7760" max="7760" width="7.7109375" style="27" customWidth="1"/>
    <col min="7761" max="7761" width="5.140625" style="27" customWidth="1"/>
    <col min="7762" max="7762" width="6.5703125" style="27" customWidth="1"/>
    <col min="7763" max="7763" width="6.85546875" style="27" customWidth="1"/>
    <col min="7764" max="7764" width="7.7109375" style="27" customWidth="1"/>
    <col min="7765" max="7765" width="5.140625" style="27" customWidth="1"/>
    <col min="7766" max="7766" width="6.5703125" style="27" customWidth="1"/>
    <col min="7767" max="7767" width="6.85546875" style="27" customWidth="1"/>
    <col min="7768" max="7768" width="7.7109375" style="27" customWidth="1"/>
    <col min="7769" max="7769" width="5.140625" style="27" customWidth="1"/>
    <col min="7770" max="7773" width="7.85546875" style="27" customWidth="1"/>
    <col min="7774" max="7776" width="9.140625" style="27"/>
    <col min="7777" max="7777" width="8.42578125" style="27" customWidth="1"/>
    <col min="7778" max="7936" width="9.140625" style="27"/>
    <col min="7937" max="7937" width="20.7109375" style="27" customWidth="1"/>
    <col min="7938" max="7938" width="6.5703125" style="27" customWidth="1"/>
    <col min="7939" max="7939" width="6.85546875" style="27" customWidth="1"/>
    <col min="7940" max="7940" width="7.85546875" style="27" customWidth="1"/>
    <col min="7941" max="7941" width="5.5703125" style="27" customWidth="1"/>
    <col min="7942" max="7942" width="6.5703125" style="27" customWidth="1"/>
    <col min="7943" max="7943" width="6.85546875" style="27" customWidth="1"/>
    <col min="7944" max="7944" width="7.85546875" style="27" customWidth="1"/>
    <col min="7945" max="7945" width="5.5703125" style="27" customWidth="1"/>
    <col min="7946" max="7946" width="6.5703125" style="27" customWidth="1"/>
    <col min="7947" max="7947" width="6.85546875" style="27" customWidth="1"/>
    <col min="7948" max="7948" width="7.85546875" style="27" customWidth="1"/>
    <col min="7949" max="7949" width="5.42578125" style="27" customWidth="1"/>
    <col min="7950" max="7950" width="6.5703125" style="27" customWidth="1"/>
    <col min="7951" max="7951" width="6.85546875" style="27" customWidth="1"/>
    <col min="7952" max="7952" width="7.140625" style="27" customWidth="1"/>
    <col min="7953" max="7953" width="5" style="27" customWidth="1"/>
    <col min="7954" max="7954" width="6.5703125" style="27" customWidth="1"/>
    <col min="7955" max="7955" width="6.85546875" style="27" customWidth="1"/>
    <col min="7956" max="7956" width="7.42578125" style="27" customWidth="1"/>
    <col min="7957" max="7957" width="5.42578125" style="27" customWidth="1"/>
    <col min="7958" max="7958" width="6.5703125" style="27" customWidth="1"/>
    <col min="7959" max="7959" width="6.85546875" style="27" customWidth="1"/>
    <col min="7960" max="7960" width="6.42578125" style="27" customWidth="1"/>
    <col min="7961" max="7961" width="5" style="27" customWidth="1"/>
    <col min="7962" max="7962" width="6.5703125" style="27" customWidth="1"/>
    <col min="7963" max="7964" width="6.85546875" style="27" customWidth="1"/>
    <col min="7965" max="7965" width="5.140625" style="27" customWidth="1"/>
    <col min="7966" max="7966" width="6.5703125" style="27" customWidth="1"/>
    <col min="7967" max="7967" width="6.85546875" style="27" customWidth="1"/>
    <col min="7968" max="7968" width="7.7109375" style="27" customWidth="1"/>
    <col min="7969" max="7969" width="5.140625" style="27" customWidth="1"/>
    <col min="7970" max="7970" width="6.5703125" style="27" customWidth="1"/>
    <col min="7971" max="7971" width="6.85546875" style="27" customWidth="1"/>
    <col min="7972" max="7972" width="7.7109375" style="27" customWidth="1"/>
    <col min="7973" max="7973" width="5.140625" style="27" customWidth="1"/>
    <col min="7974" max="7974" width="6.5703125" style="27" customWidth="1"/>
    <col min="7975" max="7975" width="6.85546875" style="27" customWidth="1"/>
    <col min="7976" max="7976" width="7.7109375" style="27" customWidth="1"/>
    <col min="7977" max="7977" width="5.140625" style="27" customWidth="1"/>
    <col min="7978" max="7978" width="6.5703125" style="27" customWidth="1"/>
    <col min="7979" max="7979" width="6.85546875" style="27" customWidth="1"/>
    <col min="7980" max="7980" width="7.7109375" style="27" customWidth="1"/>
    <col min="7981" max="7981" width="5.140625" style="27" customWidth="1"/>
    <col min="7982" max="7982" width="6.5703125" style="27" customWidth="1"/>
    <col min="7983" max="7983" width="6.85546875" style="27" customWidth="1"/>
    <col min="7984" max="7984" width="7.7109375" style="27" customWidth="1"/>
    <col min="7985" max="7985" width="5.140625" style="27" customWidth="1"/>
    <col min="7986" max="7986" width="6.5703125" style="27" customWidth="1"/>
    <col min="7987" max="7987" width="6.85546875" style="27" customWidth="1"/>
    <col min="7988" max="7988" width="7.7109375" style="27" customWidth="1"/>
    <col min="7989" max="7989" width="5.140625" style="27" customWidth="1"/>
    <col min="7990" max="7990" width="6.5703125" style="27" customWidth="1"/>
    <col min="7991" max="7991" width="6.85546875" style="27" customWidth="1"/>
    <col min="7992" max="7992" width="7.7109375" style="27" customWidth="1"/>
    <col min="7993" max="7993" width="5.140625" style="27" customWidth="1"/>
    <col min="7994" max="7994" width="6.5703125" style="27" customWidth="1"/>
    <col min="7995" max="7995" width="6.85546875" style="27" customWidth="1"/>
    <col min="7996" max="7996" width="7.7109375" style="27" customWidth="1"/>
    <col min="7997" max="7997" width="5.140625" style="27" customWidth="1"/>
    <col min="7998" max="7998" width="6.5703125" style="27" customWidth="1"/>
    <col min="7999" max="7999" width="6.85546875" style="27" customWidth="1"/>
    <col min="8000" max="8000" width="7.7109375" style="27" customWidth="1"/>
    <col min="8001" max="8001" width="5.140625" style="27" customWidth="1"/>
    <col min="8002" max="8002" width="6.5703125" style="27" customWidth="1"/>
    <col min="8003" max="8003" width="6.85546875" style="27" customWidth="1"/>
    <col min="8004" max="8004" width="7.7109375" style="27" customWidth="1"/>
    <col min="8005" max="8005" width="5.140625" style="27" customWidth="1"/>
    <col min="8006" max="8006" width="6.5703125" style="27" customWidth="1"/>
    <col min="8007" max="8007" width="6.85546875" style="27" customWidth="1"/>
    <col min="8008" max="8008" width="7.7109375" style="27" customWidth="1"/>
    <col min="8009" max="8009" width="5.140625" style="27" customWidth="1"/>
    <col min="8010" max="8013" width="8.7109375" style="27" customWidth="1"/>
    <col min="8014" max="8014" width="6.5703125" style="27" customWidth="1"/>
    <col min="8015" max="8015" width="6.85546875" style="27" customWidth="1"/>
    <col min="8016" max="8016" width="7.7109375" style="27" customWidth="1"/>
    <col min="8017" max="8017" width="5.140625" style="27" customWidth="1"/>
    <col min="8018" max="8018" width="6.5703125" style="27" customWidth="1"/>
    <col min="8019" max="8019" width="6.85546875" style="27" customWidth="1"/>
    <col min="8020" max="8020" width="7.7109375" style="27" customWidth="1"/>
    <col min="8021" max="8021" width="5.140625" style="27" customWidth="1"/>
    <col min="8022" max="8022" width="6.5703125" style="27" customWidth="1"/>
    <col min="8023" max="8023" width="6.85546875" style="27" customWidth="1"/>
    <col min="8024" max="8024" width="7.7109375" style="27" customWidth="1"/>
    <col min="8025" max="8025" width="5.140625" style="27" customWidth="1"/>
    <col min="8026" max="8029" width="7.85546875" style="27" customWidth="1"/>
    <col min="8030" max="8032" width="9.140625" style="27"/>
    <col min="8033" max="8033" width="8.42578125" style="27" customWidth="1"/>
    <col min="8034" max="8192" width="9.140625" style="27"/>
    <col min="8193" max="8193" width="20.7109375" style="27" customWidth="1"/>
    <col min="8194" max="8194" width="6.5703125" style="27" customWidth="1"/>
    <col min="8195" max="8195" width="6.85546875" style="27" customWidth="1"/>
    <col min="8196" max="8196" width="7.85546875" style="27" customWidth="1"/>
    <col min="8197" max="8197" width="5.5703125" style="27" customWidth="1"/>
    <col min="8198" max="8198" width="6.5703125" style="27" customWidth="1"/>
    <col min="8199" max="8199" width="6.85546875" style="27" customWidth="1"/>
    <col min="8200" max="8200" width="7.85546875" style="27" customWidth="1"/>
    <col min="8201" max="8201" width="5.5703125" style="27" customWidth="1"/>
    <col min="8202" max="8202" width="6.5703125" style="27" customWidth="1"/>
    <col min="8203" max="8203" width="6.85546875" style="27" customWidth="1"/>
    <col min="8204" max="8204" width="7.85546875" style="27" customWidth="1"/>
    <col min="8205" max="8205" width="5.42578125" style="27" customWidth="1"/>
    <col min="8206" max="8206" width="6.5703125" style="27" customWidth="1"/>
    <col min="8207" max="8207" width="6.85546875" style="27" customWidth="1"/>
    <col min="8208" max="8208" width="7.140625" style="27" customWidth="1"/>
    <col min="8209" max="8209" width="5" style="27" customWidth="1"/>
    <col min="8210" max="8210" width="6.5703125" style="27" customWidth="1"/>
    <col min="8211" max="8211" width="6.85546875" style="27" customWidth="1"/>
    <col min="8212" max="8212" width="7.42578125" style="27" customWidth="1"/>
    <col min="8213" max="8213" width="5.42578125" style="27" customWidth="1"/>
    <col min="8214" max="8214" width="6.5703125" style="27" customWidth="1"/>
    <col min="8215" max="8215" width="6.85546875" style="27" customWidth="1"/>
    <col min="8216" max="8216" width="6.42578125" style="27" customWidth="1"/>
    <col min="8217" max="8217" width="5" style="27" customWidth="1"/>
    <col min="8218" max="8218" width="6.5703125" style="27" customWidth="1"/>
    <col min="8219" max="8220" width="6.85546875" style="27" customWidth="1"/>
    <col min="8221" max="8221" width="5.140625" style="27" customWidth="1"/>
    <col min="8222" max="8222" width="6.5703125" style="27" customWidth="1"/>
    <col min="8223" max="8223" width="6.85546875" style="27" customWidth="1"/>
    <col min="8224" max="8224" width="7.7109375" style="27" customWidth="1"/>
    <col min="8225" max="8225" width="5.140625" style="27" customWidth="1"/>
    <col min="8226" max="8226" width="6.5703125" style="27" customWidth="1"/>
    <col min="8227" max="8227" width="6.85546875" style="27" customWidth="1"/>
    <col min="8228" max="8228" width="7.7109375" style="27" customWidth="1"/>
    <col min="8229" max="8229" width="5.140625" style="27" customWidth="1"/>
    <col min="8230" max="8230" width="6.5703125" style="27" customWidth="1"/>
    <col min="8231" max="8231" width="6.85546875" style="27" customWidth="1"/>
    <col min="8232" max="8232" width="7.7109375" style="27" customWidth="1"/>
    <col min="8233" max="8233" width="5.140625" style="27" customWidth="1"/>
    <col min="8234" max="8234" width="6.5703125" style="27" customWidth="1"/>
    <col min="8235" max="8235" width="6.85546875" style="27" customWidth="1"/>
    <col min="8236" max="8236" width="7.7109375" style="27" customWidth="1"/>
    <col min="8237" max="8237" width="5.140625" style="27" customWidth="1"/>
    <col min="8238" max="8238" width="6.5703125" style="27" customWidth="1"/>
    <col min="8239" max="8239" width="6.85546875" style="27" customWidth="1"/>
    <col min="8240" max="8240" width="7.7109375" style="27" customWidth="1"/>
    <col min="8241" max="8241" width="5.140625" style="27" customWidth="1"/>
    <col min="8242" max="8242" width="6.5703125" style="27" customWidth="1"/>
    <col min="8243" max="8243" width="6.85546875" style="27" customWidth="1"/>
    <col min="8244" max="8244" width="7.7109375" style="27" customWidth="1"/>
    <col min="8245" max="8245" width="5.140625" style="27" customWidth="1"/>
    <col min="8246" max="8246" width="6.5703125" style="27" customWidth="1"/>
    <col min="8247" max="8247" width="6.85546875" style="27" customWidth="1"/>
    <col min="8248" max="8248" width="7.7109375" style="27" customWidth="1"/>
    <col min="8249" max="8249" width="5.140625" style="27" customWidth="1"/>
    <col min="8250" max="8250" width="6.5703125" style="27" customWidth="1"/>
    <col min="8251" max="8251" width="6.85546875" style="27" customWidth="1"/>
    <col min="8252" max="8252" width="7.7109375" style="27" customWidth="1"/>
    <col min="8253" max="8253" width="5.140625" style="27" customWidth="1"/>
    <col min="8254" max="8254" width="6.5703125" style="27" customWidth="1"/>
    <col min="8255" max="8255" width="6.85546875" style="27" customWidth="1"/>
    <col min="8256" max="8256" width="7.7109375" style="27" customWidth="1"/>
    <col min="8257" max="8257" width="5.140625" style="27" customWidth="1"/>
    <col min="8258" max="8258" width="6.5703125" style="27" customWidth="1"/>
    <col min="8259" max="8259" width="6.85546875" style="27" customWidth="1"/>
    <col min="8260" max="8260" width="7.7109375" style="27" customWidth="1"/>
    <col min="8261" max="8261" width="5.140625" style="27" customWidth="1"/>
    <col min="8262" max="8262" width="6.5703125" style="27" customWidth="1"/>
    <col min="8263" max="8263" width="6.85546875" style="27" customWidth="1"/>
    <col min="8264" max="8264" width="7.7109375" style="27" customWidth="1"/>
    <col min="8265" max="8265" width="5.140625" style="27" customWidth="1"/>
    <col min="8266" max="8269" width="8.7109375" style="27" customWidth="1"/>
    <col min="8270" max="8270" width="6.5703125" style="27" customWidth="1"/>
    <col min="8271" max="8271" width="6.85546875" style="27" customWidth="1"/>
    <col min="8272" max="8272" width="7.7109375" style="27" customWidth="1"/>
    <col min="8273" max="8273" width="5.140625" style="27" customWidth="1"/>
    <col min="8274" max="8274" width="6.5703125" style="27" customWidth="1"/>
    <col min="8275" max="8275" width="6.85546875" style="27" customWidth="1"/>
    <col min="8276" max="8276" width="7.7109375" style="27" customWidth="1"/>
    <col min="8277" max="8277" width="5.140625" style="27" customWidth="1"/>
    <col min="8278" max="8278" width="6.5703125" style="27" customWidth="1"/>
    <col min="8279" max="8279" width="6.85546875" style="27" customWidth="1"/>
    <col min="8280" max="8280" width="7.7109375" style="27" customWidth="1"/>
    <col min="8281" max="8281" width="5.140625" style="27" customWidth="1"/>
    <col min="8282" max="8285" width="7.85546875" style="27" customWidth="1"/>
    <col min="8286" max="8288" width="9.140625" style="27"/>
    <col min="8289" max="8289" width="8.42578125" style="27" customWidth="1"/>
    <col min="8290" max="8448" width="9.140625" style="27"/>
    <col min="8449" max="8449" width="20.7109375" style="27" customWidth="1"/>
    <col min="8450" max="8450" width="6.5703125" style="27" customWidth="1"/>
    <col min="8451" max="8451" width="6.85546875" style="27" customWidth="1"/>
    <col min="8452" max="8452" width="7.85546875" style="27" customWidth="1"/>
    <col min="8453" max="8453" width="5.5703125" style="27" customWidth="1"/>
    <col min="8454" max="8454" width="6.5703125" style="27" customWidth="1"/>
    <col min="8455" max="8455" width="6.85546875" style="27" customWidth="1"/>
    <col min="8456" max="8456" width="7.85546875" style="27" customWidth="1"/>
    <col min="8457" max="8457" width="5.5703125" style="27" customWidth="1"/>
    <col min="8458" max="8458" width="6.5703125" style="27" customWidth="1"/>
    <col min="8459" max="8459" width="6.85546875" style="27" customWidth="1"/>
    <col min="8460" max="8460" width="7.85546875" style="27" customWidth="1"/>
    <col min="8461" max="8461" width="5.42578125" style="27" customWidth="1"/>
    <col min="8462" max="8462" width="6.5703125" style="27" customWidth="1"/>
    <col min="8463" max="8463" width="6.85546875" style="27" customWidth="1"/>
    <col min="8464" max="8464" width="7.140625" style="27" customWidth="1"/>
    <col min="8465" max="8465" width="5" style="27" customWidth="1"/>
    <col min="8466" max="8466" width="6.5703125" style="27" customWidth="1"/>
    <col min="8467" max="8467" width="6.85546875" style="27" customWidth="1"/>
    <col min="8468" max="8468" width="7.42578125" style="27" customWidth="1"/>
    <col min="8469" max="8469" width="5.42578125" style="27" customWidth="1"/>
    <col min="8470" max="8470" width="6.5703125" style="27" customWidth="1"/>
    <col min="8471" max="8471" width="6.85546875" style="27" customWidth="1"/>
    <col min="8472" max="8472" width="6.42578125" style="27" customWidth="1"/>
    <col min="8473" max="8473" width="5" style="27" customWidth="1"/>
    <col min="8474" max="8474" width="6.5703125" style="27" customWidth="1"/>
    <col min="8475" max="8476" width="6.85546875" style="27" customWidth="1"/>
    <col min="8477" max="8477" width="5.140625" style="27" customWidth="1"/>
    <col min="8478" max="8478" width="6.5703125" style="27" customWidth="1"/>
    <col min="8479" max="8479" width="6.85546875" style="27" customWidth="1"/>
    <col min="8480" max="8480" width="7.7109375" style="27" customWidth="1"/>
    <col min="8481" max="8481" width="5.140625" style="27" customWidth="1"/>
    <col min="8482" max="8482" width="6.5703125" style="27" customWidth="1"/>
    <col min="8483" max="8483" width="6.85546875" style="27" customWidth="1"/>
    <col min="8484" max="8484" width="7.7109375" style="27" customWidth="1"/>
    <col min="8485" max="8485" width="5.140625" style="27" customWidth="1"/>
    <col min="8486" max="8486" width="6.5703125" style="27" customWidth="1"/>
    <col min="8487" max="8487" width="6.85546875" style="27" customWidth="1"/>
    <col min="8488" max="8488" width="7.7109375" style="27" customWidth="1"/>
    <col min="8489" max="8489" width="5.140625" style="27" customWidth="1"/>
    <col min="8490" max="8490" width="6.5703125" style="27" customWidth="1"/>
    <col min="8491" max="8491" width="6.85546875" style="27" customWidth="1"/>
    <col min="8492" max="8492" width="7.7109375" style="27" customWidth="1"/>
    <col min="8493" max="8493" width="5.140625" style="27" customWidth="1"/>
    <col min="8494" max="8494" width="6.5703125" style="27" customWidth="1"/>
    <col min="8495" max="8495" width="6.85546875" style="27" customWidth="1"/>
    <col min="8496" max="8496" width="7.7109375" style="27" customWidth="1"/>
    <col min="8497" max="8497" width="5.140625" style="27" customWidth="1"/>
    <col min="8498" max="8498" width="6.5703125" style="27" customWidth="1"/>
    <col min="8499" max="8499" width="6.85546875" style="27" customWidth="1"/>
    <col min="8500" max="8500" width="7.7109375" style="27" customWidth="1"/>
    <col min="8501" max="8501" width="5.140625" style="27" customWidth="1"/>
    <col min="8502" max="8502" width="6.5703125" style="27" customWidth="1"/>
    <col min="8503" max="8503" width="6.85546875" style="27" customWidth="1"/>
    <col min="8504" max="8504" width="7.7109375" style="27" customWidth="1"/>
    <col min="8505" max="8505" width="5.140625" style="27" customWidth="1"/>
    <col min="8506" max="8506" width="6.5703125" style="27" customWidth="1"/>
    <col min="8507" max="8507" width="6.85546875" style="27" customWidth="1"/>
    <col min="8508" max="8508" width="7.7109375" style="27" customWidth="1"/>
    <col min="8509" max="8509" width="5.140625" style="27" customWidth="1"/>
    <col min="8510" max="8510" width="6.5703125" style="27" customWidth="1"/>
    <col min="8511" max="8511" width="6.85546875" style="27" customWidth="1"/>
    <col min="8512" max="8512" width="7.7109375" style="27" customWidth="1"/>
    <col min="8513" max="8513" width="5.140625" style="27" customWidth="1"/>
    <col min="8514" max="8514" width="6.5703125" style="27" customWidth="1"/>
    <col min="8515" max="8515" width="6.85546875" style="27" customWidth="1"/>
    <col min="8516" max="8516" width="7.7109375" style="27" customWidth="1"/>
    <col min="8517" max="8517" width="5.140625" style="27" customWidth="1"/>
    <col min="8518" max="8518" width="6.5703125" style="27" customWidth="1"/>
    <col min="8519" max="8519" width="6.85546875" style="27" customWidth="1"/>
    <col min="8520" max="8520" width="7.7109375" style="27" customWidth="1"/>
    <col min="8521" max="8521" width="5.140625" style="27" customWidth="1"/>
    <col min="8522" max="8525" width="8.7109375" style="27" customWidth="1"/>
    <col min="8526" max="8526" width="6.5703125" style="27" customWidth="1"/>
    <col min="8527" max="8527" width="6.85546875" style="27" customWidth="1"/>
    <col min="8528" max="8528" width="7.7109375" style="27" customWidth="1"/>
    <col min="8529" max="8529" width="5.140625" style="27" customWidth="1"/>
    <col min="8530" max="8530" width="6.5703125" style="27" customWidth="1"/>
    <col min="8531" max="8531" width="6.85546875" style="27" customWidth="1"/>
    <col min="8532" max="8532" width="7.7109375" style="27" customWidth="1"/>
    <col min="8533" max="8533" width="5.140625" style="27" customWidth="1"/>
    <col min="8534" max="8534" width="6.5703125" style="27" customWidth="1"/>
    <col min="8535" max="8535" width="6.85546875" style="27" customWidth="1"/>
    <col min="8536" max="8536" width="7.7109375" style="27" customWidth="1"/>
    <col min="8537" max="8537" width="5.140625" style="27" customWidth="1"/>
    <col min="8538" max="8541" width="7.85546875" style="27" customWidth="1"/>
    <col min="8542" max="8544" width="9.140625" style="27"/>
    <col min="8545" max="8545" width="8.42578125" style="27" customWidth="1"/>
    <col min="8546" max="8704" width="9.140625" style="27"/>
    <col min="8705" max="8705" width="20.7109375" style="27" customWidth="1"/>
    <col min="8706" max="8706" width="6.5703125" style="27" customWidth="1"/>
    <col min="8707" max="8707" width="6.85546875" style="27" customWidth="1"/>
    <col min="8708" max="8708" width="7.85546875" style="27" customWidth="1"/>
    <col min="8709" max="8709" width="5.5703125" style="27" customWidth="1"/>
    <col min="8710" max="8710" width="6.5703125" style="27" customWidth="1"/>
    <col min="8711" max="8711" width="6.85546875" style="27" customWidth="1"/>
    <col min="8712" max="8712" width="7.85546875" style="27" customWidth="1"/>
    <col min="8713" max="8713" width="5.5703125" style="27" customWidth="1"/>
    <col min="8714" max="8714" width="6.5703125" style="27" customWidth="1"/>
    <col min="8715" max="8715" width="6.85546875" style="27" customWidth="1"/>
    <col min="8716" max="8716" width="7.85546875" style="27" customWidth="1"/>
    <col min="8717" max="8717" width="5.42578125" style="27" customWidth="1"/>
    <col min="8718" max="8718" width="6.5703125" style="27" customWidth="1"/>
    <col min="8719" max="8719" width="6.85546875" style="27" customWidth="1"/>
    <col min="8720" max="8720" width="7.140625" style="27" customWidth="1"/>
    <col min="8721" max="8721" width="5" style="27" customWidth="1"/>
    <col min="8722" max="8722" width="6.5703125" style="27" customWidth="1"/>
    <col min="8723" max="8723" width="6.85546875" style="27" customWidth="1"/>
    <col min="8724" max="8724" width="7.42578125" style="27" customWidth="1"/>
    <col min="8725" max="8725" width="5.42578125" style="27" customWidth="1"/>
    <col min="8726" max="8726" width="6.5703125" style="27" customWidth="1"/>
    <col min="8727" max="8727" width="6.85546875" style="27" customWidth="1"/>
    <col min="8728" max="8728" width="6.42578125" style="27" customWidth="1"/>
    <col min="8729" max="8729" width="5" style="27" customWidth="1"/>
    <col min="8730" max="8730" width="6.5703125" style="27" customWidth="1"/>
    <col min="8731" max="8732" width="6.85546875" style="27" customWidth="1"/>
    <col min="8733" max="8733" width="5.140625" style="27" customWidth="1"/>
    <col min="8734" max="8734" width="6.5703125" style="27" customWidth="1"/>
    <col min="8735" max="8735" width="6.85546875" style="27" customWidth="1"/>
    <col min="8736" max="8736" width="7.7109375" style="27" customWidth="1"/>
    <col min="8737" max="8737" width="5.140625" style="27" customWidth="1"/>
    <col min="8738" max="8738" width="6.5703125" style="27" customWidth="1"/>
    <col min="8739" max="8739" width="6.85546875" style="27" customWidth="1"/>
    <col min="8740" max="8740" width="7.7109375" style="27" customWidth="1"/>
    <col min="8741" max="8741" width="5.140625" style="27" customWidth="1"/>
    <col min="8742" max="8742" width="6.5703125" style="27" customWidth="1"/>
    <col min="8743" max="8743" width="6.85546875" style="27" customWidth="1"/>
    <col min="8744" max="8744" width="7.7109375" style="27" customWidth="1"/>
    <col min="8745" max="8745" width="5.140625" style="27" customWidth="1"/>
    <col min="8746" max="8746" width="6.5703125" style="27" customWidth="1"/>
    <col min="8747" max="8747" width="6.85546875" style="27" customWidth="1"/>
    <col min="8748" max="8748" width="7.7109375" style="27" customWidth="1"/>
    <col min="8749" max="8749" width="5.140625" style="27" customWidth="1"/>
    <col min="8750" max="8750" width="6.5703125" style="27" customWidth="1"/>
    <col min="8751" max="8751" width="6.85546875" style="27" customWidth="1"/>
    <col min="8752" max="8752" width="7.7109375" style="27" customWidth="1"/>
    <col min="8753" max="8753" width="5.140625" style="27" customWidth="1"/>
    <col min="8754" max="8754" width="6.5703125" style="27" customWidth="1"/>
    <col min="8755" max="8755" width="6.85546875" style="27" customWidth="1"/>
    <col min="8756" max="8756" width="7.7109375" style="27" customWidth="1"/>
    <col min="8757" max="8757" width="5.140625" style="27" customWidth="1"/>
    <col min="8758" max="8758" width="6.5703125" style="27" customWidth="1"/>
    <col min="8759" max="8759" width="6.85546875" style="27" customWidth="1"/>
    <col min="8760" max="8760" width="7.7109375" style="27" customWidth="1"/>
    <col min="8761" max="8761" width="5.140625" style="27" customWidth="1"/>
    <col min="8762" max="8762" width="6.5703125" style="27" customWidth="1"/>
    <col min="8763" max="8763" width="6.85546875" style="27" customWidth="1"/>
    <col min="8764" max="8764" width="7.7109375" style="27" customWidth="1"/>
    <col min="8765" max="8765" width="5.140625" style="27" customWidth="1"/>
    <col min="8766" max="8766" width="6.5703125" style="27" customWidth="1"/>
    <col min="8767" max="8767" width="6.85546875" style="27" customWidth="1"/>
    <col min="8768" max="8768" width="7.7109375" style="27" customWidth="1"/>
    <col min="8769" max="8769" width="5.140625" style="27" customWidth="1"/>
    <col min="8770" max="8770" width="6.5703125" style="27" customWidth="1"/>
    <col min="8771" max="8771" width="6.85546875" style="27" customWidth="1"/>
    <col min="8772" max="8772" width="7.7109375" style="27" customWidth="1"/>
    <col min="8773" max="8773" width="5.140625" style="27" customWidth="1"/>
    <col min="8774" max="8774" width="6.5703125" style="27" customWidth="1"/>
    <col min="8775" max="8775" width="6.85546875" style="27" customWidth="1"/>
    <col min="8776" max="8776" width="7.7109375" style="27" customWidth="1"/>
    <col min="8777" max="8777" width="5.140625" style="27" customWidth="1"/>
    <col min="8778" max="8781" width="8.7109375" style="27" customWidth="1"/>
    <col min="8782" max="8782" width="6.5703125" style="27" customWidth="1"/>
    <col min="8783" max="8783" width="6.85546875" style="27" customWidth="1"/>
    <col min="8784" max="8784" width="7.7109375" style="27" customWidth="1"/>
    <col min="8785" max="8785" width="5.140625" style="27" customWidth="1"/>
    <col min="8786" max="8786" width="6.5703125" style="27" customWidth="1"/>
    <col min="8787" max="8787" width="6.85546875" style="27" customWidth="1"/>
    <col min="8788" max="8788" width="7.7109375" style="27" customWidth="1"/>
    <col min="8789" max="8789" width="5.140625" style="27" customWidth="1"/>
    <col min="8790" max="8790" width="6.5703125" style="27" customWidth="1"/>
    <col min="8791" max="8791" width="6.85546875" style="27" customWidth="1"/>
    <col min="8792" max="8792" width="7.7109375" style="27" customWidth="1"/>
    <col min="8793" max="8793" width="5.140625" style="27" customWidth="1"/>
    <col min="8794" max="8797" width="7.85546875" style="27" customWidth="1"/>
    <col min="8798" max="8800" width="9.140625" style="27"/>
    <col min="8801" max="8801" width="8.42578125" style="27" customWidth="1"/>
    <col min="8802" max="8960" width="9.140625" style="27"/>
    <col min="8961" max="8961" width="20.7109375" style="27" customWidth="1"/>
    <col min="8962" max="8962" width="6.5703125" style="27" customWidth="1"/>
    <col min="8963" max="8963" width="6.85546875" style="27" customWidth="1"/>
    <col min="8964" max="8964" width="7.85546875" style="27" customWidth="1"/>
    <col min="8965" max="8965" width="5.5703125" style="27" customWidth="1"/>
    <col min="8966" max="8966" width="6.5703125" style="27" customWidth="1"/>
    <col min="8967" max="8967" width="6.85546875" style="27" customWidth="1"/>
    <col min="8968" max="8968" width="7.85546875" style="27" customWidth="1"/>
    <col min="8969" max="8969" width="5.5703125" style="27" customWidth="1"/>
    <col min="8970" max="8970" width="6.5703125" style="27" customWidth="1"/>
    <col min="8971" max="8971" width="6.85546875" style="27" customWidth="1"/>
    <col min="8972" max="8972" width="7.85546875" style="27" customWidth="1"/>
    <col min="8973" max="8973" width="5.42578125" style="27" customWidth="1"/>
    <col min="8974" max="8974" width="6.5703125" style="27" customWidth="1"/>
    <col min="8975" max="8975" width="6.85546875" style="27" customWidth="1"/>
    <col min="8976" max="8976" width="7.140625" style="27" customWidth="1"/>
    <col min="8977" max="8977" width="5" style="27" customWidth="1"/>
    <col min="8978" max="8978" width="6.5703125" style="27" customWidth="1"/>
    <col min="8979" max="8979" width="6.85546875" style="27" customWidth="1"/>
    <col min="8980" max="8980" width="7.42578125" style="27" customWidth="1"/>
    <col min="8981" max="8981" width="5.42578125" style="27" customWidth="1"/>
    <col min="8982" max="8982" width="6.5703125" style="27" customWidth="1"/>
    <col min="8983" max="8983" width="6.85546875" style="27" customWidth="1"/>
    <col min="8984" max="8984" width="6.42578125" style="27" customWidth="1"/>
    <col min="8985" max="8985" width="5" style="27" customWidth="1"/>
    <col min="8986" max="8986" width="6.5703125" style="27" customWidth="1"/>
    <col min="8987" max="8988" width="6.85546875" style="27" customWidth="1"/>
    <col min="8989" max="8989" width="5.140625" style="27" customWidth="1"/>
    <col min="8990" max="8990" width="6.5703125" style="27" customWidth="1"/>
    <col min="8991" max="8991" width="6.85546875" style="27" customWidth="1"/>
    <col min="8992" max="8992" width="7.7109375" style="27" customWidth="1"/>
    <col min="8993" max="8993" width="5.140625" style="27" customWidth="1"/>
    <col min="8994" max="8994" width="6.5703125" style="27" customWidth="1"/>
    <col min="8995" max="8995" width="6.85546875" style="27" customWidth="1"/>
    <col min="8996" max="8996" width="7.7109375" style="27" customWidth="1"/>
    <col min="8997" max="8997" width="5.140625" style="27" customWidth="1"/>
    <col min="8998" max="8998" width="6.5703125" style="27" customWidth="1"/>
    <col min="8999" max="8999" width="6.85546875" style="27" customWidth="1"/>
    <col min="9000" max="9000" width="7.7109375" style="27" customWidth="1"/>
    <col min="9001" max="9001" width="5.140625" style="27" customWidth="1"/>
    <col min="9002" max="9002" width="6.5703125" style="27" customWidth="1"/>
    <col min="9003" max="9003" width="6.85546875" style="27" customWidth="1"/>
    <col min="9004" max="9004" width="7.7109375" style="27" customWidth="1"/>
    <col min="9005" max="9005" width="5.140625" style="27" customWidth="1"/>
    <col min="9006" max="9006" width="6.5703125" style="27" customWidth="1"/>
    <col min="9007" max="9007" width="6.85546875" style="27" customWidth="1"/>
    <col min="9008" max="9008" width="7.7109375" style="27" customWidth="1"/>
    <col min="9009" max="9009" width="5.140625" style="27" customWidth="1"/>
    <col min="9010" max="9010" width="6.5703125" style="27" customWidth="1"/>
    <col min="9011" max="9011" width="6.85546875" style="27" customWidth="1"/>
    <col min="9012" max="9012" width="7.7109375" style="27" customWidth="1"/>
    <col min="9013" max="9013" width="5.140625" style="27" customWidth="1"/>
    <col min="9014" max="9014" width="6.5703125" style="27" customWidth="1"/>
    <col min="9015" max="9015" width="6.85546875" style="27" customWidth="1"/>
    <col min="9016" max="9016" width="7.7109375" style="27" customWidth="1"/>
    <col min="9017" max="9017" width="5.140625" style="27" customWidth="1"/>
    <col min="9018" max="9018" width="6.5703125" style="27" customWidth="1"/>
    <col min="9019" max="9019" width="6.85546875" style="27" customWidth="1"/>
    <col min="9020" max="9020" width="7.7109375" style="27" customWidth="1"/>
    <col min="9021" max="9021" width="5.140625" style="27" customWidth="1"/>
    <col min="9022" max="9022" width="6.5703125" style="27" customWidth="1"/>
    <col min="9023" max="9023" width="6.85546875" style="27" customWidth="1"/>
    <col min="9024" max="9024" width="7.7109375" style="27" customWidth="1"/>
    <col min="9025" max="9025" width="5.140625" style="27" customWidth="1"/>
    <col min="9026" max="9026" width="6.5703125" style="27" customWidth="1"/>
    <col min="9027" max="9027" width="6.85546875" style="27" customWidth="1"/>
    <col min="9028" max="9028" width="7.7109375" style="27" customWidth="1"/>
    <col min="9029" max="9029" width="5.140625" style="27" customWidth="1"/>
    <col min="9030" max="9030" width="6.5703125" style="27" customWidth="1"/>
    <col min="9031" max="9031" width="6.85546875" style="27" customWidth="1"/>
    <col min="9032" max="9032" width="7.7109375" style="27" customWidth="1"/>
    <col min="9033" max="9033" width="5.140625" style="27" customWidth="1"/>
    <col min="9034" max="9037" width="8.7109375" style="27" customWidth="1"/>
    <col min="9038" max="9038" width="6.5703125" style="27" customWidth="1"/>
    <col min="9039" max="9039" width="6.85546875" style="27" customWidth="1"/>
    <col min="9040" max="9040" width="7.7109375" style="27" customWidth="1"/>
    <col min="9041" max="9041" width="5.140625" style="27" customWidth="1"/>
    <col min="9042" max="9042" width="6.5703125" style="27" customWidth="1"/>
    <col min="9043" max="9043" width="6.85546875" style="27" customWidth="1"/>
    <col min="9044" max="9044" width="7.7109375" style="27" customWidth="1"/>
    <col min="9045" max="9045" width="5.140625" style="27" customWidth="1"/>
    <col min="9046" max="9046" width="6.5703125" style="27" customWidth="1"/>
    <col min="9047" max="9047" width="6.85546875" style="27" customWidth="1"/>
    <col min="9048" max="9048" width="7.7109375" style="27" customWidth="1"/>
    <col min="9049" max="9049" width="5.140625" style="27" customWidth="1"/>
    <col min="9050" max="9053" width="7.85546875" style="27" customWidth="1"/>
    <col min="9054" max="9056" width="9.140625" style="27"/>
    <col min="9057" max="9057" width="8.42578125" style="27" customWidth="1"/>
    <col min="9058" max="9216" width="9.140625" style="27"/>
    <col min="9217" max="9217" width="20.7109375" style="27" customWidth="1"/>
    <col min="9218" max="9218" width="6.5703125" style="27" customWidth="1"/>
    <col min="9219" max="9219" width="6.85546875" style="27" customWidth="1"/>
    <col min="9220" max="9220" width="7.85546875" style="27" customWidth="1"/>
    <col min="9221" max="9221" width="5.5703125" style="27" customWidth="1"/>
    <col min="9222" max="9222" width="6.5703125" style="27" customWidth="1"/>
    <col min="9223" max="9223" width="6.85546875" style="27" customWidth="1"/>
    <col min="9224" max="9224" width="7.85546875" style="27" customWidth="1"/>
    <col min="9225" max="9225" width="5.5703125" style="27" customWidth="1"/>
    <col min="9226" max="9226" width="6.5703125" style="27" customWidth="1"/>
    <col min="9227" max="9227" width="6.85546875" style="27" customWidth="1"/>
    <col min="9228" max="9228" width="7.85546875" style="27" customWidth="1"/>
    <col min="9229" max="9229" width="5.42578125" style="27" customWidth="1"/>
    <col min="9230" max="9230" width="6.5703125" style="27" customWidth="1"/>
    <col min="9231" max="9231" width="6.85546875" style="27" customWidth="1"/>
    <col min="9232" max="9232" width="7.140625" style="27" customWidth="1"/>
    <col min="9233" max="9233" width="5" style="27" customWidth="1"/>
    <col min="9234" max="9234" width="6.5703125" style="27" customWidth="1"/>
    <col min="9235" max="9235" width="6.85546875" style="27" customWidth="1"/>
    <col min="9236" max="9236" width="7.42578125" style="27" customWidth="1"/>
    <col min="9237" max="9237" width="5.42578125" style="27" customWidth="1"/>
    <col min="9238" max="9238" width="6.5703125" style="27" customWidth="1"/>
    <col min="9239" max="9239" width="6.85546875" style="27" customWidth="1"/>
    <col min="9240" max="9240" width="6.42578125" style="27" customWidth="1"/>
    <col min="9241" max="9241" width="5" style="27" customWidth="1"/>
    <col min="9242" max="9242" width="6.5703125" style="27" customWidth="1"/>
    <col min="9243" max="9244" width="6.85546875" style="27" customWidth="1"/>
    <col min="9245" max="9245" width="5.140625" style="27" customWidth="1"/>
    <col min="9246" max="9246" width="6.5703125" style="27" customWidth="1"/>
    <col min="9247" max="9247" width="6.85546875" style="27" customWidth="1"/>
    <col min="9248" max="9248" width="7.7109375" style="27" customWidth="1"/>
    <col min="9249" max="9249" width="5.140625" style="27" customWidth="1"/>
    <col min="9250" max="9250" width="6.5703125" style="27" customWidth="1"/>
    <col min="9251" max="9251" width="6.85546875" style="27" customWidth="1"/>
    <col min="9252" max="9252" width="7.7109375" style="27" customWidth="1"/>
    <col min="9253" max="9253" width="5.140625" style="27" customWidth="1"/>
    <col min="9254" max="9254" width="6.5703125" style="27" customWidth="1"/>
    <col min="9255" max="9255" width="6.85546875" style="27" customWidth="1"/>
    <col min="9256" max="9256" width="7.7109375" style="27" customWidth="1"/>
    <col min="9257" max="9257" width="5.140625" style="27" customWidth="1"/>
    <col min="9258" max="9258" width="6.5703125" style="27" customWidth="1"/>
    <col min="9259" max="9259" width="6.85546875" style="27" customWidth="1"/>
    <col min="9260" max="9260" width="7.7109375" style="27" customWidth="1"/>
    <col min="9261" max="9261" width="5.140625" style="27" customWidth="1"/>
    <col min="9262" max="9262" width="6.5703125" style="27" customWidth="1"/>
    <col min="9263" max="9263" width="6.85546875" style="27" customWidth="1"/>
    <col min="9264" max="9264" width="7.7109375" style="27" customWidth="1"/>
    <col min="9265" max="9265" width="5.140625" style="27" customWidth="1"/>
    <col min="9266" max="9266" width="6.5703125" style="27" customWidth="1"/>
    <col min="9267" max="9267" width="6.85546875" style="27" customWidth="1"/>
    <col min="9268" max="9268" width="7.7109375" style="27" customWidth="1"/>
    <col min="9269" max="9269" width="5.140625" style="27" customWidth="1"/>
    <col min="9270" max="9270" width="6.5703125" style="27" customWidth="1"/>
    <col min="9271" max="9271" width="6.85546875" style="27" customWidth="1"/>
    <col min="9272" max="9272" width="7.7109375" style="27" customWidth="1"/>
    <col min="9273" max="9273" width="5.140625" style="27" customWidth="1"/>
    <col min="9274" max="9274" width="6.5703125" style="27" customWidth="1"/>
    <col min="9275" max="9275" width="6.85546875" style="27" customWidth="1"/>
    <col min="9276" max="9276" width="7.7109375" style="27" customWidth="1"/>
    <col min="9277" max="9277" width="5.140625" style="27" customWidth="1"/>
    <col min="9278" max="9278" width="6.5703125" style="27" customWidth="1"/>
    <col min="9279" max="9279" width="6.85546875" style="27" customWidth="1"/>
    <col min="9280" max="9280" width="7.7109375" style="27" customWidth="1"/>
    <col min="9281" max="9281" width="5.140625" style="27" customWidth="1"/>
    <col min="9282" max="9282" width="6.5703125" style="27" customWidth="1"/>
    <col min="9283" max="9283" width="6.85546875" style="27" customWidth="1"/>
    <col min="9284" max="9284" width="7.7109375" style="27" customWidth="1"/>
    <col min="9285" max="9285" width="5.140625" style="27" customWidth="1"/>
    <col min="9286" max="9286" width="6.5703125" style="27" customWidth="1"/>
    <col min="9287" max="9287" width="6.85546875" style="27" customWidth="1"/>
    <col min="9288" max="9288" width="7.7109375" style="27" customWidth="1"/>
    <col min="9289" max="9289" width="5.140625" style="27" customWidth="1"/>
    <col min="9290" max="9293" width="8.7109375" style="27" customWidth="1"/>
    <col min="9294" max="9294" width="6.5703125" style="27" customWidth="1"/>
    <col min="9295" max="9295" width="6.85546875" style="27" customWidth="1"/>
    <col min="9296" max="9296" width="7.7109375" style="27" customWidth="1"/>
    <col min="9297" max="9297" width="5.140625" style="27" customWidth="1"/>
    <col min="9298" max="9298" width="6.5703125" style="27" customWidth="1"/>
    <col min="9299" max="9299" width="6.85546875" style="27" customWidth="1"/>
    <col min="9300" max="9300" width="7.7109375" style="27" customWidth="1"/>
    <col min="9301" max="9301" width="5.140625" style="27" customWidth="1"/>
    <col min="9302" max="9302" width="6.5703125" style="27" customWidth="1"/>
    <col min="9303" max="9303" width="6.85546875" style="27" customWidth="1"/>
    <col min="9304" max="9304" width="7.7109375" style="27" customWidth="1"/>
    <col min="9305" max="9305" width="5.140625" style="27" customWidth="1"/>
    <col min="9306" max="9309" width="7.85546875" style="27" customWidth="1"/>
    <col min="9310" max="9312" width="9.140625" style="27"/>
    <col min="9313" max="9313" width="8.42578125" style="27" customWidth="1"/>
    <col min="9314" max="9472" width="9.140625" style="27"/>
    <col min="9473" max="9473" width="20.7109375" style="27" customWidth="1"/>
    <col min="9474" max="9474" width="6.5703125" style="27" customWidth="1"/>
    <col min="9475" max="9475" width="6.85546875" style="27" customWidth="1"/>
    <col min="9476" max="9476" width="7.85546875" style="27" customWidth="1"/>
    <col min="9477" max="9477" width="5.5703125" style="27" customWidth="1"/>
    <col min="9478" max="9478" width="6.5703125" style="27" customWidth="1"/>
    <col min="9479" max="9479" width="6.85546875" style="27" customWidth="1"/>
    <col min="9480" max="9480" width="7.85546875" style="27" customWidth="1"/>
    <col min="9481" max="9481" width="5.5703125" style="27" customWidth="1"/>
    <col min="9482" max="9482" width="6.5703125" style="27" customWidth="1"/>
    <col min="9483" max="9483" width="6.85546875" style="27" customWidth="1"/>
    <col min="9484" max="9484" width="7.85546875" style="27" customWidth="1"/>
    <col min="9485" max="9485" width="5.42578125" style="27" customWidth="1"/>
    <col min="9486" max="9486" width="6.5703125" style="27" customWidth="1"/>
    <col min="9487" max="9487" width="6.85546875" style="27" customWidth="1"/>
    <col min="9488" max="9488" width="7.140625" style="27" customWidth="1"/>
    <col min="9489" max="9489" width="5" style="27" customWidth="1"/>
    <col min="9490" max="9490" width="6.5703125" style="27" customWidth="1"/>
    <col min="9491" max="9491" width="6.85546875" style="27" customWidth="1"/>
    <col min="9492" max="9492" width="7.42578125" style="27" customWidth="1"/>
    <col min="9493" max="9493" width="5.42578125" style="27" customWidth="1"/>
    <col min="9494" max="9494" width="6.5703125" style="27" customWidth="1"/>
    <col min="9495" max="9495" width="6.85546875" style="27" customWidth="1"/>
    <col min="9496" max="9496" width="6.42578125" style="27" customWidth="1"/>
    <col min="9497" max="9497" width="5" style="27" customWidth="1"/>
    <col min="9498" max="9498" width="6.5703125" style="27" customWidth="1"/>
    <col min="9499" max="9500" width="6.85546875" style="27" customWidth="1"/>
    <col min="9501" max="9501" width="5.140625" style="27" customWidth="1"/>
    <col min="9502" max="9502" width="6.5703125" style="27" customWidth="1"/>
    <col min="9503" max="9503" width="6.85546875" style="27" customWidth="1"/>
    <col min="9504" max="9504" width="7.7109375" style="27" customWidth="1"/>
    <col min="9505" max="9505" width="5.140625" style="27" customWidth="1"/>
    <col min="9506" max="9506" width="6.5703125" style="27" customWidth="1"/>
    <col min="9507" max="9507" width="6.85546875" style="27" customWidth="1"/>
    <col min="9508" max="9508" width="7.7109375" style="27" customWidth="1"/>
    <col min="9509" max="9509" width="5.140625" style="27" customWidth="1"/>
    <col min="9510" max="9510" width="6.5703125" style="27" customWidth="1"/>
    <col min="9511" max="9511" width="6.85546875" style="27" customWidth="1"/>
    <col min="9512" max="9512" width="7.7109375" style="27" customWidth="1"/>
    <col min="9513" max="9513" width="5.140625" style="27" customWidth="1"/>
    <col min="9514" max="9514" width="6.5703125" style="27" customWidth="1"/>
    <col min="9515" max="9515" width="6.85546875" style="27" customWidth="1"/>
    <col min="9516" max="9516" width="7.7109375" style="27" customWidth="1"/>
    <col min="9517" max="9517" width="5.140625" style="27" customWidth="1"/>
    <col min="9518" max="9518" width="6.5703125" style="27" customWidth="1"/>
    <col min="9519" max="9519" width="6.85546875" style="27" customWidth="1"/>
    <col min="9520" max="9520" width="7.7109375" style="27" customWidth="1"/>
    <col min="9521" max="9521" width="5.140625" style="27" customWidth="1"/>
    <col min="9522" max="9522" width="6.5703125" style="27" customWidth="1"/>
    <col min="9523" max="9523" width="6.85546875" style="27" customWidth="1"/>
    <col min="9524" max="9524" width="7.7109375" style="27" customWidth="1"/>
    <col min="9525" max="9525" width="5.140625" style="27" customWidth="1"/>
    <col min="9526" max="9526" width="6.5703125" style="27" customWidth="1"/>
    <col min="9527" max="9527" width="6.85546875" style="27" customWidth="1"/>
    <col min="9528" max="9528" width="7.7109375" style="27" customWidth="1"/>
    <col min="9529" max="9529" width="5.140625" style="27" customWidth="1"/>
    <col min="9530" max="9530" width="6.5703125" style="27" customWidth="1"/>
    <col min="9531" max="9531" width="6.85546875" style="27" customWidth="1"/>
    <col min="9532" max="9532" width="7.7109375" style="27" customWidth="1"/>
    <col min="9533" max="9533" width="5.140625" style="27" customWidth="1"/>
    <col min="9534" max="9534" width="6.5703125" style="27" customWidth="1"/>
    <col min="9535" max="9535" width="6.85546875" style="27" customWidth="1"/>
    <col min="9536" max="9536" width="7.7109375" style="27" customWidth="1"/>
    <col min="9537" max="9537" width="5.140625" style="27" customWidth="1"/>
    <col min="9538" max="9538" width="6.5703125" style="27" customWidth="1"/>
    <col min="9539" max="9539" width="6.85546875" style="27" customWidth="1"/>
    <col min="9540" max="9540" width="7.7109375" style="27" customWidth="1"/>
    <col min="9541" max="9541" width="5.140625" style="27" customWidth="1"/>
    <col min="9542" max="9542" width="6.5703125" style="27" customWidth="1"/>
    <col min="9543" max="9543" width="6.85546875" style="27" customWidth="1"/>
    <col min="9544" max="9544" width="7.7109375" style="27" customWidth="1"/>
    <col min="9545" max="9545" width="5.140625" style="27" customWidth="1"/>
    <col min="9546" max="9549" width="8.7109375" style="27" customWidth="1"/>
    <col min="9550" max="9550" width="6.5703125" style="27" customWidth="1"/>
    <col min="9551" max="9551" width="6.85546875" style="27" customWidth="1"/>
    <col min="9552" max="9552" width="7.7109375" style="27" customWidth="1"/>
    <col min="9553" max="9553" width="5.140625" style="27" customWidth="1"/>
    <col min="9554" max="9554" width="6.5703125" style="27" customWidth="1"/>
    <col min="9555" max="9555" width="6.85546875" style="27" customWidth="1"/>
    <col min="9556" max="9556" width="7.7109375" style="27" customWidth="1"/>
    <col min="9557" max="9557" width="5.140625" style="27" customWidth="1"/>
    <col min="9558" max="9558" width="6.5703125" style="27" customWidth="1"/>
    <col min="9559" max="9559" width="6.85546875" style="27" customWidth="1"/>
    <col min="9560" max="9560" width="7.7109375" style="27" customWidth="1"/>
    <col min="9561" max="9561" width="5.140625" style="27" customWidth="1"/>
    <col min="9562" max="9565" width="7.85546875" style="27" customWidth="1"/>
    <col min="9566" max="9568" width="9.140625" style="27"/>
    <col min="9569" max="9569" width="8.42578125" style="27" customWidth="1"/>
    <col min="9570" max="9728" width="9.140625" style="27"/>
    <col min="9729" max="9729" width="20.7109375" style="27" customWidth="1"/>
    <col min="9730" max="9730" width="6.5703125" style="27" customWidth="1"/>
    <col min="9731" max="9731" width="6.85546875" style="27" customWidth="1"/>
    <col min="9732" max="9732" width="7.85546875" style="27" customWidth="1"/>
    <col min="9733" max="9733" width="5.5703125" style="27" customWidth="1"/>
    <col min="9734" max="9734" width="6.5703125" style="27" customWidth="1"/>
    <col min="9735" max="9735" width="6.85546875" style="27" customWidth="1"/>
    <col min="9736" max="9736" width="7.85546875" style="27" customWidth="1"/>
    <col min="9737" max="9737" width="5.5703125" style="27" customWidth="1"/>
    <col min="9738" max="9738" width="6.5703125" style="27" customWidth="1"/>
    <col min="9739" max="9739" width="6.85546875" style="27" customWidth="1"/>
    <col min="9740" max="9740" width="7.85546875" style="27" customWidth="1"/>
    <col min="9741" max="9741" width="5.42578125" style="27" customWidth="1"/>
    <col min="9742" max="9742" width="6.5703125" style="27" customWidth="1"/>
    <col min="9743" max="9743" width="6.85546875" style="27" customWidth="1"/>
    <col min="9744" max="9744" width="7.140625" style="27" customWidth="1"/>
    <col min="9745" max="9745" width="5" style="27" customWidth="1"/>
    <col min="9746" max="9746" width="6.5703125" style="27" customWidth="1"/>
    <col min="9747" max="9747" width="6.85546875" style="27" customWidth="1"/>
    <col min="9748" max="9748" width="7.42578125" style="27" customWidth="1"/>
    <col min="9749" max="9749" width="5.42578125" style="27" customWidth="1"/>
    <col min="9750" max="9750" width="6.5703125" style="27" customWidth="1"/>
    <col min="9751" max="9751" width="6.85546875" style="27" customWidth="1"/>
    <col min="9752" max="9752" width="6.42578125" style="27" customWidth="1"/>
    <col min="9753" max="9753" width="5" style="27" customWidth="1"/>
    <col min="9754" max="9754" width="6.5703125" style="27" customWidth="1"/>
    <col min="9755" max="9756" width="6.85546875" style="27" customWidth="1"/>
    <col min="9757" max="9757" width="5.140625" style="27" customWidth="1"/>
    <col min="9758" max="9758" width="6.5703125" style="27" customWidth="1"/>
    <col min="9759" max="9759" width="6.85546875" style="27" customWidth="1"/>
    <col min="9760" max="9760" width="7.7109375" style="27" customWidth="1"/>
    <col min="9761" max="9761" width="5.140625" style="27" customWidth="1"/>
    <col min="9762" max="9762" width="6.5703125" style="27" customWidth="1"/>
    <col min="9763" max="9763" width="6.85546875" style="27" customWidth="1"/>
    <col min="9764" max="9764" width="7.7109375" style="27" customWidth="1"/>
    <col min="9765" max="9765" width="5.140625" style="27" customWidth="1"/>
    <col min="9766" max="9766" width="6.5703125" style="27" customWidth="1"/>
    <col min="9767" max="9767" width="6.85546875" style="27" customWidth="1"/>
    <col min="9768" max="9768" width="7.7109375" style="27" customWidth="1"/>
    <col min="9769" max="9769" width="5.140625" style="27" customWidth="1"/>
    <col min="9770" max="9770" width="6.5703125" style="27" customWidth="1"/>
    <col min="9771" max="9771" width="6.85546875" style="27" customWidth="1"/>
    <col min="9772" max="9772" width="7.7109375" style="27" customWidth="1"/>
    <col min="9773" max="9773" width="5.140625" style="27" customWidth="1"/>
    <col min="9774" max="9774" width="6.5703125" style="27" customWidth="1"/>
    <col min="9775" max="9775" width="6.85546875" style="27" customWidth="1"/>
    <col min="9776" max="9776" width="7.7109375" style="27" customWidth="1"/>
    <col min="9777" max="9777" width="5.140625" style="27" customWidth="1"/>
    <col min="9778" max="9778" width="6.5703125" style="27" customWidth="1"/>
    <col min="9779" max="9779" width="6.85546875" style="27" customWidth="1"/>
    <col min="9780" max="9780" width="7.7109375" style="27" customWidth="1"/>
    <col min="9781" max="9781" width="5.140625" style="27" customWidth="1"/>
    <col min="9782" max="9782" width="6.5703125" style="27" customWidth="1"/>
    <col min="9783" max="9783" width="6.85546875" style="27" customWidth="1"/>
    <col min="9784" max="9784" width="7.7109375" style="27" customWidth="1"/>
    <col min="9785" max="9785" width="5.140625" style="27" customWidth="1"/>
    <col min="9786" max="9786" width="6.5703125" style="27" customWidth="1"/>
    <col min="9787" max="9787" width="6.85546875" style="27" customWidth="1"/>
    <col min="9788" max="9788" width="7.7109375" style="27" customWidth="1"/>
    <col min="9789" max="9789" width="5.140625" style="27" customWidth="1"/>
    <col min="9790" max="9790" width="6.5703125" style="27" customWidth="1"/>
    <col min="9791" max="9791" width="6.85546875" style="27" customWidth="1"/>
    <col min="9792" max="9792" width="7.7109375" style="27" customWidth="1"/>
    <col min="9793" max="9793" width="5.140625" style="27" customWidth="1"/>
    <col min="9794" max="9794" width="6.5703125" style="27" customWidth="1"/>
    <col min="9795" max="9795" width="6.85546875" style="27" customWidth="1"/>
    <col min="9796" max="9796" width="7.7109375" style="27" customWidth="1"/>
    <col min="9797" max="9797" width="5.140625" style="27" customWidth="1"/>
    <col min="9798" max="9798" width="6.5703125" style="27" customWidth="1"/>
    <col min="9799" max="9799" width="6.85546875" style="27" customWidth="1"/>
    <col min="9800" max="9800" width="7.7109375" style="27" customWidth="1"/>
    <col min="9801" max="9801" width="5.140625" style="27" customWidth="1"/>
    <col min="9802" max="9805" width="8.7109375" style="27" customWidth="1"/>
    <col min="9806" max="9806" width="6.5703125" style="27" customWidth="1"/>
    <col min="9807" max="9807" width="6.85546875" style="27" customWidth="1"/>
    <col min="9808" max="9808" width="7.7109375" style="27" customWidth="1"/>
    <col min="9809" max="9809" width="5.140625" style="27" customWidth="1"/>
    <col min="9810" max="9810" width="6.5703125" style="27" customWidth="1"/>
    <col min="9811" max="9811" width="6.85546875" style="27" customWidth="1"/>
    <col min="9812" max="9812" width="7.7109375" style="27" customWidth="1"/>
    <col min="9813" max="9813" width="5.140625" style="27" customWidth="1"/>
    <col min="9814" max="9814" width="6.5703125" style="27" customWidth="1"/>
    <col min="9815" max="9815" width="6.85546875" style="27" customWidth="1"/>
    <col min="9816" max="9816" width="7.7109375" style="27" customWidth="1"/>
    <col min="9817" max="9817" width="5.140625" style="27" customWidth="1"/>
    <col min="9818" max="9821" width="7.85546875" style="27" customWidth="1"/>
    <col min="9822" max="9824" width="9.140625" style="27"/>
    <col min="9825" max="9825" width="8.42578125" style="27" customWidth="1"/>
    <col min="9826" max="9984" width="9.140625" style="27"/>
    <col min="9985" max="9985" width="20.7109375" style="27" customWidth="1"/>
    <col min="9986" max="9986" width="6.5703125" style="27" customWidth="1"/>
    <col min="9987" max="9987" width="6.85546875" style="27" customWidth="1"/>
    <col min="9988" max="9988" width="7.85546875" style="27" customWidth="1"/>
    <col min="9989" max="9989" width="5.5703125" style="27" customWidth="1"/>
    <col min="9990" max="9990" width="6.5703125" style="27" customWidth="1"/>
    <col min="9991" max="9991" width="6.85546875" style="27" customWidth="1"/>
    <col min="9992" max="9992" width="7.85546875" style="27" customWidth="1"/>
    <col min="9993" max="9993" width="5.5703125" style="27" customWidth="1"/>
    <col min="9994" max="9994" width="6.5703125" style="27" customWidth="1"/>
    <col min="9995" max="9995" width="6.85546875" style="27" customWidth="1"/>
    <col min="9996" max="9996" width="7.85546875" style="27" customWidth="1"/>
    <col min="9997" max="9997" width="5.42578125" style="27" customWidth="1"/>
    <col min="9998" max="9998" width="6.5703125" style="27" customWidth="1"/>
    <col min="9999" max="9999" width="6.85546875" style="27" customWidth="1"/>
    <col min="10000" max="10000" width="7.140625" style="27" customWidth="1"/>
    <col min="10001" max="10001" width="5" style="27" customWidth="1"/>
    <col min="10002" max="10002" width="6.5703125" style="27" customWidth="1"/>
    <col min="10003" max="10003" width="6.85546875" style="27" customWidth="1"/>
    <col min="10004" max="10004" width="7.42578125" style="27" customWidth="1"/>
    <col min="10005" max="10005" width="5.42578125" style="27" customWidth="1"/>
    <col min="10006" max="10006" width="6.5703125" style="27" customWidth="1"/>
    <col min="10007" max="10007" width="6.85546875" style="27" customWidth="1"/>
    <col min="10008" max="10008" width="6.42578125" style="27" customWidth="1"/>
    <col min="10009" max="10009" width="5" style="27" customWidth="1"/>
    <col min="10010" max="10010" width="6.5703125" style="27" customWidth="1"/>
    <col min="10011" max="10012" width="6.85546875" style="27" customWidth="1"/>
    <col min="10013" max="10013" width="5.140625" style="27" customWidth="1"/>
    <col min="10014" max="10014" width="6.5703125" style="27" customWidth="1"/>
    <col min="10015" max="10015" width="6.85546875" style="27" customWidth="1"/>
    <col min="10016" max="10016" width="7.7109375" style="27" customWidth="1"/>
    <col min="10017" max="10017" width="5.140625" style="27" customWidth="1"/>
    <col min="10018" max="10018" width="6.5703125" style="27" customWidth="1"/>
    <col min="10019" max="10019" width="6.85546875" style="27" customWidth="1"/>
    <col min="10020" max="10020" width="7.7109375" style="27" customWidth="1"/>
    <col min="10021" max="10021" width="5.140625" style="27" customWidth="1"/>
    <col min="10022" max="10022" width="6.5703125" style="27" customWidth="1"/>
    <col min="10023" max="10023" width="6.85546875" style="27" customWidth="1"/>
    <col min="10024" max="10024" width="7.7109375" style="27" customWidth="1"/>
    <col min="10025" max="10025" width="5.140625" style="27" customWidth="1"/>
    <col min="10026" max="10026" width="6.5703125" style="27" customWidth="1"/>
    <col min="10027" max="10027" width="6.85546875" style="27" customWidth="1"/>
    <col min="10028" max="10028" width="7.7109375" style="27" customWidth="1"/>
    <col min="10029" max="10029" width="5.140625" style="27" customWidth="1"/>
    <col min="10030" max="10030" width="6.5703125" style="27" customWidth="1"/>
    <col min="10031" max="10031" width="6.85546875" style="27" customWidth="1"/>
    <col min="10032" max="10032" width="7.7109375" style="27" customWidth="1"/>
    <col min="10033" max="10033" width="5.140625" style="27" customWidth="1"/>
    <col min="10034" max="10034" width="6.5703125" style="27" customWidth="1"/>
    <col min="10035" max="10035" width="6.85546875" style="27" customWidth="1"/>
    <col min="10036" max="10036" width="7.7109375" style="27" customWidth="1"/>
    <col min="10037" max="10037" width="5.140625" style="27" customWidth="1"/>
    <col min="10038" max="10038" width="6.5703125" style="27" customWidth="1"/>
    <col min="10039" max="10039" width="6.85546875" style="27" customWidth="1"/>
    <col min="10040" max="10040" width="7.7109375" style="27" customWidth="1"/>
    <col min="10041" max="10041" width="5.140625" style="27" customWidth="1"/>
    <col min="10042" max="10042" width="6.5703125" style="27" customWidth="1"/>
    <col min="10043" max="10043" width="6.85546875" style="27" customWidth="1"/>
    <col min="10044" max="10044" width="7.7109375" style="27" customWidth="1"/>
    <col min="10045" max="10045" width="5.140625" style="27" customWidth="1"/>
    <col min="10046" max="10046" width="6.5703125" style="27" customWidth="1"/>
    <col min="10047" max="10047" width="6.85546875" style="27" customWidth="1"/>
    <col min="10048" max="10048" width="7.7109375" style="27" customWidth="1"/>
    <col min="10049" max="10049" width="5.140625" style="27" customWidth="1"/>
    <col min="10050" max="10050" width="6.5703125" style="27" customWidth="1"/>
    <col min="10051" max="10051" width="6.85546875" style="27" customWidth="1"/>
    <col min="10052" max="10052" width="7.7109375" style="27" customWidth="1"/>
    <col min="10053" max="10053" width="5.140625" style="27" customWidth="1"/>
    <col min="10054" max="10054" width="6.5703125" style="27" customWidth="1"/>
    <col min="10055" max="10055" width="6.85546875" style="27" customWidth="1"/>
    <col min="10056" max="10056" width="7.7109375" style="27" customWidth="1"/>
    <col min="10057" max="10057" width="5.140625" style="27" customWidth="1"/>
    <col min="10058" max="10061" width="8.7109375" style="27" customWidth="1"/>
    <col min="10062" max="10062" width="6.5703125" style="27" customWidth="1"/>
    <col min="10063" max="10063" width="6.85546875" style="27" customWidth="1"/>
    <col min="10064" max="10064" width="7.7109375" style="27" customWidth="1"/>
    <col min="10065" max="10065" width="5.140625" style="27" customWidth="1"/>
    <col min="10066" max="10066" width="6.5703125" style="27" customWidth="1"/>
    <col min="10067" max="10067" width="6.85546875" style="27" customWidth="1"/>
    <col min="10068" max="10068" width="7.7109375" style="27" customWidth="1"/>
    <col min="10069" max="10069" width="5.140625" style="27" customWidth="1"/>
    <col min="10070" max="10070" width="6.5703125" style="27" customWidth="1"/>
    <col min="10071" max="10071" width="6.85546875" style="27" customWidth="1"/>
    <col min="10072" max="10072" width="7.7109375" style="27" customWidth="1"/>
    <col min="10073" max="10073" width="5.140625" style="27" customWidth="1"/>
    <col min="10074" max="10077" width="7.85546875" style="27" customWidth="1"/>
    <col min="10078" max="10080" width="9.140625" style="27"/>
    <col min="10081" max="10081" width="8.42578125" style="27" customWidth="1"/>
    <col min="10082" max="10240" width="9.140625" style="27"/>
    <col min="10241" max="10241" width="20.7109375" style="27" customWidth="1"/>
    <col min="10242" max="10242" width="6.5703125" style="27" customWidth="1"/>
    <col min="10243" max="10243" width="6.85546875" style="27" customWidth="1"/>
    <col min="10244" max="10244" width="7.85546875" style="27" customWidth="1"/>
    <col min="10245" max="10245" width="5.5703125" style="27" customWidth="1"/>
    <col min="10246" max="10246" width="6.5703125" style="27" customWidth="1"/>
    <col min="10247" max="10247" width="6.85546875" style="27" customWidth="1"/>
    <col min="10248" max="10248" width="7.85546875" style="27" customWidth="1"/>
    <col min="10249" max="10249" width="5.5703125" style="27" customWidth="1"/>
    <col min="10250" max="10250" width="6.5703125" style="27" customWidth="1"/>
    <col min="10251" max="10251" width="6.85546875" style="27" customWidth="1"/>
    <col min="10252" max="10252" width="7.85546875" style="27" customWidth="1"/>
    <col min="10253" max="10253" width="5.42578125" style="27" customWidth="1"/>
    <col min="10254" max="10254" width="6.5703125" style="27" customWidth="1"/>
    <col min="10255" max="10255" width="6.85546875" style="27" customWidth="1"/>
    <col min="10256" max="10256" width="7.140625" style="27" customWidth="1"/>
    <col min="10257" max="10257" width="5" style="27" customWidth="1"/>
    <col min="10258" max="10258" width="6.5703125" style="27" customWidth="1"/>
    <col min="10259" max="10259" width="6.85546875" style="27" customWidth="1"/>
    <col min="10260" max="10260" width="7.42578125" style="27" customWidth="1"/>
    <col min="10261" max="10261" width="5.42578125" style="27" customWidth="1"/>
    <col min="10262" max="10262" width="6.5703125" style="27" customWidth="1"/>
    <col min="10263" max="10263" width="6.85546875" style="27" customWidth="1"/>
    <col min="10264" max="10264" width="6.42578125" style="27" customWidth="1"/>
    <col min="10265" max="10265" width="5" style="27" customWidth="1"/>
    <col min="10266" max="10266" width="6.5703125" style="27" customWidth="1"/>
    <col min="10267" max="10268" width="6.85546875" style="27" customWidth="1"/>
    <col min="10269" max="10269" width="5.140625" style="27" customWidth="1"/>
    <col min="10270" max="10270" width="6.5703125" style="27" customWidth="1"/>
    <col min="10271" max="10271" width="6.85546875" style="27" customWidth="1"/>
    <col min="10272" max="10272" width="7.7109375" style="27" customWidth="1"/>
    <col min="10273" max="10273" width="5.140625" style="27" customWidth="1"/>
    <col min="10274" max="10274" width="6.5703125" style="27" customWidth="1"/>
    <col min="10275" max="10275" width="6.85546875" style="27" customWidth="1"/>
    <col min="10276" max="10276" width="7.7109375" style="27" customWidth="1"/>
    <col min="10277" max="10277" width="5.140625" style="27" customWidth="1"/>
    <col min="10278" max="10278" width="6.5703125" style="27" customWidth="1"/>
    <col min="10279" max="10279" width="6.85546875" style="27" customWidth="1"/>
    <col min="10280" max="10280" width="7.7109375" style="27" customWidth="1"/>
    <col min="10281" max="10281" width="5.140625" style="27" customWidth="1"/>
    <col min="10282" max="10282" width="6.5703125" style="27" customWidth="1"/>
    <col min="10283" max="10283" width="6.85546875" style="27" customWidth="1"/>
    <col min="10284" max="10284" width="7.7109375" style="27" customWidth="1"/>
    <col min="10285" max="10285" width="5.140625" style="27" customWidth="1"/>
    <col min="10286" max="10286" width="6.5703125" style="27" customWidth="1"/>
    <col min="10287" max="10287" width="6.85546875" style="27" customWidth="1"/>
    <col min="10288" max="10288" width="7.7109375" style="27" customWidth="1"/>
    <col min="10289" max="10289" width="5.140625" style="27" customWidth="1"/>
    <col min="10290" max="10290" width="6.5703125" style="27" customWidth="1"/>
    <col min="10291" max="10291" width="6.85546875" style="27" customWidth="1"/>
    <col min="10292" max="10292" width="7.7109375" style="27" customWidth="1"/>
    <col min="10293" max="10293" width="5.140625" style="27" customWidth="1"/>
    <col min="10294" max="10294" width="6.5703125" style="27" customWidth="1"/>
    <col min="10295" max="10295" width="6.85546875" style="27" customWidth="1"/>
    <col min="10296" max="10296" width="7.7109375" style="27" customWidth="1"/>
    <col min="10297" max="10297" width="5.140625" style="27" customWidth="1"/>
    <col min="10298" max="10298" width="6.5703125" style="27" customWidth="1"/>
    <col min="10299" max="10299" width="6.85546875" style="27" customWidth="1"/>
    <col min="10300" max="10300" width="7.7109375" style="27" customWidth="1"/>
    <col min="10301" max="10301" width="5.140625" style="27" customWidth="1"/>
    <col min="10302" max="10302" width="6.5703125" style="27" customWidth="1"/>
    <col min="10303" max="10303" width="6.85546875" style="27" customWidth="1"/>
    <col min="10304" max="10304" width="7.7109375" style="27" customWidth="1"/>
    <col min="10305" max="10305" width="5.140625" style="27" customWidth="1"/>
    <col min="10306" max="10306" width="6.5703125" style="27" customWidth="1"/>
    <col min="10307" max="10307" width="6.85546875" style="27" customWidth="1"/>
    <col min="10308" max="10308" width="7.7109375" style="27" customWidth="1"/>
    <col min="10309" max="10309" width="5.140625" style="27" customWidth="1"/>
    <col min="10310" max="10310" width="6.5703125" style="27" customWidth="1"/>
    <col min="10311" max="10311" width="6.85546875" style="27" customWidth="1"/>
    <col min="10312" max="10312" width="7.7109375" style="27" customWidth="1"/>
    <col min="10313" max="10313" width="5.140625" style="27" customWidth="1"/>
    <col min="10314" max="10317" width="8.7109375" style="27" customWidth="1"/>
    <col min="10318" max="10318" width="6.5703125" style="27" customWidth="1"/>
    <col min="10319" max="10319" width="6.85546875" style="27" customWidth="1"/>
    <col min="10320" max="10320" width="7.7109375" style="27" customWidth="1"/>
    <col min="10321" max="10321" width="5.140625" style="27" customWidth="1"/>
    <col min="10322" max="10322" width="6.5703125" style="27" customWidth="1"/>
    <col min="10323" max="10323" width="6.85546875" style="27" customWidth="1"/>
    <col min="10324" max="10324" width="7.7109375" style="27" customWidth="1"/>
    <col min="10325" max="10325" width="5.140625" style="27" customWidth="1"/>
    <col min="10326" max="10326" width="6.5703125" style="27" customWidth="1"/>
    <col min="10327" max="10327" width="6.85546875" style="27" customWidth="1"/>
    <col min="10328" max="10328" width="7.7109375" style="27" customWidth="1"/>
    <col min="10329" max="10329" width="5.140625" style="27" customWidth="1"/>
    <col min="10330" max="10333" width="7.85546875" style="27" customWidth="1"/>
    <col min="10334" max="10336" width="9.140625" style="27"/>
    <col min="10337" max="10337" width="8.42578125" style="27" customWidth="1"/>
    <col min="10338" max="10496" width="9.140625" style="27"/>
    <col min="10497" max="10497" width="20.7109375" style="27" customWidth="1"/>
    <col min="10498" max="10498" width="6.5703125" style="27" customWidth="1"/>
    <col min="10499" max="10499" width="6.85546875" style="27" customWidth="1"/>
    <col min="10500" max="10500" width="7.85546875" style="27" customWidth="1"/>
    <col min="10501" max="10501" width="5.5703125" style="27" customWidth="1"/>
    <col min="10502" max="10502" width="6.5703125" style="27" customWidth="1"/>
    <col min="10503" max="10503" width="6.85546875" style="27" customWidth="1"/>
    <col min="10504" max="10504" width="7.85546875" style="27" customWidth="1"/>
    <col min="10505" max="10505" width="5.5703125" style="27" customWidth="1"/>
    <col min="10506" max="10506" width="6.5703125" style="27" customWidth="1"/>
    <col min="10507" max="10507" width="6.85546875" style="27" customWidth="1"/>
    <col min="10508" max="10508" width="7.85546875" style="27" customWidth="1"/>
    <col min="10509" max="10509" width="5.42578125" style="27" customWidth="1"/>
    <col min="10510" max="10510" width="6.5703125" style="27" customWidth="1"/>
    <col min="10511" max="10511" width="6.85546875" style="27" customWidth="1"/>
    <col min="10512" max="10512" width="7.140625" style="27" customWidth="1"/>
    <col min="10513" max="10513" width="5" style="27" customWidth="1"/>
    <col min="10514" max="10514" width="6.5703125" style="27" customWidth="1"/>
    <col min="10515" max="10515" width="6.85546875" style="27" customWidth="1"/>
    <col min="10516" max="10516" width="7.42578125" style="27" customWidth="1"/>
    <col min="10517" max="10517" width="5.42578125" style="27" customWidth="1"/>
    <col min="10518" max="10518" width="6.5703125" style="27" customWidth="1"/>
    <col min="10519" max="10519" width="6.85546875" style="27" customWidth="1"/>
    <col min="10520" max="10520" width="6.42578125" style="27" customWidth="1"/>
    <col min="10521" max="10521" width="5" style="27" customWidth="1"/>
    <col min="10522" max="10522" width="6.5703125" style="27" customWidth="1"/>
    <col min="10523" max="10524" width="6.85546875" style="27" customWidth="1"/>
    <col min="10525" max="10525" width="5.140625" style="27" customWidth="1"/>
    <col min="10526" max="10526" width="6.5703125" style="27" customWidth="1"/>
    <col min="10527" max="10527" width="6.85546875" style="27" customWidth="1"/>
    <col min="10528" max="10528" width="7.7109375" style="27" customWidth="1"/>
    <col min="10529" max="10529" width="5.140625" style="27" customWidth="1"/>
    <col min="10530" max="10530" width="6.5703125" style="27" customWidth="1"/>
    <col min="10531" max="10531" width="6.85546875" style="27" customWidth="1"/>
    <col min="10532" max="10532" width="7.7109375" style="27" customWidth="1"/>
    <col min="10533" max="10533" width="5.140625" style="27" customWidth="1"/>
    <col min="10534" max="10534" width="6.5703125" style="27" customWidth="1"/>
    <col min="10535" max="10535" width="6.85546875" style="27" customWidth="1"/>
    <col min="10536" max="10536" width="7.7109375" style="27" customWidth="1"/>
    <col min="10537" max="10537" width="5.140625" style="27" customWidth="1"/>
    <col min="10538" max="10538" width="6.5703125" style="27" customWidth="1"/>
    <col min="10539" max="10539" width="6.85546875" style="27" customWidth="1"/>
    <col min="10540" max="10540" width="7.7109375" style="27" customWidth="1"/>
    <col min="10541" max="10541" width="5.140625" style="27" customWidth="1"/>
    <col min="10542" max="10542" width="6.5703125" style="27" customWidth="1"/>
    <col min="10543" max="10543" width="6.85546875" style="27" customWidth="1"/>
    <col min="10544" max="10544" width="7.7109375" style="27" customWidth="1"/>
    <col min="10545" max="10545" width="5.140625" style="27" customWidth="1"/>
    <col min="10546" max="10546" width="6.5703125" style="27" customWidth="1"/>
    <col min="10547" max="10547" width="6.85546875" style="27" customWidth="1"/>
    <col min="10548" max="10548" width="7.7109375" style="27" customWidth="1"/>
    <col min="10549" max="10549" width="5.140625" style="27" customWidth="1"/>
    <col min="10550" max="10550" width="6.5703125" style="27" customWidth="1"/>
    <col min="10551" max="10551" width="6.85546875" style="27" customWidth="1"/>
    <col min="10552" max="10552" width="7.7109375" style="27" customWidth="1"/>
    <col min="10553" max="10553" width="5.140625" style="27" customWidth="1"/>
    <col min="10554" max="10554" width="6.5703125" style="27" customWidth="1"/>
    <col min="10555" max="10555" width="6.85546875" style="27" customWidth="1"/>
    <col min="10556" max="10556" width="7.7109375" style="27" customWidth="1"/>
    <col min="10557" max="10557" width="5.140625" style="27" customWidth="1"/>
    <col min="10558" max="10558" width="6.5703125" style="27" customWidth="1"/>
    <col min="10559" max="10559" width="6.85546875" style="27" customWidth="1"/>
    <col min="10560" max="10560" width="7.7109375" style="27" customWidth="1"/>
    <col min="10561" max="10561" width="5.140625" style="27" customWidth="1"/>
    <col min="10562" max="10562" width="6.5703125" style="27" customWidth="1"/>
    <col min="10563" max="10563" width="6.85546875" style="27" customWidth="1"/>
    <col min="10564" max="10564" width="7.7109375" style="27" customWidth="1"/>
    <col min="10565" max="10565" width="5.140625" style="27" customWidth="1"/>
    <col min="10566" max="10566" width="6.5703125" style="27" customWidth="1"/>
    <col min="10567" max="10567" width="6.85546875" style="27" customWidth="1"/>
    <col min="10568" max="10568" width="7.7109375" style="27" customWidth="1"/>
    <col min="10569" max="10569" width="5.140625" style="27" customWidth="1"/>
    <col min="10570" max="10573" width="8.7109375" style="27" customWidth="1"/>
    <col min="10574" max="10574" width="6.5703125" style="27" customWidth="1"/>
    <col min="10575" max="10575" width="6.85546875" style="27" customWidth="1"/>
    <col min="10576" max="10576" width="7.7109375" style="27" customWidth="1"/>
    <col min="10577" max="10577" width="5.140625" style="27" customWidth="1"/>
    <col min="10578" max="10578" width="6.5703125" style="27" customWidth="1"/>
    <col min="10579" max="10579" width="6.85546875" style="27" customWidth="1"/>
    <col min="10580" max="10580" width="7.7109375" style="27" customWidth="1"/>
    <col min="10581" max="10581" width="5.140625" style="27" customWidth="1"/>
    <col min="10582" max="10582" width="6.5703125" style="27" customWidth="1"/>
    <col min="10583" max="10583" width="6.85546875" style="27" customWidth="1"/>
    <col min="10584" max="10584" width="7.7109375" style="27" customWidth="1"/>
    <col min="10585" max="10585" width="5.140625" style="27" customWidth="1"/>
    <col min="10586" max="10589" width="7.85546875" style="27" customWidth="1"/>
    <col min="10590" max="10592" width="9.140625" style="27"/>
    <col min="10593" max="10593" width="8.42578125" style="27" customWidth="1"/>
    <col min="10594" max="10752" width="9.140625" style="27"/>
    <col min="10753" max="10753" width="20.7109375" style="27" customWidth="1"/>
    <col min="10754" max="10754" width="6.5703125" style="27" customWidth="1"/>
    <col min="10755" max="10755" width="6.85546875" style="27" customWidth="1"/>
    <col min="10756" max="10756" width="7.85546875" style="27" customWidth="1"/>
    <col min="10757" max="10757" width="5.5703125" style="27" customWidth="1"/>
    <col min="10758" max="10758" width="6.5703125" style="27" customWidth="1"/>
    <col min="10759" max="10759" width="6.85546875" style="27" customWidth="1"/>
    <col min="10760" max="10760" width="7.85546875" style="27" customWidth="1"/>
    <col min="10761" max="10761" width="5.5703125" style="27" customWidth="1"/>
    <col min="10762" max="10762" width="6.5703125" style="27" customWidth="1"/>
    <col min="10763" max="10763" width="6.85546875" style="27" customWidth="1"/>
    <col min="10764" max="10764" width="7.85546875" style="27" customWidth="1"/>
    <col min="10765" max="10765" width="5.42578125" style="27" customWidth="1"/>
    <col min="10766" max="10766" width="6.5703125" style="27" customWidth="1"/>
    <col min="10767" max="10767" width="6.85546875" style="27" customWidth="1"/>
    <col min="10768" max="10768" width="7.140625" style="27" customWidth="1"/>
    <col min="10769" max="10769" width="5" style="27" customWidth="1"/>
    <col min="10770" max="10770" width="6.5703125" style="27" customWidth="1"/>
    <col min="10771" max="10771" width="6.85546875" style="27" customWidth="1"/>
    <col min="10772" max="10772" width="7.42578125" style="27" customWidth="1"/>
    <col min="10773" max="10773" width="5.42578125" style="27" customWidth="1"/>
    <col min="10774" max="10774" width="6.5703125" style="27" customWidth="1"/>
    <col min="10775" max="10775" width="6.85546875" style="27" customWidth="1"/>
    <col min="10776" max="10776" width="6.42578125" style="27" customWidth="1"/>
    <col min="10777" max="10777" width="5" style="27" customWidth="1"/>
    <col min="10778" max="10778" width="6.5703125" style="27" customWidth="1"/>
    <col min="10779" max="10780" width="6.85546875" style="27" customWidth="1"/>
    <col min="10781" max="10781" width="5.140625" style="27" customWidth="1"/>
    <col min="10782" max="10782" width="6.5703125" style="27" customWidth="1"/>
    <col min="10783" max="10783" width="6.85546875" style="27" customWidth="1"/>
    <col min="10784" max="10784" width="7.7109375" style="27" customWidth="1"/>
    <col min="10785" max="10785" width="5.140625" style="27" customWidth="1"/>
    <col min="10786" max="10786" width="6.5703125" style="27" customWidth="1"/>
    <col min="10787" max="10787" width="6.85546875" style="27" customWidth="1"/>
    <col min="10788" max="10788" width="7.7109375" style="27" customWidth="1"/>
    <col min="10789" max="10789" width="5.140625" style="27" customWidth="1"/>
    <col min="10790" max="10790" width="6.5703125" style="27" customWidth="1"/>
    <col min="10791" max="10791" width="6.85546875" style="27" customWidth="1"/>
    <col min="10792" max="10792" width="7.7109375" style="27" customWidth="1"/>
    <col min="10793" max="10793" width="5.140625" style="27" customWidth="1"/>
    <col min="10794" max="10794" width="6.5703125" style="27" customWidth="1"/>
    <col min="10795" max="10795" width="6.85546875" style="27" customWidth="1"/>
    <col min="10796" max="10796" width="7.7109375" style="27" customWidth="1"/>
    <col min="10797" max="10797" width="5.140625" style="27" customWidth="1"/>
    <col min="10798" max="10798" width="6.5703125" style="27" customWidth="1"/>
    <col min="10799" max="10799" width="6.85546875" style="27" customWidth="1"/>
    <col min="10800" max="10800" width="7.7109375" style="27" customWidth="1"/>
    <col min="10801" max="10801" width="5.140625" style="27" customWidth="1"/>
    <col min="10802" max="10802" width="6.5703125" style="27" customWidth="1"/>
    <col min="10803" max="10803" width="6.85546875" style="27" customWidth="1"/>
    <col min="10804" max="10804" width="7.7109375" style="27" customWidth="1"/>
    <col min="10805" max="10805" width="5.140625" style="27" customWidth="1"/>
    <col min="10806" max="10806" width="6.5703125" style="27" customWidth="1"/>
    <col min="10807" max="10807" width="6.85546875" style="27" customWidth="1"/>
    <col min="10808" max="10808" width="7.7109375" style="27" customWidth="1"/>
    <col min="10809" max="10809" width="5.140625" style="27" customWidth="1"/>
    <col min="10810" max="10810" width="6.5703125" style="27" customWidth="1"/>
    <col min="10811" max="10811" width="6.85546875" style="27" customWidth="1"/>
    <col min="10812" max="10812" width="7.7109375" style="27" customWidth="1"/>
    <col min="10813" max="10813" width="5.140625" style="27" customWidth="1"/>
    <col min="10814" max="10814" width="6.5703125" style="27" customWidth="1"/>
    <col min="10815" max="10815" width="6.85546875" style="27" customWidth="1"/>
    <col min="10816" max="10816" width="7.7109375" style="27" customWidth="1"/>
    <col min="10817" max="10817" width="5.140625" style="27" customWidth="1"/>
    <col min="10818" max="10818" width="6.5703125" style="27" customWidth="1"/>
    <col min="10819" max="10819" width="6.85546875" style="27" customWidth="1"/>
    <col min="10820" max="10820" width="7.7109375" style="27" customWidth="1"/>
    <col min="10821" max="10821" width="5.140625" style="27" customWidth="1"/>
    <col min="10822" max="10822" width="6.5703125" style="27" customWidth="1"/>
    <col min="10823" max="10823" width="6.85546875" style="27" customWidth="1"/>
    <col min="10824" max="10824" width="7.7109375" style="27" customWidth="1"/>
    <col min="10825" max="10825" width="5.140625" style="27" customWidth="1"/>
    <col min="10826" max="10829" width="8.7109375" style="27" customWidth="1"/>
    <col min="10830" max="10830" width="6.5703125" style="27" customWidth="1"/>
    <col min="10831" max="10831" width="6.85546875" style="27" customWidth="1"/>
    <col min="10832" max="10832" width="7.7109375" style="27" customWidth="1"/>
    <col min="10833" max="10833" width="5.140625" style="27" customWidth="1"/>
    <col min="10834" max="10834" width="6.5703125" style="27" customWidth="1"/>
    <col min="10835" max="10835" width="6.85546875" style="27" customWidth="1"/>
    <col min="10836" max="10836" width="7.7109375" style="27" customWidth="1"/>
    <col min="10837" max="10837" width="5.140625" style="27" customWidth="1"/>
    <col min="10838" max="10838" width="6.5703125" style="27" customWidth="1"/>
    <col min="10839" max="10839" width="6.85546875" style="27" customWidth="1"/>
    <col min="10840" max="10840" width="7.7109375" style="27" customWidth="1"/>
    <col min="10841" max="10841" width="5.140625" style="27" customWidth="1"/>
    <col min="10842" max="10845" width="7.85546875" style="27" customWidth="1"/>
    <col min="10846" max="10848" width="9.140625" style="27"/>
    <col min="10849" max="10849" width="8.42578125" style="27" customWidth="1"/>
    <col min="10850" max="11008" width="9.140625" style="27"/>
    <col min="11009" max="11009" width="20.7109375" style="27" customWidth="1"/>
    <col min="11010" max="11010" width="6.5703125" style="27" customWidth="1"/>
    <col min="11011" max="11011" width="6.85546875" style="27" customWidth="1"/>
    <col min="11012" max="11012" width="7.85546875" style="27" customWidth="1"/>
    <col min="11013" max="11013" width="5.5703125" style="27" customWidth="1"/>
    <col min="11014" max="11014" width="6.5703125" style="27" customWidth="1"/>
    <col min="11015" max="11015" width="6.85546875" style="27" customWidth="1"/>
    <col min="11016" max="11016" width="7.85546875" style="27" customWidth="1"/>
    <col min="11017" max="11017" width="5.5703125" style="27" customWidth="1"/>
    <col min="11018" max="11018" width="6.5703125" style="27" customWidth="1"/>
    <col min="11019" max="11019" width="6.85546875" style="27" customWidth="1"/>
    <col min="11020" max="11020" width="7.85546875" style="27" customWidth="1"/>
    <col min="11021" max="11021" width="5.42578125" style="27" customWidth="1"/>
    <col min="11022" max="11022" width="6.5703125" style="27" customWidth="1"/>
    <col min="11023" max="11023" width="6.85546875" style="27" customWidth="1"/>
    <col min="11024" max="11024" width="7.140625" style="27" customWidth="1"/>
    <col min="11025" max="11025" width="5" style="27" customWidth="1"/>
    <col min="11026" max="11026" width="6.5703125" style="27" customWidth="1"/>
    <col min="11027" max="11027" width="6.85546875" style="27" customWidth="1"/>
    <col min="11028" max="11028" width="7.42578125" style="27" customWidth="1"/>
    <col min="11029" max="11029" width="5.42578125" style="27" customWidth="1"/>
    <col min="11030" max="11030" width="6.5703125" style="27" customWidth="1"/>
    <col min="11031" max="11031" width="6.85546875" style="27" customWidth="1"/>
    <col min="11032" max="11032" width="6.42578125" style="27" customWidth="1"/>
    <col min="11033" max="11033" width="5" style="27" customWidth="1"/>
    <col min="11034" max="11034" width="6.5703125" style="27" customWidth="1"/>
    <col min="11035" max="11036" width="6.85546875" style="27" customWidth="1"/>
    <col min="11037" max="11037" width="5.140625" style="27" customWidth="1"/>
    <col min="11038" max="11038" width="6.5703125" style="27" customWidth="1"/>
    <col min="11039" max="11039" width="6.85546875" style="27" customWidth="1"/>
    <col min="11040" max="11040" width="7.7109375" style="27" customWidth="1"/>
    <col min="11041" max="11041" width="5.140625" style="27" customWidth="1"/>
    <col min="11042" max="11042" width="6.5703125" style="27" customWidth="1"/>
    <col min="11043" max="11043" width="6.85546875" style="27" customWidth="1"/>
    <col min="11044" max="11044" width="7.7109375" style="27" customWidth="1"/>
    <col min="11045" max="11045" width="5.140625" style="27" customWidth="1"/>
    <col min="11046" max="11046" width="6.5703125" style="27" customWidth="1"/>
    <col min="11047" max="11047" width="6.85546875" style="27" customWidth="1"/>
    <col min="11048" max="11048" width="7.7109375" style="27" customWidth="1"/>
    <col min="11049" max="11049" width="5.140625" style="27" customWidth="1"/>
    <col min="11050" max="11050" width="6.5703125" style="27" customWidth="1"/>
    <col min="11051" max="11051" width="6.85546875" style="27" customWidth="1"/>
    <col min="11052" max="11052" width="7.7109375" style="27" customWidth="1"/>
    <col min="11053" max="11053" width="5.140625" style="27" customWidth="1"/>
    <col min="11054" max="11054" width="6.5703125" style="27" customWidth="1"/>
    <col min="11055" max="11055" width="6.85546875" style="27" customWidth="1"/>
    <col min="11056" max="11056" width="7.7109375" style="27" customWidth="1"/>
    <col min="11057" max="11057" width="5.140625" style="27" customWidth="1"/>
    <col min="11058" max="11058" width="6.5703125" style="27" customWidth="1"/>
    <col min="11059" max="11059" width="6.85546875" style="27" customWidth="1"/>
    <col min="11060" max="11060" width="7.7109375" style="27" customWidth="1"/>
    <col min="11061" max="11061" width="5.140625" style="27" customWidth="1"/>
    <col min="11062" max="11062" width="6.5703125" style="27" customWidth="1"/>
    <col min="11063" max="11063" width="6.85546875" style="27" customWidth="1"/>
    <col min="11064" max="11064" width="7.7109375" style="27" customWidth="1"/>
    <col min="11065" max="11065" width="5.140625" style="27" customWidth="1"/>
    <col min="11066" max="11066" width="6.5703125" style="27" customWidth="1"/>
    <col min="11067" max="11067" width="6.85546875" style="27" customWidth="1"/>
    <col min="11068" max="11068" width="7.7109375" style="27" customWidth="1"/>
    <col min="11069" max="11069" width="5.140625" style="27" customWidth="1"/>
    <col min="11070" max="11070" width="6.5703125" style="27" customWidth="1"/>
    <col min="11071" max="11071" width="6.85546875" style="27" customWidth="1"/>
    <col min="11072" max="11072" width="7.7109375" style="27" customWidth="1"/>
    <col min="11073" max="11073" width="5.140625" style="27" customWidth="1"/>
    <col min="11074" max="11074" width="6.5703125" style="27" customWidth="1"/>
    <col min="11075" max="11075" width="6.85546875" style="27" customWidth="1"/>
    <col min="11076" max="11076" width="7.7109375" style="27" customWidth="1"/>
    <col min="11077" max="11077" width="5.140625" style="27" customWidth="1"/>
    <col min="11078" max="11078" width="6.5703125" style="27" customWidth="1"/>
    <col min="11079" max="11079" width="6.85546875" style="27" customWidth="1"/>
    <col min="11080" max="11080" width="7.7109375" style="27" customWidth="1"/>
    <col min="11081" max="11081" width="5.140625" style="27" customWidth="1"/>
    <col min="11082" max="11085" width="8.7109375" style="27" customWidth="1"/>
    <col min="11086" max="11086" width="6.5703125" style="27" customWidth="1"/>
    <col min="11087" max="11087" width="6.85546875" style="27" customWidth="1"/>
    <col min="11088" max="11088" width="7.7109375" style="27" customWidth="1"/>
    <col min="11089" max="11089" width="5.140625" style="27" customWidth="1"/>
    <col min="11090" max="11090" width="6.5703125" style="27" customWidth="1"/>
    <col min="11091" max="11091" width="6.85546875" style="27" customWidth="1"/>
    <col min="11092" max="11092" width="7.7109375" style="27" customWidth="1"/>
    <col min="11093" max="11093" width="5.140625" style="27" customWidth="1"/>
    <col min="11094" max="11094" width="6.5703125" style="27" customWidth="1"/>
    <col min="11095" max="11095" width="6.85546875" style="27" customWidth="1"/>
    <col min="11096" max="11096" width="7.7109375" style="27" customWidth="1"/>
    <col min="11097" max="11097" width="5.140625" style="27" customWidth="1"/>
    <col min="11098" max="11101" width="7.85546875" style="27" customWidth="1"/>
    <col min="11102" max="11104" width="9.140625" style="27"/>
    <col min="11105" max="11105" width="8.42578125" style="27" customWidth="1"/>
    <col min="11106" max="11264" width="9.140625" style="27"/>
    <col min="11265" max="11265" width="20.7109375" style="27" customWidth="1"/>
    <col min="11266" max="11266" width="6.5703125" style="27" customWidth="1"/>
    <col min="11267" max="11267" width="6.85546875" style="27" customWidth="1"/>
    <col min="11268" max="11268" width="7.85546875" style="27" customWidth="1"/>
    <col min="11269" max="11269" width="5.5703125" style="27" customWidth="1"/>
    <col min="11270" max="11270" width="6.5703125" style="27" customWidth="1"/>
    <col min="11271" max="11271" width="6.85546875" style="27" customWidth="1"/>
    <col min="11272" max="11272" width="7.85546875" style="27" customWidth="1"/>
    <col min="11273" max="11273" width="5.5703125" style="27" customWidth="1"/>
    <col min="11274" max="11274" width="6.5703125" style="27" customWidth="1"/>
    <col min="11275" max="11275" width="6.85546875" style="27" customWidth="1"/>
    <col min="11276" max="11276" width="7.85546875" style="27" customWidth="1"/>
    <col min="11277" max="11277" width="5.42578125" style="27" customWidth="1"/>
    <col min="11278" max="11278" width="6.5703125" style="27" customWidth="1"/>
    <col min="11279" max="11279" width="6.85546875" style="27" customWidth="1"/>
    <col min="11280" max="11280" width="7.140625" style="27" customWidth="1"/>
    <col min="11281" max="11281" width="5" style="27" customWidth="1"/>
    <col min="11282" max="11282" width="6.5703125" style="27" customWidth="1"/>
    <col min="11283" max="11283" width="6.85546875" style="27" customWidth="1"/>
    <col min="11284" max="11284" width="7.42578125" style="27" customWidth="1"/>
    <col min="11285" max="11285" width="5.42578125" style="27" customWidth="1"/>
    <col min="11286" max="11286" width="6.5703125" style="27" customWidth="1"/>
    <col min="11287" max="11287" width="6.85546875" style="27" customWidth="1"/>
    <col min="11288" max="11288" width="6.42578125" style="27" customWidth="1"/>
    <col min="11289" max="11289" width="5" style="27" customWidth="1"/>
    <col min="11290" max="11290" width="6.5703125" style="27" customWidth="1"/>
    <col min="11291" max="11292" width="6.85546875" style="27" customWidth="1"/>
    <col min="11293" max="11293" width="5.140625" style="27" customWidth="1"/>
    <col min="11294" max="11294" width="6.5703125" style="27" customWidth="1"/>
    <col min="11295" max="11295" width="6.85546875" style="27" customWidth="1"/>
    <col min="11296" max="11296" width="7.7109375" style="27" customWidth="1"/>
    <col min="11297" max="11297" width="5.140625" style="27" customWidth="1"/>
    <col min="11298" max="11298" width="6.5703125" style="27" customWidth="1"/>
    <col min="11299" max="11299" width="6.85546875" style="27" customWidth="1"/>
    <col min="11300" max="11300" width="7.7109375" style="27" customWidth="1"/>
    <col min="11301" max="11301" width="5.140625" style="27" customWidth="1"/>
    <col min="11302" max="11302" width="6.5703125" style="27" customWidth="1"/>
    <col min="11303" max="11303" width="6.85546875" style="27" customWidth="1"/>
    <col min="11304" max="11304" width="7.7109375" style="27" customWidth="1"/>
    <col min="11305" max="11305" width="5.140625" style="27" customWidth="1"/>
    <col min="11306" max="11306" width="6.5703125" style="27" customWidth="1"/>
    <col min="11307" max="11307" width="6.85546875" style="27" customWidth="1"/>
    <col min="11308" max="11308" width="7.7109375" style="27" customWidth="1"/>
    <col min="11309" max="11309" width="5.140625" style="27" customWidth="1"/>
    <col min="11310" max="11310" width="6.5703125" style="27" customWidth="1"/>
    <col min="11311" max="11311" width="6.85546875" style="27" customWidth="1"/>
    <col min="11312" max="11312" width="7.7109375" style="27" customWidth="1"/>
    <col min="11313" max="11313" width="5.140625" style="27" customWidth="1"/>
    <col min="11314" max="11314" width="6.5703125" style="27" customWidth="1"/>
    <col min="11315" max="11315" width="6.85546875" style="27" customWidth="1"/>
    <col min="11316" max="11316" width="7.7109375" style="27" customWidth="1"/>
    <col min="11317" max="11317" width="5.140625" style="27" customWidth="1"/>
    <col min="11318" max="11318" width="6.5703125" style="27" customWidth="1"/>
    <col min="11319" max="11319" width="6.85546875" style="27" customWidth="1"/>
    <col min="11320" max="11320" width="7.7109375" style="27" customWidth="1"/>
    <col min="11321" max="11321" width="5.140625" style="27" customWidth="1"/>
    <col min="11322" max="11322" width="6.5703125" style="27" customWidth="1"/>
    <col min="11323" max="11323" width="6.85546875" style="27" customWidth="1"/>
    <col min="11324" max="11324" width="7.7109375" style="27" customWidth="1"/>
    <col min="11325" max="11325" width="5.140625" style="27" customWidth="1"/>
    <col min="11326" max="11326" width="6.5703125" style="27" customWidth="1"/>
    <col min="11327" max="11327" width="6.85546875" style="27" customWidth="1"/>
    <col min="11328" max="11328" width="7.7109375" style="27" customWidth="1"/>
    <col min="11329" max="11329" width="5.140625" style="27" customWidth="1"/>
    <col min="11330" max="11330" width="6.5703125" style="27" customWidth="1"/>
    <col min="11331" max="11331" width="6.85546875" style="27" customWidth="1"/>
    <col min="11332" max="11332" width="7.7109375" style="27" customWidth="1"/>
    <col min="11333" max="11333" width="5.140625" style="27" customWidth="1"/>
    <col min="11334" max="11334" width="6.5703125" style="27" customWidth="1"/>
    <col min="11335" max="11335" width="6.85546875" style="27" customWidth="1"/>
    <col min="11336" max="11336" width="7.7109375" style="27" customWidth="1"/>
    <col min="11337" max="11337" width="5.140625" style="27" customWidth="1"/>
    <col min="11338" max="11341" width="8.7109375" style="27" customWidth="1"/>
    <col min="11342" max="11342" width="6.5703125" style="27" customWidth="1"/>
    <col min="11343" max="11343" width="6.85546875" style="27" customWidth="1"/>
    <col min="11344" max="11344" width="7.7109375" style="27" customWidth="1"/>
    <col min="11345" max="11345" width="5.140625" style="27" customWidth="1"/>
    <col min="11346" max="11346" width="6.5703125" style="27" customWidth="1"/>
    <col min="11347" max="11347" width="6.85546875" style="27" customWidth="1"/>
    <col min="11348" max="11348" width="7.7109375" style="27" customWidth="1"/>
    <col min="11349" max="11349" width="5.140625" style="27" customWidth="1"/>
    <col min="11350" max="11350" width="6.5703125" style="27" customWidth="1"/>
    <col min="11351" max="11351" width="6.85546875" style="27" customWidth="1"/>
    <col min="11352" max="11352" width="7.7109375" style="27" customWidth="1"/>
    <col min="11353" max="11353" width="5.140625" style="27" customWidth="1"/>
    <col min="11354" max="11357" width="7.85546875" style="27" customWidth="1"/>
    <col min="11358" max="11360" width="9.140625" style="27"/>
    <col min="11361" max="11361" width="8.42578125" style="27" customWidth="1"/>
    <col min="11362" max="11520" width="9.140625" style="27"/>
    <col min="11521" max="11521" width="20.7109375" style="27" customWidth="1"/>
    <col min="11522" max="11522" width="6.5703125" style="27" customWidth="1"/>
    <col min="11523" max="11523" width="6.85546875" style="27" customWidth="1"/>
    <col min="11524" max="11524" width="7.85546875" style="27" customWidth="1"/>
    <col min="11525" max="11525" width="5.5703125" style="27" customWidth="1"/>
    <col min="11526" max="11526" width="6.5703125" style="27" customWidth="1"/>
    <col min="11527" max="11527" width="6.85546875" style="27" customWidth="1"/>
    <col min="11528" max="11528" width="7.85546875" style="27" customWidth="1"/>
    <col min="11529" max="11529" width="5.5703125" style="27" customWidth="1"/>
    <col min="11530" max="11530" width="6.5703125" style="27" customWidth="1"/>
    <col min="11531" max="11531" width="6.85546875" style="27" customWidth="1"/>
    <col min="11532" max="11532" width="7.85546875" style="27" customWidth="1"/>
    <col min="11533" max="11533" width="5.42578125" style="27" customWidth="1"/>
    <col min="11534" max="11534" width="6.5703125" style="27" customWidth="1"/>
    <col min="11535" max="11535" width="6.85546875" style="27" customWidth="1"/>
    <col min="11536" max="11536" width="7.140625" style="27" customWidth="1"/>
    <col min="11537" max="11537" width="5" style="27" customWidth="1"/>
    <col min="11538" max="11538" width="6.5703125" style="27" customWidth="1"/>
    <col min="11539" max="11539" width="6.85546875" style="27" customWidth="1"/>
    <col min="11540" max="11540" width="7.42578125" style="27" customWidth="1"/>
    <col min="11541" max="11541" width="5.42578125" style="27" customWidth="1"/>
    <col min="11542" max="11542" width="6.5703125" style="27" customWidth="1"/>
    <col min="11543" max="11543" width="6.85546875" style="27" customWidth="1"/>
    <col min="11544" max="11544" width="6.42578125" style="27" customWidth="1"/>
    <col min="11545" max="11545" width="5" style="27" customWidth="1"/>
    <col min="11546" max="11546" width="6.5703125" style="27" customWidth="1"/>
    <col min="11547" max="11548" width="6.85546875" style="27" customWidth="1"/>
    <col min="11549" max="11549" width="5.140625" style="27" customWidth="1"/>
    <col min="11550" max="11550" width="6.5703125" style="27" customWidth="1"/>
    <col min="11551" max="11551" width="6.85546875" style="27" customWidth="1"/>
    <col min="11552" max="11552" width="7.7109375" style="27" customWidth="1"/>
    <col min="11553" max="11553" width="5.140625" style="27" customWidth="1"/>
    <col min="11554" max="11554" width="6.5703125" style="27" customWidth="1"/>
    <col min="11555" max="11555" width="6.85546875" style="27" customWidth="1"/>
    <col min="11556" max="11556" width="7.7109375" style="27" customWidth="1"/>
    <col min="11557" max="11557" width="5.140625" style="27" customWidth="1"/>
    <col min="11558" max="11558" width="6.5703125" style="27" customWidth="1"/>
    <col min="11559" max="11559" width="6.85546875" style="27" customWidth="1"/>
    <col min="11560" max="11560" width="7.7109375" style="27" customWidth="1"/>
    <col min="11561" max="11561" width="5.140625" style="27" customWidth="1"/>
    <col min="11562" max="11562" width="6.5703125" style="27" customWidth="1"/>
    <col min="11563" max="11563" width="6.85546875" style="27" customWidth="1"/>
    <col min="11564" max="11564" width="7.7109375" style="27" customWidth="1"/>
    <col min="11565" max="11565" width="5.140625" style="27" customWidth="1"/>
    <col min="11566" max="11566" width="6.5703125" style="27" customWidth="1"/>
    <col min="11567" max="11567" width="6.85546875" style="27" customWidth="1"/>
    <col min="11568" max="11568" width="7.7109375" style="27" customWidth="1"/>
    <col min="11569" max="11569" width="5.140625" style="27" customWidth="1"/>
    <col min="11570" max="11570" width="6.5703125" style="27" customWidth="1"/>
    <col min="11571" max="11571" width="6.85546875" style="27" customWidth="1"/>
    <col min="11572" max="11572" width="7.7109375" style="27" customWidth="1"/>
    <col min="11573" max="11573" width="5.140625" style="27" customWidth="1"/>
    <col min="11574" max="11574" width="6.5703125" style="27" customWidth="1"/>
    <col min="11575" max="11575" width="6.85546875" style="27" customWidth="1"/>
    <col min="11576" max="11576" width="7.7109375" style="27" customWidth="1"/>
    <col min="11577" max="11577" width="5.140625" style="27" customWidth="1"/>
    <col min="11578" max="11578" width="6.5703125" style="27" customWidth="1"/>
    <col min="11579" max="11579" width="6.85546875" style="27" customWidth="1"/>
    <col min="11580" max="11580" width="7.7109375" style="27" customWidth="1"/>
    <col min="11581" max="11581" width="5.140625" style="27" customWidth="1"/>
    <col min="11582" max="11582" width="6.5703125" style="27" customWidth="1"/>
    <col min="11583" max="11583" width="6.85546875" style="27" customWidth="1"/>
    <col min="11584" max="11584" width="7.7109375" style="27" customWidth="1"/>
    <col min="11585" max="11585" width="5.140625" style="27" customWidth="1"/>
    <col min="11586" max="11586" width="6.5703125" style="27" customWidth="1"/>
    <col min="11587" max="11587" width="6.85546875" style="27" customWidth="1"/>
    <col min="11588" max="11588" width="7.7109375" style="27" customWidth="1"/>
    <col min="11589" max="11589" width="5.140625" style="27" customWidth="1"/>
    <col min="11590" max="11590" width="6.5703125" style="27" customWidth="1"/>
    <col min="11591" max="11591" width="6.85546875" style="27" customWidth="1"/>
    <col min="11592" max="11592" width="7.7109375" style="27" customWidth="1"/>
    <col min="11593" max="11593" width="5.140625" style="27" customWidth="1"/>
    <col min="11594" max="11597" width="8.7109375" style="27" customWidth="1"/>
    <col min="11598" max="11598" width="6.5703125" style="27" customWidth="1"/>
    <col min="11599" max="11599" width="6.85546875" style="27" customWidth="1"/>
    <col min="11600" max="11600" width="7.7109375" style="27" customWidth="1"/>
    <col min="11601" max="11601" width="5.140625" style="27" customWidth="1"/>
    <col min="11602" max="11602" width="6.5703125" style="27" customWidth="1"/>
    <col min="11603" max="11603" width="6.85546875" style="27" customWidth="1"/>
    <col min="11604" max="11604" width="7.7109375" style="27" customWidth="1"/>
    <col min="11605" max="11605" width="5.140625" style="27" customWidth="1"/>
    <col min="11606" max="11606" width="6.5703125" style="27" customWidth="1"/>
    <col min="11607" max="11607" width="6.85546875" style="27" customWidth="1"/>
    <col min="11608" max="11608" width="7.7109375" style="27" customWidth="1"/>
    <col min="11609" max="11609" width="5.140625" style="27" customWidth="1"/>
    <col min="11610" max="11613" width="7.85546875" style="27" customWidth="1"/>
    <col min="11614" max="11616" width="9.140625" style="27"/>
    <col min="11617" max="11617" width="8.42578125" style="27" customWidth="1"/>
    <col min="11618" max="11776" width="9.140625" style="27"/>
    <col min="11777" max="11777" width="20.7109375" style="27" customWidth="1"/>
    <col min="11778" max="11778" width="6.5703125" style="27" customWidth="1"/>
    <col min="11779" max="11779" width="6.85546875" style="27" customWidth="1"/>
    <col min="11780" max="11780" width="7.85546875" style="27" customWidth="1"/>
    <col min="11781" max="11781" width="5.5703125" style="27" customWidth="1"/>
    <col min="11782" max="11782" width="6.5703125" style="27" customWidth="1"/>
    <col min="11783" max="11783" width="6.85546875" style="27" customWidth="1"/>
    <col min="11784" max="11784" width="7.85546875" style="27" customWidth="1"/>
    <col min="11785" max="11785" width="5.5703125" style="27" customWidth="1"/>
    <col min="11786" max="11786" width="6.5703125" style="27" customWidth="1"/>
    <col min="11787" max="11787" width="6.85546875" style="27" customWidth="1"/>
    <col min="11788" max="11788" width="7.85546875" style="27" customWidth="1"/>
    <col min="11789" max="11789" width="5.42578125" style="27" customWidth="1"/>
    <col min="11790" max="11790" width="6.5703125" style="27" customWidth="1"/>
    <col min="11791" max="11791" width="6.85546875" style="27" customWidth="1"/>
    <col min="11792" max="11792" width="7.140625" style="27" customWidth="1"/>
    <col min="11793" max="11793" width="5" style="27" customWidth="1"/>
    <col min="11794" max="11794" width="6.5703125" style="27" customWidth="1"/>
    <col min="11795" max="11795" width="6.85546875" style="27" customWidth="1"/>
    <col min="11796" max="11796" width="7.42578125" style="27" customWidth="1"/>
    <col min="11797" max="11797" width="5.42578125" style="27" customWidth="1"/>
    <col min="11798" max="11798" width="6.5703125" style="27" customWidth="1"/>
    <col min="11799" max="11799" width="6.85546875" style="27" customWidth="1"/>
    <col min="11800" max="11800" width="6.42578125" style="27" customWidth="1"/>
    <col min="11801" max="11801" width="5" style="27" customWidth="1"/>
    <col min="11802" max="11802" width="6.5703125" style="27" customWidth="1"/>
    <col min="11803" max="11804" width="6.85546875" style="27" customWidth="1"/>
    <col min="11805" max="11805" width="5.140625" style="27" customWidth="1"/>
    <col min="11806" max="11806" width="6.5703125" style="27" customWidth="1"/>
    <col min="11807" max="11807" width="6.85546875" style="27" customWidth="1"/>
    <col min="11808" max="11808" width="7.7109375" style="27" customWidth="1"/>
    <col min="11809" max="11809" width="5.140625" style="27" customWidth="1"/>
    <col min="11810" max="11810" width="6.5703125" style="27" customWidth="1"/>
    <col min="11811" max="11811" width="6.85546875" style="27" customWidth="1"/>
    <col min="11812" max="11812" width="7.7109375" style="27" customWidth="1"/>
    <col min="11813" max="11813" width="5.140625" style="27" customWidth="1"/>
    <col min="11814" max="11814" width="6.5703125" style="27" customWidth="1"/>
    <col min="11815" max="11815" width="6.85546875" style="27" customWidth="1"/>
    <col min="11816" max="11816" width="7.7109375" style="27" customWidth="1"/>
    <col min="11817" max="11817" width="5.140625" style="27" customWidth="1"/>
    <col min="11818" max="11818" width="6.5703125" style="27" customWidth="1"/>
    <col min="11819" max="11819" width="6.85546875" style="27" customWidth="1"/>
    <col min="11820" max="11820" width="7.7109375" style="27" customWidth="1"/>
    <col min="11821" max="11821" width="5.140625" style="27" customWidth="1"/>
    <col min="11822" max="11822" width="6.5703125" style="27" customWidth="1"/>
    <col min="11823" max="11823" width="6.85546875" style="27" customWidth="1"/>
    <col min="11824" max="11824" width="7.7109375" style="27" customWidth="1"/>
    <col min="11825" max="11825" width="5.140625" style="27" customWidth="1"/>
    <col min="11826" max="11826" width="6.5703125" style="27" customWidth="1"/>
    <col min="11827" max="11827" width="6.85546875" style="27" customWidth="1"/>
    <col min="11828" max="11828" width="7.7109375" style="27" customWidth="1"/>
    <col min="11829" max="11829" width="5.140625" style="27" customWidth="1"/>
    <col min="11830" max="11830" width="6.5703125" style="27" customWidth="1"/>
    <col min="11831" max="11831" width="6.85546875" style="27" customWidth="1"/>
    <col min="11832" max="11832" width="7.7109375" style="27" customWidth="1"/>
    <col min="11833" max="11833" width="5.140625" style="27" customWidth="1"/>
    <col min="11834" max="11834" width="6.5703125" style="27" customWidth="1"/>
    <col min="11835" max="11835" width="6.85546875" style="27" customWidth="1"/>
    <col min="11836" max="11836" width="7.7109375" style="27" customWidth="1"/>
    <col min="11837" max="11837" width="5.140625" style="27" customWidth="1"/>
    <col min="11838" max="11838" width="6.5703125" style="27" customWidth="1"/>
    <col min="11839" max="11839" width="6.85546875" style="27" customWidth="1"/>
    <col min="11840" max="11840" width="7.7109375" style="27" customWidth="1"/>
    <col min="11841" max="11841" width="5.140625" style="27" customWidth="1"/>
    <col min="11842" max="11842" width="6.5703125" style="27" customWidth="1"/>
    <col min="11843" max="11843" width="6.85546875" style="27" customWidth="1"/>
    <col min="11844" max="11844" width="7.7109375" style="27" customWidth="1"/>
    <col min="11845" max="11845" width="5.140625" style="27" customWidth="1"/>
    <col min="11846" max="11846" width="6.5703125" style="27" customWidth="1"/>
    <col min="11847" max="11847" width="6.85546875" style="27" customWidth="1"/>
    <col min="11848" max="11848" width="7.7109375" style="27" customWidth="1"/>
    <col min="11849" max="11849" width="5.140625" style="27" customWidth="1"/>
    <col min="11850" max="11853" width="8.7109375" style="27" customWidth="1"/>
    <col min="11854" max="11854" width="6.5703125" style="27" customWidth="1"/>
    <col min="11855" max="11855" width="6.85546875" style="27" customWidth="1"/>
    <col min="11856" max="11856" width="7.7109375" style="27" customWidth="1"/>
    <col min="11857" max="11857" width="5.140625" style="27" customWidth="1"/>
    <col min="11858" max="11858" width="6.5703125" style="27" customWidth="1"/>
    <col min="11859" max="11859" width="6.85546875" style="27" customWidth="1"/>
    <col min="11860" max="11860" width="7.7109375" style="27" customWidth="1"/>
    <col min="11861" max="11861" width="5.140625" style="27" customWidth="1"/>
    <col min="11862" max="11862" width="6.5703125" style="27" customWidth="1"/>
    <col min="11863" max="11863" width="6.85546875" style="27" customWidth="1"/>
    <col min="11864" max="11864" width="7.7109375" style="27" customWidth="1"/>
    <col min="11865" max="11865" width="5.140625" style="27" customWidth="1"/>
    <col min="11866" max="11869" width="7.85546875" style="27" customWidth="1"/>
    <col min="11870" max="11872" width="9.140625" style="27"/>
    <col min="11873" max="11873" width="8.42578125" style="27" customWidth="1"/>
    <col min="11874" max="12032" width="9.140625" style="27"/>
    <col min="12033" max="12033" width="20.7109375" style="27" customWidth="1"/>
    <col min="12034" max="12034" width="6.5703125" style="27" customWidth="1"/>
    <col min="12035" max="12035" width="6.85546875" style="27" customWidth="1"/>
    <col min="12036" max="12036" width="7.85546875" style="27" customWidth="1"/>
    <col min="12037" max="12037" width="5.5703125" style="27" customWidth="1"/>
    <col min="12038" max="12038" width="6.5703125" style="27" customWidth="1"/>
    <col min="12039" max="12039" width="6.85546875" style="27" customWidth="1"/>
    <col min="12040" max="12040" width="7.85546875" style="27" customWidth="1"/>
    <col min="12041" max="12041" width="5.5703125" style="27" customWidth="1"/>
    <col min="12042" max="12042" width="6.5703125" style="27" customWidth="1"/>
    <col min="12043" max="12043" width="6.85546875" style="27" customWidth="1"/>
    <col min="12044" max="12044" width="7.85546875" style="27" customWidth="1"/>
    <col min="12045" max="12045" width="5.42578125" style="27" customWidth="1"/>
    <col min="12046" max="12046" width="6.5703125" style="27" customWidth="1"/>
    <col min="12047" max="12047" width="6.85546875" style="27" customWidth="1"/>
    <col min="12048" max="12048" width="7.140625" style="27" customWidth="1"/>
    <col min="12049" max="12049" width="5" style="27" customWidth="1"/>
    <col min="12050" max="12050" width="6.5703125" style="27" customWidth="1"/>
    <col min="12051" max="12051" width="6.85546875" style="27" customWidth="1"/>
    <col min="12052" max="12052" width="7.42578125" style="27" customWidth="1"/>
    <col min="12053" max="12053" width="5.42578125" style="27" customWidth="1"/>
    <col min="12054" max="12054" width="6.5703125" style="27" customWidth="1"/>
    <col min="12055" max="12055" width="6.85546875" style="27" customWidth="1"/>
    <col min="12056" max="12056" width="6.42578125" style="27" customWidth="1"/>
    <col min="12057" max="12057" width="5" style="27" customWidth="1"/>
    <col min="12058" max="12058" width="6.5703125" style="27" customWidth="1"/>
    <col min="12059" max="12060" width="6.85546875" style="27" customWidth="1"/>
    <col min="12061" max="12061" width="5.140625" style="27" customWidth="1"/>
    <col min="12062" max="12062" width="6.5703125" style="27" customWidth="1"/>
    <col min="12063" max="12063" width="6.85546875" style="27" customWidth="1"/>
    <col min="12064" max="12064" width="7.7109375" style="27" customWidth="1"/>
    <col min="12065" max="12065" width="5.140625" style="27" customWidth="1"/>
    <col min="12066" max="12066" width="6.5703125" style="27" customWidth="1"/>
    <col min="12067" max="12067" width="6.85546875" style="27" customWidth="1"/>
    <col min="12068" max="12068" width="7.7109375" style="27" customWidth="1"/>
    <col min="12069" max="12069" width="5.140625" style="27" customWidth="1"/>
    <col min="12070" max="12070" width="6.5703125" style="27" customWidth="1"/>
    <col min="12071" max="12071" width="6.85546875" style="27" customWidth="1"/>
    <col min="12072" max="12072" width="7.7109375" style="27" customWidth="1"/>
    <col min="12073" max="12073" width="5.140625" style="27" customWidth="1"/>
    <col min="12074" max="12074" width="6.5703125" style="27" customWidth="1"/>
    <col min="12075" max="12075" width="6.85546875" style="27" customWidth="1"/>
    <col min="12076" max="12076" width="7.7109375" style="27" customWidth="1"/>
    <col min="12077" max="12077" width="5.140625" style="27" customWidth="1"/>
    <col min="12078" max="12078" width="6.5703125" style="27" customWidth="1"/>
    <col min="12079" max="12079" width="6.85546875" style="27" customWidth="1"/>
    <col min="12080" max="12080" width="7.7109375" style="27" customWidth="1"/>
    <col min="12081" max="12081" width="5.140625" style="27" customWidth="1"/>
    <col min="12082" max="12082" width="6.5703125" style="27" customWidth="1"/>
    <col min="12083" max="12083" width="6.85546875" style="27" customWidth="1"/>
    <col min="12084" max="12084" width="7.7109375" style="27" customWidth="1"/>
    <col min="12085" max="12085" width="5.140625" style="27" customWidth="1"/>
    <col min="12086" max="12086" width="6.5703125" style="27" customWidth="1"/>
    <col min="12087" max="12087" width="6.85546875" style="27" customWidth="1"/>
    <col min="12088" max="12088" width="7.7109375" style="27" customWidth="1"/>
    <col min="12089" max="12089" width="5.140625" style="27" customWidth="1"/>
    <col min="12090" max="12090" width="6.5703125" style="27" customWidth="1"/>
    <col min="12091" max="12091" width="6.85546875" style="27" customWidth="1"/>
    <col min="12092" max="12092" width="7.7109375" style="27" customWidth="1"/>
    <col min="12093" max="12093" width="5.140625" style="27" customWidth="1"/>
    <col min="12094" max="12094" width="6.5703125" style="27" customWidth="1"/>
    <col min="12095" max="12095" width="6.85546875" style="27" customWidth="1"/>
    <col min="12096" max="12096" width="7.7109375" style="27" customWidth="1"/>
    <col min="12097" max="12097" width="5.140625" style="27" customWidth="1"/>
    <col min="12098" max="12098" width="6.5703125" style="27" customWidth="1"/>
    <col min="12099" max="12099" width="6.85546875" style="27" customWidth="1"/>
    <col min="12100" max="12100" width="7.7109375" style="27" customWidth="1"/>
    <col min="12101" max="12101" width="5.140625" style="27" customWidth="1"/>
    <col min="12102" max="12102" width="6.5703125" style="27" customWidth="1"/>
    <col min="12103" max="12103" width="6.85546875" style="27" customWidth="1"/>
    <col min="12104" max="12104" width="7.7109375" style="27" customWidth="1"/>
    <col min="12105" max="12105" width="5.140625" style="27" customWidth="1"/>
    <col min="12106" max="12109" width="8.7109375" style="27" customWidth="1"/>
    <col min="12110" max="12110" width="6.5703125" style="27" customWidth="1"/>
    <col min="12111" max="12111" width="6.85546875" style="27" customWidth="1"/>
    <col min="12112" max="12112" width="7.7109375" style="27" customWidth="1"/>
    <col min="12113" max="12113" width="5.140625" style="27" customWidth="1"/>
    <col min="12114" max="12114" width="6.5703125" style="27" customWidth="1"/>
    <col min="12115" max="12115" width="6.85546875" style="27" customWidth="1"/>
    <col min="12116" max="12116" width="7.7109375" style="27" customWidth="1"/>
    <col min="12117" max="12117" width="5.140625" style="27" customWidth="1"/>
    <col min="12118" max="12118" width="6.5703125" style="27" customWidth="1"/>
    <col min="12119" max="12119" width="6.85546875" style="27" customWidth="1"/>
    <col min="12120" max="12120" width="7.7109375" style="27" customWidth="1"/>
    <col min="12121" max="12121" width="5.140625" style="27" customWidth="1"/>
    <col min="12122" max="12125" width="7.85546875" style="27" customWidth="1"/>
    <col min="12126" max="12128" width="9.140625" style="27"/>
    <col min="12129" max="12129" width="8.42578125" style="27" customWidth="1"/>
    <col min="12130" max="12288" width="9.140625" style="27"/>
    <col min="12289" max="12289" width="20.7109375" style="27" customWidth="1"/>
    <col min="12290" max="12290" width="6.5703125" style="27" customWidth="1"/>
    <col min="12291" max="12291" width="6.85546875" style="27" customWidth="1"/>
    <col min="12292" max="12292" width="7.85546875" style="27" customWidth="1"/>
    <col min="12293" max="12293" width="5.5703125" style="27" customWidth="1"/>
    <col min="12294" max="12294" width="6.5703125" style="27" customWidth="1"/>
    <col min="12295" max="12295" width="6.85546875" style="27" customWidth="1"/>
    <col min="12296" max="12296" width="7.85546875" style="27" customWidth="1"/>
    <col min="12297" max="12297" width="5.5703125" style="27" customWidth="1"/>
    <col min="12298" max="12298" width="6.5703125" style="27" customWidth="1"/>
    <col min="12299" max="12299" width="6.85546875" style="27" customWidth="1"/>
    <col min="12300" max="12300" width="7.85546875" style="27" customWidth="1"/>
    <col min="12301" max="12301" width="5.42578125" style="27" customWidth="1"/>
    <col min="12302" max="12302" width="6.5703125" style="27" customWidth="1"/>
    <col min="12303" max="12303" width="6.85546875" style="27" customWidth="1"/>
    <col min="12304" max="12304" width="7.140625" style="27" customWidth="1"/>
    <col min="12305" max="12305" width="5" style="27" customWidth="1"/>
    <col min="12306" max="12306" width="6.5703125" style="27" customWidth="1"/>
    <col min="12307" max="12307" width="6.85546875" style="27" customWidth="1"/>
    <col min="12308" max="12308" width="7.42578125" style="27" customWidth="1"/>
    <col min="12309" max="12309" width="5.42578125" style="27" customWidth="1"/>
    <col min="12310" max="12310" width="6.5703125" style="27" customWidth="1"/>
    <col min="12311" max="12311" width="6.85546875" style="27" customWidth="1"/>
    <col min="12312" max="12312" width="6.42578125" style="27" customWidth="1"/>
    <col min="12313" max="12313" width="5" style="27" customWidth="1"/>
    <col min="12314" max="12314" width="6.5703125" style="27" customWidth="1"/>
    <col min="12315" max="12316" width="6.85546875" style="27" customWidth="1"/>
    <col min="12317" max="12317" width="5.140625" style="27" customWidth="1"/>
    <col min="12318" max="12318" width="6.5703125" style="27" customWidth="1"/>
    <col min="12319" max="12319" width="6.85546875" style="27" customWidth="1"/>
    <col min="12320" max="12320" width="7.7109375" style="27" customWidth="1"/>
    <col min="12321" max="12321" width="5.140625" style="27" customWidth="1"/>
    <col min="12322" max="12322" width="6.5703125" style="27" customWidth="1"/>
    <col min="12323" max="12323" width="6.85546875" style="27" customWidth="1"/>
    <col min="12324" max="12324" width="7.7109375" style="27" customWidth="1"/>
    <col min="12325" max="12325" width="5.140625" style="27" customWidth="1"/>
    <col min="12326" max="12326" width="6.5703125" style="27" customWidth="1"/>
    <col min="12327" max="12327" width="6.85546875" style="27" customWidth="1"/>
    <col min="12328" max="12328" width="7.7109375" style="27" customWidth="1"/>
    <col min="12329" max="12329" width="5.140625" style="27" customWidth="1"/>
    <col min="12330" max="12330" width="6.5703125" style="27" customWidth="1"/>
    <col min="12331" max="12331" width="6.85546875" style="27" customWidth="1"/>
    <col min="12332" max="12332" width="7.7109375" style="27" customWidth="1"/>
    <col min="12333" max="12333" width="5.140625" style="27" customWidth="1"/>
    <col min="12334" max="12334" width="6.5703125" style="27" customWidth="1"/>
    <col min="12335" max="12335" width="6.85546875" style="27" customWidth="1"/>
    <col min="12336" max="12336" width="7.7109375" style="27" customWidth="1"/>
    <col min="12337" max="12337" width="5.140625" style="27" customWidth="1"/>
    <col min="12338" max="12338" width="6.5703125" style="27" customWidth="1"/>
    <col min="12339" max="12339" width="6.85546875" style="27" customWidth="1"/>
    <col min="12340" max="12340" width="7.7109375" style="27" customWidth="1"/>
    <col min="12341" max="12341" width="5.140625" style="27" customWidth="1"/>
    <col min="12342" max="12342" width="6.5703125" style="27" customWidth="1"/>
    <col min="12343" max="12343" width="6.85546875" style="27" customWidth="1"/>
    <col min="12344" max="12344" width="7.7109375" style="27" customWidth="1"/>
    <col min="12345" max="12345" width="5.140625" style="27" customWidth="1"/>
    <col min="12346" max="12346" width="6.5703125" style="27" customWidth="1"/>
    <col min="12347" max="12347" width="6.85546875" style="27" customWidth="1"/>
    <col min="12348" max="12348" width="7.7109375" style="27" customWidth="1"/>
    <col min="12349" max="12349" width="5.140625" style="27" customWidth="1"/>
    <col min="12350" max="12350" width="6.5703125" style="27" customWidth="1"/>
    <col min="12351" max="12351" width="6.85546875" style="27" customWidth="1"/>
    <col min="12352" max="12352" width="7.7109375" style="27" customWidth="1"/>
    <col min="12353" max="12353" width="5.140625" style="27" customWidth="1"/>
    <col min="12354" max="12354" width="6.5703125" style="27" customWidth="1"/>
    <col min="12355" max="12355" width="6.85546875" style="27" customWidth="1"/>
    <col min="12356" max="12356" width="7.7109375" style="27" customWidth="1"/>
    <col min="12357" max="12357" width="5.140625" style="27" customWidth="1"/>
    <col min="12358" max="12358" width="6.5703125" style="27" customWidth="1"/>
    <col min="12359" max="12359" width="6.85546875" style="27" customWidth="1"/>
    <col min="12360" max="12360" width="7.7109375" style="27" customWidth="1"/>
    <col min="12361" max="12361" width="5.140625" style="27" customWidth="1"/>
    <col min="12362" max="12365" width="8.7109375" style="27" customWidth="1"/>
    <col min="12366" max="12366" width="6.5703125" style="27" customWidth="1"/>
    <col min="12367" max="12367" width="6.85546875" style="27" customWidth="1"/>
    <col min="12368" max="12368" width="7.7109375" style="27" customWidth="1"/>
    <col min="12369" max="12369" width="5.140625" style="27" customWidth="1"/>
    <col min="12370" max="12370" width="6.5703125" style="27" customWidth="1"/>
    <col min="12371" max="12371" width="6.85546875" style="27" customWidth="1"/>
    <col min="12372" max="12372" width="7.7109375" style="27" customWidth="1"/>
    <col min="12373" max="12373" width="5.140625" style="27" customWidth="1"/>
    <col min="12374" max="12374" width="6.5703125" style="27" customWidth="1"/>
    <col min="12375" max="12375" width="6.85546875" style="27" customWidth="1"/>
    <col min="12376" max="12376" width="7.7109375" style="27" customWidth="1"/>
    <col min="12377" max="12377" width="5.140625" style="27" customWidth="1"/>
    <col min="12378" max="12381" width="7.85546875" style="27" customWidth="1"/>
    <col min="12382" max="12384" width="9.140625" style="27"/>
    <col min="12385" max="12385" width="8.42578125" style="27" customWidth="1"/>
    <col min="12386" max="12544" width="9.140625" style="27"/>
    <col min="12545" max="12545" width="20.7109375" style="27" customWidth="1"/>
    <col min="12546" max="12546" width="6.5703125" style="27" customWidth="1"/>
    <col min="12547" max="12547" width="6.85546875" style="27" customWidth="1"/>
    <col min="12548" max="12548" width="7.85546875" style="27" customWidth="1"/>
    <col min="12549" max="12549" width="5.5703125" style="27" customWidth="1"/>
    <col min="12550" max="12550" width="6.5703125" style="27" customWidth="1"/>
    <col min="12551" max="12551" width="6.85546875" style="27" customWidth="1"/>
    <col min="12552" max="12552" width="7.85546875" style="27" customWidth="1"/>
    <col min="12553" max="12553" width="5.5703125" style="27" customWidth="1"/>
    <col min="12554" max="12554" width="6.5703125" style="27" customWidth="1"/>
    <col min="12555" max="12555" width="6.85546875" style="27" customWidth="1"/>
    <col min="12556" max="12556" width="7.85546875" style="27" customWidth="1"/>
    <col min="12557" max="12557" width="5.42578125" style="27" customWidth="1"/>
    <col min="12558" max="12558" width="6.5703125" style="27" customWidth="1"/>
    <col min="12559" max="12559" width="6.85546875" style="27" customWidth="1"/>
    <col min="12560" max="12560" width="7.140625" style="27" customWidth="1"/>
    <col min="12561" max="12561" width="5" style="27" customWidth="1"/>
    <col min="12562" max="12562" width="6.5703125" style="27" customWidth="1"/>
    <col min="12563" max="12563" width="6.85546875" style="27" customWidth="1"/>
    <col min="12564" max="12564" width="7.42578125" style="27" customWidth="1"/>
    <col min="12565" max="12565" width="5.42578125" style="27" customWidth="1"/>
    <col min="12566" max="12566" width="6.5703125" style="27" customWidth="1"/>
    <col min="12567" max="12567" width="6.85546875" style="27" customWidth="1"/>
    <col min="12568" max="12568" width="6.42578125" style="27" customWidth="1"/>
    <col min="12569" max="12569" width="5" style="27" customWidth="1"/>
    <col min="12570" max="12570" width="6.5703125" style="27" customWidth="1"/>
    <col min="12571" max="12572" width="6.85546875" style="27" customWidth="1"/>
    <col min="12573" max="12573" width="5.140625" style="27" customWidth="1"/>
    <col min="12574" max="12574" width="6.5703125" style="27" customWidth="1"/>
    <col min="12575" max="12575" width="6.85546875" style="27" customWidth="1"/>
    <col min="12576" max="12576" width="7.7109375" style="27" customWidth="1"/>
    <col min="12577" max="12577" width="5.140625" style="27" customWidth="1"/>
    <col min="12578" max="12578" width="6.5703125" style="27" customWidth="1"/>
    <col min="12579" max="12579" width="6.85546875" style="27" customWidth="1"/>
    <col min="12580" max="12580" width="7.7109375" style="27" customWidth="1"/>
    <col min="12581" max="12581" width="5.140625" style="27" customWidth="1"/>
    <col min="12582" max="12582" width="6.5703125" style="27" customWidth="1"/>
    <col min="12583" max="12583" width="6.85546875" style="27" customWidth="1"/>
    <col min="12584" max="12584" width="7.7109375" style="27" customWidth="1"/>
    <col min="12585" max="12585" width="5.140625" style="27" customWidth="1"/>
    <col min="12586" max="12586" width="6.5703125" style="27" customWidth="1"/>
    <col min="12587" max="12587" width="6.85546875" style="27" customWidth="1"/>
    <col min="12588" max="12588" width="7.7109375" style="27" customWidth="1"/>
    <col min="12589" max="12589" width="5.140625" style="27" customWidth="1"/>
    <col min="12590" max="12590" width="6.5703125" style="27" customWidth="1"/>
    <col min="12591" max="12591" width="6.85546875" style="27" customWidth="1"/>
    <col min="12592" max="12592" width="7.7109375" style="27" customWidth="1"/>
    <col min="12593" max="12593" width="5.140625" style="27" customWidth="1"/>
    <col min="12594" max="12594" width="6.5703125" style="27" customWidth="1"/>
    <col min="12595" max="12595" width="6.85546875" style="27" customWidth="1"/>
    <col min="12596" max="12596" width="7.7109375" style="27" customWidth="1"/>
    <col min="12597" max="12597" width="5.140625" style="27" customWidth="1"/>
    <col min="12598" max="12598" width="6.5703125" style="27" customWidth="1"/>
    <col min="12599" max="12599" width="6.85546875" style="27" customWidth="1"/>
    <col min="12600" max="12600" width="7.7109375" style="27" customWidth="1"/>
    <col min="12601" max="12601" width="5.140625" style="27" customWidth="1"/>
    <col min="12602" max="12602" width="6.5703125" style="27" customWidth="1"/>
    <col min="12603" max="12603" width="6.85546875" style="27" customWidth="1"/>
    <col min="12604" max="12604" width="7.7109375" style="27" customWidth="1"/>
    <col min="12605" max="12605" width="5.140625" style="27" customWidth="1"/>
    <col min="12606" max="12606" width="6.5703125" style="27" customWidth="1"/>
    <col min="12607" max="12607" width="6.85546875" style="27" customWidth="1"/>
    <col min="12608" max="12608" width="7.7109375" style="27" customWidth="1"/>
    <col min="12609" max="12609" width="5.140625" style="27" customWidth="1"/>
    <col min="12610" max="12610" width="6.5703125" style="27" customWidth="1"/>
    <col min="12611" max="12611" width="6.85546875" style="27" customWidth="1"/>
    <col min="12612" max="12612" width="7.7109375" style="27" customWidth="1"/>
    <col min="12613" max="12613" width="5.140625" style="27" customWidth="1"/>
    <col min="12614" max="12614" width="6.5703125" style="27" customWidth="1"/>
    <col min="12615" max="12615" width="6.85546875" style="27" customWidth="1"/>
    <col min="12616" max="12616" width="7.7109375" style="27" customWidth="1"/>
    <col min="12617" max="12617" width="5.140625" style="27" customWidth="1"/>
    <col min="12618" max="12621" width="8.7109375" style="27" customWidth="1"/>
    <col min="12622" max="12622" width="6.5703125" style="27" customWidth="1"/>
    <col min="12623" max="12623" width="6.85546875" style="27" customWidth="1"/>
    <col min="12624" max="12624" width="7.7109375" style="27" customWidth="1"/>
    <col min="12625" max="12625" width="5.140625" style="27" customWidth="1"/>
    <col min="12626" max="12626" width="6.5703125" style="27" customWidth="1"/>
    <col min="12627" max="12627" width="6.85546875" style="27" customWidth="1"/>
    <col min="12628" max="12628" width="7.7109375" style="27" customWidth="1"/>
    <col min="12629" max="12629" width="5.140625" style="27" customWidth="1"/>
    <col min="12630" max="12630" width="6.5703125" style="27" customWidth="1"/>
    <col min="12631" max="12631" width="6.85546875" style="27" customWidth="1"/>
    <col min="12632" max="12632" width="7.7109375" style="27" customWidth="1"/>
    <col min="12633" max="12633" width="5.140625" style="27" customWidth="1"/>
    <col min="12634" max="12637" width="7.85546875" style="27" customWidth="1"/>
    <col min="12638" max="12640" width="9.140625" style="27"/>
    <col min="12641" max="12641" width="8.42578125" style="27" customWidth="1"/>
    <col min="12642" max="12800" width="9.140625" style="27"/>
    <col min="12801" max="12801" width="20.7109375" style="27" customWidth="1"/>
    <col min="12802" max="12802" width="6.5703125" style="27" customWidth="1"/>
    <col min="12803" max="12803" width="6.85546875" style="27" customWidth="1"/>
    <col min="12804" max="12804" width="7.85546875" style="27" customWidth="1"/>
    <col min="12805" max="12805" width="5.5703125" style="27" customWidth="1"/>
    <col min="12806" max="12806" width="6.5703125" style="27" customWidth="1"/>
    <col min="12807" max="12807" width="6.85546875" style="27" customWidth="1"/>
    <col min="12808" max="12808" width="7.85546875" style="27" customWidth="1"/>
    <col min="12809" max="12809" width="5.5703125" style="27" customWidth="1"/>
    <col min="12810" max="12810" width="6.5703125" style="27" customWidth="1"/>
    <col min="12811" max="12811" width="6.85546875" style="27" customWidth="1"/>
    <col min="12812" max="12812" width="7.85546875" style="27" customWidth="1"/>
    <col min="12813" max="12813" width="5.42578125" style="27" customWidth="1"/>
    <col min="12814" max="12814" width="6.5703125" style="27" customWidth="1"/>
    <col min="12815" max="12815" width="6.85546875" style="27" customWidth="1"/>
    <col min="12816" max="12816" width="7.140625" style="27" customWidth="1"/>
    <col min="12817" max="12817" width="5" style="27" customWidth="1"/>
    <col min="12818" max="12818" width="6.5703125" style="27" customWidth="1"/>
    <col min="12819" max="12819" width="6.85546875" style="27" customWidth="1"/>
    <col min="12820" max="12820" width="7.42578125" style="27" customWidth="1"/>
    <col min="12821" max="12821" width="5.42578125" style="27" customWidth="1"/>
    <col min="12822" max="12822" width="6.5703125" style="27" customWidth="1"/>
    <col min="12823" max="12823" width="6.85546875" style="27" customWidth="1"/>
    <col min="12824" max="12824" width="6.42578125" style="27" customWidth="1"/>
    <col min="12825" max="12825" width="5" style="27" customWidth="1"/>
    <col min="12826" max="12826" width="6.5703125" style="27" customWidth="1"/>
    <col min="12827" max="12828" width="6.85546875" style="27" customWidth="1"/>
    <col min="12829" max="12829" width="5.140625" style="27" customWidth="1"/>
    <col min="12830" max="12830" width="6.5703125" style="27" customWidth="1"/>
    <col min="12831" max="12831" width="6.85546875" style="27" customWidth="1"/>
    <col min="12832" max="12832" width="7.7109375" style="27" customWidth="1"/>
    <col min="12833" max="12833" width="5.140625" style="27" customWidth="1"/>
    <col min="12834" max="12834" width="6.5703125" style="27" customWidth="1"/>
    <col min="12835" max="12835" width="6.85546875" style="27" customWidth="1"/>
    <col min="12836" max="12836" width="7.7109375" style="27" customWidth="1"/>
    <col min="12837" max="12837" width="5.140625" style="27" customWidth="1"/>
    <col min="12838" max="12838" width="6.5703125" style="27" customWidth="1"/>
    <col min="12839" max="12839" width="6.85546875" style="27" customWidth="1"/>
    <col min="12840" max="12840" width="7.7109375" style="27" customWidth="1"/>
    <col min="12841" max="12841" width="5.140625" style="27" customWidth="1"/>
    <col min="12842" max="12842" width="6.5703125" style="27" customWidth="1"/>
    <col min="12843" max="12843" width="6.85546875" style="27" customWidth="1"/>
    <col min="12844" max="12844" width="7.7109375" style="27" customWidth="1"/>
    <col min="12845" max="12845" width="5.140625" style="27" customWidth="1"/>
    <col min="12846" max="12846" width="6.5703125" style="27" customWidth="1"/>
    <col min="12847" max="12847" width="6.85546875" style="27" customWidth="1"/>
    <col min="12848" max="12848" width="7.7109375" style="27" customWidth="1"/>
    <col min="12849" max="12849" width="5.140625" style="27" customWidth="1"/>
    <col min="12850" max="12850" width="6.5703125" style="27" customWidth="1"/>
    <col min="12851" max="12851" width="6.85546875" style="27" customWidth="1"/>
    <col min="12852" max="12852" width="7.7109375" style="27" customWidth="1"/>
    <col min="12853" max="12853" width="5.140625" style="27" customWidth="1"/>
    <col min="12854" max="12854" width="6.5703125" style="27" customWidth="1"/>
    <col min="12855" max="12855" width="6.85546875" style="27" customWidth="1"/>
    <col min="12856" max="12856" width="7.7109375" style="27" customWidth="1"/>
    <col min="12857" max="12857" width="5.140625" style="27" customWidth="1"/>
    <col min="12858" max="12858" width="6.5703125" style="27" customWidth="1"/>
    <col min="12859" max="12859" width="6.85546875" style="27" customWidth="1"/>
    <col min="12860" max="12860" width="7.7109375" style="27" customWidth="1"/>
    <col min="12861" max="12861" width="5.140625" style="27" customWidth="1"/>
    <col min="12862" max="12862" width="6.5703125" style="27" customWidth="1"/>
    <col min="12863" max="12863" width="6.85546875" style="27" customWidth="1"/>
    <col min="12864" max="12864" width="7.7109375" style="27" customWidth="1"/>
    <col min="12865" max="12865" width="5.140625" style="27" customWidth="1"/>
    <col min="12866" max="12866" width="6.5703125" style="27" customWidth="1"/>
    <col min="12867" max="12867" width="6.85546875" style="27" customWidth="1"/>
    <col min="12868" max="12868" width="7.7109375" style="27" customWidth="1"/>
    <col min="12869" max="12869" width="5.140625" style="27" customWidth="1"/>
    <col min="12870" max="12870" width="6.5703125" style="27" customWidth="1"/>
    <col min="12871" max="12871" width="6.85546875" style="27" customWidth="1"/>
    <col min="12872" max="12872" width="7.7109375" style="27" customWidth="1"/>
    <col min="12873" max="12873" width="5.140625" style="27" customWidth="1"/>
    <col min="12874" max="12877" width="8.7109375" style="27" customWidth="1"/>
    <col min="12878" max="12878" width="6.5703125" style="27" customWidth="1"/>
    <col min="12879" max="12879" width="6.85546875" style="27" customWidth="1"/>
    <col min="12880" max="12880" width="7.7109375" style="27" customWidth="1"/>
    <col min="12881" max="12881" width="5.140625" style="27" customWidth="1"/>
    <col min="12882" max="12882" width="6.5703125" style="27" customWidth="1"/>
    <col min="12883" max="12883" width="6.85546875" style="27" customWidth="1"/>
    <col min="12884" max="12884" width="7.7109375" style="27" customWidth="1"/>
    <col min="12885" max="12885" width="5.140625" style="27" customWidth="1"/>
    <col min="12886" max="12886" width="6.5703125" style="27" customWidth="1"/>
    <col min="12887" max="12887" width="6.85546875" style="27" customWidth="1"/>
    <col min="12888" max="12888" width="7.7109375" style="27" customWidth="1"/>
    <col min="12889" max="12889" width="5.140625" style="27" customWidth="1"/>
    <col min="12890" max="12893" width="7.85546875" style="27" customWidth="1"/>
    <col min="12894" max="12896" width="9.140625" style="27"/>
    <col min="12897" max="12897" width="8.42578125" style="27" customWidth="1"/>
    <col min="12898" max="13056" width="9.140625" style="27"/>
    <col min="13057" max="13057" width="20.7109375" style="27" customWidth="1"/>
    <col min="13058" max="13058" width="6.5703125" style="27" customWidth="1"/>
    <col min="13059" max="13059" width="6.85546875" style="27" customWidth="1"/>
    <col min="13060" max="13060" width="7.85546875" style="27" customWidth="1"/>
    <col min="13061" max="13061" width="5.5703125" style="27" customWidth="1"/>
    <col min="13062" max="13062" width="6.5703125" style="27" customWidth="1"/>
    <col min="13063" max="13063" width="6.85546875" style="27" customWidth="1"/>
    <col min="13064" max="13064" width="7.85546875" style="27" customWidth="1"/>
    <col min="13065" max="13065" width="5.5703125" style="27" customWidth="1"/>
    <col min="13066" max="13066" width="6.5703125" style="27" customWidth="1"/>
    <col min="13067" max="13067" width="6.85546875" style="27" customWidth="1"/>
    <col min="13068" max="13068" width="7.85546875" style="27" customWidth="1"/>
    <col min="13069" max="13069" width="5.42578125" style="27" customWidth="1"/>
    <col min="13070" max="13070" width="6.5703125" style="27" customWidth="1"/>
    <col min="13071" max="13071" width="6.85546875" style="27" customWidth="1"/>
    <col min="13072" max="13072" width="7.140625" style="27" customWidth="1"/>
    <col min="13073" max="13073" width="5" style="27" customWidth="1"/>
    <col min="13074" max="13074" width="6.5703125" style="27" customWidth="1"/>
    <col min="13075" max="13075" width="6.85546875" style="27" customWidth="1"/>
    <col min="13076" max="13076" width="7.42578125" style="27" customWidth="1"/>
    <col min="13077" max="13077" width="5.42578125" style="27" customWidth="1"/>
    <col min="13078" max="13078" width="6.5703125" style="27" customWidth="1"/>
    <col min="13079" max="13079" width="6.85546875" style="27" customWidth="1"/>
    <col min="13080" max="13080" width="6.42578125" style="27" customWidth="1"/>
    <col min="13081" max="13081" width="5" style="27" customWidth="1"/>
    <col min="13082" max="13082" width="6.5703125" style="27" customWidth="1"/>
    <col min="13083" max="13084" width="6.85546875" style="27" customWidth="1"/>
    <col min="13085" max="13085" width="5.140625" style="27" customWidth="1"/>
    <col min="13086" max="13086" width="6.5703125" style="27" customWidth="1"/>
    <col min="13087" max="13087" width="6.85546875" style="27" customWidth="1"/>
    <col min="13088" max="13088" width="7.7109375" style="27" customWidth="1"/>
    <col min="13089" max="13089" width="5.140625" style="27" customWidth="1"/>
    <col min="13090" max="13090" width="6.5703125" style="27" customWidth="1"/>
    <col min="13091" max="13091" width="6.85546875" style="27" customWidth="1"/>
    <col min="13092" max="13092" width="7.7109375" style="27" customWidth="1"/>
    <col min="13093" max="13093" width="5.140625" style="27" customWidth="1"/>
    <col min="13094" max="13094" width="6.5703125" style="27" customWidth="1"/>
    <col min="13095" max="13095" width="6.85546875" style="27" customWidth="1"/>
    <col min="13096" max="13096" width="7.7109375" style="27" customWidth="1"/>
    <col min="13097" max="13097" width="5.140625" style="27" customWidth="1"/>
    <col min="13098" max="13098" width="6.5703125" style="27" customWidth="1"/>
    <col min="13099" max="13099" width="6.85546875" style="27" customWidth="1"/>
    <col min="13100" max="13100" width="7.7109375" style="27" customWidth="1"/>
    <col min="13101" max="13101" width="5.140625" style="27" customWidth="1"/>
    <col min="13102" max="13102" width="6.5703125" style="27" customWidth="1"/>
    <col min="13103" max="13103" width="6.85546875" style="27" customWidth="1"/>
    <col min="13104" max="13104" width="7.7109375" style="27" customWidth="1"/>
    <col min="13105" max="13105" width="5.140625" style="27" customWidth="1"/>
    <col min="13106" max="13106" width="6.5703125" style="27" customWidth="1"/>
    <col min="13107" max="13107" width="6.85546875" style="27" customWidth="1"/>
    <col min="13108" max="13108" width="7.7109375" style="27" customWidth="1"/>
    <col min="13109" max="13109" width="5.140625" style="27" customWidth="1"/>
    <col min="13110" max="13110" width="6.5703125" style="27" customWidth="1"/>
    <col min="13111" max="13111" width="6.85546875" style="27" customWidth="1"/>
    <col min="13112" max="13112" width="7.7109375" style="27" customWidth="1"/>
    <col min="13113" max="13113" width="5.140625" style="27" customWidth="1"/>
    <col min="13114" max="13114" width="6.5703125" style="27" customWidth="1"/>
    <col min="13115" max="13115" width="6.85546875" style="27" customWidth="1"/>
    <col min="13116" max="13116" width="7.7109375" style="27" customWidth="1"/>
    <col min="13117" max="13117" width="5.140625" style="27" customWidth="1"/>
    <col min="13118" max="13118" width="6.5703125" style="27" customWidth="1"/>
    <col min="13119" max="13119" width="6.85546875" style="27" customWidth="1"/>
    <col min="13120" max="13120" width="7.7109375" style="27" customWidth="1"/>
    <col min="13121" max="13121" width="5.140625" style="27" customWidth="1"/>
    <col min="13122" max="13122" width="6.5703125" style="27" customWidth="1"/>
    <col min="13123" max="13123" width="6.85546875" style="27" customWidth="1"/>
    <col min="13124" max="13124" width="7.7109375" style="27" customWidth="1"/>
    <col min="13125" max="13125" width="5.140625" style="27" customWidth="1"/>
    <col min="13126" max="13126" width="6.5703125" style="27" customWidth="1"/>
    <col min="13127" max="13127" width="6.85546875" style="27" customWidth="1"/>
    <col min="13128" max="13128" width="7.7109375" style="27" customWidth="1"/>
    <col min="13129" max="13129" width="5.140625" style="27" customWidth="1"/>
    <col min="13130" max="13133" width="8.7109375" style="27" customWidth="1"/>
    <col min="13134" max="13134" width="6.5703125" style="27" customWidth="1"/>
    <col min="13135" max="13135" width="6.85546875" style="27" customWidth="1"/>
    <col min="13136" max="13136" width="7.7109375" style="27" customWidth="1"/>
    <col min="13137" max="13137" width="5.140625" style="27" customWidth="1"/>
    <col min="13138" max="13138" width="6.5703125" style="27" customWidth="1"/>
    <col min="13139" max="13139" width="6.85546875" style="27" customWidth="1"/>
    <col min="13140" max="13140" width="7.7109375" style="27" customWidth="1"/>
    <col min="13141" max="13141" width="5.140625" style="27" customWidth="1"/>
    <col min="13142" max="13142" width="6.5703125" style="27" customWidth="1"/>
    <col min="13143" max="13143" width="6.85546875" style="27" customWidth="1"/>
    <col min="13144" max="13144" width="7.7109375" style="27" customWidth="1"/>
    <col min="13145" max="13145" width="5.140625" style="27" customWidth="1"/>
    <col min="13146" max="13149" width="7.85546875" style="27" customWidth="1"/>
    <col min="13150" max="13152" width="9.140625" style="27"/>
    <col min="13153" max="13153" width="8.42578125" style="27" customWidth="1"/>
    <col min="13154" max="13312" width="9.140625" style="27"/>
    <col min="13313" max="13313" width="20.7109375" style="27" customWidth="1"/>
    <col min="13314" max="13314" width="6.5703125" style="27" customWidth="1"/>
    <col min="13315" max="13315" width="6.85546875" style="27" customWidth="1"/>
    <col min="13316" max="13316" width="7.85546875" style="27" customWidth="1"/>
    <col min="13317" max="13317" width="5.5703125" style="27" customWidth="1"/>
    <col min="13318" max="13318" width="6.5703125" style="27" customWidth="1"/>
    <col min="13319" max="13319" width="6.85546875" style="27" customWidth="1"/>
    <col min="13320" max="13320" width="7.85546875" style="27" customWidth="1"/>
    <col min="13321" max="13321" width="5.5703125" style="27" customWidth="1"/>
    <col min="13322" max="13322" width="6.5703125" style="27" customWidth="1"/>
    <col min="13323" max="13323" width="6.85546875" style="27" customWidth="1"/>
    <col min="13324" max="13324" width="7.85546875" style="27" customWidth="1"/>
    <col min="13325" max="13325" width="5.42578125" style="27" customWidth="1"/>
    <col min="13326" max="13326" width="6.5703125" style="27" customWidth="1"/>
    <col min="13327" max="13327" width="6.85546875" style="27" customWidth="1"/>
    <col min="13328" max="13328" width="7.140625" style="27" customWidth="1"/>
    <col min="13329" max="13329" width="5" style="27" customWidth="1"/>
    <col min="13330" max="13330" width="6.5703125" style="27" customWidth="1"/>
    <col min="13331" max="13331" width="6.85546875" style="27" customWidth="1"/>
    <col min="13332" max="13332" width="7.42578125" style="27" customWidth="1"/>
    <col min="13333" max="13333" width="5.42578125" style="27" customWidth="1"/>
    <col min="13334" max="13334" width="6.5703125" style="27" customWidth="1"/>
    <col min="13335" max="13335" width="6.85546875" style="27" customWidth="1"/>
    <col min="13336" max="13336" width="6.42578125" style="27" customWidth="1"/>
    <col min="13337" max="13337" width="5" style="27" customWidth="1"/>
    <col min="13338" max="13338" width="6.5703125" style="27" customWidth="1"/>
    <col min="13339" max="13340" width="6.85546875" style="27" customWidth="1"/>
    <col min="13341" max="13341" width="5.140625" style="27" customWidth="1"/>
    <col min="13342" max="13342" width="6.5703125" style="27" customWidth="1"/>
    <col min="13343" max="13343" width="6.85546875" style="27" customWidth="1"/>
    <col min="13344" max="13344" width="7.7109375" style="27" customWidth="1"/>
    <col min="13345" max="13345" width="5.140625" style="27" customWidth="1"/>
    <col min="13346" max="13346" width="6.5703125" style="27" customWidth="1"/>
    <col min="13347" max="13347" width="6.85546875" style="27" customWidth="1"/>
    <col min="13348" max="13348" width="7.7109375" style="27" customWidth="1"/>
    <col min="13349" max="13349" width="5.140625" style="27" customWidth="1"/>
    <col min="13350" max="13350" width="6.5703125" style="27" customWidth="1"/>
    <col min="13351" max="13351" width="6.85546875" style="27" customWidth="1"/>
    <col min="13352" max="13352" width="7.7109375" style="27" customWidth="1"/>
    <col min="13353" max="13353" width="5.140625" style="27" customWidth="1"/>
    <col min="13354" max="13354" width="6.5703125" style="27" customWidth="1"/>
    <col min="13355" max="13355" width="6.85546875" style="27" customWidth="1"/>
    <col min="13356" max="13356" width="7.7109375" style="27" customWidth="1"/>
    <col min="13357" max="13357" width="5.140625" style="27" customWidth="1"/>
    <col min="13358" max="13358" width="6.5703125" style="27" customWidth="1"/>
    <col min="13359" max="13359" width="6.85546875" style="27" customWidth="1"/>
    <col min="13360" max="13360" width="7.7109375" style="27" customWidth="1"/>
    <col min="13361" max="13361" width="5.140625" style="27" customWidth="1"/>
    <col min="13362" max="13362" width="6.5703125" style="27" customWidth="1"/>
    <col min="13363" max="13363" width="6.85546875" style="27" customWidth="1"/>
    <col min="13364" max="13364" width="7.7109375" style="27" customWidth="1"/>
    <col min="13365" max="13365" width="5.140625" style="27" customWidth="1"/>
    <col min="13366" max="13366" width="6.5703125" style="27" customWidth="1"/>
    <col min="13367" max="13367" width="6.85546875" style="27" customWidth="1"/>
    <col min="13368" max="13368" width="7.7109375" style="27" customWidth="1"/>
    <col min="13369" max="13369" width="5.140625" style="27" customWidth="1"/>
    <col min="13370" max="13370" width="6.5703125" style="27" customWidth="1"/>
    <col min="13371" max="13371" width="6.85546875" style="27" customWidth="1"/>
    <col min="13372" max="13372" width="7.7109375" style="27" customWidth="1"/>
    <col min="13373" max="13373" width="5.140625" style="27" customWidth="1"/>
    <col min="13374" max="13374" width="6.5703125" style="27" customWidth="1"/>
    <col min="13375" max="13375" width="6.85546875" style="27" customWidth="1"/>
    <col min="13376" max="13376" width="7.7109375" style="27" customWidth="1"/>
    <col min="13377" max="13377" width="5.140625" style="27" customWidth="1"/>
    <col min="13378" max="13378" width="6.5703125" style="27" customWidth="1"/>
    <col min="13379" max="13379" width="6.85546875" style="27" customWidth="1"/>
    <col min="13380" max="13380" width="7.7109375" style="27" customWidth="1"/>
    <col min="13381" max="13381" width="5.140625" style="27" customWidth="1"/>
    <col min="13382" max="13382" width="6.5703125" style="27" customWidth="1"/>
    <col min="13383" max="13383" width="6.85546875" style="27" customWidth="1"/>
    <col min="13384" max="13384" width="7.7109375" style="27" customWidth="1"/>
    <col min="13385" max="13385" width="5.140625" style="27" customWidth="1"/>
    <col min="13386" max="13389" width="8.7109375" style="27" customWidth="1"/>
    <col min="13390" max="13390" width="6.5703125" style="27" customWidth="1"/>
    <col min="13391" max="13391" width="6.85546875" style="27" customWidth="1"/>
    <col min="13392" max="13392" width="7.7109375" style="27" customWidth="1"/>
    <col min="13393" max="13393" width="5.140625" style="27" customWidth="1"/>
    <col min="13394" max="13394" width="6.5703125" style="27" customWidth="1"/>
    <col min="13395" max="13395" width="6.85546875" style="27" customWidth="1"/>
    <col min="13396" max="13396" width="7.7109375" style="27" customWidth="1"/>
    <col min="13397" max="13397" width="5.140625" style="27" customWidth="1"/>
    <col min="13398" max="13398" width="6.5703125" style="27" customWidth="1"/>
    <col min="13399" max="13399" width="6.85546875" style="27" customWidth="1"/>
    <col min="13400" max="13400" width="7.7109375" style="27" customWidth="1"/>
    <col min="13401" max="13401" width="5.140625" style="27" customWidth="1"/>
    <col min="13402" max="13405" width="7.85546875" style="27" customWidth="1"/>
    <col min="13406" max="13408" width="9.140625" style="27"/>
    <col min="13409" max="13409" width="8.42578125" style="27" customWidth="1"/>
    <col min="13410" max="13568" width="9.140625" style="27"/>
    <col min="13569" max="13569" width="20.7109375" style="27" customWidth="1"/>
    <col min="13570" max="13570" width="6.5703125" style="27" customWidth="1"/>
    <col min="13571" max="13571" width="6.85546875" style="27" customWidth="1"/>
    <col min="13572" max="13572" width="7.85546875" style="27" customWidth="1"/>
    <col min="13573" max="13573" width="5.5703125" style="27" customWidth="1"/>
    <col min="13574" max="13574" width="6.5703125" style="27" customWidth="1"/>
    <col min="13575" max="13575" width="6.85546875" style="27" customWidth="1"/>
    <col min="13576" max="13576" width="7.85546875" style="27" customWidth="1"/>
    <col min="13577" max="13577" width="5.5703125" style="27" customWidth="1"/>
    <col min="13578" max="13578" width="6.5703125" style="27" customWidth="1"/>
    <col min="13579" max="13579" width="6.85546875" style="27" customWidth="1"/>
    <col min="13580" max="13580" width="7.85546875" style="27" customWidth="1"/>
    <col min="13581" max="13581" width="5.42578125" style="27" customWidth="1"/>
    <col min="13582" max="13582" width="6.5703125" style="27" customWidth="1"/>
    <col min="13583" max="13583" width="6.85546875" style="27" customWidth="1"/>
    <col min="13584" max="13584" width="7.140625" style="27" customWidth="1"/>
    <col min="13585" max="13585" width="5" style="27" customWidth="1"/>
    <col min="13586" max="13586" width="6.5703125" style="27" customWidth="1"/>
    <col min="13587" max="13587" width="6.85546875" style="27" customWidth="1"/>
    <col min="13588" max="13588" width="7.42578125" style="27" customWidth="1"/>
    <col min="13589" max="13589" width="5.42578125" style="27" customWidth="1"/>
    <col min="13590" max="13590" width="6.5703125" style="27" customWidth="1"/>
    <col min="13591" max="13591" width="6.85546875" style="27" customWidth="1"/>
    <col min="13592" max="13592" width="6.42578125" style="27" customWidth="1"/>
    <col min="13593" max="13593" width="5" style="27" customWidth="1"/>
    <col min="13594" max="13594" width="6.5703125" style="27" customWidth="1"/>
    <col min="13595" max="13596" width="6.85546875" style="27" customWidth="1"/>
    <col min="13597" max="13597" width="5.140625" style="27" customWidth="1"/>
    <col min="13598" max="13598" width="6.5703125" style="27" customWidth="1"/>
    <col min="13599" max="13599" width="6.85546875" style="27" customWidth="1"/>
    <col min="13600" max="13600" width="7.7109375" style="27" customWidth="1"/>
    <col min="13601" max="13601" width="5.140625" style="27" customWidth="1"/>
    <col min="13602" max="13602" width="6.5703125" style="27" customWidth="1"/>
    <col min="13603" max="13603" width="6.85546875" style="27" customWidth="1"/>
    <col min="13604" max="13604" width="7.7109375" style="27" customWidth="1"/>
    <col min="13605" max="13605" width="5.140625" style="27" customWidth="1"/>
    <col min="13606" max="13606" width="6.5703125" style="27" customWidth="1"/>
    <col min="13607" max="13607" width="6.85546875" style="27" customWidth="1"/>
    <col min="13608" max="13608" width="7.7109375" style="27" customWidth="1"/>
    <col min="13609" max="13609" width="5.140625" style="27" customWidth="1"/>
    <col min="13610" max="13610" width="6.5703125" style="27" customWidth="1"/>
    <col min="13611" max="13611" width="6.85546875" style="27" customWidth="1"/>
    <col min="13612" max="13612" width="7.7109375" style="27" customWidth="1"/>
    <col min="13613" max="13613" width="5.140625" style="27" customWidth="1"/>
    <col min="13614" max="13614" width="6.5703125" style="27" customWidth="1"/>
    <col min="13615" max="13615" width="6.85546875" style="27" customWidth="1"/>
    <col min="13616" max="13616" width="7.7109375" style="27" customWidth="1"/>
    <col min="13617" max="13617" width="5.140625" style="27" customWidth="1"/>
    <col min="13618" max="13618" width="6.5703125" style="27" customWidth="1"/>
    <col min="13619" max="13619" width="6.85546875" style="27" customWidth="1"/>
    <col min="13620" max="13620" width="7.7109375" style="27" customWidth="1"/>
    <col min="13621" max="13621" width="5.140625" style="27" customWidth="1"/>
    <col min="13622" max="13622" width="6.5703125" style="27" customWidth="1"/>
    <col min="13623" max="13623" width="6.85546875" style="27" customWidth="1"/>
    <col min="13624" max="13624" width="7.7109375" style="27" customWidth="1"/>
    <col min="13625" max="13625" width="5.140625" style="27" customWidth="1"/>
    <col min="13626" max="13626" width="6.5703125" style="27" customWidth="1"/>
    <col min="13627" max="13627" width="6.85546875" style="27" customWidth="1"/>
    <col min="13628" max="13628" width="7.7109375" style="27" customWidth="1"/>
    <col min="13629" max="13629" width="5.140625" style="27" customWidth="1"/>
    <col min="13630" max="13630" width="6.5703125" style="27" customWidth="1"/>
    <col min="13631" max="13631" width="6.85546875" style="27" customWidth="1"/>
    <col min="13632" max="13632" width="7.7109375" style="27" customWidth="1"/>
    <col min="13633" max="13633" width="5.140625" style="27" customWidth="1"/>
    <col min="13634" max="13634" width="6.5703125" style="27" customWidth="1"/>
    <col min="13635" max="13635" width="6.85546875" style="27" customWidth="1"/>
    <col min="13636" max="13636" width="7.7109375" style="27" customWidth="1"/>
    <col min="13637" max="13637" width="5.140625" style="27" customWidth="1"/>
    <col min="13638" max="13638" width="6.5703125" style="27" customWidth="1"/>
    <col min="13639" max="13639" width="6.85546875" style="27" customWidth="1"/>
    <col min="13640" max="13640" width="7.7109375" style="27" customWidth="1"/>
    <col min="13641" max="13641" width="5.140625" style="27" customWidth="1"/>
    <col min="13642" max="13645" width="8.7109375" style="27" customWidth="1"/>
    <col min="13646" max="13646" width="6.5703125" style="27" customWidth="1"/>
    <col min="13647" max="13647" width="6.85546875" style="27" customWidth="1"/>
    <col min="13648" max="13648" width="7.7109375" style="27" customWidth="1"/>
    <col min="13649" max="13649" width="5.140625" style="27" customWidth="1"/>
    <col min="13650" max="13650" width="6.5703125" style="27" customWidth="1"/>
    <col min="13651" max="13651" width="6.85546875" style="27" customWidth="1"/>
    <col min="13652" max="13652" width="7.7109375" style="27" customWidth="1"/>
    <col min="13653" max="13653" width="5.140625" style="27" customWidth="1"/>
    <col min="13654" max="13654" width="6.5703125" style="27" customWidth="1"/>
    <col min="13655" max="13655" width="6.85546875" style="27" customWidth="1"/>
    <col min="13656" max="13656" width="7.7109375" style="27" customWidth="1"/>
    <col min="13657" max="13657" width="5.140625" style="27" customWidth="1"/>
    <col min="13658" max="13661" width="7.85546875" style="27" customWidth="1"/>
    <col min="13662" max="13664" width="9.140625" style="27"/>
    <col min="13665" max="13665" width="8.42578125" style="27" customWidth="1"/>
    <col min="13666" max="13824" width="9.140625" style="27"/>
    <col min="13825" max="13825" width="20.7109375" style="27" customWidth="1"/>
    <col min="13826" max="13826" width="6.5703125" style="27" customWidth="1"/>
    <col min="13827" max="13827" width="6.85546875" style="27" customWidth="1"/>
    <col min="13828" max="13828" width="7.85546875" style="27" customWidth="1"/>
    <col min="13829" max="13829" width="5.5703125" style="27" customWidth="1"/>
    <col min="13830" max="13830" width="6.5703125" style="27" customWidth="1"/>
    <col min="13831" max="13831" width="6.85546875" style="27" customWidth="1"/>
    <col min="13832" max="13832" width="7.85546875" style="27" customWidth="1"/>
    <col min="13833" max="13833" width="5.5703125" style="27" customWidth="1"/>
    <col min="13834" max="13834" width="6.5703125" style="27" customWidth="1"/>
    <col min="13835" max="13835" width="6.85546875" style="27" customWidth="1"/>
    <col min="13836" max="13836" width="7.85546875" style="27" customWidth="1"/>
    <col min="13837" max="13837" width="5.42578125" style="27" customWidth="1"/>
    <col min="13838" max="13838" width="6.5703125" style="27" customWidth="1"/>
    <col min="13839" max="13839" width="6.85546875" style="27" customWidth="1"/>
    <col min="13840" max="13840" width="7.140625" style="27" customWidth="1"/>
    <col min="13841" max="13841" width="5" style="27" customWidth="1"/>
    <col min="13842" max="13842" width="6.5703125" style="27" customWidth="1"/>
    <col min="13843" max="13843" width="6.85546875" style="27" customWidth="1"/>
    <col min="13844" max="13844" width="7.42578125" style="27" customWidth="1"/>
    <col min="13845" max="13845" width="5.42578125" style="27" customWidth="1"/>
    <col min="13846" max="13846" width="6.5703125" style="27" customWidth="1"/>
    <col min="13847" max="13847" width="6.85546875" style="27" customWidth="1"/>
    <col min="13848" max="13848" width="6.42578125" style="27" customWidth="1"/>
    <col min="13849" max="13849" width="5" style="27" customWidth="1"/>
    <col min="13850" max="13850" width="6.5703125" style="27" customWidth="1"/>
    <col min="13851" max="13852" width="6.85546875" style="27" customWidth="1"/>
    <col min="13853" max="13853" width="5.140625" style="27" customWidth="1"/>
    <col min="13854" max="13854" width="6.5703125" style="27" customWidth="1"/>
    <col min="13855" max="13855" width="6.85546875" style="27" customWidth="1"/>
    <col min="13856" max="13856" width="7.7109375" style="27" customWidth="1"/>
    <col min="13857" max="13857" width="5.140625" style="27" customWidth="1"/>
    <col min="13858" max="13858" width="6.5703125" style="27" customWidth="1"/>
    <col min="13859" max="13859" width="6.85546875" style="27" customWidth="1"/>
    <col min="13860" max="13860" width="7.7109375" style="27" customWidth="1"/>
    <col min="13861" max="13861" width="5.140625" style="27" customWidth="1"/>
    <col min="13862" max="13862" width="6.5703125" style="27" customWidth="1"/>
    <col min="13863" max="13863" width="6.85546875" style="27" customWidth="1"/>
    <col min="13864" max="13864" width="7.7109375" style="27" customWidth="1"/>
    <col min="13865" max="13865" width="5.140625" style="27" customWidth="1"/>
    <col min="13866" max="13866" width="6.5703125" style="27" customWidth="1"/>
    <col min="13867" max="13867" width="6.85546875" style="27" customWidth="1"/>
    <col min="13868" max="13868" width="7.7109375" style="27" customWidth="1"/>
    <col min="13869" max="13869" width="5.140625" style="27" customWidth="1"/>
    <col min="13870" max="13870" width="6.5703125" style="27" customWidth="1"/>
    <col min="13871" max="13871" width="6.85546875" style="27" customWidth="1"/>
    <col min="13872" max="13872" width="7.7109375" style="27" customWidth="1"/>
    <col min="13873" max="13873" width="5.140625" style="27" customWidth="1"/>
    <col min="13874" max="13874" width="6.5703125" style="27" customWidth="1"/>
    <col min="13875" max="13875" width="6.85546875" style="27" customWidth="1"/>
    <col min="13876" max="13876" width="7.7109375" style="27" customWidth="1"/>
    <col min="13877" max="13877" width="5.140625" style="27" customWidth="1"/>
    <col min="13878" max="13878" width="6.5703125" style="27" customWidth="1"/>
    <col min="13879" max="13879" width="6.85546875" style="27" customWidth="1"/>
    <col min="13880" max="13880" width="7.7109375" style="27" customWidth="1"/>
    <col min="13881" max="13881" width="5.140625" style="27" customWidth="1"/>
    <col min="13882" max="13882" width="6.5703125" style="27" customWidth="1"/>
    <col min="13883" max="13883" width="6.85546875" style="27" customWidth="1"/>
    <col min="13884" max="13884" width="7.7109375" style="27" customWidth="1"/>
    <col min="13885" max="13885" width="5.140625" style="27" customWidth="1"/>
    <col min="13886" max="13886" width="6.5703125" style="27" customWidth="1"/>
    <col min="13887" max="13887" width="6.85546875" style="27" customWidth="1"/>
    <col min="13888" max="13888" width="7.7109375" style="27" customWidth="1"/>
    <col min="13889" max="13889" width="5.140625" style="27" customWidth="1"/>
    <col min="13890" max="13890" width="6.5703125" style="27" customWidth="1"/>
    <col min="13891" max="13891" width="6.85546875" style="27" customWidth="1"/>
    <col min="13892" max="13892" width="7.7109375" style="27" customWidth="1"/>
    <col min="13893" max="13893" width="5.140625" style="27" customWidth="1"/>
    <col min="13894" max="13894" width="6.5703125" style="27" customWidth="1"/>
    <col min="13895" max="13895" width="6.85546875" style="27" customWidth="1"/>
    <col min="13896" max="13896" width="7.7109375" style="27" customWidth="1"/>
    <col min="13897" max="13897" width="5.140625" style="27" customWidth="1"/>
    <col min="13898" max="13901" width="8.7109375" style="27" customWidth="1"/>
    <col min="13902" max="13902" width="6.5703125" style="27" customWidth="1"/>
    <col min="13903" max="13903" width="6.85546875" style="27" customWidth="1"/>
    <col min="13904" max="13904" width="7.7109375" style="27" customWidth="1"/>
    <col min="13905" max="13905" width="5.140625" style="27" customWidth="1"/>
    <col min="13906" max="13906" width="6.5703125" style="27" customWidth="1"/>
    <col min="13907" max="13907" width="6.85546875" style="27" customWidth="1"/>
    <col min="13908" max="13908" width="7.7109375" style="27" customWidth="1"/>
    <col min="13909" max="13909" width="5.140625" style="27" customWidth="1"/>
    <col min="13910" max="13910" width="6.5703125" style="27" customWidth="1"/>
    <col min="13911" max="13911" width="6.85546875" style="27" customWidth="1"/>
    <col min="13912" max="13912" width="7.7109375" style="27" customWidth="1"/>
    <col min="13913" max="13913" width="5.140625" style="27" customWidth="1"/>
    <col min="13914" max="13917" width="7.85546875" style="27" customWidth="1"/>
    <col min="13918" max="13920" width="9.140625" style="27"/>
    <col min="13921" max="13921" width="8.42578125" style="27" customWidth="1"/>
    <col min="13922" max="14080" width="9.140625" style="27"/>
    <col min="14081" max="14081" width="20.7109375" style="27" customWidth="1"/>
    <col min="14082" max="14082" width="6.5703125" style="27" customWidth="1"/>
    <col min="14083" max="14083" width="6.85546875" style="27" customWidth="1"/>
    <col min="14084" max="14084" width="7.85546875" style="27" customWidth="1"/>
    <col min="14085" max="14085" width="5.5703125" style="27" customWidth="1"/>
    <col min="14086" max="14086" width="6.5703125" style="27" customWidth="1"/>
    <col min="14087" max="14087" width="6.85546875" style="27" customWidth="1"/>
    <col min="14088" max="14088" width="7.85546875" style="27" customWidth="1"/>
    <col min="14089" max="14089" width="5.5703125" style="27" customWidth="1"/>
    <col min="14090" max="14090" width="6.5703125" style="27" customWidth="1"/>
    <col min="14091" max="14091" width="6.85546875" style="27" customWidth="1"/>
    <col min="14092" max="14092" width="7.85546875" style="27" customWidth="1"/>
    <col min="14093" max="14093" width="5.42578125" style="27" customWidth="1"/>
    <col min="14094" max="14094" width="6.5703125" style="27" customWidth="1"/>
    <col min="14095" max="14095" width="6.85546875" style="27" customWidth="1"/>
    <col min="14096" max="14096" width="7.140625" style="27" customWidth="1"/>
    <col min="14097" max="14097" width="5" style="27" customWidth="1"/>
    <col min="14098" max="14098" width="6.5703125" style="27" customWidth="1"/>
    <col min="14099" max="14099" width="6.85546875" style="27" customWidth="1"/>
    <col min="14100" max="14100" width="7.42578125" style="27" customWidth="1"/>
    <col min="14101" max="14101" width="5.42578125" style="27" customWidth="1"/>
    <col min="14102" max="14102" width="6.5703125" style="27" customWidth="1"/>
    <col min="14103" max="14103" width="6.85546875" style="27" customWidth="1"/>
    <col min="14104" max="14104" width="6.42578125" style="27" customWidth="1"/>
    <col min="14105" max="14105" width="5" style="27" customWidth="1"/>
    <col min="14106" max="14106" width="6.5703125" style="27" customWidth="1"/>
    <col min="14107" max="14108" width="6.85546875" style="27" customWidth="1"/>
    <col min="14109" max="14109" width="5.140625" style="27" customWidth="1"/>
    <col min="14110" max="14110" width="6.5703125" style="27" customWidth="1"/>
    <col min="14111" max="14111" width="6.85546875" style="27" customWidth="1"/>
    <col min="14112" max="14112" width="7.7109375" style="27" customWidth="1"/>
    <col min="14113" max="14113" width="5.140625" style="27" customWidth="1"/>
    <col min="14114" max="14114" width="6.5703125" style="27" customWidth="1"/>
    <col min="14115" max="14115" width="6.85546875" style="27" customWidth="1"/>
    <col min="14116" max="14116" width="7.7109375" style="27" customWidth="1"/>
    <col min="14117" max="14117" width="5.140625" style="27" customWidth="1"/>
    <col min="14118" max="14118" width="6.5703125" style="27" customWidth="1"/>
    <col min="14119" max="14119" width="6.85546875" style="27" customWidth="1"/>
    <col min="14120" max="14120" width="7.7109375" style="27" customWidth="1"/>
    <col min="14121" max="14121" width="5.140625" style="27" customWidth="1"/>
    <col min="14122" max="14122" width="6.5703125" style="27" customWidth="1"/>
    <col min="14123" max="14123" width="6.85546875" style="27" customWidth="1"/>
    <col min="14124" max="14124" width="7.7109375" style="27" customWidth="1"/>
    <col min="14125" max="14125" width="5.140625" style="27" customWidth="1"/>
    <col min="14126" max="14126" width="6.5703125" style="27" customWidth="1"/>
    <col min="14127" max="14127" width="6.85546875" style="27" customWidth="1"/>
    <col min="14128" max="14128" width="7.7109375" style="27" customWidth="1"/>
    <col min="14129" max="14129" width="5.140625" style="27" customWidth="1"/>
    <col min="14130" max="14130" width="6.5703125" style="27" customWidth="1"/>
    <col min="14131" max="14131" width="6.85546875" style="27" customWidth="1"/>
    <col min="14132" max="14132" width="7.7109375" style="27" customWidth="1"/>
    <col min="14133" max="14133" width="5.140625" style="27" customWidth="1"/>
    <col min="14134" max="14134" width="6.5703125" style="27" customWidth="1"/>
    <col min="14135" max="14135" width="6.85546875" style="27" customWidth="1"/>
    <col min="14136" max="14136" width="7.7109375" style="27" customWidth="1"/>
    <col min="14137" max="14137" width="5.140625" style="27" customWidth="1"/>
    <col min="14138" max="14138" width="6.5703125" style="27" customWidth="1"/>
    <col min="14139" max="14139" width="6.85546875" style="27" customWidth="1"/>
    <col min="14140" max="14140" width="7.7109375" style="27" customWidth="1"/>
    <col min="14141" max="14141" width="5.140625" style="27" customWidth="1"/>
    <col min="14142" max="14142" width="6.5703125" style="27" customWidth="1"/>
    <col min="14143" max="14143" width="6.85546875" style="27" customWidth="1"/>
    <col min="14144" max="14144" width="7.7109375" style="27" customWidth="1"/>
    <col min="14145" max="14145" width="5.140625" style="27" customWidth="1"/>
    <col min="14146" max="14146" width="6.5703125" style="27" customWidth="1"/>
    <col min="14147" max="14147" width="6.85546875" style="27" customWidth="1"/>
    <col min="14148" max="14148" width="7.7109375" style="27" customWidth="1"/>
    <col min="14149" max="14149" width="5.140625" style="27" customWidth="1"/>
    <col min="14150" max="14150" width="6.5703125" style="27" customWidth="1"/>
    <col min="14151" max="14151" width="6.85546875" style="27" customWidth="1"/>
    <col min="14152" max="14152" width="7.7109375" style="27" customWidth="1"/>
    <col min="14153" max="14153" width="5.140625" style="27" customWidth="1"/>
    <col min="14154" max="14157" width="8.7109375" style="27" customWidth="1"/>
    <col min="14158" max="14158" width="6.5703125" style="27" customWidth="1"/>
    <col min="14159" max="14159" width="6.85546875" style="27" customWidth="1"/>
    <col min="14160" max="14160" width="7.7109375" style="27" customWidth="1"/>
    <col min="14161" max="14161" width="5.140625" style="27" customWidth="1"/>
    <col min="14162" max="14162" width="6.5703125" style="27" customWidth="1"/>
    <col min="14163" max="14163" width="6.85546875" style="27" customWidth="1"/>
    <col min="14164" max="14164" width="7.7109375" style="27" customWidth="1"/>
    <col min="14165" max="14165" width="5.140625" style="27" customWidth="1"/>
    <col min="14166" max="14166" width="6.5703125" style="27" customWidth="1"/>
    <col min="14167" max="14167" width="6.85546875" style="27" customWidth="1"/>
    <col min="14168" max="14168" width="7.7109375" style="27" customWidth="1"/>
    <col min="14169" max="14169" width="5.140625" style="27" customWidth="1"/>
    <col min="14170" max="14173" width="7.85546875" style="27" customWidth="1"/>
    <col min="14174" max="14176" width="9.140625" style="27"/>
    <col min="14177" max="14177" width="8.42578125" style="27" customWidth="1"/>
    <col min="14178" max="14336" width="9.140625" style="27"/>
    <col min="14337" max="14337" width="20.7109375" style="27" customWidth="1"/>
    <col min="14338" max="14338" width="6.5703125" style="27" customWidth="1"/>
    <col min="14339" max="14339" width="6.85546875" style="27" customWidth="1"/>
    <col min="14340" max="14340" width="7.85546875" style="27" customWidth="1"/>
    <col min="14341" max="14341" width="5.5703125" style="27" customWidth="1"/>
    <col min="14342" max="14342" width="6.5703125" style="27" customWidth="1"/>
    <col min="14343" max="14343" width="6.85546875" style="27" customWidth="1"/>
    <col min="14344" max="14344" width="7.85546875" style="27" customWidth="1"/>
    <col min="14345" max="14345" width="5.5703125" style="27" customWidth="1"/>
    <col min="14346" max="14346" width="6.5703125" style="27" customWidth="1"/>
    <col min="14347" max="14347" width="6.85546875" style="27" customWidth="1"/>
    <col min="14348" max="14348" width="7.85546875" style="27" customWidth="1"/>
    <col min="14349" max="14349" width="5.42578125" style="27" customWidth="1"/>
    <col min="14350" max="14350" width="6.5703125" style="27" customWidth="1"/>
    <col min="14351" max="14351" width="6.85546875" style="27" customWidth="1"/>
    <col min="14352" max="14352" width="7.140625" style="27" customWidth="1"/>
    <col min="14353" max="14353" width="5" style="27" customWidth="1"/>
    <col min="14354" max="14354" width="6.5703125" style="27" customWidth="1"/>
    <col min="14355" max="14355" width="6.85546875" style="27" customWidth="1"/>
    <col min="14356" max="14356" width="7.42578125" style="27" customWidth="1"/>
    <col min="14357" max="14357" width="5.42578125" style="27" customWidth="1"/>
    <col min="14358" max="14358" width="6.5703125" style="27" customWidth="1"/>
    <col min="14359" max="14359" width="6.85546875" style="27" customWidth="1"/>
    <col min="14360" max="14360" width="6.42578125" style="27" customWidth="1"/>
    <col min="14361" max="14361" width="5" style="27" customWidth="1"/>
    <col min="14362" max="14362" width="6.5703125" style="27" customWidth="1"/>
    <col min="14363" max="14364" width="6.85546875" style="27" customWidth="1"/>
    <col min="14365" max="14365" width="5.140625" style="27" customWidth="1"/>
    <col min="14366" max="14366" width="6.5703125" style="27" customWidth="1"/>
    <col min="14367" max="14367" width="6.85546875" style="27" customWidth="1"/>
    <col min="14368" max="14368" width="7.7109375" style="27" customWidth="1"/>
    <col min="14369" max="14369" width="5.140625" style="27" customWidth="1"/>
    <col min="14370" max="14370" width="6.5703125" style="27" customWidth="1"/>
    <col min="14371" max="14371" width="6.85546875" style="27" customWidth="1"/>
    <col min="14372" max="14372" width="7.7109375" style="27" customWidth="1"/>
    <col min="14373" max="14373" width="5.140625" style="27" customWidth="1"/>
    <col min="14374" max="14374" width="6.5703125" style="27" customWidth="1"/>
    <col min="14375" max="14375" width="6.85546875" style="27" customWidth="1"/>
    <col min="14376" max="14376" width="7.7109375" style="27" customWidth="1"/>
    <col min="14377" max="14377" width="5.140625" style="27" customWidth="1"/>
    <col min="14378" max="14378" width="6.5703125" style="27" customWidth="1"/>
    <col min="14379" max="14379" width="6.85546875" style="27" customWidth="1"/>
    <col min="14380" max="14380" width="7.7109375" style="27" customWidth="1"/>
    <col min="14381" max="14381" width="5.140625" style="27" customWidth="1"/>
    <col min="14382" max="14382" width="6.5703125" style="27" customWidth="1"/>
    <col min="14383" max="14383" width="6.85546875" style="27" customWidth="1"/>
    <col min="14384" max="14384" width="7.7109375" style="27" customWidth="1"/>
    <col min="14385" max="14385" width="5.140625" style="27" customWidth="1"/>
    <col min="14386" max="14386" width="6.5703125" style="27" customWidth="1"/>
    <col min="14387" max="14387" width="6.85546875" style="27" customWidth="1"/>
    <col min="14388" max="14388" width="7.7109375" style="27" customWidth="1"/>
    <col min="14389" max="14389" width="5.140625" style="27" customWidth="1"/>
    <col min="14390" max="14390" width="6.5703125" style="27" customWidth="1"/>
    <col min="14391" max="14391" width="6.85546875" style="27" customWidth="1"/>
    <col min="14392" max="14392" width="7.7109375" style="27" customWidth="1"/>
    <col min="14393" max="14393" width="5.140625" style="27" customWidth="1"/>
    <col min="14394" max="14394" width="6.5703125" style="27" customWidth="1"/>
    <col min="14395" max="14395" width="6.85546875" style="27" customWidth="1"/>
    <col min="14396" max="14396" width="7.7109375" style="27" customWidth="1"/>
    <col min="14397" max="14397" width="5.140625" style="27" customWidth="1"/>
    <col min="14398" max="14398" width="6.5703125" style="27" customWidth="1"/>
    <col min="14399" max="14399" width="6.85546875" style="27" customWidth="1"/>
    <col min="14400" max="14400" width="7.7109375" style="27" customWidth="1"/>
    <col min="14401" max="14401" width="5.140625" style="27" customWidth="1"/>
    <col min="14402" max="14402" width="6.5703125" style="27" customWidth="1"/>
    <col min="14403" max="14403" width="6.85546875" style="27" customWidth="1"/>
    <col min="14404" max="14404" width="7.7109375" style="27" customWidth="1"/>
    <col min="14405" max="14405" width="5.140625" style="27" customWidth="1"/>
    <col min="14406" max="14406" width="6.5703125" style="27" customWidth="1"/>
    <col min="14407" max="14407" width="6.85546875" style="27" customWidth="1"/>
    <col min="14408" max="14408" width="7.7109375" style="27" customWidth="1"/>
    <col min="14409" max="14409" width="5.140625" style="27" customWidth="1"/>
    <col min="14410" max="14413" width="8.7109375" style="27" customWidth="1"/>
    <col min="14414" max="14414" width="6.5703125" style="27" customWidth="1"/>
    <col min="14415" max="14415" width="6.85546875" style="27" customWidth="1"/>
    <col min="14416" max="14416" width="7.7109375" style="27" customWidth="1"/>
    <col min="14417" max="14417" width="5.140625" style="27" customWidth="1"/>
    <col min="14418" max="14418" width="6.5703125" style="27" customWidth="1"/>
    <col min="14419" max="14419" width="6.85546875" style="27" customWidth="1"/>
    <col min="14420" max="14420" width="7.7109375" style="27" customWidth="1"/>
    <col min="14421" max="14421" width="5.140625" style="27" customWidth="1"/>
    <col min="14422" max="14422" width="6.5703125" style="27" customWidth="1"/>
    <col min="14423" max="14423" width="6.85546875" style="27" customWidth="1"/>
    <col min="14424" max="14424" width="7.7109375" style="27" customWidth="1"/>
    <col min="14425" max="14425" width="5.140625" style="27" customWidth="1"/>
    <col min="14426" max="14429" width="7.85546875" style="27" customWidth="1"/>
    <col min="14430" max="14432" width="9.140625" style="27"/>
    <col min="14433" max="14433" width="8.42578125" style="27" customWidth="1"/>
    <col min="14434" max="14592" width="9.140625" style="27"/>
    <col min="14593" max="14593" width="20.7109375" style="27" customWidth="1"/>
    <col min="14594" max="14594" width="6.5703125" style="27" customWidth="1"/>
    <col min="14595" max="14595" width="6.85546875" style="27" customWidth="1"/>
    <col min="14596" max="14596" width="7.85546875" style="27" customWidth="1"/>
    <col min="14597" max="14597" width="5.5703125" style="27" customWidth="1"/>
    <col min="14598" max="14598" width="6.5703125" style="27" customWidth="1"/>
    <col min="14599" max="14599" width="6.85546875" style="27" customWidth="1"/>
    <col min="14600" max="14600" width="7.85546875" style="27" customWidth="1"/>
    <col min="14601" max="14601" width="5.5703125" style="27" customWidth="1"/>
    <col min="14602" max="14602" width="6.5703125" style="27" customWidth="1"/>
    <col min="14603" max="14603" width="6.85546875" style="27" customWidth="1"/>
    <col min="14604" max="14604" width="7.85546875" style="27" customWidth="1"/>
    <col min="14605" max="14605" width="5.42578125" style="27" customWidth="1"/>
    <col min="14606" max="14606" width="6.5703125" style="27" customWidth="1"/>
    <col min="14607" max="14607" width="6.85546875" style="27" customWidth="1"/>
    <col min="14608" max="14608" width="7.140625" style="27" customWidth="1"/>
    <col min="14609" max="14609" width="5" style="27" customWidth="1"/>
    <col min="14610" max="14610" width="6.5703125" style="27" customWidth="1"/>
    <col min="14611" max="14611" width="6.85546875" style="27" customWidth="1"/>
    <col min="14612" max="14612" width="7.42578125" style="27" customWidth="1"/>
    <col min="14613" max="14613" width="5.42578125" style="27" customWidth="1"/>
    <col min="14614" max="14614" width="6.5703125" style="27" customWidth="1"/>
    <col min="14615" max="14615" width="6.85546875" style="27" customWidth="1"/>
    <col min="14616" max="14616" width="6.42578125" style="27" customWidth="1"/>
    <col min="14617" max="14617" width="5" style="27" customWidth="1"/>
    <col min="14618" max="14618" width="6.5703125" style="27" customWidth="1"/>
    <col min="14619" max="14620" width="6.85546875" style="27" customWidth="1"/>
    <col min="14621" max="14621" width="5.140625" style="27" customWidth="1"/>
    <col min="14622" max="14622" width="6.5703125" style="27" customWidth="1"/>
    <col min="14623" max="14623" width="6.85546875" style="27" customWidth="1"/>
    <col min="14624" max="14624" width="7.7109375" style="27" customWidth="1"/>
    <col min="14625" max="14625" width="5.140625" style="27" customWidth="1"/>
    <col min="14626" max="14626" width="6.5703125" style="27" customWidth="1"/>
    <col min="14627" max="14627" width="6.85546875" style="27" customWidth="1"/>
    <col min="14628" max="14628" width="7.7109375" style="27" customWidth="1"/>
    <col min="14629" max="14629" width="5.140625" style="27" customWidth="1"/>
    <col min="14630" max="14630" width="6.5703125" style="27" customWidth="1"/>
    <col min="14631" max="14631" width="6.85546875" style="27" customWidth="1"/>
    <col min="14632" max="14632" width="7.7109375" style="27" customWidth="1"/>
    <col min="14633" max="14633" width="5.140625" style="27" customWidth="1"/>
    <col min="14634" max="14634" width="6.5703125" style="27" customWidth="1"/>
    <col min="14635" max="14635" width="6.85546875" style="27" customWidth="1"/>
    <col min="14636" max="14636" width="7.7109375" style="27" customWidth="1"/>
    <col min="14637" max="14637" width="5.140625" style="27" customWidth="1"/>
    <col min="14638" max="14638" width="6.5703125" style="27" customWidth="1"/>
    <col min="14639" max="14639" width="6.85546875" style="27" customWidth="1"/>
    <col min="14640" max="14640" width="7.7109375" style="27" customWidth="1"/>
    <col min="14641" max="14641" width="5.140625" style="27" customWidth="1"/>
    <col min="14642" max="14642" width="6.5703125" style="27" customWidth="1"/>
    <col min="14643" max="14643" width="6.85546875" style="27" customWidth="1"/>
    <col min="14644" max="14644" width="7.7109375" style="27" customWidth="1"/>
    <col min="14645" max="14645" width="5.140625" style="27" customWidth="1"/>
    <col min="14646" max="14646" width="6.5703125" style="27" customWidth="1"/>
    <col min="14647" max="14647" width="6.85546875" style="27" customWidth="1"/>
    <col min="14648" max="14648" width="7.7109375" style="27" customWidth="1"/>
    <col min="14649" max="14649" width="5.140625" style="27" customWidth="1"/>
    <col min="14650" max="14650" width="6.5703125" style="27" customWidth="1"/>
    <col min="14651" max="14651" width="6.85546875" style="27" customWidth="1"/>
    <col min="14652" max="14652" width="7.7109375" style="27" customWidth="1"/>
    <col min="14653" max="14653" width="5.140625" style="27" customWidth="1"/>
    <col min="14654" max="14654" width="6.5703125" style="27" customWidth="1"/>
    <col min="14655" max="14655" width="6.85546875" style="27" customWidth="1"/>
    <col min="14656" max="14656" width="7.7109375" style="27" customWidth="1"/>
    <col min="14657" max="14657" width="5.140625" style="27" customWidth="1"/>
    <col min="14658" max="14658" width="6.5703125" style="27" customWidth="1"/>
    <col min="14659" max="14659" width="6.85546875" style="27" customWidth="1"/>
    <col min="14660" max="14660" width="7.7109375" style="27" customWidth="1"/>
    <col min="14661" max="14661" width="5.140625" style="27" customWidth="1"/>
    <col min="14662" max="14662" width="6.5703125" style="27" customWidth="1"/>
    <col min="14663" max="14663" width="6.85546875" style="27" customWidth="1"/>
    <col min="14664" max="14664" width="7.7109375" style="27" customWidth="1"/>
    <col min="14665" max="14665" width="5.140625" style="27" customWidth="1"/>
    <col min="14666" max="14669" width="8.7109375" style="27" customWidth="1"/>
    <col min="14670" max="14670" width="6.5703125" style="27" customWidth="1"/>
    <col min="14671" max="14671" width="6.85546875" style="27" customWidth="1"/>
    <col min="14672" max="14672" width="7.7109375" style="27" customWidth="1"/>
    <col min="14673" max="14673" width="5.140625" style="27" customWidth="1"/>
    <col min="14674" max="14674" width="6.5703125" style="27" customWidth="1"/>
    <col min="14675" max="14675" width="6.85546875" style="27" customWidth="1"/>
    <col min="14676" max="14676" width="7.7109375" style="27" customWidth="1"/>
    <col min="14677" max="14677" width="5.140625" style="27" customWidth="1"/>
    <col min="14678" max="14678" width="6.5703125" style="27" customWidth="1"/>
    <col min="14679" max="14679" width="6.85546875" style="27" customWidth="1"/>
    <col min="14680" max="14680" width="7.7109375" style="27" customWidth="1"/>
    <col min="14681" max="14681" width="5.140625" style="27" customWidth="1"/>
    <col min="14682" max="14685" width="7.85546875" style="27" customWidth="1"/>
    <col min="14686" max="14688" width="9.140625" style="27"/>
    <col min="14689" max="14689" width="8.42578125" style="27" customWidth="1"/>
    <col min="14690" max="14848" width="9.140625" style="27"/>
    <col min="14849" max="14849" width="20.7109375" style="27" customWidth="1"/>
    <col min="14850" max="14850" width="6.5703125" style="27" customWidth="1"/>
    <col min="14851" max="14851" width="6.85546875" style="27" customWidth="1"/>
    <col min="14852" max="14852" width="7.85546875" style="27" customWidth="1"/>
    <col min="14853" max="14853" width="5.5703125" style="27" customWidth="1"/>
    <col min="14854" max="14854" width="6.5703125" style="27" customWidth="1"/>
    <col min="14855" max="14855" width="6.85546875" style="27" customWidth="1"/>
    <col min="14856" max="14856" width="7.85546875" style="27" customWidth="1"/>
    <col min="14857" max="14857" width="5.5703125" style="27" customWidth="1"/>
    <col min="14858" max="14858" width="6.5703125" style="27" customWidth="1"/>
    <col min="14859" max="14859" width="6.85546875" style="27" customWidth="1"/>
    <col min="14860" max="14860" width="7.85546875" style="27" customWidth="1"/>
    <col min="14861" max="14861" width="5.42578125" style="27" customWidth="1"/>
    <col min="14862" max="14862" width="6.5703125" style="27" customWidth="1"/>
    <col min="14863" max="14863" width="6.85546875" style="27" customWidth="1"/>
    <col min="14864" max="14864" width="7.140625" style="27" customWidth="1"/>
    <col min="14865" max="14865" width="5" style="27" customWidth="1"/>
    <col min="14866" max="14866" width="6.5703125" style="27" customWidth="1"/>
    <col min="14867" max="14867" width="6.85546875" style="27" customWidth="1"/>
    <col min="14868" max="14868" width="7.42578125" style="27" customWidth="1"/>
    <col min="14869" max="14869" width="5.42578125" style="27" customWidth="1"/>
    <col min="14870" max="14870" width="6.5703125" style="27" customWidth="1"/>
    <col min="14871" max="14871" width="6.85546875" style="27" customWidth="1"/>
    <col min="14872" max="14872" width="6.42578125" style="27" customWidth="1"/>
    <col min="14873" max="14873" width="5" style="27" customWidth="1"/>
    <col min="14874" max="14874" width="6.5703125" style="27" customWidth="1"/>
    <col min="14875" max="14876" width="6.85546875" style="27" customWidth="1"/>
    <col min="14877" max="14877" width="5.140625" style="27" customWidth="1"/>
    <col min="14878" max="14878" width="6.5703125" style="27" customWidth="1"/>
    <col min="14879" max="14879" width="6.85546875" style="27" customWidth="1"/>
    <col min="14880" max="14880" width="7.7109375" style="27" customWidth="1"/>
    <col min="14881" max="14881" width="5.140625" style="27" customWidth="1"/>
    <col min="14882" max="14882" width="6.5703125" style="27" customWidth="1"/>
    <col min="14883" max="14883" width="6.85546875" style="27" customWidth="1"/>
    <col min="14884" max="14884" width="7.7109375" style="27" customWidth="1"/>
    <col min="14885" max="14885" width="5.140625" style="27" customWidth="1"/>
    <col min="14886" max="14886" width="6.5703125" style="27" customWidth="1"/>
    <col min="14887" max="14887" width="6.85546875" style="27" customWidth="1"/>
    <col min="14888" max="14888" width="7.7109375" style="27" customWidth="1"/>
    <col min="14889" max="14889" width="5.140625" style="27" customWidth="1"/>
    <col min="14890" max="14890" width="6.5703125" style="27" customWidth="1"/>
    <col min="14891" max="14891" width="6.85546875" style="27" customWidth="1"/>
    <col min="14892" max="14892" width="7.7109375" style="27" customWidth="1"/>
    <col min="14893" max="14893" width="5.140625" style="27" customWidth="1"/>
    <col min="14894" max="14894" width="6.5703125" style="27" customWidth="1"/>
    <col min="14895" max="14895" width="6.85546875" style="27" customWidth="1"/>
    <col min="14896" max="14896" width="7.7109375" style="27" customWidth="1"/>
    <col min="14897" max="14897" width="5.140625" style="27" customWidth="1"/>
    <col min="14898" max="14898" width="6.5703125" style="27" customWidth="1"/>
    <col min="14899" max="14899" width="6.85546875" style="27" customWidth="1"/>
    <col min="14900" max="14900" width="7.7109375" style="27" customWidth="1"/>
    <col min="14901" max="14901" width="5.140625" style="27" customWidth="1"/>
    <col min="14902" max="14902" width="6.5703125" style="27" customWidth="1"/>
    <col min="14903" max="14903" width="6.85546875" style="27" customWidth="1"/>
    <col min="14904" max="14904" width="7.7109375" style="27" customWidth="1"/>
    <col min="14905" max="14905" width="5.140625" style="27" customWidth="1"/>
    <col min="14906" max="14906" width="6.5703125" style="27" customWidth="1"/>
    <col min="14907" max="14907" width="6.85546875" style="27" customWidth="1"/>
    <col min="14908" max="14908" width="7.7109375" style="27" customWidth="1"/>
    <col min="14909" max="14909" width="5.140625" style="27" customWidth="1"/>
    <col min="14910" max="14910" width="6.5703125" style="27" customWidth="1"/>
    <col min="14911" max="14911" width="6.85546875" style="27" customWidth="1"/>
    <col min="14912" max="14912" width="7.7109375" style="27" customWidth="1"/>
    <col min="14913" max="14913" width="5.140625" style="27" customWidth="1"/>
    <col min="14914" max="14914" width="6.5703125" style="27" customWidth="1"/>
    <col min="14915" max="14915" width="6.85546875" style="27" customWidth="1"/>
    <col min="14916" max="14916" width="7.7109375" style="27" customWidth="1"/>
    <col min="14917" max="14917" width="5.140625" style="27" customWidth="1"/>
    <col min="14918" max="14918" width="6.5703125" style="27" customWidth="1"/>
    <col min="14919" max="14919" width="6.85546875" style="27" customWidth="1"/>
    <col min="14920" max="14920" width="7.7109375" style="27" customWidth="1"/>
    <col min="14921" max="14921" width="5.140625" style="27" customWidth="1"/>
    <col min="14922" max="14925" width="8.7109375" style="27" customWidth="1"/>
    <col min="14926" max="14926" width="6.5703125" style="27" customWidth="1"/>
    <col min="14927" max="14927" width="6.85546875" style="27" customWidth="1"/>
    <col min="14928" max="14928" width="7.7109375" style="27" customWidth="1"/>
    <col min="14929" max="14929" width="5.140625" style="27" customWidth="1"/>
    <col min="14930" max="14930" width="6.5703125" style="27" customWidth="1"/>
    <col min="14931" max="14931" width="6.85546875" style="27" customWidth="1"/>
    <col min="14932" max="14932" width="7.7109375" style="27" customWidth="1"/>
    <col min="14933" max="14933" width="5.140625" style="27" customWidth="1"/>
    <col min="14934" max="14934" width="6.5703125" style="27" customWidth="1"/>
    <col min="14935" max="14935" width="6.85546875" style="27" customWidth="1"/>
    <col min="14936" max="14936" width="7.7109375" style="27" customWidth="1"/>
    <col min="14937" max="14937" width="5.140625" style="27" customWidth="1"/>
    <col min="14938" max="14941" width="7.85546875" style="27" customWidth="1"/>
    <col min="14942" max="14944" width="9.140625" style="27"/>
    <col min="14945" max="14945" width="8.42578125" style="27" customWidth="1"/>
    <col min="14946" max="15104" width="9.140625" style="27"/>
    <col min="15105" max="15105" width="20.7109375" style="27" customWidth="1"/>
    <col min="15106" max="15106" width="6.5703125" style="27" customWidth="1"/>
    <col min="15107" max="15107" width="6.85546875" style="27" customWidth="1"/>
    <col min="15108" max="15108" width="7.85546875" style="27" customWidth="1"/>
    <col min="15109" max="15109" width="5.5703125" style="27" customWidth="1"/>
    <col min="15110" max="15110" width="6.5703125" style="27" customWidth="1"/>
    <col min="15111" max="15111" width="6.85546875" style="27" customWidth="1"/>
    <col min="15112" max="15112" width="7.85546875" style="27" customWidth="1"/>
    <col min="15113" max="15113" width="5.5703125" style="27" customWidth="1"/>
    <col min="15114" max="15114" width="6.5703125" style="27" customWidth="1"/>
    <col min="15115" max="15115" width="6.85546875" style="27" customWidth="1"/>
    <col min="15116" max="15116" width="7.85546875" style="27" customWidth="1"/>
    <col min="15117" max="15117" width="5.42578125" style="27" customWidth="1"/>
    <col min="15118" max="15118" width="6.5703125" style="27" customWidth="1"/>
    <col min="15119" max="15119" width="6.85546875" style="27" customWidth="1"/>
    <col min="15120" max="15120" width="7.140625" style="27" customWidth="1"/>
    <col min="15121" max="15121" width="5" style="27" customWidth="1"/>
    <col min="15122" max="15122" width="6.5703125" style="27" customWidth="1"/>
    <col min="15123" max="15123" width="6.85546875" style="27" customWidth="1"/>
    <col min="15124" max="15124" width="7.42578125" style="27" customWidth="1"/>
    <col min="15125" max="15125" width="5.42578125" style="27" customWidth="1"/>
    <col min="15126" max="15126" width="6.5703125" style="27" customWidth="1"/>
    <col min="15127" max="15127" width="6.85546875" style="27" customWidth="1"/>
    <col min="15128" max="15128" width="6.42578125" style="27" customWidth="1"/>
    <col min="15129" max="15129" width="5" style="27" customWidth="1"/>
    <col min="15130" max="15130" width="6.5703125" style="27" customWidth="1"/>
    <col min="15131" max="15132" width="6.85546875" style="27" customWidth="1"/>
    <col min="15133" max="15133" width="5.140625" style="27" customWidth="1"/>
    <col min="15134" max="15134" width="6.5703125" style="27" customWidth="1"/>
    <col min="15135" max="15135" width="6.85546875" style="27" customWidth="1"/>
    <col min="15136" max="15136" width="7.7109375" style="27" customWidth="1"/>
    <col min="15137" max="15137" width="5.140625" style="27" customWidth="1"/>
    <col min="15138" max="15138" width="6.5703125" style="27" customWidth="1"/>
    <col min="15139" max="15139" width="6.85546875" style="27" customWidth="1"/>
    <col min="15140" max="15140" width="7.7109375" style="27" customWidth="1"/>
    <col min="15141" max="15141" width="5.140625" style="27" customWidth="1"/>
    <col min="15142" max="15142" width="6.5703125" style="27" customWidth="1"/>
    <col min="15143" max="15143" width="6.85546875" style="27" customWidth="1"/>
    <col min="15144" max="15144" width="7.7109375" style="27" customWidth="1"/>
    <col min="15145" max="15145" width="5.140625" style="27" customWidth="1"/>
    <col min="15146" max="15146" width="6.5703125" style="27" customWidth="1"/>
    <col min="15147" max="15147" width="6.85546875" style="27" customWidth="1"/>
    <col min="15148" max="15148" width="7.7109375" style="27" customWidth="1"/>
    <col min="15149" max="15149" width="5.140625" style="27" customWidth="1"/>
    <col min="15150" max="15150" width="6.5703125" style="27" customWidth="1"/>
    <col min="15151" max="15151" width="6.85546875" style="27" customWidth="1"/>
    <col min="15152" max="15152" width="7.7109375" style="27" customWidth="1"/>
    <col min="15153" max="15153" width="5.140625" style="27" customWidth="1"/>
    <col min="15154" max="15154" width="6.5703125" style="27" customWidth="1"/>
    <col min="15155" max="15155" width="6.85546875" style="27" customWidth="1"/>
    <col min="15156" max="15156" width="7.7109375" style="27" customWidth="1"/>
    <col min="15157" max="15157" width="5.140625" style="27" customWidth="1"/>
    <col min="15158" max="15158" width="6.5703125" style="27" customWidth="1"/>
    <col min="15159" max="15159" width="6.85546875" style="27" customWidth="1"/>
    <col min="15160" max="15160" width="7.7109375" style="27" customWidth="1"/>
    <col min="15161" max="15161" width="5.140625" style="27" customWidth="1"/>
    <col min="15162" max="15162" width="6.5703125" style="27" customWidth="1"/>
    <col min="15163" max="15163" width="6.85546875" style="27" customWidth="1"/>
    <col min="15164" max="15164" width="7.7109375" style="27" customWidth="1"/>
    <col min="15165" max="15165" width="5.140625" style="27" customWidth="1"/>
    <col min="15166" max="15166" width="6.5703125" style="27" customWidth="1"/>
    <col min="15167" max="15167" width="6.85546875" style="27" customWidth="1"/>
    <col min="15168" max="15168" width="7.7109375" style="27" customWidth="1"/>
    <col min="15169" max="15169" width="5.140625" style="27" customWidth="1"/>
    <col min="15170" max="15170" width="6.5703125" style="27" customWidth="1"/>
    <col min="15171" max="15171" width="6.85546875" style="27" customWidth="1"/>
    <col min="15172" max="15172" width="7.7109375" style="27" customWidth="1"/>
    <col min="15173" max="15173" width="5.140625" style="27" customWidth="1"/>
    <col min="15174" max="15174" width="6.5703125" style="27" customWidth="1"/>
    <col min="15175" max="15175" width="6.85546875" style="27" customWidth="1"/>
    <col min="15176" max="15176" width="7.7109375" style="27" customWidth="1"/>
    <col min="15177" max="15177" width="5.140625" style="27" customWidth="1"/>
    <col min="15178" max="15181" width="8.7109375" style="27" customWidth="1"/>
    <col min="15182" max="15182" width="6.5703125" style="27" customWidth="1"/>
    <col min="15183" max="15183" width="6.85546875" style="27" customWidth="1"/>
    <col min="15184" max="15184" width="7.7109375" style="27" customWidth="1"/>
    <col min="15185" max="15185" width="5.140625" style="27" customWidth="1"/>
    <col min="15186" max="15186" width="6.5703125" style="27" customWidth="1"/>
    <col min="15187" max="15187" width="6.85546875" style="27" customWidth="1"/>
    <col min="15188" max="15188" width="7.7109375" style="27" customWidth="1"/>
    <col min="15189" max="15189" width="5.140625" style="27" customWidth="1"/>
    <col min="15190" max="15190" width="6.5703125" style="27" customWidth="1"/>
    <col min="15191" max="15191" width="6.85546875" style="27" customWidth="1"/>
    <col min="15192" max="15192" width="7.7109375" style="27" customWidth="1"/>
    <col min="15193" max="15193" width="5.140625" style="27" customWidth="1"/>
    <col min="15194" max="15197" width="7.85546875" style="27" customWidth="1"/>
    <col min="15198" max="15200" width="9.140625" style="27"/>
    <col min="15201" max="15201" width="8.42578125" style="27" customWidth="1"/>
    <col min="15202" max="15360" width="9.140625" style="27"/>
    <col min="15361" max="15361" width="20.7109375" style="27" customWidth="1"/>
    <col min="15362" max="15362" width="6.5703125" style="27" customWidth="1"/>
    <col min="15363" max="15363" width="6.85546875" style="27" customWidth="1"/>
    <col min="15364" max="15364" width="7.85546875" style="27" customWidth="1"/>
    <col min="15365" max="15365" width="5.5703125" style="27" customWidth="1"/>
    <col min="15366" max="15366" width="6.5703125" style="27" customWidth="1"/>
    <col min="15367" max="15367" width="6.85546875" style="27" customWidth="1"/>
    <col min="15368" max="15368" width="7.85546875" style="27" customWidth="1"/>
    <col min="15369" max="15369" width="5.5703125" style="27" customWidth="1"/>
    <col min="15370" max="15370" width="6.5703125" style="27" customWidth="1"/>
    <col min="15371" max="15371" width="6.85546875" style="27" customWidth="1"/>
    <col min="15372" max="15372" width="7.85546875" style="27" customWidth="1"/>
    <col min="15373" max="15373" width="5.42578125" style="27" customWidth="1"/>
    <col min="15374" max="15374" width="6.5703125" style="27" customWidth="1"/>
    <col min="15375" max="15375" width="6.85546875" style="27" customWidth="1"/>
    <col min="15376" max="15376" width="7.140625" style="27" customWidth="1"/>
    <col min="15377" max="15377" width="5" style="27" customWidth="1"/>
    <col min="15378" max="15378" width="6.5703125" style="27" customWidth="1"/>
    <col min="15379" max="15379" width="6.85546875" style="27" customWidth="1"/>
    <col min="15380" max="15380" width="7.42578125" style="27" customWidth="1"/>
    <col min="15381" max="15381" width="5.42578125" style="27" customWidth="1"/>
    <col min="15382" max="15382" width="6.5703125" style="27" customWidth="1"/>
    <col min="15383" max="15383" width="6.85546875" style="27" customWidth="1"/>
    <col min="15384" max="15384" width="6.42578125" style="27" customWidth="1"/>
    <col min="15385" max="15385" width="5" style="27" customWidth="1"/>
    <col min="15386" max="15386" width="6.5703125" style="27" customWidth="1"/>
    <col min="15387" max="15388" width="6.85546875" style="27" customWidth="1"/>
    <col min="15389" max="15389" width="5.140625" style="27" customWidth="1"/>
    <col min="15390" max="15390" width="6.5703125" style="27" customWidth="1"/>
    <col min="15391" max="15391" width="6.85546875" style="27" customWidth="1"/>
    <col min="15392" max="15392" width="7.7109375" style="27" customWidth="1"/>
    <col min="15393" max="15393" width="5.140625" style="27" customWidth="1"/>
    <col min="15394" max="15394" width="6.5703125" style="27" customWidth="1"/>
    <col min="15395" max="15395" width="6.85546875" style="27" customWidth="1"/>
    <col min="15396" max="15396" width="7.7109375" style="27" customWidth="1"/>
    <col min="15397" max="15397" width="5.140625" style="27" customWidth="1"/>
    <col min="15398" max="15398" width="6.5703125" style="27" customWidth="1"/>
    <col min="15399" max="15399" width="6.85546875" style="27" customWidth="1"/>
    <col min="15400" max="15400" width="7.7109375" style="27" customWidth="1"/>
    <col min="15401" max="15401" width="5.140625" style="27" customWidth="1"/>
    <col min="15402" max="15402" width="6.5703125" style="27" customWidth="1"/>
    <col min="15403" max="15403" width="6.85546875" style="27" customWidth="1"/>
    <col min="15404" max="15404" width="7.7109375" style="27" customWidth="1"/>
    <col min="15405" max="15405" width="5.140625" style="27" customWidth="1"/>
    <col min="15406" max="15406" width="6.5703125" style="27" customWidth="1"/>
    <col min="15407" max="15407" width="6.85546875" style="27" customWidth="1"/>
    <col min="15408" max="15408" width="7.7109375" style="27" customWidth="1"/>
    <col min="15409" max="15409" width="5.140625" style="27" customWidth="1"/>
    <col min="15410" max="15410" width="6.5703125" style="27" customWidth="1"/>
    <col min="15411" max="15411" width="6.85546875" style="27" customWidth="1"/>
    <col min="15412" max="15412" width="7.7109375" style="27" customWidth="1"/>
    <col min="15413" max="15413" width="5.140625" style="27" customWidth="1"/>
    <col min="15414" max="15414" width="6.5703125" style="27" customWidth="1"/>
    <col min="15415" max="15415" width="6.85546875" style="27" customWidth="1"/>
    <col min="15416" max="15416" width="7.7109375" style="27" customWidth="1"/>
    <col min="15417" max="15417" width="5.140625" style="27" customWidth="1"/>
    <col min="15418" max="15418" width="6.5703125" style="27" customWidth="1"/>
    <col min="15419" max="15419" width="6.85546875" style="27" customWidth="1"/>
    <col min="15420" max="15420" width="7.7109375" style="27" customWidth="1"/>
    <col min="15421" max="15421" width="5.140625" style="27" customWidth="1"/>
    <col min="15422" max="15422" width="6.5703125" style="27" customWidth="1"/>
    <col min="15423" max="15423" width="6.85546875" style="27" customWidth="1"/>
    <col min="15424" max="15424" width="7.7109375" style="27" customWidth="1"/>
    <col min="15425" max="15425" width="5.140625" style="27" customWidth="1"/>
    <col min="15426" max="15426" width="6.5703125" style="27" customWidth="1"/>
    <col min="15427" max="15427" width="6.85546875" style="27" customWidth="1"/>
    <col min="15428" max="15428" width="7.7109375" style="27" customWidth="1"/>
    <col min="15429" max="15429" width="5.140625" style="27" customWidth="1"/>
    <col min="15430" max="15430" width="6.5703125" style="27" customWidth="1"/>
    <col min="15431" max="15431" width="6.85546875" style="27" customWidth="1"/>
    <col min="15432" max="15432" width="7.7109375" style="27" customWidth="1"/>
    <col min="15433" max="15433" width="5.140625" style="27" customWidth="1"/>
    <col min="15434" max="15437" width="8.7109375" style="27" customWidth="1"/>
    <col min="15438" max="15438" width="6.5703125" style="27" customWidth="1"/>
    <col min="15439" max="15439" width="6.85546875" style="27" customWidth="1"/>
    <col min="15440" max="15440" width="7.7109375" style="27" customWidth="1"/>
    <col min="15441" max="15441" width="5.140625" style="27" customWidth="1"/>
    <col min="15442" max="15442" width="6.5703125" style="27" customWidth="1"/>
    <col min="15443" max="15443" width="6.85546875" style="27" customWidth="1"/>
    <col min="15444" max="15444" width="7.7109375" style="27" customWidth="1"/>
    <col min="15445" max="15445" width="5.140625" style="27" customWidth="1"/>
    <col min="15446" max="15446" width="6.5703125" style="27" customWidth="1"/>
    <col min="15447" max="15447" width="6.85546875" style="27" customWidth="1"/>
    <col min="15448" max="15448" width="7.7109375" style="27" customWidth="1"/>
    <col min="15449" max="15449" width="5.140625" style="27" customWidth="1"/>
    <col min="15450" max="15453" width="7.85546875" style="27" customWidth="1"/>
    <col min="15454" max="15456" width="9.140625" style="27"/>
    <col min="15457" max="15457" width="8.42578125" style="27" customWidth="1"/>
    <col min="15458" max="15616" width="9.140625" style="27"/>
    <col min="15617" max="15617" width="20.7109375" style="27" customWidth="1"/>
    <col min="15618" max="15618" width="6.5703125" style="27" customWidth="1"/>
    <col min="15619" max="15619" width="6.85546875" style="27" customWidth="1"/>
    <col min="15620" max="15620" width="7.85546875" style="27" customWidth="1"/>
    <col min="15621" max="15621" width="5.5703125" style="27" customWidth="1"/>
    <col min="15622" max="15622" width="6.5703125" style="27" customWidth="1"/>
    <col min="15623" max="15623" width="6.85546875" style="27" customWidth="1"/>
    <col min="15624" max="15624" width="7.85546875" style="27" customWidth="1"/>
    <col min="15625" max="15625" width="5.5703125" style="27" customWidth="1"/>
    <col min="15626" max="15626" width="6.5703125" style="27" customWidth="1"/>
    <col min="15627" max="15627" width="6.85546875" style="27" customWidth="1"/>
    <col min="15628" max="15628" width="7.85546875" style="27" customWidth="1"/>
    <col min="15629" max="15629" width="5.42578125" style="27" customWidth="1"/>
    <col min="15630" max="15630" width="6.5703125" style="27" customWidth="1"/>
    <col min="15631" max="15631" width="6.85546875" style="27" customWidth="1"/>
    <col min="15632" max="15632" width="7.140625" style="27" customWidth="1"/>
    <col min="15633" max="15633" width="5" style="27" customWidth="1"/>
    <col min="15634" max="15634" width="6.5703125" style="27" customWidth="1"/>
    <col min="15635" max="15635" width="6.85546875" style="27" customWidth="1"/>
    <col min="15636" max="15636" width="7.42578125" style="27" customWidth="1"/>
    <col min="15637" max="15637" width="5.42578125" style="27" customWidth="1"/>
    <col min="15638" max="15638" width="6.5703125" style="27" customWidth="1"/>
    <col min="15639" max="15639" width="6.85546875" style="27" customWidth="1"/>
    <col min="15640" max="15640" width="6.42578125" style="27" customWidth="1"/>
    <col min="15641" max="15641" width="5" style="27" customWidth="1"/>
    <col min="15642" max="15642" width="6.5703125" style="27" customWidth="1"/>
    <col min="15643" max="15644" width="6.85546875" style="27" customWidth="1"/>
    <col min="15645" max="15645" width="5.140625" style="27" customWidth="1"/>
    <col min="15646" max="15646" width="6.5703125" style="27" customWidth="1"/>
    <col min="15647" max="15647" width="6.85546875" style="27" customWidth="1"/>
    <col min="15648" max="15648" width="7.7109375" style="27" customWidth="1"/>
    <col min="15649" max="15649" width="5.140625" style="27" customWidth="1"/>
    <col min="15650" max="15650" width="6.5703125" style="27" customWidth="1"/>
    <col min="15651" max="15651" width="6.85546875" style="27" customWidth="1"/>
    <col min="15652" max="15652" width="7.7109375" style="27" customWidth="1"/>
    <col min="15653" max="15653" width="5.140625" style="27" customWidth="1"/>
    <col min="15654" max="15654" width="6.5703125" style="27" customWidth="1"/>
    <col min="15655" max="15655" width="6.85546875" style="27" customWidth="1"/>
    <col min="15656" max="15656" width="7.7109375" style="27" customWidth="1"/>
    <col min="15657" max="15657" width="5.140625" style="27" customWidth="1"/>
    <col min="15658" max="15658" width="6.5703125" style="27" customWidth="1"/>
    <col min="15659" max="15659" width="6.85546875" style="27" customWidth="1"/>
    <col min="15660" max="15660" width="7.7109375" style="27" customWidth="1"/>
    <col min="15661" max="15661" width="5.140625" style="27" customWidth="1"/>
    <col min="15662" max="15662" width="6.5703125" style="27" customWidth="1"/>
    <col min="15663" max="15663" width="6.85546875" style="27" customWidth="1"/>
    <col min="15664" max="15664" width="7.7109375" style="27" customWidth="1"/>
    <col min="15665" max="15665" width="5.140625" style="27" customWidth="1"/>
    <col min="15666" max="15666" width="6.5703125" style="27" customWidth="1"/>
    <col min="15667" max="15667" width="6.85546875" style="27" customWidth="1"/>
    <col min="15668" max="15668" width="7.7109375" style="27" customWidth="1"/>
    <col min="15669" max="15669" width="5.140625" style="27" customWidth="1"/>
    <col min="15670" max="15670" width="6.5703125" style="27" customWidth="1"/>
    <col min="15671" max="15671" width="6.85546875" style="27" customWidth="1"/>
    <col min="15672" max="15672" width="7.7109375" style="27" customWidth="1"/>
    <col min="15673" max="15673" width="5.140625" style="27" customWidth="1"/>
    <col min="15674" max="15674" width="6.5703125" style="27" customWidth="1"/>
    <col min="15675" max="15675" width="6.85546875" style="27" customWidth="1"/>
    <col min="15676" max="15676" width="7.7109375" style="27" customWidth="1"/>
    <col min="15677" max="15677" width="5.140625" style="27" customWidth="1"/>
    <col min="15678" max="15678" width="6.5703125" style="27" customWidth="1"/>
    <col min="15679" max="15679" width="6.85546875" style="27" customWidth="1"/>
    <col min="15680" max="15680" width="7.7109375" style="27" customWidth="1"/>
    <col min="15681" max="15681" width="5.140625" style="27" customWidth="1"/>
    <col min="15682" max="15682" width="6.5703125" style="27" customWidth="1"/>
    <col min="15683" max="15683" width="6.85546875" style="27" customWidth="1"/>
    <col min="15684" max="15684" width="7.7109375" style="27" customWidth="1"/>
    <col min="15685" max="15685" width="5.140625" style="27" customWidth="1"/>
    <col min="15686" max="15686" width="6.5703125" style="27" customWidth="1"/>
    <col min="15687" max="15687" width="6.85546875" style="27" customWidth="1"/>
    <col min="15688" max="15688" width="7.7109375" style="27" customWidth="1"/>
    <col min="15689" max="15689" width="5.140625" style="27" customWidth="1"/>
    <col min="15690" max="15693" width="8.7109375" style="27" customWidth="1"/>
    <col min="15694" max="15694" width="6.5703125" style="27" customWidth="1"/>
    <col min="15695" max="15695" width="6.85546875" style="27" customWidth="1"/>
    <col min="15696" max="15696" width="7.7109375" style="27" customWidth="1"/>
    <col min="15697" max="15697" width="5.140625" style="27" customWidth="1"/>
    <col min="15698" max="15698" width="6.5703125" style="27" customWidth="1"/>
    <col min="15699" max="15699" width="6.85546875" style="27" customWidth="1"/>
    <col min="15700" max="15700" width="7.7109375" style="27" customWidth="1"/>
    <col min="15701" max="15701" width="5.140625" style="27" customWidth="1"/>
    <col min="15702" max="15702" width="6.5703125" style="27" customWidth="1"/>
    <col min="15703" max="15703" width="6.85546875" style="27" customWidth="1"/>
    <col min="15704" max="15704" width="7.7109375" style="27" customWidth="1"/>
    <col min="15705" max="15705" width="5.140625" style="27" customWidth="1"/>
    <col min="15706" max="15709" width="7.85546875" style="27" customWidth="1"/>
    <col min="15710" max="15712" width="9.140625" style="27"/>
    <col min="15713" max="15713" width="8.42578125" style="27" customWidth="1"/>
    <col min="15714" max="15872" width="9.140625" style="27"/>
    <col min="15873" max="15873" width="20.7109375" style="27" customWidth="1"/>
    <col min="15874" max="15874" width="6.5703125" style="27" customWidth="1"/>
    <col min="15875" max="15875" width="6.85546875" style="27" customWidth="1"/>
    <col min="15876" max="15876" width="7.85546875" style="27" customWidth="1"/>
    <col min="15877" max="15877" width="5.5703125" style="27" customWidth="1"/>
    <col min="15878" max="15878" width="6.5703125" style="27" customWidth="1"/>
    <col min="15879" max="15879" width="6.85546875" style="27" customWidth="1"/>
    <col min="15880" max="15880" width="7.85546875" style="27" customWidth="1"/>
    <col min="15881" max="15881" width="5.5703125" style="27" customWidth="1"/>
    <col min="15882" max="15882" width="6.5703125" style="27" customWidth="1"/>
    <col min="15883" max="15883" width="6.85546875" style="27" customWidth="1"/>
    <col min="15884" max="15884" width="7.85546875" style="27" customWidth="1"/>
    <col min="15885" max="15885" width="5.42578125" style="27" customWidth="1"/>
    <col min="15886" max="15886" width="6.5703125" style="27" customWidth="1"/>
    <col min="15887" max="15887" width="6.85546875" style="27" customWidth="1"/>
    <col min="15888" max="15888" width="7.140625" style="27" customWidth="1"/>
    <col min="15889" max="15889" width="5" style="27" customWidth="1"/>
    <col min="15890" max="15890" width="6.5703125" style="27" customWidth="1"/>
    <col min="15891" max="15891" width="6.85546875" style="27" customWidth="1"/>
    <col min="15892" max="15892" width="7.42578125" style="27" customWidth="1"/>
    <col min="15893" max="15893" width="5.42578125" style="27" customWidth="1"/>
    <col min="15894" max="15894" width="6.5703125" style="27" customWidth="1"/>
    <col min="15895" max="15895" width="6.85546875" style="27" customWidth="1"/>
    <col min="15896" max="15896" width="6.42578125" style="27" customWidth="1"/>
    <col min="15897" max="15897" width="5" style="27" customWidth="1"/>
    <col min="15898" max="15898" width="6.5703125" style="27" customWidth="1"/>
    <col min="15899" max="15900" width="6.85546875" style="27" customWidth="1"/>
    <col min="15901" max="15901" width="5.140625" style="27" customWidth="1"/>
    <col min="15902" max="15902" width="6.5703125" style="27" customWidth="1"/>
    <col min="15903" max="15903" width="6.85546875" style="27" customWidth="1"/>
    <col min="15904" max="15904" width="7.7109375" style="27" customWidth="1"/>
    <col min="15905" max="15905" width="5.140625" style="27" customWidth="1"/>
    <col min="15906" max="15906" width="6.5703125" style="27" customWidth="1"/>
    <col min="15907" max="15907" width="6.85546875" style="27" customWidth="1"/>
    <col min="15908" max="15908" width="7.7109375" style="27" customWidth="1"/>
    <col min="15909" max="15909" width="5.140625" style="27" customWidth="1"/>
    <col min="15910" max="15910" width="6.5703125" style="27" customWidth="1"/>
    <col min="15911" max="15911" width="6.85546875" style="27" customWidth="1"/>
    <col min="15912" max="15912" width="7.7109375" style="27" customWidth="1"/>
    <col min="15913" max="15913" width="5.140625" style="27" customWidth="1"/>
    <col min="15914" max="15914" width="6.5703125" style="27" customWidth="1"/>
    <col min="15915" max="15915" width="6.85546875" style="27" customWidth="1"/>
    <col min="15916" max="15916" width="7.7109375" style="27" customWidth="1"/>
    <col min="15917" max="15917" width="5.140625" style="27" customWidth="1"/>
    <col min="15918" max="15918" width="6.5703125" style="27" customWidth="1"/>
    <col min="15919" max="15919" width="6.85546875" style="27" customWidth="1"/>
    <col min="15920" max="15920" width="7.7109375" style="27" customWidth="1"/>
    <col min="15921" max="15921" width="5.140625" style="27" customWidth="1"/>
    <col min="15922" max="15922" width="6.5703125" style="27" customWidth="1"/>
    <col min="15923" max="15923" width="6.85546875" style="27" customWidth="1"/>
    <col min="15924" max="15924" width="7.7109375" style="27" customWidth="1"/>
    <col min="15925" max="15925" width="5.140625" style="27" customWidth="1"/>
    <col min="15926" max="15926" width="6.5703125" style="27" customWidth="1"/>
    <col min="15927" max="15927" width="6.85546875" style="27" customWidth="1"/>
    <col min="15928" max="15928" width="7.7109375" style="27" customWidth="1"/>
    <col min="15929" max="15929" width="5.140625" style="27" customWidth="1"/>
    <col min="15930" max="15930" width="6.5703125" style="27" customWidth="1"/>
    <col min="15931" max="15931" width="6.85546875" style="27" customWidth="1"/>
    <col min="15932" max="15932" width="7.7109375" style="27" customWidth="1"/>
    <col min="15933" max="15933" width="5.140625" style="27" customWidth="1"/>
    <col min="15934" max="15934" width="6.5703125" style="27" customWidth="1"/>
    <col min="15935" max="15935" width="6.85546875" style="27" customWidth="1"/>
    <col min="15936" max="15936" width="7.7109375" style="27" customWidth="1"/>
    <col min="15937" max="15937" width="5.140625" style="27" customWidth="1"/>
    <col min="15938" max="15938" width="6.5703125" style="27" customWidth="1"/>
    <col min="15939" max="15939" width="6.85546875" style="27" customWidth="1"/>
    <col min="15940" max="15940" width="7.7109375" style="27" customWidth="1"/>
    <col min="15941" max="15941" width="5.140625" style="27" customWidth="1"/>
    <col min="15942" max="15942" width="6.5703125" style="27" customWidth="1"/>
    <col min="15943" max="15943" width="6.85546875" style="27" customWidth="1"/>
    <col min="15944" max="15944" width="7.7109375" style="27" customWidth="1"/>
    <col min="15945" max="15945" width="5.140625" style="27" customWidth="1"/>
    <col min="15946" max="15949" width="8.7109375" style="27" customWidth="1"/>
    <col min="15950" max="15950" width="6.5703125" style="27" customWidth="1"/>
    <col min="15951" max="15951" width="6.85546875" style="27" customWidth="1"/>
    <col min="15952" max="15952" width="7.7109375" style="27" customWidth="1"/>
    <col min="15953" max="15953" width="5.140625" style="27" customWidth="1"/>
    <col min="15954" max="15954" width="6.5703125" style="27" customWidth="1"/>
    <col min="15955" max="15955" width="6.85546875" style="27" customWidth="1"/>
    <col min="15956" max="15956" width="7.7109375" style="27" customWidth="1"/>
    <col min="15957" max="15957" width="5.140625" style="27" customWidth="1"/>
    <col min="15958" max="15958" width="6.5703125" style="27" customWidth="1"/>
    <col min="15959" max="15959" width="6.85546875" style="27" customWidth="1"/>
    <col min="15960" max="15960" width="7.7109375" style="27" customWidth="1"/>
    <col min="15961" max="15961" width="5.140625" style="27" customWidth="1"/>
    <col min="15962" max="15965" width="7.85546875" style="27" customWidth="1"/>
    <col min="15966" max="15968" width="9.140625" style="27"/>
    <col min="15969" max="15969" width="8.42578125" style="27" customWidth="1"/>
    <col min="15970" max="16128" width="9.140625" style="27"/>
    <col min="16129" max="16129" width="20.7109375" style="27" customWidth="1"/>
    <col min="16130" max="16130" width="6.5703125" style="27" customWidth="1"/>
    <col min="16131" max="16131" width="6.85546875" style="27" customWidth="1"/>
    <col min="16132" max="16132" width="7.85546875" style="27" customWidth="1"/>
    <col min="16133" max="16133" width="5.5703125" style="27" customWidth="1"/>
    <col min="16134" max="16134" width="6.5703125" style="27" customWidth="1"/>
    <col min="16135" max="16135" width="6.85546875" style="27" customWidth="1"/>
    <col min="16136" max="16136" width="7.85546875" style="27" customWidth="1"/>
    <col min="16137" max="16137" width="5.5703125" style="27" customWidth="1"/>
    <col min="16138" max="16138" width="6.5703125" style="27" customWidth="1"/>
    <col min="16139" max="16139" width="6.85546875" style="27" customWidth="1"/>
    <col min="16140" max="16140" width="7.85546875" style="27" customWidth="1"/>
    <col min="16141" max="16141" width="5.42578125" style="27" customWidth="1"/>
    <col min="16142" max="16142" width="6.5703125" style="27" customWidth="1"/>
    <col min="16143" max="16143" width="6.85546875" style="27" customWidth="1"/>
    <col min="16144" max="16144" width="7.140625" style="27" customWidth="1"/>
    <col min="16145" max="16145" width="5" style="27" customWidth="1"/>
    <col min="16146" max="16146" width="6.5703125" style="27" customWidth="1"/>
    <col min="16147" max="16147" width="6.85546875" style="27" customWidth="1"/>
    <col min="16148" max="16148" width="7.42578125" style="27" customWidth="1"/>
    <col min="16149" max="16149" width="5.42578125" style="27" customWidth="1"/>
    <col min="16150" max="16150" width="6.5703125" style="27" customWidth="1"/>
    <col min="16151" max="16151" width="6.85546875" style="27" customWidth="1"/>
    <col min="16152" max="16152" width="6.42578125" style="27" customWidth="1"/>
    <col min="16153" max="16153" width="5" style="27" customWidth="1"/>
    <col min="16154" max="16154" width="6.5703125" style="27" customWidth="1"/>
    <col min="16155" max="16156" width="6.85546875" style="27" customWidth="1"/>
    <col min="16157" max="16157" width="5.140625" style="27" customWidth="1"/>
    <col min="16158" max="16158" width="6.5703125" style="27" customWidth="1"/>
    <col min="16159" max="16159" width="6.85546875" style="27" customWidth="1"/>
    <col min="16160" max="16160" width="7.7109375" style="27" customWidth="1"/>
    <col min="16161" max="16161" width="5.140625" style="27" customWidth="1"/>
    <col min="16162" max="16162" width="6.5703125" style="27" customWidth="1"/>
    <col min="16163" max="16163" width="6.85546875" style="27" customWidth="1"/>
    <col min="16164" max="16164" width="7.7109375" style="27" customWidth="1"/>
    <col min="16165" max="16165" width="5.140625" style="27" customWidth="1"/>
    <col min="16166" max="16166" width="6.5703125" style="27" customWidth="1"/>
    <col min="16167" max="16167" width="6.85546875" style="27" customWidth="1"/>
    <col min="16168" max="16168" width="7.7109375" style="27" customWidth="1"/>
    <col min="16169" max="16169" width="5.140625" style="27" customWidth="1"/>
    <col min="16170" max="16170" width="6.5703125" style="27" customWidth="1"/>
    <col min="16171" max="16171" width="6.85546875" style="27" customWidth="1"/>
    <col min="16172" max="16172" width="7.7109375" style="27" customWidth="1"/>
    <col min="16173" max="16173" width="5.140625" style="27" customWidth="1"/>
    <col min="16174" max="16174" width="6.5703125" style="27" customWidth="1"/>
    <col min="16175" max="16175" width="6.85546875" style="27" customWidth="1"/>
    <col min="16176" max="16176" width="7.7109375" style="27" customWidth="1"/>
    <col min="16177" max="16177" width="5.140625" style="27" customWidth="1"/>
    <col min="16178" max="16178" width="6.5703125" style="27" customWidth="1"/>
    <col min="16179" max="16179" width="6.85546875" style="27" customWidth="1"/>
    <col min="16180" max="16180" width="7.7109375" style="27" customWidth="1"/>
    <col min="16181" max="16181" width="5.140625" style="27" customWidth="1"/>
    <col min="16182" max="16182" width="6.5703125" style="27" customWidth="1"/>
    <col min="16183" max="16183" width="6.85546875" style="27" customWidth="1"/>
    <col min="16184" max="16184" width="7.7109375" style="27" customWidth="1"/>
    <col min="16185" max="16185" width="5.140625" style="27" customWidth="1"/>
    <col min="16186" max="16186" width="6.5703125" style="27" customWidth="1"/>
    <col min="16187" max="16187" width="6.85546875" style="27" customWidth="1"/>
    <col min="16188" max="16188" width="7.7109375" style="27" customWidth="1"/>
    <col min="16189" max="16189" width="5.140625" style="27" customWidth="1"/>
    <col min="16190" max="16190" width="6.5703125" style="27" customWidth="1"/>
    <col min="16191" max="16191" width="6.85546875" style="27" customWidth="1"/>
    <col min="16192" max="16192" width="7.7109375" style="27" customWidth="1"/>
    <col min="16193" max="16193" width="5.140625" style="27" customWidth="1"/>
    <col min="16194" max="16194" width="6.5703125" style="27" customWidth="1"/>
    <col min="16195" max="16195" width="6.85546875" style="27" customWidth="1"/>
    <col min="16196" max="16196" width="7.7109375" style="27" customWidth="1"/>
    <col min="16197" max="16197" width="5.140625" style="27" customWidth="1"/>
    <col min="16198" max="16198" width="6.5703125" style="27" customWidth="1"/>
    <col min="16199" max="16199" width="6.85546875" style="27" customWidth="1"/>
    <col min="16200" max="16200" width="7.7109375" style="27" customWidth="1"/>
    <col min="16201" max="16201" width="5.140625" style="27" customWidth="1"/>
    <col min="16202" max="16205" width="8.7109375" style="27" customWidth="1"/>
    <col min="16206" max="16206" width="6.5703125" style="27" customWidth="1"/>
    <col min="16207" max="16207" width="6.85546875" style="27" customWidth="1"/>
    <col min="16208" max="16208" width="7.7109375" style="27" customWidth="1"/>
    <col min="16209" max="16209" width="5.140625" style="27" customWidth="1"/>
    <col min="16210" max="16210" width="6.5703125" style="27" customWidth="1"/>
    <col min="16211" max="16211" width="6.85546875" style="27" customWidth="1"/>
    <col min="16212" max="16212" width="7.7109375" style="27" customWidth="1"/>
    <col min="16213" max="16213" width="5.140625" style="27" customWidth="1"/>
    <col min="16214" max="16214" width="6.5703125" style="27" customWidth="1"/>
    <col min="16215" max="16215" width="6.85546875" style="27" customWidth="1"/>
    <col min="16216" max="16216" width="7.7109375" style="27" customWidth="1"/>
    <col min="16217" max="16217" width="5.140625" style="27" customWidth="1"/>
    <col min="16218" max="16221" width="7.85546875" style="27" customWidth="1"/>
    <col min="16222" max="16224" width="9.140625" style="27"/>
    <col min="16225" max="16225" width="8.42578125" style="27" customWidth="1"/>
    <col min="16226" max="16384" width="9.140625" style="27"/>
  </cols>
  <sheetData>
    <row r="1" spans="1:101" s="34" customFormat="1" ht="15" customHeight="1" x14ac:dyDescent="0.2">
      <c r="A1" s="910" t="s">
        <v>431</v>
      </c>
      <c r="B1" s="910"/>
      <c r="C1" s="910"/>
      <c r="D1" s="910"/>
    </row>
    <row r="2" spans="1:101" s="34" customFormat="1" ht="24" customHeight="1" x14ac:dyDescent="0.25">
      <c r="A2" s="40" t="s">
        <v>550</v>
      </c>
      <c r="M2" s="43"/>
    </row>
    <row r="3" spans="1:101" x14ac:dyDescent="0.2">
      <c r="M3" s="41"/>
    </row>
    <row r="4" spans="1:101" ht="33" customHeight="1" x14ac:dyDescent="0.2">
      <c r="A4" s="685" t="s">
        <v>3</v>
      </c>
      <c r="B4" s="919">
        <v>1999</v>
      </c>
      <c r="C4" s="928"/>
      <c r="D4" s="928"/>
      <c r="E4" s="920"/>
      <c r="F4" s="919">
        <v>2000</v>
      </c>
      <c r="G4" s="928"/>
      <c r="H4" s="928"/>
      <c r="I4" s="920"/>
      <c r="J4" s="919">
        <v>2001</v>
      </c>
      <c r="K4" s="928"/>
      <c r="L4" s="928"/>
      <c r="M4" s="920"/>
      <c r="N4" s="919">
        <v>2002</v>
      </c>
      <c r="O4" s="928"/>
      <c r="P4" s="928"/>
      <c r="Q4" s="920"/>
      <c r="R4" s="919">
        <v>2003</v>
      </c>
      <c r="S4" s="928"/>
      <c r="T4" s="928"/>
      <c r="U4" s="920"/>
      <c r="V4" s="919">
        <v>2004</v>
      </c>
      <c r="W4" s="928"/>
      <c r="X4" s="928"/>
      <c r="Y4" s="920"/>
      <c r="Z4" s="919">
        <v>2005</v>
      </c>
      <c r="AA4" s="928"/>
      <c r="AB4" s="928"/>
      <c r="AC4" s="920"/>
      <c r="AD4" s="919">
        <v>2006</v>
      </c>
      <c r="AE4" s="928"/>
      <c r="AF4" s="928"/>
      <c r="AG4" s="920"/>
      <c r="AH4" s="919">
        <v>2007</v>
      </c>
      <c r="AI4" s="928"/>
      <c r="AJ4" s="928"/>
      <c r="AK4" s="920"/>
      <c r="AL4" s="919">
        <v>2008</v>
      </c>
      <c r="AM4" s="928"/>
      <c r="AN4" s="928"/>
      <c r="AO4" s="920"/>
      <c r="AP4" s="919">
        <v>2009</v>
      </c>
      <c r="AQ4" s="928"/>
      <c r="AR4" s="928"/>
      <c r="AS4" s="920"/>
      <c r="AT4" s="919">
        <v>2010</v>
      </c>
      <c r="AU4" s="928"/>
      <c r="AV4" s="928"/>
      <c r="AW4" s="920"/>
      <c r="AX4" s="919">
        <v>2011</v>
      </c>
      <c r="AY4" s="928"/>
      <c r="AZ4" s="928"/>
      <c r="BA4" s="920"/>
      <c r="BB4" s="919">
        <v>2012</v>
      </c>
      <c r="BC4" s="928"/>
      <c r="BD4" s="928"/>
      <c r="BE4" s="920"/>
      <c r="BF4" s="919">
        <v>2013</v>
      </c>
      <c r="BG4" s="928"/>
      <c r="BH4" s="928"/>
      <c r="BI4" s="920"/>
      <c r="BJ4" s="919">
        <v>2014</v>
      </c>
      <c r="BK4" s="928"/>
      <c r="BL4" s="928"/>
      <c r="BM4" s="920"/>
      <c r="BN4" s="919">
        <v>2015</v>
      </c>
      <c r="BO4" s="928"/>
      <c r="BP4" s="928"/>
      <c r="BQ4" s="920"/>
      <c r="BR4" s="919">
        <v>2016</v>
      </c>
      <c r="BS4" s="928"/>
      <c r="BT4" s="928"/>
      <c r="BU4" s="920"/>
      <c r="BV4" s="919">
        <v>2017</v>
      </c>
      <c r="BW4" s="928"/>
      <c r="BX4" s="928"/>
      <c r="BY4" s="920"/>
      <c r="BZ4" s="919">
        <v>2018</v>
      </c>
      <c r="CA4" s="928"/>
      <c r="CB4" s="928"/>
      <c r="CC4" s="920"/>
      <c r="CD4" s="919">
        <v>2019</v>
      </c>
      <c r="CE4" s="928"/>
      <c r="CF4" s="928"/>
      <c r="CG4" s="920"/>
      <c r="CH4" s="919">
        <v>2020</v>
      </c>
      <c r="CI4" s="928"/>
      <c r="CJ4" s="928"/>
      <c r="CK4" s="920"/>
      <c r="CL4" s="924" t="s">
        <v>339</v>
      </c>
      <c r="CM4" s="925"/>
      <c r="CN4" s="925"/>
      <c r="CO4" s="922"/>
      <c r="CP4" s="924" t="s">
        <v>340</v>
      </c>
      <c r="CQ4" s="925"/>
      <c r="CR4" s="925"/>
      <c r="CS4" s="922"/>
      <c r="CT4" s="924" t="s">
        <v>551</v>
      </c>
      <c r="CU4" s="925"/>
      <c r="CV4" s="925"/>
      <c r="CW4" s="922"/>
    </row>
    <row r="5" spans="1:101" ht="33" customHeight="1" x14ac:dyDescent="0.2">
      <c r="A5" s="646" t="s">
        <v>341</v>
      </c>
      <c r="B5" s="687" t="s">
        <v>342</v>
      </c>
      <c r="C5" s="687" t="s">
        <v>343</v>
      </c>
      <c r="D5" s="926" t="s">
        <v>202</v>
      </c>
      <c r="E5" s="927"/>
      <c r="F5" s="687" t="s">
        <v>342</v>
      </c>
      <c r="G5" s="687" t="s">
        <v>343</v>
      </c>
      <c r="H5" s="926" t="s">
        <v>202</v>
      </c>
      <c r="I5" s="927"/>
      <c r="J5" s="687" t="s">
        <v>342</v>
      </c>
      <c r="K5" s="687" t="s">
        <v>343</v>
      </c>
      <c r="L5" s="926" t="s">
        <v>202</v>
      </c>
      <c r="M5" s="927"/>
      <c r="N5" s="688" t="s">
        <v>342</v>
      </c>
      <c r="O5" s="687" t="s">
        <v>343</v>
      </c>
      <c r="P5" s="926" t="s">
        <v>202</v>
      </c>
      <c r="Q5" s="927"/>
      <c r="R5" s="687" t="s">
        <v>342</v>
      </c>
      <c r="S5" s="687" t="s">
        <v>343</v>
      </c>
      <c r="T5" s="926" t="s">
        <v>202</v>
      </c>
      <c r="U5" s="927"/>
      <c r="V5" s="687" t="s">
        <v>342</v>
      </c>
      <c r="W5" s="687" t="s">
        <v>343</v>
      </c>
      <c r="X5" s="926" t="s">
        <v>202</v>
      </c>
      <c r="Y5" s="927"/>
      <c r="Z5" s="687" t="s">
        <v>342</v>
      </c>
      <c r="AA5" s="687" t="s">
        <v>343</v>
      </c>
      <c r="AB5" s="926" t="s">
        <v>202</v>
      </c>
      <c r="AC5" s="927"/>
      <c r="AD5" s="688" t="s">
        <v>342</v>
      </c>
      <c r="AE5" s="687" t="s">
        <v>343</v>
      </c>
      <c r="AF5" s="926" t="s">
        <v>202</v>
      </c>
      <c r="AG5" s="927"/>
      <c r="AH5" s="688" t="s">
        <v>342</v>
      </c>
      <c r="AI5" s="687" t="s">
        <v>343</v>
      </c>
      <c r="AJ5" s="926" t="s">
        <v>202</v>
      </c>
      <c r="AK5" s="927"/>
      <c r="AL5" s="688" t="s">
        <v>342</v>
      </c>
      <c r="AM5" s="687" t="s">
        <v>343</v>
      </c>
      <c r="AN5" s="926" t="s">
        <v>202</v>
      </c>
      <c r="AO5" s="927"/>
      <c r="AP5" s="688" t="s">
        <v>342</v>
      </c>
      <c r="AQ5" s="687" t="s">
        <v>343</v>
      </c>
      <c r="AR5" s="926" t="s">
        <v>202</v>
      </c>
      <c r="AS5" s="927"/>
      <c r="AT5" s="688" t="s">
        <v>342</v>
      </c>
      <c r="AU5" s="687" t="s">
        <v>343</v>
      </c>
      <c r="AV5" s="926" t="s">
        <v>202</v>
      </c>
      <c r="AW5" s="927"/>
      <c r="AX5" s="688" t="s">
        <v>342</v>
      </c>
      <c r="AY5" s="687" t="s">
        <v>343</v>
      </c>
      <c r="AZ5" s="926" t="s">
        <v>202</v>
      </c>
      <c r="BA5" s="927"/>
      <c r="BB5" s="688" t="s">
        <v>342</v>
      </c>
      <c r="BC5" s="687" t="s">
        <v>343</v>
      </c>
      <c r="BD5" s="926" t="s">
        <v>202</v>
      </c>
      <c r="BE5" s="927"/>
      <c r="BF5" s="688" t="s">
        <v>342</v>
      </c>
      <c r="BG5" s="687" t="s">
        <v>343</v>
      </c>
      <c r="BH5" s="926" t="s">
        <v>202</v>
      </c>
      <c r="BI5" s="927"/>
      <c r="BJ5" s="688" t="s">
        <v>342</v>
      </c>
      <c r="BK5" s="687" t="s">
        <v>343</v>
      </c>
      <c r="BL5" s="926" t="s">
        <v>202</v>
      </c>
      <c r="BM5" s="927"/>
      <c r="BN5" s="688" t="s">
        <v>342</v>
      </c>
      <c r="BO5" s="687" t="s">
        <v>343</v>
      </c>
      <c r="BP5" s="926" t="s">
        <v>202</v>
      </c>
      <c r="BQ5" s="927"/>
      <c r="BR5" s="688" t="s">
        <v>342</v>
      </c>
      <c r="BS5" s="687" t="s">
        <v>343</v>
      </c>
      <c r="BT5" s="926" t="s">
        <v>202</v>
      </c>
      <c r="BU5" s="927"/>
      <c r="BV5" s="688" t="s">
        <v>342</v>
      </c>
      <c r="BW5" s="687" t="s">
        <v>343</v>
      </c>
      <c r="BX5" s="926" t="s">
        <v>202</v>
      </c>
      <c r="BY5" s="927"/>
      <c r="BZ5" s="688" t="s">
        <v>342</v>
      </c>
      <c r="CA5" s="687" t="s">
        <v>343</v>
      </c>
      <c r="CB5" s="926" t="s">
        <v>202</v>
      </c>
      <c r="CC5" s="927"/>
      <c r="CD5" s="688" t="s">
        <v>342</v>
      </c>
      <c r="CE5" s="687" t="s">
        <v>343</v>
      </c>
      <c r="CF5" s="926" t="s">
        <v>202</v>
      </c>
      <c r="CG5" s="927"/>
      <c r="CH5" s="688" t="s">
        <v>342</v>
      </c>
      <c r="CI5" s="687" t="s">
        <v>343</v>
      </c>
      <c r="CJ5" s="926" t="s">
        <v>202</v>
      </c>
      <c r="CK5" s="927"/>
      <c r="CL5" s="688" t="s">
        <v>342</v>
      </c>
      <c r="CM5" s="687" t="s">
        <v>343</v>
      </c>
      <c r="CN5" s="926" t="s">
        <v>202</v>
      </c>
      <c r="CO5" s="927"/>
      <c r="CP5" s="688" t="s">
        <v>342</v>
      </c>
      <c r="CQ5" s="687" t="s">
        <v>343</v>
      </c>
      <c r="CR5" s="926" t="s">
        <v>202</v>
      </c>
      <c r="CS5" s="927"/>
      <c r="CT5" s="846" t="s">
        <v>342</v>
      </c>
      <c r="CU5" s="845" t="s">
        <v>343</v>
      </c>
      <c r="CV5" s="926" t="s">
        <v>202</v>
      </c>
      <c r="CW5" s="927"/>
    </row>
    <row r="6" spans="1:101" ht="33" customHeight="1" x14ac:dyDescent="0.2">
      <c r="A6" s="648" t="s">
        <v>344</v>
      </c>
      <c r="B6" s="687" t="s">
        <v>345</v>
      </c>
      <c r="C6" s="687" t="s">
        <v>345</v>
      </c>
      <c r="D6" s="687" t="s">
        <v>345</v>
      </c>
      <c r="E6" s="687" t="s">
        <v>346</v>
      </c>
      <c r="F6" s="687" t="s">
        <v>345</v>
      </c>
      <c r="G6" s="687" t="s">
        <v>345</v>
      </c>
      <c r="H6" s="687" t="s">
        <v>345</v>
      </c>
      <c r="I6" s="687" t="s">
        <v>346</v>
      </c>
      <c r="J6" s="687" t="s">
        <v>345</v>
      </c>
      <c r="K6" s="687" t="s">
        <v>345</v>
      </c>
      <c r="L6" s="687" t="s">
        <v>345</v>
      </c>
      <c r="M6" s="689" t="s">
        <v>346</v>
      </c>
      <c r="N6" s="688" t="s">
        <v>345</v>
      </c>
      <c r="O6" s="687" t="s">
        <v>345</v>
      </c>
      <c r="P6" s="687" t="s">
        <v>345</v>
      </c>
      <c r="Q6" s="689" t="s">
        <v>346</v>
      </c>
      <c r="R6" s="687" t="s">
        <v>345</v>
      </c>
      <c r="S6" s="687" t="s">
        <v>345</v>
      </c>
      <c r="T6" s="687" t="s">
        <v>345</v>
      </c>
      <c r="U6" s="689" t="s">
        <v>346</v>
      </c>
      <c r="V6" s="687" t="s">
        <v>345</v>
      </c>
      <c r="W6" s="687" t="s">
        <v>345</v>
      </c>
      <c r="X6" s="687" t="s">
        <v>345</v>
      </c>
      <c r="Y6" s="689" t="s">
        <v>346</v>
      </c>
      <c r="Z6" s="687" t="s">
        <v>345</v>
      </c>
      <c r="AA6" s="687" t="s">
        <v>345</v>
      </c>
      <c r="AB6" s="687" t="s">
        <v>345</v>
      </c>
      <c r="AC6" s="689" t="s">
        <v>346</v>
      </c>
      <c r="AD6" s="688" t="s">
        <v>345</v>
      </c>
      <c r="AE6" s="687" t="s">
        <v>345</v>
      </c>
      <c r="AF6" s="687" t="s">
        <v>345</v>
      </c>
      <c r="AG6" s="689" t="s">
        <v>346</v>
      </c>
      <c r="AH6" s="688" t="s">
        <v>345</v>
      </c>
      <c r="AI6" s="687" t="s">
        <v>345</v>
      </c>
      <c r="AJ6" s="687" t="s">
        <v>345</v>
      </c>
      <c r="AK6" s="689" t="s">
        <v>346</v>
      </c>
      <c r="AL6" s="688" t="s">
        <v>345</v>
      </c>
      <c r="AM6" s="687" t="s">
        <v>345</v>
      </c>
      <c r="AN6" s="687" t="s">
        <v>345</v>
      </c>
      <c r="AO6" s="689" t="s">
        <v>346</v>
      </c>
      <c r="AP6" s="688" t="s">
        <v>345</v>
      </c>
      <c r="AQ6" s="687" t="s">
        <v>345</v>
      </c>
      <c r="AR6" s="687" t="s">
        <v>345</v>
      </c>
      <c r="AS6" s="689" t="s">
        <v>346</v>
      </c>
      <c r="AT6" s="688" t="s">
        <v>345</v>
      </c>
      <c r="AU6" s="687" t="s">
        <v>345</v>
      </c>
      <c r="AV6" s="687" t="s">
        <v>345</v>
      </c>
      <c r="AW6" s="689" t="s">
        <v>346</v>
      </c>
      <c r="AX6" s="688" t="s">
        <v>345</v>
      </c>
      <c r="AY6" s="687" t="s">
        <v>345</v>
      </c>
      <c r="AZ6" s="687" t="s">
        <v>345</v>
      </c>
      <c r="BA6" s="689" t="s">
        <v>346</v>
      </c>
      <c r="BB6" s="688" t="s">
        <v>345</v>
      </c>
      <c r="BC6" s="687" t="s">
        <v>345</v>
      </c>
      <c r="BD6" s="687" t="s">
        <v>345</v>
      </c>
      <c r="BE6" s="689" t="s">
        <v>346</v>
      </c>
      <c r="BF6" s="688" t="s">
        <v>345</v>
      </c>
      <c r="BG6" s="687" t="s">
        <v>345</v>
      </c>
      <c r="BH6" s="687" t="s">
        <v>345</v>
      </c>
      <c r="BI6" s="689" t="s">
        <v>346</v>
      </c>
      <c r="BJ6" s="688" t="s">
        <v>345</v>
      </c>
      <c r="BK6" s="687" t="s">
        <v>345</v>
      </c>
      <c r="BL6" s="687" t="s">
        <v>345</v>
      </c>
      <c r="BM6" s="689" t="s">
        <v>346</v>
      </c>
      <c r="BN6" s="688" t="s">
        <v>345</v>
      </c>
      <c r="BO6" s="687" t="s">
        <v>345</v>
      </c>
      <c r="BP6" s="687" t="s">
        <v>345</v>
      </c>
      <c r="BQ6" s="689" t="s">
        <v>346</v>
      </c>
      <c r="BR6" s="688" t="s">
        <v>345</v>
      </c>
      <c r="BS6" s="687" t="s">
        <v>345</v>
      </c>
      <c r="BT6" s="687" t="s">
        <v>345</v>
      </c>
      <c r="BU6" s="689" t="s">
        <v>346</v>
      </c>
      <c r="BV6" s="688" t="s">
        <v>345</v>
      </c>
      <c r="BW6" s="687" t="s">
        <v>345</v>
      </c>
      <c r="BX6" s="687" t="s">
        <v>345</v>
      </c>
      <c r="BY6" s="689" t="s">
        <v>346</v>
      </c>
      <c r="BZ6" s="688" t="s">
        <v>345</v>
      </c>
      <c r="CA6" s="687" t="s">
        <v>345</v>
      </c>
      <c r="CB6" s="687" t="s">
        <v>345</v>
      </c>
      <c r="CC6" s="689" t="s">
        <v>346</v>
      </c>
      <c r="CD6" s="688" t="s">
        <v>345</v>
      </c>
      <c r="CE6" s="687" t="s">
        <v>345</v>
      </c>
      <c r="CF6" s="687" t="s">
        <v>345</v>
      </c>
      <c r="CG6" s="689" t="s">
        <v>346</v>
      </c>
      <c r="CH6" s="688" t="s">
        <v>345</v>
      </c>
      <c r="CI6" s="687" t="s">
        <v>345</v>
      </c>
      <c r="CJ6" s="687" t="s">
        <v>345</v>
      </c>
      <c r="CK6" s="689" t="s">
        <v>346</v>
      </c>
      <c r="CL6" s="688" t="s">
        <v>345</v>
      </c>
      <c r="CM6" s="687" t="s">
        <v>345</v>
      </c>
      <c r="CN6" s="687" t="s">
        <v>345</v>
      </c>
      <c r="CO6" s="689" t="s">
        <v>346</v>
      </c>
      <c r="CP6" s="688" t="s">
        <v>345</v>
      </c>
      <c r="CQ6" s="687" t="s">
        <v>345</v>
      </c>
      <c r="CR6" s="687" t="s">
        <v>345</v>
      </c>
      <c r="CS6" s="689" t="s">
        <v>346</v>
      </c>
      <c r="CT6" s="846" t="s">
        <v>345</v>
      </c>
      <c r="CU6" s="845" t="s">
        <v>345</v>
      </c>
      <c r="CV6" s="888" t="s">
        <v>345</v>
      </c>
      <c r="CW6" s="689" t="s">
        <v>346</v>
      </c>
    </row>
    <row r="7" spans="1:101" ht="33" customHeight="1" x14ac:dyDescent="0.2">
      <c r="A7" s="690" t="s">
        <v>347</v>
      </c>
      <c r="B7" s="558">
        <v>806</v>
      </c>
      <c r="C7" s="558">
        <v>335</v>
      </c>
      <c r="D7" s="558">
        <v>1141</v>
      </c>
      <c r="E7" s="149">
        <f>D7/$D$13*100</f>
        <v>13.780193236714977</v>
      </c>
      <c r="F7" s="558">
        <v>754</v>
      </c>
      <c r="G7" s="558">
        <v>428</v>
      </c>
      <c r="H7" s="558">
        <f>SUM(F7:G7)</f>
        <v>1182</v>
      </c>
      <c r="I7" s="149">
        <f>H7/$H$13*100</f>
        <v>14.187972632337054</v>
      </c>
      <c r="J7" s="691">
        <v>755</v>
      </c>
      <c r="K7" s="691">
        <v>484</v>
      </c>
      <c r="L7" s="691">
        <f>SUM(J7:K7)</f>
        <v>1239</v>
      </c>
      <c r="M7" s="149">
        <f>L7/$L$13*100</f>
        <v>13.768196466274031</v>
      </c>
      <c r="N7" s="692">
        <v>707</v>
      </c>
      <c r="O7" s="692">
        <v>523</v>
      </c>
      <c r="P7" s="691">
        <f>SUM(N7:O7)</f>
        <v>1230</v>
      </c>
      <c r="Q7" s="693">
        <f>P7/$P$13*100</f>
        <v>14.185215084765309</v>
      </c>
      <c r="R7" s="558">
        <v>709</v>
      </c>
      <c r="S7" s="558">
        <v>433</v>
      </c>
      <c r="T7" s="691">
        <f>R7+S7</f>
        <v>1142</v>
      </c>
      <c r="U7" s="693">
        <f>T7/$T$13*100</f>
        <v>13.108356290174472</v>
      </c>
      <c r="V7" s="558" t="s">
        <v>293</v>
      </c>
      <c r="W7" s="558" t="s">
        <v>293</v>
      </c>
      <c r="X7" s="558" t="s">
        <v>293</v>
      </c>
      <c r="Y7" s="694" t="s">
        <v>293</v>
      </c>
      <c r="Z7" s="558">
        <v>408</v>
      </c>
      <c r="AA7" s="558">
        <v>500</v>
      </c>
      <c r="AB7" s="691">
        <f>Z7+AA7</f>
        <v>908</v>
      </c>
      <c r="AC7" s="693">
        <f>AB7/$AB$13*100</f>
        <v>12.045635447068188</v>
      </c>
      <c r="AD7" s="558">
        <v>577</v>
      </c>
      <c r="AE7" s="558">
        <v>409</v>
      </c>
      <c r="AF7" s="691">
        <f>AD7+AE7</f>
        <v>986</v>
      </c>
      <c r="AG7" s="693">
        <f>AF7/$AF$13*100</f>
        <v>12.139867027825659</v>
      </c>
      <c r="AH7" s="558">
        <v>483</v>
      </c>
      <c r="AI7" s="558">
        <v>543</v>
      </c>
      <c r="AJ7" s="691">
        <f>AH7+AI7</f>
        <v>1026</v>
      </c>
      <c r="AK7" s="693">
        <f>AJ7/$AJ$13*100</f>
        <v>12.615271117668758</v>
      </c>
      <c r="AL7" s="558">
        <v>403</v>
      </c>
      <c r="AM7" s="558">
        <v>391</v>
      </c>
      <c r="AN7" s="691">
        <f>AL7+AM7</f>
        <v>794</v>
      </c>
      <c r="AO7" s="693">
        <f>AN7/$AN$13*100</f>
        <v>11.326676176890157</v>
      </c>
      <c r="AP7" s="558">
        <v>377</v>
      </c>
      <c r="AQ7" s="558">
        <v>318</v>
      </c>
      <c r="AR7" s="691">
        <f>AP7+AQ7</f>
        <v>695</v>
      </c>
      <c r="AS7" s="693">
        <f>AR7/$AR$13*100</f>
        <v>10.07830626450116</v>
      </c>
      <c r="AT7" s="558">
        <v>346</v>
      </c>
      <c r="AU7" s="558">
        <v>320</v>
      </c>
      <c r="AV7" s="691">
        <f>AT7+AU7</f>
        <v>666</v>
      </c>
      <c r="AW7" s="693">
        <f>AV7/$AV$13*100</f>
        <v>9.6929122398486385</v>
      </c>
      <c r="AX7" s="558">
        <v>328</v>
      </c>
      <c r="AY7" s="558">
        <v>443</v>
      </c>
      <c r="AZ7" s="691">
        <f>AX7+AY7</f>
        <v>771</v>
      </c>
      <c r="BA7" s="693">
        <f>AZ7/$AZ$13*100</f>
        <v>13.172731932342389</v>
      </c>
      <c r="BB7" s="558">
        <v>417</v>
      </c>
      <c r="BC7" s="558">
        <v>487</v>
      </c>
      <c r="BD7" s="691">
        <v>904</v>
      </c>
      <c r="BE7" s="693">
        <f>BD7/$BD$13*100</f>
        <v>14.865975990790989</v>
      </c>
      <c r="BF7" s="558">
        <v>401</v>
      </c>
      <c r="BG7" s="558">
        <v>522</v>
      </c>
      <c r="BH7" s="691">
        <v>923</v>
      </c>
      <c r="BI7" s="693">
        <v>13.212138562839964</v>
      </c>
      <c r="BJ7" s="558">
        <v>342</v>
      </c>
      <c r="BK7" s="558">
        <v>386</v>
      </c>
      <c r="BL7" s="691">
        <f>+BJ7+BK7</f>
        <v>728</v>
      </c>
      <c r="BM7" s="693">
        <f>BL7/$BL$13*100</f>
        <v>11.885714285714286</v>
      </c>
      <c r="BN7" s="558">
        <v>399</v>
      </c>
      <c r="BO7" s="558">
        <v>300</v>
      </c>
      <c r="BP7" s="691">
        <f>+BN7+BO7</f>
        <v>699</v>
      </c>
      <c r="BQ7" s="693">
        <f>BP7/$BP$13*100</f>
        <v>10.691342918323645</v>
      </c>
      <c r="BR7" s="558">
        <v>341</v>
      </c>
      <c r="BS7" s="558">
        <v>242</v>
      </c>
      <c r="BT7" s="691">
        <v>583</v>
      </c>
      <c r="BU7" s="693">
        <v>9.0485798541052311</v>
      </c>
      <c r="BV7" s="558">
        <v>263</v>
      </c>
      <c r="BW7" s="558">
        <v>313</v>
      </c>
      <c r="BX7" s="691">
        <v>576</v>
      </c>
      <c r="BY7" s="693">
        <v>9.0324604045789556</v>
      </c>
      <c r="BZ7" s="558">
        <v>236</v>
      </c>
      <c r="CA7" s="558">
        <v>336</v>
      </c>
      <c r="CB7" s="691">
        <v>572</v>
      </c>
      <c r="CC7" s="693">
        <v>8.4615384615384617</v>
      </c>
      <c r="CD7" s="558">
        <v>320</v>
      </c>
      <c r="CE7" s="558">
        <v>388</v>
      </c>
      <c r="CF7" s="691">
        <v>708</v>
      </c>
      <c r="CG7" s="693">
        <v>11.277476903472444</v>
      </c>
      <c r="CH7" s="558">
        <v>216</v>
      </c>
      <c r="CI7" s="558">
        <v>422</v>
      </c>
      <c r="CJ7" s="691">
        <v>638</v>
      </c>
      <c r="CK7" s="693">
        <v>10.900392960874765</v>
      </c>
      <c r="CL7" s="558">
        <v>353</v>
      </c>
      <c r="CM7" s="558">
        <v>480</v>
      </c>
      <c r="CN7" s="691">
        <f>CM7+CL7</f>
        <v>833</v>
      </c>
      <c r="CO7" s="693">
        <v>10.679487179487179</v>
      </c>
      <c r="CP7" s="558">
        <v>317</v>
      </c>
      <c r="CQ7" s="558">
        <v>443</v>
      </c>
      <c r="CR7" s="691">
        <f>CQ7+CP7</f>
        <v>760</v>
      </c>
      <c r="CS7" s="693">
        <v>9.5345627901141636</v>
      </c>
      <c r="CT7" s="558">
        <v>29</v>
      </c>
      <c r="CU7" s="558">
        <v>97</v>
      </c>
      <c r="CV7" s="181">
        <f>CU7+CT7</f>
        <v>126</v>
      </c>
      <c r="CW7" s="693">
        <f>CV7/CV13*100</f>
        <v>3.0837004405286343</v>
      </c>
    </row>
    <row r="8" spans="1:101" ht="33" customHeight="1" x14ac:dyDescent="0.2">
      <c r="A8" s="134" t="s">
        <v>348</v>
      </c>
      <c r="B8" s="559">
        <v>1978</v>
      </c>
      <c r="C8" s="559">
        <v>1975</v>
      </c>
      <c r="D8" s="559">
        <v>3953</v>
      </c>
      <c r="E8" s="695">
        <f>D8/$D$13*100</f>
        <v>47.741545893719803</v>
      </c>
      <c r="F8" s="559">
        <v>1728</v>
      </c>
      <c r="G8" s="559">
        <v>2444</v>
      </c>
      <c r="H8" s="559">
        <f>SUM(F8:G8)</f>
        <v>4172</v>
      </c>
      <c r="I8" s="695">
        <f>H8/$H$13*100</f>
        <v>50.078021846116918</v>
      </c>
      <c r="J8" s="181">
        <v>1734</v>
      </c>
      <c r="K8" s="181">
        <v>2879</v>
      </c>
      <c r="L8" s="181">
        <f>SUM(J8:K8)</f>
        <v>4613</v>
      </c>
      <c r="M8" s="695">
        <f>L8/$L$13*100</f>
        <v>51.261251250138905</v>
      </c>
      <c r="N8" s="318">
        <v>1658</v>
      </c>
      <c r="O8" s="318">
        <v>2729</v>
      </c>
      <c r="P8" s="181">
        <f>SUM(N8:O8)</f>
        <v>4387</v>
      </c>
      <c r="Q8" s="696">
        <f>P8/$P$13*100</f>
        <v>50.593933802329602</v>
      </c>
      <c r="R8" s="559">
        <v>1648</v>
      </c>
      <c r="S8" s="559">
        <v>2785</v>
      </c>
      <c r="T8" s="181">
        <f>R8+S8</f>
        <v>4433</v>
      </c>
      <c r="U8" s="696">
        <f>T8/$T$13*100</f>
        <v>50.883838383838388</v>
      </c>
      <c r="V8" s="559" t="s">
        <v>293</v>
      </c>
      <c r="W8" s="559" t="s">
        <v>293</v>
      </c>
      <c r="X8" s="559" t="s">
        <v>293</v>
      </c>
      <c r="Y8" s="697" t="s">
        <v>293</v>
      </c>
      <c r="Z8" s="559">
        <v>1270</v>
      </c>
      <c r="AA8" s="559">
        <v>2421</v>
      </c>
      <c r="AB8" s="181">
        <f>Z8+AA8</f>
        <v>3691</v>
      </c>
      <c r="AC8" s="696">
        <f>AB8/$AB$13*100</f>
        <v>48.965242769965506</v>
      </c>
      <c r="AD8" s="559">
        <v>1506</v>
      </c>
      <c r="AE8" s="559">
        <v>2558</v>
      </c>
      <c r="AF8" s="181">
        <f>AD8+AE8</f>
        <v>4064</v>
      </c>
      <c r="AG8" s="696">
        <f>AF8/$AF$13*100</f>
        <v>50.036936715094804</v>
      </c>
      <c r="AH8" s="559">
        <v>1278</v>
      </c>
      <c r="AI8" s="559">
        <v>2694</v>
      </c>
      <c r="AJ8" s="181">
        <f>AH8+AI8</f>
        <v>3972</v>
      </c>
      <c r="AK8" s="696">
        <f>AJ8/$AJ$13*100</f>
        <v>48.838067133898932</v>
      </c>
      <c r="AL8" s="559">
        <v>1126</v>
      </c>
      <c r="AM8" s="559">
        <v>2395</v>
      </c>
      <c r="AN8" s="181">
        <f>AL8+AM8</f>
        <v>3521</v>
      </c>
      <c r="AO8" s="696">
        <f>AN8/$AN$13*100</f>
        <v>50.228245363766042</v>
      </c>
      <c r="AP8" s="559">
        <v>1158</v>
      </c>
      <c r="AQ8" s="559">
        <v>2226</v>
      </c>
      <c r="AR8" s="181">
        <f>AP8+AQ8</f>
        <v>3384</v>
      </c>
      <c r="AS8" s="696">
        <f>AR8/$AR$13*100</f>
        <v>49.071925754060324</v>
      </c>
      <c r="AT8" s="559">
        <v>1110</v>
      </c>
      <c r="AU8" s="559">
        <v>2303</v>
      </c>
      <c r="AV8" s="181">
        <f>AT8+AU8</f>
        <v>3413</v>
      </c>
      <c r="AW8" s="696">
        <f>AV8/$AV$13*100</f>
        <v>49.672536748653762</v>
      </c>
      <c r="AX8" s="559">
        <v>994</v>
      </c>
      <c r="AY8" s="559">
        <v>1781</v>
      </c>
      <c r="AZ8" s="181">
        <f>AX8+AY8</f>
        <v>2775</v>
      </c>
      <c r="BA8" s="696">
        <f>AZ8/$AZ$13*100</f>
        <v>47.411583803177862</v>
      </c>
      <c r="BB8" s="559">
        <v>1161</v>
      </c>
      <c r="BC8" s="559">
        <v>1647</v>
      </c>
      <c r="BD8" s="181">
        <v>2808</v>
      </c>
      <c r="BE8" s="696">
        <f>BD8/$BD$13*100</f>
        <v>46.176615688209175</v>
      </c>
      <c r="BF8" s="559">
        <v>1185</v>
      </c>
      <c r="BG8" s="559">
        <v>2103</v>
      </c>
      <c r="BH8" s="181">
        <v>3288</v>
      </c>
      <c r="BI8" s="696">
        <v>47.065559690810197</v>
      </c>
      <c r="BJ8" s="559">
        <v>1112</v>
      </c>
      <c r="BK8" s="559">
        <v>1874</v>
      </c>
      <c r="BL8" s="181">
        <f>+BJ8+BK8</f>
        <v>2986</v>
      </c>
      <c r="BM8" s="696">
        <f>BL8/$BL$13*100</f>
        <v>48.751020408163264</v>
      </c>
      <c r="BN8" s="559">
        <v>1229</v>
      </c>
      <c r="BO8" s="559">
        <v>2153</v>
      </c>
      <c r="BP8" s="181">
        <f>+BN8+BO8</f>
        <v>3382</v>
      </c>
      <c r="BQ8" s="696">
        <f>BP8/$BP$13*100</f>
        <v>51.728357295809111</v>
      </c>
      <c r="BR8" s="559">
        <v>1139</v>
      </c>
      <c r="BS8" s="559">
        <v>2113</v>
      </c>
      <c r="BT8" s="181">
        <v>3252</v>
      </c>
      <c r="BU8" s="696">
        <v>50.473381964923171</v>
      </c>
      <c r="BV8" s="559">
        <v>986</v>
      </c>
      <c r="BW8" s="559">
        <v>2224</v>
      </c>
      <c r="BX8" s="181">
        <v>3210</v>
      </c>
      <c r="BY8" s="696">
        <v>50.337149129684796</v>
      </c>
      <c r="BZ8" s="559">
        <v>991</v>
      </c>
      <c r="CA8" s="559">
        <v>2536</v>
      </c>
      <c r="CB8" s="181">
        <v>3527</v>
      </c>
      <c r="CC8" s="696">
        <v>52.174556213017752</v>
      </c>
      <c r="CD8" s="559">
        <v>747</v>
      </c>
      <c r="CE8" s="559">
        <v>2061</v>
      </c>
      <c r="CF8" s="181">
        <v>2808</v>
      </c>
      <c r="CG8" s="696">
        <v>44.727620261229688</v>
      </c>
      <c r="CH8" s="559">
        <v>601</v>
      </c>
      <c r="CI8" s="559">
        <v>1976</v>
      </c>
      <c r="CJ8" s="181">
        <v>2577</v>
      </c>
      <c r="CK8" s="696">
        <v>44.028703229113276</v>
      </c>
      <c r="CL8" s="559">
        <v>941</v>
      </c>
      <c r="CM8" s="559">
        <v>2525</v>
      </c>
      <c r="CN8" s="181">
        <f>CM8+CL8</f>
        <v>3466</v>
      </c>
      <c r="CO8" s="696">
        <v>44.435897435897438</v>
      </c>
      <c r="CP8" s="559">
        <v>874</v>
      </c>
      <c r="CQ8" s="559">
        <v>2450</v>
      </c>
      <c r="CR8" s="181">
        <f>CQ8+CP8</f>
        <v>3324</v>
      </c>
      <c r="CS8" s="696">
        <v>41.701166729394053</v>
      </c>
      <c r="CT8" s="559">
        <v>267</v>
      </c>
      <c r="CU8" s="559">
        <v>1023</v>
      </c>
      <c r="CV8" s="181">
        <f t="shared" ref="CV8:CV11" si="0">CU8+CT8</f>
        <v>1290</v>
      </c>
      <c r="CW8" s="696">
        <f>CV8/CV13*100</f>
        <v>31.571218795888399</v>
      </c>
    </row>
    <row r="9" spans="1:101" ht="33" customHeight="1" x14ac:dyDescent="0.2">
      <c r="A9" s="134" t="s">
        <v>349</v>
      </c>
      <c r="B9" s="559">
        <v>1199</v>
      </c>
      <c r="C9" s="559">
        <v>1522</v>
      </c>
      <c r="D9" s="559">
        <v>2721</v>
      </c>
      <c r="E9" s="695">
        <f>D9/$D$13*100</f>
        <v>32.862318840579711</v>
      </c>
      <c r="F9" s="559">
        <v>1057</v>
      </c>
      <c r="G9" s="559">
        <v>1622</v>
      </c>
      <c r="H9" s="559">
        <f>SUM(F9:G9)</f>
        <v>2679</v>
      </c>
      <c r="I9" s="695">
        <f>H9/$H$13*100</f>
        <v>32.157003961109112</v>
      </c>
      <c r="J9" s="181">
        <v>1076</v>
      </c>
      <c r="K9" s="181">
        <v>1789</v>
      </c>
      <c r="L9" s="181">
        <f>SUM(J9:K9)</f>
        <v>2865</v>
      </c>
      <c r="M9" s="695">
        <f>L9/$L$13*100</f>
        <v>31.836870763418158</v>
      </c>
      <c r="N9" s="318">
        <v>1038</v>
      </c>
      <c r="O9" s="318">
        <v>1726</v>
      </c>
      <c r="P9" s="181">
        <f>SUM(N9:O9)</f>
        <v>2764</v>
      </c>
      <c r="Q9" s="696">
        <f>P9/$P$13*100</f>
        <v>31.876369507553914</v>
      </c>
      <c r="R9" s="559">
        <v>1051</v>
      </c>
      <c r="S9" s="559">
        <v>1792</v>
      </c>
      <c r="T9" s="181">
        <f>R9+S9</f>
        <v>2843</v>
      </c>
      <c r="U9" s="696">
        <f>T9/$T$13*100</f>
        <v>32.633149678604227</v>
      </c>
      <c r="V9" s="559" t="s">
        <v>293</v>
      </c>
      <c r="W9" s="559" t="s">
        <v>293</v>
      </c>
      <c r="X9" s="559" t="s">
        <v>293</v>
      </c>
      <c r="Y9" s="697" t="s">
        <v>293</v>
      </c>
      <c r="Z9" s="559">
        <v>947</v>
      </c>
      <c r="AA9" s="559">
        <v>1621</v>
      </c>
      <c r="AB9" s="181">
        <f>Z9+AA9</f>
        <v>2568</v>
      </c>
      <c r="AC9" s="696">
        <f>AB9/$AB$13*100</f>
        <v>34.067391881135578</v>
      </c>
      <c r="AD9" s="559">
        <v>1088</v>
      </c>
      <c r="AE9" s="559">
        <v>1606</v>
      </c>
      <c r="AF9" s="181">
        <f>AD9+AE9</f>
        <v>2694</v>
      </c>
      <c r="AG9" s="696">
        <f>AF9/$AF$13*100</f>
        <v>33.169170155134204</v>
      </c>
      <c r="AH9" s="559">
        <v>832</v>
      </c>
      <c r="AI9" s="559">
        <v>1825</v>
      </c>
      <c r="AJ9" s="181">
        <f>AH9+AI9</f>
        <v>2657</v>
      </c>
      <c r="AK9" s="696">
        <f>AJ9/$AJ$13*100</f>
        <v>32.669371695561296</v>
      </c>
      <c r="AL9" s="559">
        <v>700</v>
      </c>
      <c r="AM9" s="559">
        <v>1430</v>
      </c>
      <c r="AN9" s="181">
        <f>AL9+AM9</f>
        <v>2130</v>
      </c>
      <c r="AO9" s="696">
        <f>AN9/$AN$13*100</f>
        <v>30.385164051355208</v>
      </c>
      <c r="AP9" s="559">
        <v>691</v>
      </c>
      <c r="AQ9" s="559">
        <v>1681</v>
      </c>
      <c r="AR9" s="181">
        <f>AP9+AQ9</f>
        <v>2372</v>
      </c>
      <c r="AS9" s="696">
        <f>AR9/$AR$13*100</f>
        <v>34.396751740139209</v>
      </c>
      <c r="AT9" s="559">
        <v>726</v>
      </c>
      <c r="AU9" s="559">
        <v>1553</v>
      </c>
      <c r="AV9" s="181">
        <f>AT9+AU9</f>
        <v>2279</v>
      </c>
      <c r="AW9" s="696">
        <f>AV9/$AV$13*100</f>
        <v>33.168388880803377</v>
      </c>
      <c r="AX9" s="559">
        <v>683</v>
      </c>
      <c r="AY9" s="559">
        <v>1196</v>
      </c>
      <c r="AZ9" s="181">
        <f>AX9+AY9</f>
        <v>1879</v>
      </c>
      <c r="BA9" s="696">
        <f>AZ9/$AZ$13*100</f>
        <v>32.103194942764397</v>
      </c>
      <c r="BB9" s="559">
        <v>772</v>
      </c>
      <c r="BC9" s="559">
        <v>1209</v>
      </c>
      <c r="BD9" s="181">
        <v>1981</v>
      </c>
      <c r="BE9" s="696">
        <f>BD9/$BD$13*100</f>
        <v>32.576878802828482</v>
      </c>
      <c r="BF9" s="559">
        <v>815</v>
      </c>
      <c r="BG9" s="559">
        <v>1428</v>
      </c>
      <c r="BH9" s="181">
        <v>2243</v>
      </c>
      <c r="BI9" s="696">
        <v>32.107071285427999</v>
      </c>
      <c r="BJ9" s="559">
        <v>690</v>
      </c>
      <c r="BK9" s="559">
        <v>1215</v>
      </c>
      <c r="BL9" s="181">
        <f>+BJ9+BK9</f>
        <v>1905</v>
      </c>
      <c r="BM9" s="696">
        <f>BL9/$BL$13*100</f>
        <v>31.102040816326532</v>
      </c>
      <c r="BN9" s="559">
        <v>751</v>
      </c>
      <c r="BO9" s="559">
        <v>1223</v>
      </c>
      <c r="BP9" s="181">
        <f>+BN9+BO9</f>
        <v>1974</v>
      </c>
      <c r="BQ9" s="696">
        <f>BP9/$BP$13*100</f>
        <v>30.192719486081369</v>
      </c>
      <c r="BR9" s="559">
        <v>837</v>
      </c>
      <c r="BS9" s="559">
        <v>1229</v>
      </c>
      <c r="BT9" s="181">
        <v>2066</v>
      </c>
      <c r="BU9" s="696">
        <v>32.065807853484401</v>
      </c>
      <c r="BV9" s="559">
        <v>667</v>
      </c>
      <c r="BW9" s="559">
        <v>1339</v>
      </c>
      <c r="BX9" s="181">
        <v>2006</v>
      </c>
      <c r="BY9" s="696">
        <v>31.456797867335741</v>
      </c>
      <c r="BZ9" s="559">
        <v>669</v>
      </c>
      <c r="CA9" s="559">
        <v>1420</v>
      </c>
      <c r="CB9" s="181">
        <v>2089</v>
      </c>
      <c r="CC9" s="696">
        <v>30.902366863905321</v>
      </c>
      <c r="CD9" s="559">
        <v>684</v>
      </c>
      <c r="CE9" s="559">
        <v>1448</v>
      </c>
      <c r="CF9" s="181">
        <v>2132</v>
      </c>
      <c r="CG9" s="696">
        <v>33.959859827970689</v>
      </c>
      <c r="CH9" s="559">
        <v>588</v>
      </c>
      <c r="CI9" s="559">
        <v>1470</v>
      </c>
      <c r="CJ9" s="181">
        <v>2058</v>
      </c>
      <c r="CK9" s="696">
        <v>35.161455663762176</v>
      </c>
      <c r="CL9" s="559">
        <v>823</v>
      </c>
      <c r="CM9" s="559">
        <v>1996</v>
      </c>
      <c r="CN9" s="181">
        <f>CM9+CL9</f>
        <v>2819</v>
      </c>
      <c r="CO9" s="696">
        <v>36.141025641025642</v>
      </c>
      <c r="CP9" s="559">
        <v>763</v>
      </c>
      <c r="CQ9" s="559">
        <v>2220</v>
      </c>
      <c r="CR9" s="181">
        <f>CQ9+CP9</f>
        <v>2983</v>
      </c>
      <c r="CS9" s="696">
        <v>37.42315895119809</v>
      </c>
      <c r="CT9" s="559">
        <v>430</v>
      </c>
      <c r="CU9" s="559">
        <v>1508</v>
      </c>
      <c r="CV9" s="181">
        <f t="shared" si="0"/>
        <v>1938</v>
      </c>
      <c r="CW9" s="696">
        <f>CV9/CV13*100</f>
        <v>47.43024963289281</v>
      </c>
    </row>
    <row r="10" spans="1:101" ht="33" customHeight="1" x14ac:dyDescent="0.2">
      <c r="A10" s="134" t="s">
        <v>350</v>
      </c>
      <c r="B10" s="559">
        <v>157</v>
      </c>
      <c r="C10" s="559">
        <v>219</v>
      </c>
      <c r="D10" s="559">
        <v>376</v>
      </c>
      <c r="E10" s="695">
        <f>D10/$D$13*100</f>
        <v>4.5410628019323669</v>
      </c>
      <c r="F10" s="559">
        <v>90</v>
      </c>
      <c r="G10" s="559">
        <v>139</v>
      </c>
      <c r="H10" s="559">
        <f>SUM(F10:G10)</f>
        <v>229</v>
      </c>
      <c r="I10" s="695">
        <f>H10/$H$13*100</f>
        <v>2.748769655503541</v>
      </c>
      <c r="J10" s="181">
        <v>107</v>
      </c>
      <c r="K10" s="181">
        <v>109</v>
      </c>
      <c r="L10" s="181">
        <f>SUM(J10:K10)</f>
        <v>216</v>
      </c>
      <c r="M10" s="695">
        <f>L10/$L$13*100</f>
        <v>2.4002666962995889</v>
      </c>
      <c r="N10" s="318">
        <v>109</v>
      </c>
      <c r="O10" s="318">
        <v>108</v>
      </c>
      <c r="P10" s="181">
        <f>SUM(N10:O10)</f>
        <v>217</v>
      </c>
      <c r="Q10" s="696">
        <f>P10/$P$13*100</f>
        <v>2.5025948564179448</v>
      </c>
      <c r="R10" s="559">
        <v>96</v>
      </c>
      <c r="S10" s="559">
        <v>108</v>
      </c>
      <c r="T10" s="181">
        <f>R10+S10</f>
        <v>204</v>
      </c>
      <c r="U10" s="696">
        <f>T10/$T$13*100</f>
        <v>2.3415977961432506</v>
      </c>
      <c r="V10" s="559" t="s">
        <v>293</v>
      </c>
      <c r="W10" s="559" t="s">
        <v>293</v>
      </c>
      <c r="X10" s="559" t="s">
        <v>293</v>
      </c>
      <c r="Y10" s="697" t="s">
        <v>293</v>
      </c>
      <c r="Z10" s="559">
        <v>102</v>
      </c>
      <c r="AA10" s="559">
        <v>185</v>
      </c>
      <c r="AB10" s="542">
        <f>Z10+AA10</f>
        <v>287</v>
      </c>
      <c r="AC10" s="696">
        <f>AB10/$AB$13*100</f>
        <v>3.807375961793579</v>
      </c>
      <c r="AD10" s="559">
        <v>103</v>
      </c>
      <c r="AE10" s="559">
        <v>163</v>
      </c>
      <c r="AF10" s="542">
        <f>AD10+AE10</f>
        <v>266</v>
      </c>
      <c r="AG10" s="696">
        <f>AF10/$AF$13*100</f>
        <v>3.2750554050726426</v>
      </c>
      <c r="AH10" s="559">
        <v>108</v>
      </c>
      <c r="AI10" s="559">
        <v>237</v>
      </c>
      <c r="AJ10" s="542">
        <f>AH10+AI10</f>
        <v>345</v>
      </c>
      <c r="AK10" s="696">
        <f>AJ10/$AJ$13*100</f>
        <v>4.2419771302102545</v>
      </c>
      <c r="AL10" s="559">
        <v>118</v>
      </c>
      <c r="AM10" s="559">
        <v>365</v>
      </c>
      <c r="AN10" s="542">
        <f>AL10+AM10</f>
        <v>483</v>
      </c>
      <c r="AO10" s="696">
        <f>AN10/$AN$13*100</f>
        <v>6.8901569186875884</v>
      </c>
      <c r="AP10" s="559">
        <v>128</v>
      </c>
      <c r="AQ10" s="559">
        <v>220</v>
      </c>
      <c r="AR10" s="542">
        <f>AP10+AQ10</f>
        <v>348</v>
      </c>
      <c r="AS10" s="696">
        <f>AR10/$AR$13*100</f>
        <v>5.0464037122969838</v>
      </c>
      <c r="AT10" s="559">
        <v>128</v>
      </c>
      <c r="AU10" s="559">
        <v>244</v>
      </c>
      <c r="AV10" s="542">
        <f>AT10+AU10</f>
        <v>372</v>
      </c>
      <c r="AW10" s="696">
        <f>AV10/$AV$13*100</f>
        <v>5.4140590889244651</v>
      </c>
      <c r="AX10" s="559">
        <v>153</v>
      </c>
      <c r="AY10" s="559">
        <v>201</v>
      </c>
      <c r="AZ10" s="542">
        <f>AX10+AY10</f>
        <v>354</v>
      </c>
      <c r="BA10" s="696">
        <f>AZ10/$AZ$13*100</f>
        <v>6.0481804202972835</v>
      </c>
      <c r="BB10" s="559">
        <v>89</v>
      </c>
      <c r="BC10" s="559">
        <v>203</v>
      </c>
      <c r="BD10" s="542">
        <v>292</v>
      </c>
      <c r="BE10" s="696">
        <f>BD10/$BD$13*100</f>
        <v>4.8018418023351428</v>
      </c>
      <c r="BF10" s="559">
        <v>168</v>
      </c>
      <c r="BG10" s="559">
        <v>255</v>
      </c>
      <c r="BH10" s="542">
        <v>423</v>
      </c>
      <c r="BI10" s="696">
        <v>6.0549670770111659</v>
      </c>
      <c r="BJ10" s="559">
        <v>154</v>
      </c>
      <c r="BK10" s="559">
        <v>204</v>
      </c>
      <c r="BL10" s="542">
        <f>+BJ10+BK10</f>
        <v>358</v>
      </c>
      <c r="BM10" s="696">
        <f>BL10/$BL$13*100</f>
        <v>5.8448979591836734</v>
      </c>
      <c r="BN10" s="559">
        <v>136</v>
      </c>
      <c r="BO10" s="559">
        <v>238</v>
      </c>
      <c r="BP10" s="542">
        <f>+BN10+BO10</f>
        <v>374</v>
      </c>
      <c r="BQ10" s="696">
        <f>BP10/$BP$13*100</f>
        <v>5.7204037932089324</v>
      </c>
      <c r="BR10" s="559">
        <v>160</v>
      </c>
      <c r="BS10" s="559">
        <v>267</v>
      </c>
      <c r="BT10" s="542">
        <v>427</v>
      </c>
      <c r="BU10" s="696">
        <v>6.627347508924414</v>
      </c>
      <c r="BV10" s="559">
        <v>177</v>
      </c>
      <c r="BW10" s="559">
        <v>271</v>
      </c>
      <c r="BX10" s="542">
        <v>448</v>
      </c>
      <c r="BY10" s="696">
        <v>7.0252469813391878</v>
      </c>
      <c r="BZ10" s="559">
        <v>160</v>
      </c>
      <c r="CA10" s="559">
        <v>297</v>
      </c>
      <c r="CB10" s="542">
        <v>457</v>
      </c>
      <c r="CC10" s="696">
        <v>6.7603550295857993</v>
      </c>
      <c r="CD10" s="559">
        <v>161</v>
      </c>
      <c r="CE10" s="559">
        <v>312</v>
      </c>
      <c r="CF10" s="542">
        <v>473</v>
      </c>
      <c r="CG10" s="696">
        <v>7.5342465753424657</v>
      </c>
      <c r="CH10" s="559">
        <v>155</v>
      </c>
      <c r="CI10" s="559">
        <v>308</v>
      </c>
      <c r="CJ10" s="542">
        <v>463</v>
      </c>
      <c r="CK10" s="696">
        <v>7.9104732615752598</v>
      </c>
      <c r="CL10" s="559">
        <v>194</v>
      </c>
      <c r="CM10" s="559">
        <v>355</v>
      </c>
      <c r="CN10" s="542">
        <f>CM10+CL10</f>
        <v>549</v>
      </c>
      <c r="CO10" s="696">
        <v>7.0384615384615383</v>
      </c>
      <c r="CP10" s="559">
        <v>189</v>
      </c>
      <c r="CQ10" s="559">
        <v>530</v>
      </c>
      <c r="CR10" s="542">
        <f>CQ10+CP10</f>
        <v>719</v>
      </c>
      <c r="CS10" s="696">
        <v>9.0201982185422143</v>
      </c>
      <c r="CT10" s="559">
        <v>138</v>
      </c>
      <c r="CU10" s="559">
        <v>378</v>
      </c>
      <c r="CV10" s="181">
        <f t="shared" si="0"/>
        <v>516</v>
      </c>
      <c r="CW10" s="696">
        <f>CV10/CV13*100</f>
        <v>12.62848751835536</v>
      </c>
    </row>
    <row r="11" spans="1:101" ht="33" customHeight="1" x14ac:dyDescent="0.2">
      <c r="A11" s="134" t="s">
        <v>351</v>
      </c>
      <c r="B11" s="559">
        <v>47</v>
      </c>
      <c r="C11" s="559">
        <v>42</v>
      </c>
      <c r="D11" s="559">
        <v>89</v>
      </c>
      <c r="E11" s="695">
        <f>D11/$D$13*100</f>
        <v>1.0748792270531402</v>
      </c>
      <c r="F11" s="559">
        <v>35</v>
      </c>
      <c r="G11" s="559">
        <v>34</v>
      </c>
      <c r="H11" s="559">
        <f>SUM(F11:G11)</f>
        <v>69</v>
      </c>
      <c r="I11" s="695">
        <f>H11/$H$13*100</f>
        <v>0.82823190493338128</v>
      </c>
      <c r="J11" s="181">
        <v>29</v>
      </c>
      <c r="K11" s="181">
        <v>37</v>
      </c>
      <c r="L11" s="181">
        <f>SUM(J11:K11)</f>
        <v>66</v>
      </c>
      <c r="M11" s="695">
        <f>L11/$L$13*100</f>
        <v>0.73341482386931878</v>
      </c>
      <c r="N11" s="318">
        <v>32</v>
      </c>
      <c r="O11" s="318">
        <v>41</v>
      </c>
      <c r="P11" s="181">
        <f>SUM(N11:O11)</f>
        <v>73</v>
      </c>
      <c r="Q11" s="696">
        <f>P11/$P$13*100</f>
        <v>0.84188674893322568</v>
      </c>
      <c r="R11" s="559">
        <v>46</v>
      </c>
      <c r="S11" s="559">
        <v>44</v>
      </c>
      <c r="T11" s="181">
        <f>R11+S11</f>
        <v>90</v>
      </c>
      <c r="U11" s="696">
        <f>T11/$T$13*100</f>
        <v>1.0330578512396695</v>
      </c>
      <c r="V11" s="559" t="s">
        <v>293</v>
      </c>
      <c r="W11" s="559" t="s">
        <v>293</v>
      </c>
      <c r="X11" s="559" t="s">
        <v>293</v>
      </c>
      <c r="Y11" s="697" t="s">
        <v>293</v>
      </c>
      <c r="Z11" s="559">
        <v>38</v>
      </c>
      <c r="AA11" s="559">
        <v>46</v>
      </c>
      <c r="AB11" s="542">
        <f>Z11+AA11</f>
        <v>84</v>
      </c>
      <c r="AC11" s="696">
        <f>AB11/$AB$13*100</f>
        <v>1.1143539400371449</v>
      </c>
      <c r="AD11" s="559">
        <v>46</v>
      </c>
      <c r="AE11" s="559">
        <v>66</v>
      </c>
      <c r="AF11" s="542">
        <f>AD11+AE11</f>
        <v>112</v>
      </c>
      <c r="AG11" s="696">
        <f>AF11/$AF$13*100</f>
        <v>1.3789706968726916</v>
      </c>
      <c r="AH11" s="559">
        <v>31</v>
      </c>
      <c r="AI11" s="559">
        <v>102</v>
      </c>
      <c r="AJ11" s="542">
        <f>AH11+AI11</f>
        <v>133</v>
      </c>
      <c r="AK11" s="696">
        <f>AJ11/$AJ$13*100</f>
        <v>1.6353129226607648</v>
      </c>
      <c r="AL11" s="559">
        <v>17</v>
      </c>
      <c r="AM11" s="559">
        <v>65</v>
      </c>
      <c r="AN11" s="542">
        <f>AL11+AM11</f>
        <v>82</v>
      </c>
      <c r="AO11" s="696">
        <f>AN11/$AN$13*100</f>
        <v>1.1697574893009985</v>
      </c>
      <c r="AP11" s="559">
        <v>20</v>
      </c>
      <c r="AQ11" s="559">
        <v>77</v>
      </c>
      <c r="AR11" s="542">
        <f>AP11+AQ11</f>
        <v>97</v>
      </c>
      <c r="AS11" s="696">
        <f>AR11/$AR$13*100</f>
        <v>1.4066125290023201</v>
      </c>
      <c r="AT11" s="559">
        <v>32</v>
      </c>
      <c r="AU11" s="559">
        <v>109</v>
      </c>
      <c r="AV11" s="542">
        <f>AT11+AU11</f>
        <v>141</v>
      </c>
      <c r="AW11" s="696">
        <f>AV11/$AV$13*100</f>
        <v>2.0521030417697572</v>
      </c>
      <c r="AX11" s="559">
        <v>22</v>
      </c>
      <c r="AY11" s="559">
        <v>52</v>
      </c>
      <c r="AZ11" s="542">
        <f>AX11+AY11</f>
        <v>74</v>
      </c>
      <c r="BA11" s="696">
        <f>AZ11/$AZ$13*100</f>
        <v>1.2643089014180762</v>
      </c>
      <c r="BB11" s="559">
        <v>36</v>
      </c>
      <c r="BC11" s="559">
        <v>60</v>
      </c>
      <c r="BD11" s="542">
        <v>96</v>
      </c>
      <c r="BE11" s="696">
        <f>BD11/$BD$13*100</f>
        <v>1.5786877158362114</v>
      </c>
      <c r="BF11" s="559">
        <v>50</v>
      </c>
      <c r="BG11" s="559">
        <v>59</v>
      </c>
      <c r="BH11" s="542">
        <v>109</v>
      </c>
      <c r="BI11" s="696">
        <v>1.5602633839106785</v>
      </c>
      <c r="BJ11" s="559">
        <v>43</v>
      </c>
      <c r="BK11" s="559">
        <v>105</v>
      </c>
      <c r="BL11" s="542">
        <f>+BJ11+BK11</f>
        <v>148</v>
      </c>
      <c r="BM11" s="696">
        <f>BL11/$BL$13*100</f>
        <v>2.416326530612245</v>
      </c>
      <c r="BN11" s="559">
        <v>24</v>
      </c>
      <c r="BO11" s="559">
        <v>85</v>
      </c>
      <c r="BP11" s="542">
        <f>+BN11+BO11</f>
        <v>109</v>
      </c>
      <c r="BQ11" s="696">
        <f>BP11/$BP$13*100</f>
        <v>1.6671765065769351</v>
      </c>
      <c r="BR11" s="559">
        <v>28</v>
      </c>
      <c r="BS11" s="559">
        <v>87</v>
      </c>
      <c r="BT11" s="542">
        <v>115</v>
      </c>
      <c r="BU11" s="696">
        <v>1.7848828185627812</v>
      </c>
      <c r="BV11" s="559">
        <v>37</v>
      </c>
      <c r="BW11" s="559">
        <v>100</v>
      </c>
      <c r="BX11" s="542">
        <v>137</v>
      </c>
      <c r="BY11" s="696">
        <v>2.148345617061314</v>
      </c>
      <c r="BZ11" s="559">
        <v>25</v>
      </c>
      <c r="CA11" s="559">
        <v>90</v>
      </c>
      <c r="CB11" s="542">
        <v>115</v>
      </c>
      <c r="CC11" s="696">
        <v>1.7011834319526626</v>
      </c>
      <c r="CD11" s="559">
        <v>27</v>
      </c>
      <c r="CE11" s="559">
        <v>130</v>
      </c>
      <c r="CF11" s="542">
        <v>157</v>
      </c>
      <c r="CG11" s="696">
        <v>2.5007964319847082</v>
      </c>
      <c r="CH11" s="559">
        <v>32</v>
      </c>
      <c r="CI11" s="559">
        <v>85</v>
      </c>
      <c r="CJ11" s="542">
        <v>117</v>
      </c>
      <c r="CK11" s="696">
        <v>1.9989748846745259</v>
      </c>
      <c r="CL11" s="559">
        <v>36</v>
      </c>
      <c r="CM11" s="559">
        <v>97</v>
      </c>
      <c r="CN11" s="542">
        <f>CM11+CL11</f>
        <v>133</v>
      </c>
      <c r="CO11" s="696">
        <v>1.7051282051282053</v>
      </c>
      <c r="CP11" s="559">
        <v>40</v>
      </c>
      <c r="CQ11" s="559">
        <v>145</v>
      </c>
      <c r="CR11" s="542">
        <f>CQ11+CP11</f>
        <v>185</v>
      </c>
      <c r="CS11" s="696">
        <v>2.3209133107514739</v>
      </c>
      <c r="CT11" s="559">
        <v>38</v>
      </c>
      <c r="CU11" s="559">
        <v>178</v>
      </c>
      <c r="CV11" s="181">
        <f t="shared" si="0"/>
        <v>216</v>
      </c>
      <c r="CW11" s="696">
        <f>CV11/CV13*100</f>
        <v>5.286343612334802</v>
      </c>
    </row>
    <row r="12" spans="1:101" ht="33" customHeight="1" x14ac:dyDescent="0.2">
      <c r="A12" s="633"/>
      <c r="B12" s="698"/>
      <c r="C12" s="698"/>
      <c r="D12" s="620"/>
      <c r="E12" s="421"/>
      <c r="F12" s="698"/>
      <c r="G12" s="698"/>
      <c r="H12" s="620"/>
      <c r="I12" s="421"/>
      <c r="J12" s="699"/>
      <c r="K12" s="699"/>
      <c r="L12" s="699"/>
      <c r="M12" s="421" t="s">
        <v>3</v>
      </c>
      <c r="N12" s="700"/>
      <c r="O12" s="700"/>
      <c r="P12" s="700"/>
      <c r="Q12" s="701"/>
      <c r="R12" s="702"/>
      <c r="S12" s="485"/>
      <c r="T12" s="485"/>
      <c r="U12" s="703"/>
      <c r="V12" s="702"/>
      <c r="W12" s="485"/>
      <c r="X12" s="474"/>
      <c r="Y12" s="703"/>
      <c r="Z12" s="702"/>
      <c r="AA12" s="485"/>
      <c r="AB12" s="474"/>
      <c r="AC12" s="703"/>
      <c r="AD12" s="702"/>
      <c r="AE12" s="485"/>
      <c r="AF12" s="474"/>
      <c r="AG12" s="703"/>
      <c r="AH12" s="702"/>
      <c r="AI12" s="485"/>
      <c r="AJ12" s="474"/>
      <c r="AK12" s="703"/>
      <c r="AL12" s="702"/>
      <c r="AM12" s="485"/>
      <c r="AN12" s="474"/>
      <c r="AO12" s="703"/>
      <c r="AP12" s="702"/>
      <c r="AQ12" s="485"/>
      <c r="AR12" s="474"/>
      <c r="AS12" s="703"/>
      <c r="AT12" s="702"/>
      <c r="AU12" s="485"/>
      <c r="AV12" s="474"/>
      <c r="AW12" s="703"/>
      <c r="AX12" s="702"/>
      <c r="AY12" s="485"/>
      <c r="AZ12" s="474"/>
      <c r="BA12" s="703"/>
      <c r="BB12" s="702"/>
      <c r="BC12" s="485"/>
      <c r="BD12" s="474"/>
      <c r="BE12" s="703"/>
      <c r="BF12" s="702"/>
      <c r="BG12" s="485"/>
      <c r="BH12" s="474"/>
      <c r="BI12" s="703"/>
      <c r="BJ12" s="702"/>
      <c r="BK12" s="485"/>
      <c r="BL12" s="474"/>
      <c r="BM12" s="703"/>
      <c r="BN12" s="702"/>
      <c r="BO12" s="485"/>
      <c r="BP12" s="474"/>
      <c r="BQ12" s="703"/>
      <c r="BR12" s="702"/>
      <c r="BS12" s="485"/>
      <c r="BT12" s="474"/>
      <c r="BU12" s="703"/>
      <c r="BV12" s="702"/>
      <c r="BW12" s="485"/>
      <c r="BX12" s="474"/>
      <c r="BY12" s="703"/>
      <c r="BZ12" s="702"/>
      <c r="CA12" s="485"/>
      <c r="CB12" s="474"/>
      <c r="CC12" s="703"/>
      <c r="CD12" s="702"/>
      <c r="CE12" s="485"/>
      <c r="CF12" s="474"/>
      <c r="CG12" s="703"/>
      <c r="CH12" s="702"/>
      <c r="CI12" s="485"/>
      <c r="CJ12" s="474"/>
      <c r="CK12" s="703"/>
      <c r="CL12" s="702"/>
      <c r="CM12" s="485"/>
      <c r="CN12" s="474"/>
      <c r="CO12" s="703"/>
      <c r="CP12" s="702"/>
      <c r="CQ12" s="485"/>
      <c r="CR12" s="474"/>
      <c r="CS12" s="703"/>
      <c r="CT12" s="702"/>
      <c r="CU12" s="485"/>
      <c r="CV12" s="474"/>
      <c r="CW12" s="703"/>
    </row>
    <row r="13" spans="1:101" ht="24.95" customHeight="1" x14ac:dyDescent="0.2">
      <c r="A13" s="534" t="s">
        <v>101</v>
      </c>
      <c r="B13" s="704">
        <v>4187</v>
      </c>
      <c r="C13" s="704">
        <v>4093</v>
      </c>
      <c r="D13" s="704">
        <v>8280</v>
      </c>
      <c r="E13" s="686">
        <f>D13/$D$13*100</f>
        <v>100</v>
      </c>
      <c r="F13" s="704">
        <f t="shared" ref="F13:P13" si="1">SUM(F7:F12)</f>
        <v>3664</v>
      </c>
      <c r="G13" s="704">
        <f t="shared" si="1"/>
        <v>4667</v>
      </c>
      <c r="H13" s="704">
        <f t="shared" si="1"/>
        <v>8331</v>
      </c>
      <c r="I13" s="686">
        <f t="shared" si="1"/>
        <v>100</v>
      </c>
      <c r="J13" s="479">
        <f t="shared" si="1"/>
        <v>3701</v>
      </c>
      <c r="K13" s="479">
        <f t="shared" si="1"/>
        <v>5298</v>
      </c>
      <c r="L13" s="479">
        <f t="shared" si="1"/>
        <v>8999</v>
      </c>
      <c r="M13" s="686">
        <f t="shared" si="1"/>
        <v>100.00000000000001</v>
      </c>
      <c r="N13" s="479">
        <f t="shared" si="1"/>
        <v>3544</v>
      </c>
      <c r="O13" s="479">
        <f t="shared" si="1"/>
        <v>5127</v>
      </c>
      <c r="P13" s="479">
        <f t="shared" si="1"/>
        <v>8671</v>
      </c>
      <c r="Q13" s="705">
        <f>SUM(Q7:Q12)</f>
        <v>99.999999999999986</v>
      </c>
      <c r="R13" s="479">
        <f>SUM(R7:R12)</f>
        <v>3550</v>
      </c>
      <c r="S13" s="479">
        <f>SUM(S7:S12)</f>
        <v>5162</v>
      </c>
      <c r="T13" s="479">
        <f>SUM(T7:T12)</f>
        <v>8712</v>
      </c>
      <c r="U13" s="483">
        <f>SUM(U7:U12)</f>
        <v>100</v>
      </c>
      <c r="V13" s="479">
        <v>3094</v>
      </c>
      <c r="W13" s="479">
        <v>4863</v>
      </c>
      <c r="X13" s="479">
        <v>7957</v>
      </c>
      <c r="Y13" s="483">
        <v>100</v>
      </c>
      <c r="Z13" s="479">
        <f t="shared" ref="Z13:AW13" si="2">SUM(Z7:Z12)</f>
        <v>2765</v>
      </c>
      <c r="AA13" s="479">
        <f t="shared" si="2"/>
        <v>4773</v>
      </c>
      <c r="AB13" s="479">
        <f t="shared" si="2"/>
        <v>7538</v>
      </c>
      <c r="AC13" s="483">
        <f t="shared" si="2"/>
        <v>100</v>
      </c>
      <c r="AD13" s="479">
        <f t="shared" si="2"/>
        <v>3320</v>
      </c>
      <c r="AE13" s="479">
        <f t="shared" si="2"/>
        <v>4802</v>
      </c>
      <c r="AF13" s="479">
        <f t="shared" si="2"/>
        <v>8122</v>
      </c>
      <c r="AG13" s="483">
        <f t="shared" si="2"/>
        <v>100</v>
      </c>
      <c r="AH13" s="479">
        <f t="shared" si="2"/>
        <v>2732</v>
      </c>
      <c r="AI13" s="479">
        <f t="shared" si="2"/>
        <v>5401</v>
      </c>
      <c r="AJ13" s="479">
        <f t="shared" si="2"/>
        <v>8133</v>
      </c>
      <c r="AK13" s="483">
        <f t="shared" si="2"/>
        <v>100</v>
      </c>
      <c r="AL13" s="479">
        <f t="shared" si="2"/>
        <v>2364</v>
      </c>
      <c r="AM13" s="479">
        <f t="shared" si="2"/>
        <v>4646</v>
      </c>
      <c r="AN13" s="479">
        <f t="shared" si="2"/>
        <v>7010</v>
      </c>
      <c r="AO13" s="483">
        <f t="shared" si="2"/>
        <v>100</v>
      </c>
      <c r="AP13" s="479">
        <f t="shared" si="2"/>
        <v>2374</v>
      </c>
      <c r="AQ13" s="479">
        <f t="shared" si="2"/>
        <v>4522</v>
      </c>
      <c r="AR13" s="479">
        <f t="shared" si="2"/>
        <v>6896</v>
      </c>
      <c r="AS13" s="483">
        <f t="shared" si="2"/>
        <v>99.999999999999986</v>
      </c>
      <c r="AT13" s="479">
        <f t="shared" si="2"/>
        <v>2342</v>
      </c>
      <c r="AU13" s="479">
        <f t="shared" si="2"/>
        <v>4529</v>
      </c>
      <c r="AV13" s="479">
        <f t="shared" si="2"/>
        <v>6871</v>
      </c>
      <c r="AW13" s="483">
        <f t="shared" si="2"/>
        <v>100</v>
      </c>
      <c r="AX13" s="479">
        <f>SUM(AX7:AX12)</f>
        <v>2180</v>
      </c>
      <c r="AY13" s="479">
        <f>SUM(AY7:AY12)</f>
        <v>3673</v>
      </c>
      <c r="AZ13" s="479">
        <f>SUM(AZ7:AZ12)</f>
        <v>5853</v>
      </c>
      <c r="BA13" s="483">
        <f>SUM(BA7:BA12)</f>
        <v>100</v>
      </c>
      <c r="BB13" s="479">
        <v>2475</v>
      </c>
      <c r="BC13" s="479">
        <v>3606</v>
      </c>
      <c r="BD13" s="479">
        <v>6081</v>
      </c>
      <c r="BE13" s="483">
        <v>100</v>
      </c>
      <c r="BF13" s="479">
        <v>2619</v>
      </c>
      <c r="BG13" s="479">
        <v>4367</v>
      </c>
      <c r="BH13" s="479">
        <v>6986</v>
      </c>
      <c r="BI13" s="483">
        <v>100</v>
      </c>
      <c r="BJ13" s="479">
        <f t="shared" ref="BJ13:CC13" si="3">SUM(BJ7:BJ11)</f>
        <v>2341</v>
      </c>
      <c r="BK13" s="479">
        <f t="shared" si="3"/>
        <v>3784</v>
      </c>
      <c r="BL13" s="479">
        <f t="shared" si="3"/>
        <v>6125</v>
      </c>
      <c r="BM13" s="483">
        <f t="shared" si="3"/>
        <v>99.999999999999986</v>
      </c>
      <c r="BN13" s="479">
        <f t="shared" si="3"/>
        <v>2539</v>
      </c>
      <c r="BO13" s="479">
        <f t="shared" si="3"/>
        <v>3999</v>
      </c>
      <c r="BP13" s="479">
        <f t="shared" si="3"/>
        <v>6538</v>
      </c>
      <c r="BQ13" s="483">
        <f t="shared" si="3"/>
        <v>100</v>
      </c>
      <c r="BR13" s="479">
        <f t="shared" si="3"/>
        <v>2505</v>
      </c>
      <c r="BS13" s="479">
        <f t="shared" si="3"/>
        <v>3938</v>
      </c>
      <c r="BT13" s="479">
        <f t="shared" si="3"/>
        <v>6443</v>
      </c>
      <c r="BU13" s="483">
        <f t="shared" si="3"/>
        <v>100</v>
      </c>
      <c r="BV13" s="479">
        <f t="shared" si="3"/>
        <v>2130</v>
      </c>
      <c r="BW13" s="479">
        <f t="shared" si="3"/>
        <v>4247</v>
      </c>
      <c r="BX13" s="479">
        <f t="shared" si="3"/>
        <v>6377</v>
      </c>
      <c r="BY13" s="483">
        <f t="shared" si="3"/>
        <v>100</v>
      </c>
      <c r="BZ13" s="479">
        <f t="shared" si="3"/>
        <v>2081</v>
      </c>
      <c r="CA13" s="479">
        <f t="shared" si="3"/>
        <v>4679</v>
      </c>
      <c r="CB13" s="479">
        <f t="shared" si="3"/>
        <v>6760</v>
      </c>
      <c r="CC13" s="483">
        <f t="shared" si="3"/>
        <v>99.999999999999986</v>
      </c>
      <c r="CD13" s="479">
        <v>1939</v>
      </c>
      <c r="CE13" s="479">
        <v>4339</v>
      </c>
      <c r="CF13" s="479">
        <v>6278</v>
      </c>
      <c r="CG13" s="483">
        <v>100</v>
      </c>
      <c r="CH13" s="479">
        <v>1592</v>
      </c>
      <c r="CI13" s="479">
        <v>4261</v>
      </c>
      <c r="CJ13" s="479">
        <v>5853</v>
      </c>
      <c r="CK13" s="483">
        <v>100</v>
      </c>
      <c r="CL13" s="479">
        <f>SUM(CL7:CL11)</f>
        <v>2347</v>
      </c>
      <c r="CM13" s="479">
        <f>SUM(CM7:CM11)</f>
        <v>5453</v>
      </c>
      <c r="CN13" s="479">
        <f>SUM(CN7:CN11)</f>
        <v>7800</v>
      </c>
      <c r="CO13" s="483">
        <v>99.999999999999986</v>
      </c>
      <c r="CP13" s="479">
        <f>SUM(CP7:CP11)</f>
        <v>2183</v>
      </c>
      <c r="CQ13" s="479">
        <f>SUM(CQ7:CQ11)</f>
        <v>5788</v>
      </c>
      <c r="CR13" s="479">
        <f>SUM(CR7:CR11)</f>
        <v>7971</v>
      </c>
      <c r="CS13" s="483">
        <v>99.999999999999986</v>
      </c>
      <c r="CT13" s="479">
        <v>902</v>
      </c>
      <c r="CU13" s="479">
        <v>3184</v>
      </c>
      <c r="CV13" s="479">
        <f>SUM(CV7:CV11)</f>
        <v>4086</v>
      </c>
      <c r="CW13" s="483">
        <v>100</v>
      </c>
    </row>
    <row r="14" spans="1:101" ht="24.95" customHeight="1" x14ac:dyDescent="0.25">
      <c r="A14" s="706"/>
      <c r="B14" s="44"/>
      <c r="C14" s="44"/>
      <c r="D14" s="44"/>
      <c r="E14" s="45"/>
      <c r="F14" s="44"/>
      <c r="G14" s="44"/>
      <c r="H14" s="44"/>
      <c r="I14" s="45"/>
      <c r="J14" s="46"/>
      <c r="K14" s="46"/>
      <c r="L14" s="47"/>
      <c r="M14" s="48"/>
    </row>
    <row r="15" spans="1:101" x14ac:dyDescent="0.2">
      <c r="A15" s="21" t="s">
        <v>3</v>
      </c>
      <c r="M15" s="41"/>
    </row>
    <row r="50" spans="22:24" x14ac:dyDescent="0.2">
      <c r="V50" s="656"/>
    </row>
    <row r="51" spans="22:24" x14ac:dyDescent="0.2">
      <c r="V51" s="656"/>
      <c r="X51" s="656"/>
    </row>
  </sheetData>
  <mergeCells count="51">
    <mergeCell ref="A1:D1"/>
    <mergeCell ref="AT4:AW4"/>
    <mergeCell ref="Z4:AC4"/>
    <mergeCell ref="AD4:AG4"/>
    <mergeCell ref="AH4:AK4"/>
    <mergeCell ref="AL4:AO4"/>
    <mergeCell ref="AP4:AS4"/>
    <mergeCell ref="J4:M4"/>
    <mergeCell ref="F4:I4"/>
    <mergeCell ref="B4:E4"/>
    <mergeCell ref="N4:Q4"/>
    <mergeCell ref="R4:U4"/>
    <mergeCell ref="V4:Y4"/>
    <mergeCell ref="BV4:BY4"/>
    <mergeCell ref="BZ4:CC4"/>
    <mergeCell ref="CD4:CG4"/>
    <mergeCell ref="CH4:CK4"/>
    <mergeCell ref="CL4:CO4"/>
    <mergeCell ref="BB4:BE4"/>
    <mergeCell ref="BF4:BI4"/>
    <mergeCell ref="BJ4:BM4"/>
    <mergeCell ref="BN4:BQ4"/>
    <mergeCell ref="BR4:BU4"/>
    <mergeCell ref="AV5:AW5"/>
    <mergeCell ref="D5:E5"/>
    <mergeCell ref="H5:I5"/>
    <mergeCell ref="L5:M5"/>
    <mergeCell ref="P5:Q5"/>
    <mergeCell ref="T5:U5"/>
    <mergeCell ref="X5:Y5"/>
    <mergeCell ref="AB5:AC5"/>
    <mergeCell ref="AF5:AG5"/>
    <mergeCell ref="AJ5:AK5"/>
    <mergeCell ref="AN5:AO5"/>
    <mergeCell ref="AR5:AS5"/>
    <mergeCell ref="CT4:CW4"/>
    <mergeCell ref="CV5:CW5"/>
    <mergeCell ref="CR5:CS5"/>
    <mergeCell ref="AZ5:BA5"/>
    <mergeCell ref="BD5:BE5"/>
    <mergeCell ref="BH5:BI5"/>
    <mergeCell ref="BL5:BM5"/>
    <mergeCell ref="BP5:BQ5"/>
    <mergeCell ref="BT5:BU5"/>
    <mergeCell ref="BX5:BY5"/>
    <mergeCell ref="CB5:CC5"/>
    <mergeCell ref="CF5:CG5"/>
    <mergeCell ref="CJ5:CK5"/>
    <mergeCell ref="CN5:CO5"/>
    <mergeCell ref="CP4:CS4"/>
    <mergeCell ref="AX4:BA4"/>
  </mergeCells>
  <hyperlinks>
    <hyperlink ref="A1:D1" location="'Contents(NA)'!A1" display="Back to table of contents" xr:uid="{6266797A-78AA-4352-9AD9-BA80AE7583B0}"/>
  </hyperlinks>
  <pageMargins left="0.46" right="0.06" top="1" bottom="1" header="0.5" footer="0.5"/>
  <pageSetup orientation="landscape" r:id="rId1"/>
  <headerFooter alignWithMargins="0">
    <oddHeader>&amp;C- 37 -</oddHeader>
  </headerFooter>
  <ignoredErrors>
    <ignoredError sqref="CL4:CT4"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2943-A14B-48B3-9A62-6AF744E9B359}">
  <dimension ref="A1:IV501"/>
  <sheetViews>
    <sheetView workbookViewId="0">
      <pane xSplit="3" ySplit="7" topLeftCell="D8" activePane="bottomRight" state="frozen"/>
      <selection pane="topRight" activeCell="D1" sqref="D1"/>
      <selection pane="bottomLeft" activeCell="A8" sqref="A8"/>
      <selection pane="bottomRight" sqref="A1:D1"/>
    </sheetView>
  </sheetViews>
  <sheetFormatPr defaultColWidth="11.5703125" defaultRowHeight="12.75" x14ac:dyDescent="0.2"/>
  <cols>
    <col min="1" max="1" width="8.28515625" style="708" customWidth="1"/>
    <col min="2" max="2" width="46" style="707" customWidth="1"/>
    <col min="3" max="3" width="8.7109375" style="707" customWidth="1"/>
    <col min="4" max="6" width="14.7109375" style="707" customWidth="1"/>
    <col min="7" max="7" width="8.7109375" style="707" customWidth="1"/>
    <col min="8" max="10" width="14.7109375" style="707" customWidth="1"/>
    <col min="11" max="11" width="8.7109375" style="707" customWidth="1"/>
    <col min="12" max="14" width="14.7109375" style="707" customWidth="1"/>
    <col min="15" max="15" width="11" style="707" customWidth="1"/>
    <col min="16" max="18" width="14.7109375" style="707" customWidth="1"/>
    <col min="19" max="19" width="11" style="707" customWidth="1"/>
    <col min="20" max="22" width="14.7109375" style="707" customWidth="1"/>
    <col min="23" max="23" width="11" style="707" customWidth="1"/>
    <col min="24" max="26" width="14.7109375" style="707" customWidth="1"/>
    <col min="27" max="27" width="11" style="707" customWidth="1"/>
    <col min="28" max="30" width="14.7109375" style="707" customWidth="1"/>
    <col min="31" max="31" width="8.7109375" style="707" customWidth="1"/>
    <col min="32" max="34" width="14.7109375" style="707" customWidth="1"/>
    <col min="35" max="35" width="8.7109375" style="707" customWidth="1"/>
    <col min="36" max="38" width="14.7109375" style="707" customWidth="1"/>
    <col min="39" max="39" width="8.7109375" style="707" customWidth="1"/>
    <col min="40" max="42" width="14.7109375" style="707" customWidth="1"/>
    <col min="43" max="43" width="8.7109375" style="707" customWidth="1"/>
    <col min="44" max="46" width="14.7109375" style="707" customWidth="1"/>
    <col min="47" max="47" width="8.7109375" style="707" customWidth="1"/>
    <col min="48" max="50" width="14.7109375" style="707" customWidth="1"/>
    <col min="51" max="51" width="9.140625" style="707" customWidth="1"/>
    <col min="52" max="54" width="14.7109375" style="707" customWidth="1"/>
    <col min="55" max="252" width="9.140625" style="707" customWidth="1"/>
    <col min="253" max="253" width="5.28515625" style="707" customWidth="1"/>
    <col min="254" max="254" width="46" style="707" customWidth="1"/>
    <col min="255" max="255" width="7.7109375" style="707" bestFit="1" customWidth="1"/>
    <col min="256" max="256" width="11.5703125" style="707"/>
    <col min="257" max="257" width="8.28515625" style="707" customWidth="1"/>
    <col min="258" max="258" width="46" style="707" customWidth="1"/>
    <col min="259" max="259" width="8.7109375" style="707" customWidth="1"/>
    <col min="260" max="261" width="11.5703125" style="707"/>
    <col min="262" max="262" width="10.5703125" style="707" bestFit="1" customWidth="1"/>
    <col min="263" max="263" width="8.7109375" style="707" customWidth="1"/>
    <col min="264" max="265" width="11.5703125" style="707"/>
    <col min="266" max="266" width="10.5703125" style="707" bestFit="1" customWidth="1"/>
    <col min="267" max="267" width="8.7109375" style="707" customWidth="1"/>
    <col min="268" max="286" width="11" style="707" customWidth="1"/>
    <col min="287" max="287" width="8.7109375" style="707" customWidth="1"/>
    <col min="288" max="290" width="9.28515625" style="707" bestFit="1" customWidth="1"/>
    <col min="291" max="291" width="8.7109375" style="707" customWidth="1"/>
    <col min="292" max="294" width="9.28515625" style="707" bestFit="1" customWidth="1"/>
    <col min="295" max="295" width="8.7109375" style="707" customWidth="1"/>
    <col min="296" max="298" width="9.28515625" style="707" bestFit="1" customWidth="1"/>
    <col min="299" max="299" width="8.7109375" style="707" customWidth="1"/>
    <col min="300" max="302" width="9.85546875" style="707" customWidth="1"/>
    <col min="303" max="303" width="8.7109375" style="707" customWidth="1"/>
    <col min="304" max="306" width="10.140625" style="707" customWidth="1"/>
    <col min="307" max="508" width="9.140625" style="707" customWidth="1"/>
    <col min="509" max="509" width="5.28515625" style="707" customWidth="1"/>
    <col min="510" max="510" width="46" style="707" customWidth="1"/>
    <col min="511" max="511" width="7.7109375" style="707" bestFit="1" customWidth="1"/>
    <col min="512" max="512" width="11.5703125" style="707"/>
    <col min="513" max="513" width="8.28515625" style="707" customWidth="1"/>
    <col min="514" max="514" width="46" style="707" customWidth="1"/>
    <col min="515" max="515" width="8.7109375" style="707" customWidth="1"/>
    <col min="516" max="517" width="11.5703125" style="707"/>
    <col min="518" max="518" width="10.5703125" style="707" bestFit="1" customWidth="1"/>
    <col min="519" max="519" width="8.7109375" style="707" customWidth="1"/>
    <col min="520" max="521" width="11.5703125" style="707"/>
    <col min="522" max="522" width="10.5703125" style="707" bestFit="1" customWidth="1"/>
    <col min="523" max="523" width="8.7109375" style="707" customWidth="1"/>
    <col min="524" max="542" width="11" style="707" customWidth="1"/>
    <col min="543" max="543" width="8.7109375" style="707" customWidth="1"/>
    <col min="544" max="546" width="9.28515625" style="707" bestFit="1" customWidth="1"/>
    <col min="547" max="547" width="8.7109375" style="707" customWidth="1"/>
    <col min="548" max="550" width="9.28515625" style="707" bestFit="1" customWidth="1"/>
    <col min="551" max="551" width="8.7109375" style="707" customWidth="1"/>
    <col min="552" max="554" width="9.28515625" style="707" bestFit="1" customWidth="1"/>
    <col min="555" max="555" width="8.7109375" style="707" customWidth="1"/>
    <col min="556" max="558" width="9.85546875" style="707" customWidth="1"/>
    <col min="559" max="559" width="8.7109375" style="707" customWidth="1"/>
    <col min="560" max="562" width="10.140625" style="707" customWidth="1"/>
    <col min="563" max="764" width="9.140625" style="707" customWidth="1"/>
    <col min="765" max="765" width="5.28515625" style="707" customWidth="1"/>
    <col min="766" max="766" width="46" style="707" customWidth="1"/>
    <col min="767" max="767" width="7.7109375" style="707" bestFit="1" customWidth="1"/>
    <col min="768" max="768" width="11.5703125" style="707"/>
    <col min="769" max="769" width="8.28515625" style="707" customWidth="1"/>
    <col min="770" max="770" width="46" style="707" customWidth="1"/>
    <col min="771" max="771" width="8.7109375" style="707" customWidth="1"/>
    <col min="772" max="773" width="11.5703125" style="707"/>
    <col min="774" max="774" width="10.5703125" style="707" bestFit="1" customWidth="1"/>
    <col min="775" max="775" width="8.7109375" style="707" customWidth="1"/>
    <col min="776" max="777" width="11.5703125" style="707"/>
    <col min="778" max="778" width="10.5703125" style="707" bestFit="1" customWidth="1"/>
    <col min="779" max="779" width="8.7109375" style="707" customWidth="1"/>
    <col min="780" max="798" width="11" style="707" customWidth="1"/>
    <col min="799" max="799" width="8.7109375" style="707" customWidth="1"/>
    <col min="800" max="802" width="9.28515625" style="707" bestFit="1" customWidth="1"/>
    <col min="803" max="803" width="8.7109375" style="707" customWidth="1"/>
    <col min="804" max="806" width="9.28515625" style="707" bestFit="1" customWidth="1"/>
    <col min="807" max="807" width="8.7109375" style="707" customWidth="1"/>
    <col min="808" max="810" width="9.28515625" style="707" bestFit="1" customWidth="1"/>
    <col min="811" max="811" width="8.7109375" style="707" customWidth="1"/>
    <col min="812" max="814" width="9.85546875" style="707" customWidth="1"/>
    <col min="815" max="815" width="8.7109375" style="707" customWidth="1"/>
    <col min="816" max="818" width="10.140625" style="707" customWidth="1"/>
    <col min="819" max="1020" width="9.140625" style="707" customWidth="1"/>
    <col min="1021" max="1021" width="5.28515625" style="707" customWidth="1"/>
    <col min="1022" max="1022" width="46" style="707" customWidth="1"/>
    <col min="1023" max="1023" width="7.7109375" style="707" bestFit="1" customWidth="1"/>
    <col min="1024" max="1024" width="11.5703125" style="707"/>
    <col min="1025" max="1025" width="8.28515625" style="707" customWidth="1"/>
    <col min="1026" max="1026" width="46" style="707" customWidth="1"/>
    <col min="1027" max="1027" width="8.7109375" style="707" customWidth="1"/>
    <col min="1028" max="1029" width="11.5703125" style="707"/>
    <col min="1030" max="1030" width="10.5703125" style="707" bestFit="1" customWidth="1"/>
    <col min="1031" max="1031" width="8.7109375" style="707" customWidth="1"/>
    <col min="1032" max="1033" width="11.5703125" style="707"/>
    <col min="1034" max="1034" width="10.5703125" style="707" bestFit="1" customWidth="1"/>
    <col min="1035" max="1035" width="8.7109375" style="707" customWidth="1"/>
    <col min="1036" max="1054" width="11" style="707" customWidth="1"/>
    <col min="1055" max="1055" width="8.7109375" style="707" customWidth="1"/>
    <col min="1056" max="1058" width="9.28515625" style="707" bestFit="1" customWidth="1"/>
    <col min="1059" max="1059" width="8.7109375" style="707" customWidth="1"/>
    <col min="1060" max="1062" width="9.28515625" style="707" bestFit="1" customWidth="1"/>
    <col min="1063" max="1063" width="8.7109375" style="707" customWidth="1"/>
    <col min="1064" max="1066" width="9.28515625" style="707" bestFit="1" customWidth="1"/>
    <col min="1067" max="1067" width="8.7109375" style="707" customWidth="1"/>
    <col min="1068" max="1070" width="9.85546875" style="707" customWidth="1"/>
    <col min="1071" max="1071" width="8.7109375" style="707" customWidth="1"/>
    <col min="1072" max="1074" width="10.140625" style="707" customWidth="1"/>
    <col min="1075" max="1276" width="9.140625" style="707" customWidth="1"/>
    <col min="1277" max="1277" width="5.28515625" style="707" customWidth="1"/>
    <col min="1278" max="1278" width="46" style="707" customWidth="1"/>
    <col min="1279" max="1279" width="7.7109375" style="707" bestFit="1" customWidth="1"/>
    <col min="1280" max="1280" width="11.5703125" style="707"/>
    <col min="1281" max="1281" width="8.28515625" style="707" customWidth="1"/>
    <col min="1282" max="1282" width="46" style="707" customWidth="1"/>
    <col min="1283" max="1283" width="8.7109375" style="707" customWidth="1"/>
    <col min="1284" max="1285" width="11.5703125" style="707"/>
    <col min="1286" max="1286" width="10.5703125" style="707" bestFit="1" customWidth="1"/>
    <col min="1287" max="1287" width="8.7109375" style="707" customWidth="1"/>
    <col min="1288" max="1289" width="11.5703125" style="707"/>
    <col min="1290" max="1290" width="10.5703125" style="707" bestFit="1" customWidth="1"/>
    <col min="1291" max="1291" width="8.7109375" style="707" customWidth="1"/>
    <col min="1292" max="1310" width="11" style="707" customWidth="1"/>
    <col min="1311" max="1311" width="8.7109375" style="707" customWidth="1"/>
    <col min="1312" max="1314" width="9.28515625" style="707" bestFit="1" customWidth="1"/>
    <col min="1315" max="1315" width="8.7109375" style="707" customWidth="1"/>
    <col min="1316" max="1318" width="9.28515625" style="707" bestFit="1" customWidth="1"/>
    <col min="1319" max="1319" width="8.7109375" style="707" customWidth="1"/>
    <col min="1320" max="1322" width="9.28515625" style="707" bestFit="1" customWidth="1"/>
    <col min="1323" max="1323" width="8.7109375" style="707" customWidth="1"/>
    <col min="1324" max="1326" width="9.85546875" style="707" customWidth="1"/>
    <col min="1327" max="1327" width="8.7109375" style="707" customWidth="1"/>
    <col min="1328" max="1330" width="10.140625" style="707" customWidth="1"/>
    <col min="1331" max="1532" width="9.140625" style="707" customWidth="1"/>
    <col min="1533" max="1533" width="5.28515625" style="707" customWidth="1"/>
    <col min="1534" max="1534" width="46" style="707" customWidth="1"/>
    <col min="1535" max="1535" width="7.7109375" style="707" bestFit="1" customWidth="1"/>
    <col min="1536" max="1536" width="11.5703125" style="707"/>
    <col min="1537" max="1537" width="8.28515625" style="707" customWidth="1"/>
    <col min="1538" max="1538" width="46" style="707" customWidth="1"/>
    <col min="1539" max="1539" width="8.7109375" style="707" customWidth="1"/>
    <col min="1540" max="1541" width="11.5703125" style="707"/>
    <col min="1542" max="1542" width="10.5703125" style="707" bestFit="1" customWidth="1"/>
    <col min="1543" max="1543" width="8.7109375" style="707" customWidth="1"/>
    <col min="1544" max="1545" width="11.5703125" style="707"/>
    <col min="1546" max="1546" width="10.5703125" style="707" bestFit="1" customWidth="1"/>
    <col min="1547" max="1547" width="8.7109375" style="707" customWidth="1"/>
    <col min="1548" max="1566" width="11" style="707" customWidth="1"/>
    <col min="1567" max="1567" width="8.7109375" style="707" customWidth="1"/>
    <col min="1568" max="1570" width="9.28515625" style="707" bestFit="1" customWidth="1"/>
    <col min="1571" max="1571" width="8.7109375" style="707" customWidth="1"/>
    <col min="1572" max="1574" width="9.28515625" style="707" bestFit="1" customWidth="1"/>
    <col min="1575" max="1575" width="8.7109375" style="707" customWidth="1"/>
    <col min="1576" max="1578" width="9.28515625" style="707" bestFit="1" customWidth="1"/>
    <col min="1579" max="1579" width="8.7109375" style="707" customWidth="1"/>
    <col min="1580" max="1582" width="9.85546875" style="707" customWidth="1"/>
    <col min="1583" max="1583" width="8.7109375" style="707" customWidth="1"/>
    <col min="1584" max="1586" width="10.140625" style="707" customWidth="1"/>
    <col min="1587" max="1788" width="9.140625" style="707" customWidth="1"/>
    <col min="1789" max="1789" width="5.28515625" style="707" customWidth="1"/>
    <col min="1790" max="1790" width="46" style="707" customWidth="1"/>
    <col min="1791" max="1791" width="7.7109375" style="707" bestFit="1" customWidth="1"/>
    <col min="1792" max="1792" width="11.5703125" style="707"/>
    <col min="1793" max="1793" width="8.28515625" style="707" customWidth="1"/>
    <col min="1794" max="1794" width="46" style="707" customWidth="1"/>
    <col min="1795" max="1795" width="8.7109375" style="707" customWidth="1"/>
    <col min="1796" max="1797" width="11.5703125" style="707"/>
    <col min="1798" max="1798" width="10.5703125" style="707" bestFit="1" customWidth="1"/>
    <col min="1799" max="1799" width="8.7109375" style="707" customWidth="1"/>
    <col min="1800" max="1801" width="11.5703125" style="707"/>
    <col min="1802" max="1802" width="10.5703125" style="707" bestFit="1" customWidth="1"/>
    <col min="1803" max="1803" width="8.7109375" style="707" customWidth="1"/>
    <col min="1804" max="1822" width="11" style="707" customWidth="1"/>
    <col min="1823" max="1823" width="8.7109375" style="707" customWidth="1"/>
    <col min="1824" max="1826" width="9.28515625" style="707" bestFit="1" customWidth="1"/>
    <col min="1827" max="1827" width="8.7109375" style="707" customWidth="1"/>
    <col min="1828" max="1830" width="9.28515625" style="707" bestFit="1" customWidth="1"/>
    <col min="1831" max="1831" width="8.7109375" style="707" customWidth="1"/>
    <col min="1832" max="1834" width="9.28515625" style="707" bestFit="1" customWidth="1"/>
    <col min="1835" max="1835" width="8.7109375" style="707" customWidth="1"/>
    <col min="1836" max="1838" width="9.85546875" style="707" customWidth="1"/>
    <col min="1839" max="1839" width="8.7109375" style="707" customWidth="1"/>
    <col min="1840" max="1842" width="10.140625" style="707" customWidth="1"/>
    <col min="1843" max="2044" width="9.140625" style="707" customWidth="1"/>
    <col min="2045" max="2045" width="5.28515625" style="707" customWidth="1"/>
    <col min="2046" max="2046" width="46" style="707" customWidth="1"/>
    <col min="2047" max="2047" width="7.7109375" style="707" bestFit="1" customWidth="1"/>
    <col min="2048" max="2048" width="11.5703125" style="707"/>
    <col min="2049" max="2049" width="8.28515625" style="707" customWidth="1"/>
    <col min="2050" max="2050" width="46" style="707" customWidth="1"/>
    <col min="2051" max="2051" width="8.7109375" style="707" customWidth="1"/>
    <col min="2052" max="2053" width="11.5703125" style="707"/>
    <col min="2054" max="2054" width="10.5703125" style="707" bestFit="1" customWidth="1"/>
    <col min="2055" max="2055" width="8.7109375" style="707" customWidth="1"/>
    <col min="2056" max="2057" width="11.5703125" style="707"/>
    <col min="2058" max="2058" width="10.5703125" style="707" bestFit="1" customWidth="1"/>
    <col min="2059" max="2059" width="8.7109375" style="707" customWidth="1"/>
    <col min="2060" max="2078" width="11" style="707" customWidth="1"/>
    <col min="2079" max="2079" width="8.7109375" style="707" customWidth="1"/>
    <col min="2080" max="2082" width="9.28515625" style="707" bestFit="1" customWidth="1"/>
    <col min="2083" max="2083" width="8.7109375" style="707" customWidth="1"/>
    <col min="2084" max="2086" width="9.28515625" style="707" bestFit="1" customWidth="1"/>
    <col min="2087" max="2087" width="8.7109375" style="707" customWidth="1"/>
    <col min="2088" max="2090" width="9.28515625" style="707" bestFit="1" customWidth="1"/>
    <col min="2091" max="2091" width="8.7109375" style="707" customWidth="1"/>
    <col min="2092" max="2094" width="9.85546875" style="707" customWidth="1"/>
    <col min="2095" max="2095" width="8.7109375" style="707" customWidth="1"/>
    <col min="2096" max="2098" width="10.140625" style="707" customWidth="1"/>
    <col min="2099" max="2300" width="9.140625" style="707" customWidth="1"/>
    <col min="2301" max="2301" width="5.28515625" style="707" customWidth="1"/>
    <col min="2302" max="2302" width="46" style="707" customWidth="1"/>
    <col min="2303" max="2303" width="7.7109375" style="707" bestFit="1" customWidth="1"/>
    <col min="2304" max="2304" width="11.5703125" style="707"/>
    <col min="2305" max="2305" width="8.28515625" style="707" customWidth="1"/>
    <col min="2306" max="2306" width="46" style="707" customWidth="1"/>
    <col min="2307" max="2307" width="8.7109375" style="707" customWidth="1"/>
    <col min="2308" max="2309" width="11.5703125" style="707"/>
    <col min="2310" max="2310" width="10.5703125" style="707" bestFit="1" customWidth="1"/>
    <col min="2311" max="2311" width="8.7109375" style="707" customWidth="1"/>
    <col min="2312" max="2313" width="11.5703125" style="707"/>
    <col min="2314" max="2314" width="10.5703125" style="707" bestFit="1" customWidth="1"/>
    <col min="2315" max="2315" width="8.7109375" style="707" customWidth="1"/>
    <col min="2316" max="2334" width="11" style="707" customWidth="1"/>
    <col min="2335" max="2335" width="8.7109375" style="707" customWidth="1"/>
    <col min="2336" max="2338" width="9.28515625" style="707" bestFit="1" customWidth="1"/>
    <col min="2339" max="2339" width="8.7109375" style="707" customWidth="1"/>
    <col min="2340" max="2342" width="9.28515625" style="707" bestFit="1" customWidth="1"/>
    <col min="2343" max="2343" width="8.7109375" style="707" customWidth="1"/>
    <col min="2344" max="2346" width="9.28515625" style="707" bestFit="1" customWidth="1"/>
    <col min="2347" max="2347" width="8.7109375" style="707" customWidth="1"/>
    <col min="2348" max="2350" width="9.85546875" style="707" customWidth="1"/>
    <col min="2351" max="2351" width="8.7109375" style="707" customWidth="1"/>
    <col min="2352" max="2354" width="10.140625" style="707" customWidth="1"/>
    <col min="2355" max="2556" width="9.140625" style="707" customWidth="1"/>
    <col min="2557" max="2557" width="5.28515625" style="707" customWidth="1"/>
    <col min="2558" max="2558" width="46" style="707" customWidth="1"/>
    <col min="2559" max="2559" width="7.7109375" style="707" bestFit="1" customWidth="1"/>
    <col min="2560" max="2560" width="11.5703125" style="707"/>
    <col min="2561" max="2561" width="8.28515625" style="707" customWidth="1"/>
    <col min="2562" max="2562" width="46" style="707" customWidth="1"/>
    <col min="2563" max="2563" width="8.7109375" style="707" customWidth="1"/>
    <col min="2564" max="2565" width="11.5703125" style="707"/>
    <col min="2566" max="2566" width="10.5703125" style="707" bestFit="1" customWidth="1"/>
    <col min="2567" max="2567" width="8.7109375" style="707" customWidth="1"/>
    <col min="2568" max="2569" width="11.5703125" style="707"/>
    <col min="2570" max="2570" width="10.5703125" style="707" bestFit="1" customWidth="1"/>
    <col min="2571" max="2571" width="8.7109375" style="707" customWidth="1"/>
    <col min="2572" max="2590" width="11" style="707" customWidth="1"/>
    <col min="2591" max="2591" width="8.7109375" style="707" customWidth="1"/>
    <col min="2592" max="2594" width="9.28515625" style="707" bestFit="1" customWidth="1"/>
    <col min="2595" max="2595" width="8.7109375" style="707" customWidth="1"/>
    <col min="2596" max="2598" width="9.28515625" style="707" bestFit="1" customWidth="1"/>
    <col min="2599" max="2599" width="8.7109375" style="707" customWidth="1"/>
    <col min="2600" max="2602" width="9.28515625" style="707" bestFit="1" customWidth="1"/>
    <col min="2603" max="2603" width="8.7109375" style="707" customWidth="1"/>
    <col min="2604" max="2606" width="9.85546875" style="707" customWidth="1"/>
    <col min="2607" max="2607" width="8.7109375" style="707" customWidth="1"/>
    <col min="2608" max="2610" width="10.140625" style="707" customWidth="1"/>
    <col min="2611" max="2812" width="9.140625" style="707" customWidth="1"/>
    <col min="2813" max="2813" width="5.28515625" style="707" customWidth="1"/>
    <col min="2814" max="2814" width="46" style="707" customWidth="1"/>
    <col min="2815" max="2815" width="7.7109375" style="707" bestFit="1" customWidth="1"/>
    <col min="2816" max="2816" width="11.5703125" style="707"/>
    <col min="2817" max="2817" width="8.28515625" style="707" customWidth="1"/>
    <col min="2818" max="2818" width="46" style="707" customWidth="1"/>
    <col min="2819" max="2819" width="8.7109375" style="707" customWidth="1"/>
    <col min="2820" max="2821" width="11.5703125" style="707"/>
    <col min="2822" max="2822" width="10.5703125" style="707" bestFit="1" customWidth="1"/>
    <col min="2823" max="2823" width="8.7109375" style="707" customWidth="1"/>
    <col min="2824" max="2825" width="11.5703125" style="707"/>
    <col min="2826" max="2826" width="10.5703125" style="707" bestFit="1" customWidth="1"/>
    <col min="2827" max="2827" width="8.7109375" style="707" customWidth="1"/>
    <col min="2828" max="2846" width="11" style="707" customWidth="1"/>
    <col min="2847" max="2847" width="8.7109375" style="707" customWidth="1"/>
    <col min="2848" max="2850" width="9.28515625" style="707" bestFit="1" customWidth="1"/>
    <col min="2851" max="2851" width="8.7109375" style="707" customWidth="1"/>
    <col min="2852" max="2854" width="9.28515625" style="707" bestFit="1" customWidth="1"/>
    <col min="2855" max="2855" width="8.7109375" style="707" customWidth="1"/>
    <col min="2856" max="2858" width="9.28515625" style="707" bestFit="1" customWidth="1"/>
    <col min="2859" max="2859" width="8.7109375" style="707" customWidth="1"/>
    <col min="2860" max="2862" width="9.85546875" style="707" customWidth="1"/>
    <col min="2863" max="2863" width="8.7109375" style="707" customWidth="1"/>
    <col min="2864" max="2866" width="10.140625" style="707" customWidth="1"/>
    <col min="2867" max="3068" width="9.140625" style="707" customWidth="1"/>
    <col min="3069" max="3069" width="5.28515625" style="707" customWidth="1"/>
    <col min="3070" max="3070" width="46" style="707" customWidth="1"/>
    <col min="3071" max="3071" width="7.7109375" style="707" bestFit="1" customWidth="1"/>
    <col min="3072" max="3072" width="11.5703125" style="707"/>
    <col min="3073" max="3073" width="8.28515625" style="707" customWidth="1"/>
    <col min="3074" max="3074" width="46" style="707" customWidth="1"/>
    <col min="3075" max="3075" width="8.7109375" style="707" customWidth="1"/>
    <col min="3076" max="3077" width="11.5703125" style="707"/>
    <col min="3078" max="3078" width="10.5703125" style="707" bestFit="1" customWidth="1"/>
    <col min="3079" max="3079" width="8.7109375" style="707" customWidth="1"/>
    <col min="3080" max="3081" width="11.5703125" style="707"/>
    <col min="3082" max="3082" width="10.5703125" style="707" bestFit="1" customWidth="1"/>
    <col min="3083" max="3083" width="8.7109375" style="707" customWidth="1"/>
    <col min="3084" max="3102" width="11" style="707" customWidth="1"/>
    <col min="3103" max="3103" width="8.7109375" style="707" customWidth="1"/>
    <col min="3104" max="3106" width="9.28515625" style="707" bestFit="1" customWidth="1"/>
    <col min="3107" max="3107" width="8.7109375" style="707" customWidth="1"/>
    <col min="3108" max="3110" width="9.28515625" style="707" bestFit="1" customWidth="1"/>
    <col min="3111" max="3111" width="8.7109375" style="707" customWidth="1"/>
    <col min="3112" max="3114" width="9.28515625" style="707" bestFit="1" customWidth="1"/>
    <col min="3115" max="3115" width="8.7109375" style="707" customWidth="1"/>
    <col min="3116" max="3118" width="9.85546875" style="707" customWidth="1"/>
    <col min="3119" max="3119" width="8.7109375" style="707" customWidth="1"/>
    <col min="3120" max="3122" width="10.140625" style="707" customWidth="1"/>
    <col min="3123" max="3324" width="9.140625" style="707" customWidth="1"/>
    <col min="3325" max="3325" width="5.28515625" style="707" customWidth="1"/>
    <col min="3326" max="3326" width="46" style="707" customWidth="1"/>
    <col min="3327" max="3327" width="7.7109375" style="707" bestFit="1" customWidth="1"/>
    <col min="3328" max="3328" width="11.5703125" style="707"/>
    <col min="3329" max="3329" width="8.28515625" style="707" customWidth="1"/>
    <col min="3330" max="3330" width="46" style="707" customWidth="1"/>
    <col min="3331" max="3331" width="8.7109375" style="707" customWidth="1"/>
    <col min="3332" max="3333" width="11.5703125" style="707"/>
    <col min="3334" max="3334" width="10.5703125" style="707" bestFit="1" customWidth="1"/>
    <col min="3335" max="3335" width="8.7109375" style="707" customWidth="1"/>
    <col min="3336" max="3337" width="11.5703125" style="707"/>
    <col min="3338" max="3338" width="10.5703125" style="707" bestFit="1" customWidth="1"/>
    <col min="3339" max="3339" width="8.7109375" style="707" customWidth="1"/>
    <col min="3340" max="3358" width="11" style="707" customWidth="1"/>
    <col min="3359" max="3359" width="8.7109375" style="707" customWidth="1"/>
    <col min="3360" max="3362" width="9.28515625" style="707" bestFit="1" customWidth="1"/>
    <col min="3363" max="3363" width="8.7109375" style="707" customWidth="1"/>
    <col min="3364" max="3366" width="9.28515625" style="707" bestFit="1" customWidth="1"/>
    <col min="3367" max="3367" width="8.7109375" style="707" customWidth="1"/>
    <col min="3368" max="3370" width="9.28515625" style="707" bestFit="1" customWidth="1"/>
    <col min="3371" max="3371" width="8.7109375" style="707" customWidth="1"/>
    <col min="3372" max="3374" width="9.85546875" style="707" customWidth="1"/>
    <col min="3375" max="3375" width="8.7109375" style="707" customWidth="1"/>
    <col min="3376" max="3378" width="10.140625" style="707" customWidth="1"/>
    <col min="3379" max="3580" width="9.140625" style="707" customWidth="1"/>
    <col min="3581" max="3581" width="5.28515625" style="707" customWidth="1"/>
    <col min="3582" max="3582" width="46" style="707" customWidth="1"/>
    <col min="3583" max="3583" width="7.7109375" style="707" bestFit="1" customWidth="1"/>
    <col min="3584" max="3584" width="11.5703125" style="707"/>
    <col min="3585" max="3585" width="8.28515625" style="707" customWidth="1"/>
    <col min="3586" max="3586" width="46" style="707" customWidth="1"/>
    <col min="3587" max="3587" width="8.7109375" style="707" customWidth="1"/>
    <col min="3588" max="3589" width="11.5703125" style="707"/>
    <col min="3590" max="3590" width="10.5703125" style="707" bestFit="1" customWidth="1"/>
    <col min="3591" max="3591" width="8.7109375" style="707" customWidth="1"/>
    <col min="3592" max="3593" width="11.5703125" style="707"/>
    <col min="3594" max="3594" width="10.5703125" style="707" bestFit="1" customWidth="1"/>
    <col min="3595" max="3595" width="8.7109375" style="707" customWidth="1"/>
    <col min="3596" max="3614" width="11" style="707" customWidth="1"/>
    <col min="3615" max="3615" width="8.7109375" style="707" customWidth="1"/>
    <col min="3616" max="3618" width="9.28515625" style="707" bestFit="1" customWidth="1"/>
    <col min="3619" max="3619" width="8.7109375" style="707" customWidth="1"/>
    <col min="3620" max="3622" width="9.28515625" style="707" bestFit="1" customWidth="1"/>
    <col min="3623" max="3623" width="8.7109375" style="707" customWidth="1"/>
    <col min="3624" max="3626" width="9.28515625" style="707" bestFit="1" customWidth="1"/>
    <col min="3627" max="3627" width="8.7109375" style="707" customWidth="1"/>
    <col min="3628" max="3630" width="9.85546875" style="707" customWidth="1"/>
    <col min="3631" max="3631" width="8.7109375" style="707" customWidth="1"/>
    <col min="3632" max="3634" width="10.140625" style="707" customWidth="1"/>
    <col min="3635" max="3836" width="9.140625" style="707" customWidth="1"/>
    <col min="3837" max="3837" width="5.28515625" style="707" customWidth="1"/>
    <col min="3838" max="3838" width="46" style="707" customWidth="1"/>
    <col min="3839" max="3839" width="7.7109375" style="707" bestFit="1" customWidth="1"/>
    <col min="3840" max="3840" width="11.5703125" style="707"/>
    <col min="3841" max="3841" width="8.28515625" style="707" customWidth="1"/>
    <col min="3842" max="3842" width="46" style="707" customWidth="1"/>
    <col min="3843" max="3843" width="8.7109375" style="707" customWidth="1"/>
    <col min="3844" max="3845" width="11.5703125" style="707"/>
    <col min="3846" max="3846" width="10.5703125" style="707" bestFit="1" customWidth="1"/>
    <col min="3847" max="3847" width="8.7109375" style="707" customWidth="1"/>
    <col min="3848" max="3849" width="11.5703125" style="707"/>
    <col min="3850" max="3850" width="10.5703125" style="707" bestFit="1" customWidth="1"/>
    <col min="3851" max="3851" width="8.7109375" style="707" customWidth="1"/>
    <col min="3852" max="3870" width="11" style="707" customWidth="1"/>
    <col min="3871" max="3871" width="8.7109375" style="707" customWidth="1"/>
    <col min="3872" max="3874" width="9.28515625" style="707" bestFit="1" customWidth="1"/>
    <col min="3875" max="3875" width="8.7109375" style="707" customWidth="1"/>
    <col min="3876" max="3878" width="9.28515625" style="707" bestFit="1" customWidth="1"/>
    <col min="3879" max="3879" width="8.7109375" style="707" customWidth="1"/>
    <col min="3880" max="3882" width="9.28515625" style="707" bestFit="1" customWidth="1"/>
    <col min="3883" max="3883" width="8.7109375" style="707" customWidth="1"/>
    <col min="3884" max="3886" width="9.85546875" style="707" customWidth="1"/>
    <col min="3887" max="3887" width="8.7109375" style="707" customWidth="1"/>
    <col min="3888" max="3890" width="10.140625" style="707" customWidth="1"/>
    <col min="3891" max="4092" width="9.140625" style="707" customWidth="1"/>
    <col min="4093" max="4093" width="5.28515625" style="707" customWidth="1"/>
    <col min="4094" max="4094" width="46" style="707" customWidth="1"/>
    <col min="4095" max="4095" width="7.7109375" style="707" bestFit="1" customWidth="1"/>
    <col min="4096" max="4096" width="11.5703125" style="707"/>
    <col min="4097" max="4097" width="8.28515625" style="707" customWidth="1"/>
    <col min="4098" max="4098" width="46" style="707" customWidth="1"/>
    <col min="4099" max="4099" width="8.7109375" style="707" customWidth="1"/>
    <col min="4100" max="4101" width="11.5703125" style="707"/>
    <col min="4102" max="4102" width="10.5703125" style="707" bestFit="1" customWidth="1"/>
    <col min="4103" max="4103" width="8.7109375" style="707" customWidth="1"/>
    <col min="4104" max="4105" width="11.5703125" style="707"/>
    <col min="4106" max="4106" width="10.5703125" style="707" bestFit="1" customWidth="1"/>
    <col min="4107" max="4107" width="8.7109375" style="707" customWidth="1"/>
    <col min="4108" max="4126" width="11" style="707" customWidth="1"/>
    <col min="4127" max="4127" width="8.7109375" style="707" customWidth="1"/>
    <col min="4128" max="4130" width="9.28515625" style="707" bestFit="1" customWidth="1"/>
    <col min="4131" max="4131" width="8.7109375" style="707" customWidth="1"/>
    <col min="4132" max="4134" width="9.28515625" style="707" bestFit="1" customWidth="1"/>
    <col min="4135" max="4135" width="8.7109375" style="707" customWidth="1"/>
    <col min="4136" max="4138" width="9.28515625" style="707" bestFit="1" customWidth="1"/>
    <col min="4139" max="4139" width="8.7109375" style="707" customWidth="1"/>
    <col min="4140" max="4142" width="9.85546875" style="707" customWidth="1"/>
    <col min="4143" max="4143" width="8.7109375" style="707" customWidth="1"/>
    <col min="4144" max="4146" width="10.140625" style="707" customWidth="1"/>
    <col min="4147" max="4348" width="9.140625" style="707" customWidth="1"/>
    <col min="4349" max="4349" width="5.28515625" style="707" customWidth="1"/>
    <col min="4350" max="4350" width="46" style="707" customWidth="1"/>
    <col min="4351" max="4351" width="7.7109375" style="707" bestFit="1" customWidth="1"/>
    <col min="4352" max="4352" width="11.5703125" style="707"/>
    <col min="4353" max="4353" width="8.28515625" style="707" customWidth="1"/>
    <col min="4354" max="4354" width="46" style="707" customWidth="1"/>
    <col min="4355" max="4355" width="8.7109375" style="707" customWidth="1"/>
    <col min="4356" max="4357" width="11.5703125" style="707"/>
    <col min="4358" max="4358" width="10.5703125" style="707" bestFit="1" customWidth="1"/>
    <col min="4359" max="4359" width="8.7109375" style="707" customWidth="1"/>
    <col min="4360" max="4361" width="11.5703125" style="707"/>
    <col min="4362" max="4362" width="10.5703125" style="707" bestFit="1" customWidth="1"/>
    <col min="4363" max="4363" width="8.7109375" style="707" customWidth="1"/>
    <col min="4364" max="4382" width="11" style="707" customWidth="1"/>
    <col min="4383" max="4383" width="8.7109375" style="707" customWidth="1"/>
    <col min="4384" max="4386" width="9.28515625" style="707" bestFit="1" customWidth="1"/>
    <col min="4387" max="4387" width="8.7109375" style="707" customWidth="1"/>
    <col min="4388" max="4390" width="9.28515625" style="707" bestFit="1" customWidth="1"/>
    <col min="4391" max="4391" width="8.7109375" style="707" customWidth="1"/>
    <col min="4392" max="4394" width="9.28515625" style="707" bestFit="1" customWidth="1"/>
    <col min="4395" max="4395" width="8.7109375" style="707" customWidth="1"/>
    <col min="4396" max="4398" width="9.85546875" style="707" customWidth="1"/>
    <col min="4399" max="4399" width="8.7109375" style="707" customWidth="1"/>
    <col min="4400" max="4402" width="10.140625" style="707" customWidth="1"/>
    <col min="4403" max="4604" width="9.140625" style="707" customWidth="1"/>
    <col min="4605" max="4605" width="5.28515625" style="707" customWidth="1"/>
    <col min="4606" max="4606" width="46" style="707" customWidth="1"/>
    <col min="4607" max="4607" width="7.7109375" style="707" bestFit="1" customWidth="1"/>
    <col min="4608" max="4608" width="11.5703125" style="707"/>
    <col min="4609" max="4609" width="8.28515625" style="707" customWidth="1"/>
    <col min="4610" max="4610" width="46" style="707" customWidth="1"/>
    <col min="4611" max="4611" width="8.7109375" style="707" customWidth="1"/>
    <col min="4612" max="4613" width="11.5703125" style="707"/>
    <col min="4614" max="4614" width="10.5703125" style="707" bestFit="1" customWidth="1"/>
    <col min="4615" max="4615" width="8.7109375" style="707" customWidth="1"/>
    <col min="4616" max="4617" width="11.5703125" style="707"/>
    <col min="4618" max="4618" width="10.5703125" style="707" bestFit="1" customWidth="1"/>
    <col min="4619" max="4619" width="8.7109375" style="707" customWidth="1"/>
    <col min="4620" max="4638" width="11" style="707" customWidth="1"/>
    <col min="4639" max="4639" width="8.7109375" style="707" customWidth="1"/>
    <col min="4640" max="4642" width="9.28515625" style="707" bestFit="1" customWidth="1"/>
    <col min="4643" max="4643" width="8.7109375" style="707" customWidth="1"/>
    <col min="4644" max="4646" width="9.28515625" style="707" bestFit="1" customWidth="1"/>
    <col min="4647" max="4647" width="8.7109375" style="707" customWidth="1"/>
    <col min="4648" max="4650" width="9.28515625" style="707" bestFit="1" customWidth="1"/>
    <col min="4651" max="4651" width="8.7109375" style="707" customWidth="1"/>
    <col min="4652" max="4654" width="9.85546875" style="707" customWidth="1"/>
    <col min="4655" max="4655" width="8.7109375" style="707" customWidth="1"/>
    <col min="4656" max="4658" width="10.140625" style="707" customWidth="1"/>
    <col min="4659" max="4860" width="9.140625" style="707" customWidth="1"/>
    <col min="4861" max="4861" width="5.28515625" style="707" customWidth="1"/>
    <col min="4862" max="4862" width="46" style="707" customWidth="1"/>
    <col min="4863" max="4863" width="7.7109375" style="707" bestFit="1" customWidth="1"/>
    <col min="4864" max="4864" width="11.5703125" style="707"/>
    <col min="4865" max="4865" width="8.28515625" style="707" customWidth="1"/>
    <col min="4866" max="4866" width="46" style="707" customWidth="1"/>
    <col min="4867" max="4867" width="8.7109375" style="707" customWidth="1"/>
    <col min="4868" max="4869" width="11.5703125" style="707"/>
    <col min="4870" max="4870" width="10.5703125" style="707" bestFit="1" customWidth="1"/>
    <col min="4871" max="4871" width="8.7109375" style="707" customWidth="1"/>
    <col min="4872" max="4873" width="11.5703125" style="707"/>
    <col min="4874" max="4874" width="10.5703125" style="707" bestFit="1" customWidth="1"/>
    <col min="4875" max="4875" width="8.7109375" style="707" customWidth="1"/>
    <col min="4876" max="4894" width="11" style="707" customWidth="1"/>
    <col min="4895" max="4895" width="8.7109375" style="707" customWidth="1"/>
    <col min="4896" max="4898" width="9.28515625" style="707" bestFit="1" customWidth="1"/>
    <col min="4899" max="4899" width="8.7109375" style="707" customWidth="1"/>
    <col min="4900" max="4902" width="9.28515625" style="707" bestFit="1" customWidth="1"/>
    <col min="4903" max="4903" width="8.7109375" style="707" customWidth="1"/>
    <col min="4904" max="4906" width="9.28515625" style="707" bestFit="1" customWidth="1"/>
    <col min="4907" max="4907" width="8.7109375" style="707" customWidth="1"/>
    <col min="4908" max="4910" width="9.85546875" style="707" customWidth="1"/>
    <col min="4911" max="4911" width="8.7109375" style="707" customWidth="1"/>
    <col min="4912" max="4914" width="10.140625" style="707" customWidth="1"/>
    <col min="4915" max="5116" width="9.140625" style="707" customWidth="1"/>
    <col min="5117" max="5117" width="5.28515625" style="707" customWidth="1"/>
    <col min="5118" max="5118" width="46" style="707" customWidth="1"/>
    <col min="5119" max="5119" width="7.7109375" style="707" bestFit="1" customWidth="1"/>
    <col min="5120" max="5120" width="11.5703125" style="707"/>
    <col min="5121" max="5121" width="8.28515625" style="707" customWidth="1"/>
    <col min="5122" max="5122" width="46" style="707" customWidth="1"/>
    <col min="5123" max="5123" width="8.7109375" style="707" customWidth="1"/>
    <col min="5124" max="5125" width="11.5703125" style="707"/>
    <col min="5126" max="5126" width="10.5703125" style="707" bestFit="1" customWidth="1"/>
    <col min="5127" max="5127" width="8.7109375" style="707" customWidth="1"/>
    <col min="5128" max="5129" width="11.5703125" style="707"/>
    <col min="5130" max="5130" width="10.5703125" style="707" bestFit="1" customWidth="1"/>
    <col min="5131" max="5131" width="8.7109375" style="707" customWidth="1"/>
    <col min="5132" max="5150" width="11" style="707" customWidth="1"/>
    <col min="5151" max="5151" width="8.7109375" style="707" customWidth="1"/>
    <col min="5152" max="5154" width="9.28515625" style="707" bestFit="1" customWidth="1"/>
    <col min="5155" max="5155" width="8.7109375" style="707" customWidth="1"/>
    <col min="5156" max="5158" width="9.28515625" style="707" bestFit="1" customWidth="1"/>
    <col min="5159" max="5159" width="8.7109375" style="707" customWidth="1"/>
    <col min="5160" max="5162" width="9.28515625" style="707" bestFit="1" customWidth="1"/>
    <col min="5163" max="5163" width="8.7109375" style="707" customWidth="1"/>
    <col min="5164" max="5166" width="9.85546875" style="707" customWidth="1"/>
    <col min="5167" max="5167" width="8.7109375" style="707" customWidth="1"/>
    <col min="5168" max="5170" width="10.140625" style="707" customWidth="1"/>
    <col min="5171" max="5372" width="9.140625" style="707" customWidth="1"/>
    <col min="5373" max="5373" width="5.28515625" style="707" customWidth="1"/>
    <col min="5374" max="5374" width="46" style="707" customWidth="1"/>
    <col min="5375" max="5375" width="7.7109375" style="707" bestFit="1" customWidth="1"/>
    <col min="5376" max="5376" width="11.5703125" style="707"/>
    <col min="5377" max="5377" width="8.28515625" style="707" customWidth="1"/>
    <col min="5378" max="5378" width="46" style="707" customWidth="1"/>
    <col min="5379" max="5379" width="8.7109375" style="707" customWidth="1"/>
    <col min="5380" max="5381" width="11.5703125" style="707"/>
    <col min="5382" max="5382" width="10.5703125" style="707" bestFit="1" customWidth="1"/>
    <col min="5383" max="5383" width="8.7109375" style="707" customWidth="1"/>
    <col min="5384" max="5385" width="11.5703125" style="707"/>
    <col min="5386" max="5386" width="10.5703125" style="707" bestFit="1" customWidth="1"/>
    <col min="5387" max="5387" width="8.7109375" style="707" customWidth="1"/>
    <col min="5388" max="5406" width="11" style="707" customWidth="1"/>
    <col min="5407" max="5407" width="8.7109375" style="707" customWidth="1"/>
    <col min="5408" max="5410" width="9.28515625" style="707" bestFit="1" customWidth="1"/>
    <col min="5411" max="5411" width="8.7109375" style="707" customWidth="1"/>
    <col min="5412" max="5414" width="9.28515625" style="707" bestFit="1" customWidth="1"/>
    <col min="5415" max="5415" width="8.7109375" style="707" customWidth="1"/>
    <col min="5416" max="5418" width="9.28515625" style="707" bestFit="1" customWidth="1"/>
    <col min="5419" max="5419" width="8.7109375" style="707" customWidth="1"/>
    <col min="5420" max="5422" width="9.85546875" style="707" customWidth="1"/>
    <col min="5423" max="5423" width="8.7109375" style="707" customWidth="1"/>
    <col min="5424" max="5426" width="10.140625" style="707" customWidth="1"/>
    <col min="5427" max="5628" width="9.140625" style="707" customWidth="1"/>
    <col min="5629" max="5629" width="5.28515625" style="707" customWidth="1"/>
    <col min="5630" max="5630" width="46" style="707" customWidth="1"/>
    <col min="5631" max="5631" width="7.7109375" style="707" bestFit="1" customWidth="1"/>
    <col min="5632" max="5632" width="11.5703125" style="707"/>
    <col min="5633" max="5633" width="8.28515625" style="707" customWidth="1"/>
    <col min="5634" max="5634" width="46" style="707" customWidth="1"/>
    <col min="5635" max="5635" width="8.7109375" style="707" customWidth="1"/>
    <col min="5636" max="5637" width="11.5703125" style="707"/>
    <col min="5638" max="5638" width="10.5703125" style="707" bestFit="1" customWidth="1"/>
    <col min="5639" max="5639" width="8.7109375" style="707" customWidth="1"/>
    <col min="5640" max="5641" width="11.5703125" style="707"/>
    <col min="5642" max="5642" width="10.5703125" style="707" bestFit="1" customWidth="1"/>
    <col min="5643" max="5643" width="8.7109375" style="707" customWidth="1"/>
    <col min="5644" max="5662" width="11" style="707" customWidth="1"/>
    <col min="5663" max="5663" width="8.7109375" style="707" customWidth="1"/>
    <col min="5664" max="5666" width="9.28515625" style="707" bestFit="1" customWidth="1"/>
    <col min="5667" max="5667" width="8.7109375" style="707" customWidth="1"/>
    <col min="5668" max="5670" width="9.28515625" style="707" bestFit="1" customWidth="1"/>
    <col min="5671" max="5671" width="8.7109375" style="707" customWidth="1"/>
    <col min="5672" max="5674" width="9.28515625" style="707" bestFit="1" customWidth="1"/>
    <col min="5675" max="5675" width="8.7109375" style="707" customWidth="1"/>
    <col min="5676" max="5678" width="9.85546875" style="707" customWidth="1"/>
    <col min="5679" max="5679" width="8.7109375" style="707" customWidth="1"/>
    <col min="5680" max="5682" width="10.140625" style="707" customWidth="1"/>
    <col min="5683" max="5884" width="9.140625" style="707" customWidth="1"/>
    <col min="5885" max="5885" width="5.28515625" style="707" customWidth="1"/>
    <col min="5886" max="5886" width="46" style="707" customWidth="1"/>
    <col min="5887" max="5887" width="7.7109375" style="707" bestFit="1" customWidth="1"/>
    <col min="5888" max="5888" width="11.5703125" style="707"/>
    <col min="5889" max="5889" width="8.28515625" style="707" customWidth="1"/>
    <col min="5890" max="5890" width="46" style="707" customWidth="1"/>
    <col min="5891" max="5891" width="8.7109375" style="707" customWidth="1"/>
    <col min="5892" max="5893" width="11.5703125" style="707"/>
    <col min="5894" max="5894" width="10.5703125" style="707" bestFit="1" customWidth="1"/>
    <col min="5895" max="5895" width="8.7109375" style="707" customWidth="1"/>
    <col min="5896" max="5897" width="11.5703125" style="707"/>
    <col min="5898" max="5898" width="10.5703125" style="707" bestFit="1" customWidth="1"/>
    <col min="5899" max="5899" width="8.7109375" style="707" customWidth="1"/>
    <col min="5900" max="5918" width="11" style="707" customWidth="1"/>
    <col min="5919" max="5919" width="8.7109375" style="707" customWidth="1"/>
    <col min="5920" max="5922" width="9.28515625" style="707" bestFit="1" customWidth="1"/>
    <col min="5923" max="5923" width="8.7109375" style="707" customWidth="1"/>
    <col min="5924" max="5926" width="9.28515625" style="707" bestFit="1" customWidth="1"/>
    <col min="5927" max="5927" width="8.7109375" style="707" customWidth="1"/>
    <col min="5928" max="5930" width="9.28515625" style="707" bestFit="1" customWidth="1"/>
    <col min="5931" max="5931" width="8.7109375" style="707" customWidth="1"/>
    <col min="5932" max="5934" width="9.85546875" style="707" customWidth="1"/>
    <col min="5935" max="5935" width="8.7109375" style="707" customWidth="1"/>
    <col min="5936" max="5938" width="10.140625" style="707" customWidth="1"/>
    <col min="5939" max="6140" width="9.140625" style="707" customWidth="1"/>
    <col min="6141" max="6141" width="5.28515625" style="707" customWidth="1"/>
    <col min="6142" max="6142" width="46" style="707" customWidth="1"/>
    <col min="6143" max="6143" width="7.7109375" style="707" bestFit="1" customWidth="1"/>
    <col min="6144" max="6144" width="11.5703125" style="707"/>
    <col min="6145" max="6145" width="8.28515625" style="707" customWidth="1"/>
    <col min="6146" max="6146" width="46" style="707" customWidth="1"/>
    <col min="6147" max="6147" width="8.7109375" style="707" customWidth="1"/>
    <col min="6148" max="6149" width="11.5703125" style="707"/>
    <col min="6150" max="6150" width="10.5703125" style="707" bestFit="1" customWidth="1"/>
    <col min="6151" max="6151" width="8.7109375" style="707" customWidth="1"/>
    <col min="6152" max="6153" width="11.5703125" style="707"/>
    <col min="6154" max="6154" width="10.5703125" style="707" bestFit="1" customWidth="1"/>
    <col min="6155" max="6155" width="8.7109375" style="707" customWidth="1"/>
    <col min="6156" max="6174" width="11" style="707" customWidth="1"/>
    <col min="6175" max="6175" width="8.7109375" style="707" customWidth="1"/>
    <col min="6176" max="6178" width="9.28515625" style="707" bestFit="1" customWidth="1"/>
    <col min="6179" max="6179" width="8.7109375" style="707" customWidth="1"/>
    <col min="6180" max="6182" width="9.28515625" style="707" bestFit="1" customWidth="1"/>
    <col min="6183" max="6183" width="8.7109375" style="707" customWidth="1"/>
    <col min="6184" max="6186" width="9.28515625" style="707" bestFit="1" customWidth="1"/>
    <col min="6187" max="6187" width="8.7109375" style="707" customWidth="1"/>
    <col min="6188" max="6190" width="9.85546875" style="707" customWidth="1"/>
    <col min="6191" max="6191" width="8.7109375" style="707" customWidth="1"/>
    <col min="6192" max="6194" width="10.140625" style="707" customWidth="1"/>
    <col min="6195" max="6396" width="9.140625" style="707" customWidth="1"/>
    <col min="6397" max="6397" width="5.28515625" style="707" customWidth="1"/>
    <col min="6398" max="6398" width="46" style="707" customWidth="1"/>
    <col min="6399" max="6399" width="7.7109375" style="707" bestFit="1" customWidth="1"/>
    <col min="6400" max="6400" width="11.5703125" style="707"/>
    <col min="6401" max="6401" width="8.28515625" style="707" customWidth="1"/>
    <col min="6402" max="6402" width="46" style="707" customWidth="1"/>
    <col min="6403" max="6403" width="8.7109375" style="707" customWidth="1"/>
    <col min="6404" max="6405" width="11.5703125" style="707"/>
    <col min="6406" max="6406" width="10.5703125" style="707" bestFit="1" customWidth="1"/>
    <col min="6407" max="6407" width="8.7109375" style="707" customWidth="1"/>
    <col min="6408" max="6409" width="11.5703125" style="707"/>
    <col min="6410" max="6410" width="10.5703125" style="707" bestFit="1" customWidth="1"/>
    <col min="6411" max="6411" width="8.7109375" style="707" customWidth="1"/>
    <col min="6412" max="6430" width="11" style="707" customWidth="1"/>
    <col min="6431" max="6431" width="8.7109375" style="707" customWidth="1"/>
    <col min="6432" max="6434" width="9.28515625" style="707" bestFit="1" customWidth="1"/>
    <col min="6435" max="6435" width="8.7109375" style="707" customWidth="1"/>
    <col min="6436" max="6438" width="9.28515625" style="707" bestFit="1" customWidth="1"/>
    <col min="6439" max="6439" width="8.7109375" style="707" customWidth="1"/>
    <col min="6440" max="6442" width="9.28515625" style="707" bestFit="1" customWidth="1"/>
    <col min="6443" max="6443" width="8.7109375" style="707" customWidth="1"/>
    <col min="6444" max="6446" width="9.85546875" style="707" customWidth="1"/>
    <col min="6447" max="6447" width="8.7109375" style="707" customWidth="1"/>
    <col min="6448" max="6450" width="10.140625" style="707" customWidth="1"/>
    <col min="6451" max="6652" width="9.140625" style="707" customWidth="1"/>
    <col min="6653" max="6653" width="5.28515625" style="707" customWidth="1"/>
    <col min="6654" max="6654" width="46" style="707" customWidth="1"/>
    <col min="6655" max="6655" width="7.7109375" style="707" bestFit="1" customWidth="1"/>
    <col min="6656" max="6656" width="11.5703125" style="707"/>
    <col min="6657" max="6657" width="8.28515625" style="707" customWidth="1"/>
    <col min="6658" max="6658" width="46" style="707" customWidth="1"/>
    <col min="6659" max="6659" width="8.7109375" style="707" customWidth="1"/>
    <col min="6660" max="6661" width="11.5703125" style="707"/>
    <col min="6662" max="6662" width="10.5703125" style="707" bestFit="1" customWidth="1"/>
    <col min="6663" max="6663" width="8.7109375" style="707" customWidth="1"/>
    <col min="6664" max="6665" width="11.5703125" style="707"/>
    <col min="6666" max="6666" width="10.5703125" style="707" bestFit="1" customWidth="1"/>
    <col min="6667" max="6667" width="8.7109375" style="707" customWidth="1"/>
    <col min="6668" max="6686" width="11" style="707" customWidth="1"/>
    <col min="6687" max="6687" width="8.7109375" style="707" customWidth="1"/>
    <col min="6688" max="6690" width="9.28515625" style="707" bestFit="1" customWidth="1"/>
    <col min="6691" max="6691" width="8.7109375" style="707" customWidth="1"/>
    <col min="6692" max="6694" width="9.28515625" style="707" bestFit="1" customWidth="1"/>
    <col min="6695" max="6695" width="8.7109375" style="707" customWidth="1"/>
    <col min="6696" max="6698" width="9.28515625" style="707" bestFit="1" customWidth="1"/>
    <col min="6699" max="6699" width="8.7109375" style="707" customWidth="1"/>
    <col min="6700" max="6702" width="9.85546875" style="707" customWidth="1"/>
    <col min="6703" max="6703" width="8.7109375" style="707" customWidth="1"/>
    <col min="6704" max="6706" width="10.140625" style="707" customWidth="1"/>
    <col min="6707" max="6908" width="9.140625" style="707" customWidth="1"/>
    <col min="6909" max="6909" width="5.28515625" style="707" customWidth="1"/>
    <col min="6910" max="6910" width="46" style="707" customWidth="1"/>
    <col min="6911" max="6911" width="7.7109375" style="707" bestFit="1" customWidth="1"/>
    <col min="6912" max="6912" width="11.5703125" style="707"/>
    <col min="6913" max="6913" width="8.28515625" style="707" customWidth="1"/>
    <col min="6914" max="6914" width="46" style="707" customWidth="1"/>
    <col min="6915" max="6915" width="8.7109375" style="707" customWidth="1"/>
    <col min="6916" max="6917" width="11.5703125" style="707"/>
    <col min="6918" max="6918" width="10.5703125" style="707" bestFit="1" customWidth="1"/>
    <col min="6919" max="6919" width="8.7109375" style="707" customWidth="1"/>
    <col min="6920" max="6921" width="11.5703125" style="707"/>
    <col min="6922" max="6922" width="10.5703125" style="707" bestFit="1" customWidth="1"/>
    <col min="6923" max="6923" width="8.7109375" style="707" customWidth="1"/>
    <col min="6924" max="6942" width="11" style="707" customWidth="1"/>
    <col min="6943" max="6943" width="8.7109375" style="707" customWidth="1"/>
    <col min="6944" max="6946" width="9.28515625" style="707" bestFit="1" customWidth="1"/>
    <col min="6947" max="6947" width="8.7109375" style="707" customWidth="1"/>
    <col min="6948" max="6950" width="9.28515625" style="707" bestFit="1" customWidth="1"/>
    <col min="6951" max="6951" width="8.7109375" style="707" customWidth="1"/>
    <col min="6952" max="6954" width="9.28515625" style="707" bestFit="1" customWidth="1"/>
    <col min="6955" max="6955" width="8.7109375" style="707" customWidth="1"/>
    <col min="6956" max="6958" width="9.85546875" style="707" customWidth="1"/>
    <col min="6959" max="6959" width="8.7109375" style="707" customWidth="1"/>
    <col min="6960" max="6962" width="10.140625" style="707" customWidth="1"/>
    <col min="6963" max="7164" width="9.140625" style="707" customWidth="1"/>
    <col min="7165" max="7165" width="5.28515625" style="707" customWidth="1"/>
    <col min="7166" max="7166" width="46" style="707" customWidth="1"/>
    <col min="7167" max="7167" width="7.7109375" style="707" bestFit="1" customWidth="1"/>
    <col min="7168" max="7168" width="11.5703125" style="707"/>
    <col min="7169" max="7169" width="8.28515625" style="707" customWidth="1"/>
    <col min="7170" max="7170" width="46" style="707" customWidth="1"/>
    <col min="7171" max="7171" width="8.7109375" style="707" customWidth="1"/>
    <col min="7172" max="7173" width="11.5703125" style="707"/>
    <col min="7174" max="7174" width="10.5703125" style="707" bestFit="1" customWidth="1"/>
    <col min="7175" max="7175" width="8.7109375" style="707" customWidth="1"/>
    <col min="7176" max="7177" width="11.5703125" style="707"/>
    <col min="7178" max="7178" width="10.5703125" style="707" bestFit="1" customWidth="1"/>
    <col min="7179" max="7179" width="8.7109375" style="707" customWidth="1"/>
    <col min="7180" max="7198" width="11" style="707" customWidth="1"/>
    <col min="7199" max="7199" width="8.7109375" style="707" customWidth="1"/>
    <col min="7200" max="7202" width="9.28515625" style="707" bestFit="1" customWidth="1"/>
    <col min="7203" max="7203" width="8.7109375" style="707" customWidth="1"/>
    <col min="7204" max="7206" width="9.28515625" style="707" bestFit="1" customWidth="1"/>
    <col min="7207" max="7207" width="8.7109375" style="707" customWidth="1"/>
    <col min="7208" max="7210" width="9.28515625" style="707" bestFit="1" customWidth="1"/>
    <col min="7211" max="7211" width="8.7109375" style="707" customWidth="1"/>
    <col min="7212" max="7214" width="9.85546875" style="707" customWidth="1"/>
    <col min="7215" max="7215" width="8.7109375" style="707" customWidth="1"/>
    <col min="7216" max="7218" width="10.140625" style="707" customWidth="1"/>
    <col min="7219" max="7420" width="9.140625" style="707" customWidth="1"/>
    <col min="7421" max="7421" width="5.28515625" style="707" customWidth="1"/>
    <col min="7422" max="7422" width="46" style="707" customWidth="1"/>
    <col min="7423" max="7423" width="7.7109375" style="707" bestFit="1" customWidth="1"/>
    <col min="7424" max="7424" width="11.5703125" style="707"/>
    <col min="7425" max="7425" width="8.28515625" style="707" customWidth="1"/>
    <col min="7426" max="7426" width="46" style="707" customWidth="1"/>
    <col min="7427" max="7427" width="8.7109375" style="707" customWidth="1"/>
    <col min="7428" max="7429" width="11.5703125" style="707"/>
    <col min="7430" max="7430" width="10.5703125" style="707" bestFit="1" customWidth="1"/>
    <col min="7431" max="7431" width="8.7109375" style="707" customWidth="1"/>
    <col min="7432" max="7433" width="11.5703125" style="707"/>
    <col min="7434" max="7434" width="10.5703125" style="707" bestFit="1" customWidth="1"/>
    <col min="7435" max="7435" width="8.7109375" style="707" customWidth="1"/>
    <col min="7436" max="7454" width="11" style="707" customWidth="1"/>
    <col min="7455" max="7455" width="8.7109375" style="707" customWidth="1"/>
    <col min="7456" max="7458" width="9.28515625" style="707" bestFit="1" customWidth="1"/>
    <col min="7459" max="7459" width="8.7109375" style="707" customWidth="1"/>
    <col min="7460" max="7462" width="9.28515625" style="707" bestFit="1" customWidth="1"/>
    <col min="7463" max="7463" width="8.7109375" style="707" customWidth="1"/>
    <col min="7464" max="7466" width="9.28515625" style="707" bestFit="1" customWidth="1"/>
    <col min="7467" max="7467" width="8.7109375" style="707" customWidth="1"/>
    <col min="7468" max="7470" width="9.85546875" style="707" customWidth="1"/>
    <col min="7471" max="7471" width="8.7109375" style="707" customWidth="1"/>
    <col min="7472" max="7474" width="10.140625" style="707" customWidth="1"/>
    <col min="7475" max="7676" width="9.140625" style="707" customWidth="1"/>
    <col min="7677" max="7677" width="5.28515625" style="707" customWidth="1"/>
    <col min="7678" max="7678" width="46" style="707" customWidth="1"/>
    <col min="7679" max="7679" width="7.7109375" style="707" bestFit="1" customWidth="1"/>
    <col min="7680" max="7680" width="11.5703125" style="707"/>
    <col min="7681" max="7681" width="8.28515625" style="707" customWidth="1"/>
    <col min="7682" max="7682" width="46" style="707" customWidth="1"/>
    <col min="7683" max="7683" width="8.7109375" style="707" customWidth="1"/>
    <col min="7684" max="7685" width="11.5703125" style="707"/>
    <col min="7686" max="7686" width="10.5703125" style="707" bestFit="1" customWidth="1"/>
    <col min="7687" max="7687" width="8.7109375" style="707" customWidth="1"/>
    <col min="7688" max="7689" width="11.5703125" style="707"/>
    <col min="7690" max="7690" width="10.5703125" style="707" bestFit="1" customWidth="1"/>
    <col min="7691" max="7691" width="8.7109375" style="707" customWidth="1"/>
    <col min="7692" max="7710" width="11" style="707" customWidth="1"/>
    <col min="7711" max="7711" width="8.7109375" style="707" customWidth="1"/>
    <col min="7712" max="7714" width="9.28515625" style="707" bestFit="1" customWidth="1"/>
    <col min="7715" max="7715" width="8.7109375" style="707" customWidth="1"/>
    <col min="7716" max="7718" width="9.28515625" style="707" bestFit="1" customWidth="1"/>
    <col min="7719" max="7719" width="8.7109375" style="707" customWidth="1"/>
    <col min="7720" max="7722" width="9.28515625" style="707" bestFit="1" customWidth="1"/>
    <col min="7723" max="7723" width="8.7109375" style="707" customWidth="1"/>
    <col min="7724" max="7726" width="9.85546875" style="707" customWidth="1"/>
    <col min="7727" max="7727" width="8.7109375" style="707" customWidth="1"/>
    <col min="7728" max="7730" width="10.140625" style="707" customWidth="1"/>
    <col min="7731" max="7932" width="9.140625" style="707" customWidth="1"/>
    <col min="7933" max="7933" width="5.28515625" style="707" customWidth="1"/>
    <col min="7934" max="7934" width="46" style="707" customWidth="1"/>
    <col min="7935" max="7935" width="7.7109375" style="707" bestFit="1" customWidth="1"/>
    <col min="7936" max="7936" width="11.5703125" style="707"/>
    <col min="7937" max="7937" width="8.28515625" style="707" customWidth="1"/>
    <col min="7938" max="7938" width="46" style="707" customWidth="1"/>
    <col min="7939" max="7939" width="8.7109375" style="707" customWidth="1"/>
    <col min="7940" max="7941" width="11.5703125" style="707"/>
    <col min="7942" max="7942" width="10.5703125" style="707" bestFit="1" customWidth="1"/>
    <col min="7943" max="7943" width="8.7109375" style="707" customWidth="1"/>
    <col min="7944" max="7945" width="11.5703125" style="707"/>
    <col min="7946" max="7946" width="10.5703125" style="707" bestFit="1" customWidth="1"/>
    <col min="7947" max="7947" width="8.7109375" style="707" customWidth="1"/>
    <col min="7948" max="7966" width="11" style="707" customWidth="1"/>
    <col min="7967" max="7967" width="8.7109375" style="707" customWidth="1"/>
    <col min="7968" max="7970" width="9.28515625" style="707" bestFit="1" customWidth="1"/>
    <col min="7971" max="7971" width="8.7109375" style="707" customWidth="1"/>
    <col min="7972" max="7974" width="9.28515625" style="707" bestFit="1" customWidth="1"/>
    <col min="7975" max="7975" width="8.7109375" style="707" customWidth="1"/>
    <col min="7976" max="7978" width="9.28515625" style="707" bestFit="1" customWidth="1"/>
    <col min="7979" max="7979" width="8.7109375" style="707" customWidth="1"/>
    <col min="7980" max="7982" width="9.85546875" style="707" customWidth="1"/>
    <col min="7983" max="7983" width="8.7109375" style="707" customWidth="1"/>
    <col min="7984" max="7986" width="10.140625" style="707" customWidth="1"/>
    <col min="7987" max="8188" width="9.140625" style="707" customWidth="1"/>
    <col min="8189" max="8189" width="5.28515625" style="707" customWidth="1"/>
    <col min="8190" max="8190" width="46" style="707" customWidth="1"/>
    <col min="8191" max="8191" width="7.7109375" style="707" bestFit="1" customWidth="1"/>
    <col min="8192" max="8192" width="11.5703125" style="707"/>
    <col min="8193" max="8193" width="8.28515625" style="707" customWidth="1"/>
    <col min="8194" max="8194" width="46" style="707" customWidth="1"/>
    <col min="8195" max="8195" width="8.7109375" style="707" customWidth="1"/>
    <col min="8196" max="8197" width="11.5703125" style="707"/>
    <col min="8198" max="8198" width="10.5703125" style="707" bestFit="1" customWidth="1"/>
    <col min="8199" max="8199" width="8.7109375" style="707" customWidth="1"/>
    <col min="8200" max="8201" width="11.5703125" style="707"/>
    <col min="8202" max="8202" width="10.5703125" style="707" bestFit="1" customWidth="1"/>
    <col min="8203" max="8203" width="8.7109375" style="707" customWidth="1"/>
    <col min="8204" max="8222" width="11" style="707" customWidth="1"/>
    <col min="8223" max="8223" width="8.7109375" style="707" customWidth="1"/>
    <col min="8224" max="8226" width="9.28515625" style="707" bestFit="1" customWidth="1"/>
    <col min="8227" max="8227" width="8.7109375" style="707" customWidth="1"/>
    <col min="8228" max="8230" width="9.28515625" style="707" bestFit="1" customWidth="1"/>
    <col min="8231" max="8231" width="8.7109375" style="707" customWidth="1"/>
    <col min="8232" max="8234" width="9.28515625" style="707" bestFit="1" customWidth="1"/>
    <col min="8235" max="8235" width="8.7109375" style="707" customWidth="1"/>
    <col min="8236" max="8238" width="9.85546875" style="707" customWidth="1"/>
    <col min="8239" max="8239" width="8.7109375" style="707" customWidth="1"/>
    <col min="8240" max="8242" width="10.140625" style="707" customWidth="1"/>
    <col min="8243" max="8444" width="9.140625" style="707" customWidth="1"/>
    <col min="8445" max="8445" width="5.28515625" style="707" customWidth="1"/>
    <col min="8446" max="8446" width="46" style="707" customWidth="1"/>
    <col min="8447" max="8447" width="7.7109375" style="707" bestFit="1" customWidth="1"/>
    <col min="8448" max="8448" width="11.5703125" style="707"/>
    <col min="8449" max="8449" width="8.28515625" style="707" customWidth="1"/>
    <col min="8450" max="8450" width="46" style="707" customWidth="1"/>
    <col min="8451" max="8451" width="8.7109375" style="707" customWidth="1"/>
    <col min="8452" max="8453" width="11.5703125" style="707"/>
    <col min="8454" max="8454" width="10.5703125" style="707" bestFit="1" customWidth="1"/>
    <col min="8455" max="8455" width="8.7109375" style="707" customWidth="1"/>
    <col min="8456" max="8457" width="11.5703125" style="707"/>
    <col min="8458" max="8458" width="10.5703125" style="707" bestFit="1" customWidth="1"/>
    <col min="8459" max="8459" width="8.7109375" style="707" customWidth="1"/>
    <col min="8460" max="8478" width="11" style="707" customWidth="1"/>
    <col min="8479" max="8479" width="8.7109375" style="707" customWidth="1"/>
    <col min="8480" max="8482" width="9.28515625" style="707" bestFit="1" customWidth="1"/>
    <col min="8483" max="8483" width="8.7109375" style="707" customWidth="1"/>
    <col min="8484" max="8486" width="9.28515625" style="707" bestFit="1" customWidth="1"/>
    <col min="8487" max="8487" width="8.7109375" style="707" customWidth="1"/>
    <col min="8488" max="8490" width="9.28515625" style="707" bestFit="1" customWidth="1"/>
    <col min="8491" max="8491" width="8.7109375" style="707" customWidth="1"/>
    <col min="8492" max="8494" width="9.85546875" style="707" customWidth="1"/>
    <col min="8495" max="8495" width="8.7109375" style="707" customWidth="1"/>
    <col min="8496" max="8498" width="10.140625" style="707" customWidth="1"/>
    <col min="8499" max="8700" width="9.140625" style="707" customWidth="1"/>
    <col min="8701" max="8701" width="5.28515625" style="707" customWidth="1"/>
    <col min="8702" max="8702" width="46" style="707" customWidth="1"/>
    <col min="8703" max="8703" width="7.7109375" style="707" bestFit="1" customWidth="1"/>
    <col min="8704" max="8704" width="11.5703125" style="707"/>
    <col min="8705" max="8705" width="8.28515625" style="707" customWidth="1"/>
    <col min="8706" max="8706" width="46" style="707" customWidth="1"/>
    <col min="8707" max="8707" width="8.7109375" style="707" customWidth="1"/>
    <col min="8708" max="8709" width="11.5703125" style="707"/>
    <col min="8710" max="8710" width="10.5703125" style="707" bestFit="1" customWidth="1"/>
    <col min="8711" max="8711" width="8.7109375" style="707" customWidth="1"/>
    <col min="8712" max="8713" width="11.5703125" style="707"/>
    <col min="8714" max="8714" width="10.5703125" style="707" bestFit="1" customWidth="1"/>
    <col min="8715" max="8715" width="8.7109375" style="707" customWidth="1"/>
    <col min="8716" max="8734" width="11" style="707" customWidth="1"/>
    <col min="8735" max="8735" width="8.7109375" style="707" customWidth="1"/>
    <col min="8736" max="8738" width="9.28515625" style="707" bestFit="1" customWidth="1"/>
    <col min="8739" max="8739" width="8.7109375" style="707" customWidth="1"/>
    <col min="8740" max="8742" width="9.28515625" style="707" bestFit="1" customWidth="1"/>
    <col min="8743" max="8743" width="8.7109375" style="707" customWidth="1"/>
    <col min="8744" max="8746" width="9.28515625" style="707" bestFit="1" customWidth="1"/>
    <col min="8747" max="8747" width="8.7109375" style="707" customWidth="1"/>
    <col min="8748" max="8750" width="9.85546875" style="707" customWidth="1"/>
    <col min="8751" max="8751" width="8.7109375" style="707" customWidth="1"/>
    <col min="8752" max="8754" width="10.140625" style="707" customWidth="1"/>
    <col min="8755" max="8956" width="9.140625" style="707" customWidth="1"/>
    <col min="8957" max="8957" width="5.28515625" style="707" customWidth="1"/>
    <col min="8958" max="8958" width="46" style="707" customWidth="1"/>
    <col min="8959" max="8959" width="7.7109375" style="707" bestFit="1" customWidth="1"/>
    <col min="8960" max="8960" width="11.5703125" style="707"/>
    <col min="8961" max="8961" width="8.28515625" style="707" customWidth="1"/>
    <col min="8962" max="8962" width="46" style="707" customWidth="1"/>
    <col min="8963" max="8963" width="8.7109375" style="707" customWidth="1"/>
    <col min="8964" max="8965" width="11.5703125" style="707"/>
    <col min="8966" max="8966" width="10.5703125" style="707" bestFit="1" customWidth="1"/>
    <col min="8967" max="8967" width="8.7109375" style="707" customWidth="1"/>
    <col min="8968" max="8969" width="11.5703125" style="707"/>
    <col min="8970" max="8970" width="10.5703125" style="707" bestFit="1" customWidth="1"/>
    <col min="8971" max="8971" width="8.7109375" style="707" customWidth="1"/>
    <col min="8972" max="8990" width="11" style="707" customWidth="1"/>
    <col min="8991" max="8991" width="8.7109375" style="707" customWidth="1"/>
    <col min="8992" max="8994" width="9.28515625" style="707" bestFit="1" customWidth="1"/>
    <col min="8995" max="8995" width="8.7109375" style="707" customWidth="1"/>
    <col min="8996" max="8998" width="9.28515625" style="707" bestFit="1" customWidth="1"/>
    <col min="8999" max="8999" width="8.7109375" style="707" customWidth="1"/>
    <col min="9000" max="9002" width="9.28515625" style="707" bestFit="1" customWidth="1"/>
    <col min="9003" max="9003" width="8.7109375" style="707" customWidth="1"/>
    <col min="9004" max="9006" width="9.85546875" style="707" customWidth="1"/>
    <col min="9007" max="9007" width="8.7109375" style="707" customWidth="1"/>
    <col min="9008" max="9010" width="10.140625" style="707" customWidth="1"/>
    <col min="9011" max="9212" width="9.140625" style="707" customWidth="1"/>
    <col min="9213" max="9213" width="5.28515625" style="707" customWidth="1"/>
    <col min="9214" max="9214" width="46" style="707" customWidth="1"/>
    <col min="9215" max="9215" width="7.7109375" style="707" bestFit="1" customWidth="1"/>
    <col min="9216" max="9216" width="11.5703125" style="707"/>
    <col min="9217" max="9217" width="8.28515625" style="707" customWidth="1"/>
    <col min="9218" max="9218" width="46" style="707" customWidth="1"/>
    <col min="9219" max="9219" width="8.7109375" style="707" customWidth="1"/>
    <col min="9220" max="9221" width="11.5703125" style="707"/>
    <col min="9222" max="9222" width="10.5703125" style="707" bestFit="1" customWidth="1"/>
    <col min="9223" max="9223" width="8.7109375" style="707" customWidth="1"/>
    <col min="9224" max="9225" width="11.5703125" style="707"/>
    <col min="9226" max="9226" width="10.5703125" style="707" bestFit="1" customWidth="1"/>
    <col min="9227" max="9227" width="8.7109375" style="707" customWidth="1"/>
    <col min="9228" max="9246" width="11" style="707" customWidth="1"/>
    <col min="9247" max="9247" width="8.7109375" style="707" customWidth="1"/>
    <col min="9248" max="9250" width="9.28515625" style="707" bestFit="1" customWidth="1"/>
    <col min="9251" max="9251" width="8.7109375" style="707" customWidth="1"/>
    <col min="9252" max="9254" width="9.28515625" style="707" bestFit="1" customWidth="1"/>
    <col min="9255" max="9255" width="8.7109375" style="707" customWidth="1"/>
    <col min="9256" max="9258" width="9.28515625" style="707" bestFit="1" customWidth="1"/>
    <col min="9259" max="9259" width="8.7109375" style="707" customWidth="1"/>
    <col min="9260" max="9262" width="9.85546875" style="707" customWidth="1"/>
    <col min="9263" max="9263" width="8.7109375" style="707" customWidth="1"/>
    <col min="9264" max="9266" width="10.140625" style="707" customWidth="1"/>
    <col min="9267" max="9468" width="9.140625" style="707" customWidth="1"/>
    <col min="9469" max="9469" width="5.28515625" style="707" customWidth="1"/>
    <col min="9470" max="9470" width="46" style="707" customWidth="1"/>
    <col min="9471" max="9471" width="7.7109375" style="707" bestFit="1" customWidth="1"/>
    <col min="9472" max="9472" width="11.5703125" style="707"/>
    <col min="9473" max="9473" width="8.28515625" style="707" customWidth="1"/>
    <col min="9474" max="9474" width="46" style="707" customWidth="1"/>
    <col min="9475" max="9475" width="8.7109375" style="707" customWidth="1"/>
    <col min="9476" max="9477" width="11.5703125" style="707"/>
    <col min="9478" max="9478" width="10.5703125" style="707" bestFit="1" customWidth="1"/>
    <col min="9479" max="9479" width="8.7109375" style="707" customWidth="1"/>
    <col min="9480" max="9481" width="11.5703125" style="707"/>
    <col min="9482" max="9482" width="10.5703125" style="707" bestFit="1" customWidth="1"/>
    <col min="9483" max="9483" width="8.7109375" style="707" customWidth="1"/>
    <col min="9484" max="9502" width="11" style="707" customWidth="1"/>
    <col min="9503" max="9503" width="8.7109375" style="707" customWidth="1"/>
    <col min="9504" max="9506" width="9.28515625" style="707" bestFit="1" customWidth="1"/>
    <col min="9507" max="9507" width="8.7109375" style="707" customWidth="1"/>
    <col min="9508" max="9510" width="9.28515625" style="707" bestFit="1" customWidth="1"/>
    <col min="9511" max="9511" width="8.7109375" style="707" customWidth="1"/>
    <col min="9512" max="9514" width="9.28515625" style="707" bestFit="1" customWidth="1"/>
    <col min="9515" max="9515" width="8.7109375" style="707" customWidth="1"/>
    <col min="9516" max="9518" width="9.85546875" style="707" customWidth="1"/>
    <col min="9519" max="9519" width="8.7109375" style="707" customWidth="1"/>
    <col min="9520" max="9522" width="10.140625" style="707" customWidth="1"/>
    <col min="9523" max="9724" width="9.140625" style="707" customWidth="1"/>
    <col min="9725" max="9725" width="5.28515625" style="707" customWidth="1"/>
    <col min="9726" max="9726" width="46" style="707" customWidth="1"/>
    <col min="9727" max="9727" width="7.7109375" style="707" bestFit="1" customWidth="1"/>
    <col min="9728" max="9728" width="11.5703125" style="707"/>
    <col min="9729" max="9729" width="8.28515625" style="707" customWidth="1"/>
    <col min="9730" max="9730" width="46" style="707" customWidth="1"/>
    <col min="9731" max="9731" width="8.7109375" style="707" customWidth="1"/>
    <col min="9732" max="9733" width="11.5703125" style="707"/>
    <col min="9734" max="9734" width="10.5703125" style="707" bestFit="1" customWidth="1"/>
    <col min="9735" max="9735" width="8.7109375" style="707" customWidth="1"/>
    <col min="9736" max="9737" width="11.5703125" style="707"/>
    <col min="9738" max="9738" width="10.5703125" style="707" bestFit="1" customWidth="1"/>
    <col min="9739" max="9739" width="8.7109375" style="707" customWidth="1"/>
    <col min="9740" max="9758" width="11" style="707" customWidth="1"/>
    <col min="9759" max="9759" width="8.7109375" style="707" customWidth="1"/>
    <col min="9760" max="9762" width="9.28515625" style="707" bestFit="1" customWidth="1"/>
    <col min="9763" max="9763" width="8.7109375" style="707" customWidth="1"/>
    <col min="9764" max="9766" width="9.28515625" style="707" bestFit="1" customWidth="1"/>
    <col min="9767" max="9767" width="8.7109375" style="707" customWidth="1"/>
    <col min="9768" max="9770" width="9.28515625" style="707" bestFit="1" customWidth="1"/>
    <col min="9771" max="9771" width="8.7109375" style="707" customWidth="1"/>
    <col min="9772" max="9774" width="9.85546875" style="707" customWidth="1"/>
    <col min="9775" max="9775" width="8.7109375" style="707" customWidth="1"/>
    <col min="9776" max="9778" width="10.140625" style="707" customWidth="1"/>
    <col min="9779" max="9980" width="9.140625" style="707" customWidth="1"/>
    <col min="9981" max="9981" width="5.28515625" style="707" customWidth="1"/>
    <col min="9982" max="9982" width="46" style="707" customWidth="1"/>
    <col min="9983" max="9983" width="7.7109375" style="707" bestFit="1" customWidth="1"/>
    <col min="9984" max="9984" width="11.5703125" style="707"/>
    <col min="9985" max="9985" width="8.28515625" style="707" customWidth="1"/>
    <col min="9986" max="9986" width="46" style="707" customWidth="1"/>
    <col min="9987" max="9987" width="8.7109375" style="707" customWidth="1"/>
    <col min="9988" max="9989" width="11.5703125" style="707"/>
    <col min="9990" max="9990" width="10.5703125" style="707" bestFit="1" customWidth="1"/>
    <col min="9991" max="9991" width="8.7109375" style="707" customWidth="1"/>
    <col min="9992" max="9993" width="11.5703125" style="707"/>
    <col min="9994" max="9994" width="10.5703125" style="707" bestFit="1" customWidth="1"/>
    <col min="9995" max="9995" width="8.7109375" style="707" customWidth="1"/>
    <col min="9996" max="10014" width="11" style="707" customWidth="1"/>
    <col min="10015" max="10015" width="8.7109375" style="707" customWidth="1"/>
    <col min="10016" max="10018" width="9.28515625" style="707" bestFit="1" customWidth="1"/>
    <col min="10019" max="10019" width="8.7109375" style="707" customWidth="1"/>
    <col min="10020" max="10022" width="9.28515625" style="707" bestFit="1" customWidth="1"/>
    <col min="10023" max="10023" width="8.7109375" style="707" customWidth="1"/>
    <col min="10024" max="10026" width="9.28515625" style="707" bestFit="1" customWidth="1"/>
    <col min="10027" max="10027" width="8.7109375" style="707" customWidth="1"/>
    <col min="10028" max="10030" width="9.85546875" style="707" customWidth="1"/>
    <col min="10031" max="10031" width="8.7109375" style="707" customWidth="1"/>
    <col min="10032" max="10034" width="10.140625" style="707" customWidth="1"/>
    <col min="10035" max="10236" width="9.140625" style="707" customWidth="1"/>
    <col min="10237" max="10237" width="5.28515625" style="707" customWidth="1"/>
    <col min="10238" max="10238" width="46" style="707" customWidth="1"/>
    <col min="10239" max="10239" width="7.7109375" style="707" bestFit="1" customWidth="1"/>
    <col min="10240" max="10240" width="11.5703125" style="707"/>
    <col min="10241" max="10241" width="8.28515625" style="707" customWidth="1"/>
    <col min="10242" max="10242" width="46" style="707" customWidth="1"/>
    <col min="10243" max="10243" width="8.7109375" style="707" customWidth="1"/>
    <col min="10244" max="10245" width="11.5703125" style="707"/>
    <col min="10246" max="10246" width="10.5703125" style="707" bestFit="1" customWidth="1"/>
    <col min="10247" max="10247" width="8.7109375" style="707" customWidth="1"/>
    <col min="10248" max="10249" width="11.5703125" style="707"/>
    <col min="10250" max="10250" width="10.5703125" style="707" bestFit="1" customWidth="1"/>
    <col min="10251" max="10251" width="8.7109375" style="707" customWidth="1"/>
    <col min="10252" max="10270" width="11" style="707" customWidth="1"/>
    <col min="10271" max="10271" width="8.7109375" style="707" customWidth="1"/>
    <col min="10272" max="10274" width="9.28515625" style="707" bestFit="1" customWidth="1"/>
    <col min="10275" max="10275" width="8.7109375" style="707" customWidth="1"/>
    <col min="10276" max="10278" width="9.28515625" style="707" bestFit="1" customWidth="1"/>
    <col min="10279" max="10279" width="8.7109375" style="707" customWidth="1"/>
    <col min="10280" max="10282" width="9.28515625" style="707" bestFit="1" customWidth="1"/>
    <col min="10283" max="10283" width="8.7109375" style="707" customWidth="1"/>
    <col min="10284" max="10286" width="9.85546875" style="707" customWidth="1"/>
    <col min="10287" max="10287" width="8.7109375" style="707" customWidth="1"/>
    <col min="10288" max="10290" width="10.140625" style="707" customWidth="1"/>
    <col min="10291" max="10492" width="9.140625" style="707" customWidth="1"/>
    <col min="10493" max="10493" width="5.28515625" style="707" customWidth="1"/>
    <col min="10494" max="10494" width="46" style="707" customWidth="1"/>
    <col min="10495" max="10495" width="7.7109375" style="707" bestFit="1" customWidth="1"/>
    <col min="10496" max="10496" width="11.5703125" style="707"/>
    <col min="10497" max="10497" width="8.28515625" style="707" customWidth="1"/>
    <col min="10498" max="10498" width="46" style="707" customWidth="1"/>
    <col min="10499" max="10499" width="8.7109375" style="707" customWidth="1"/>
    <col min="10500" max="10501" width="11.5703125" style="707"/>
    <col min="10502" max="10502" width="10.5703125" style="707" bestFit="1" customWidth="1"/>
    <col min="10503" max="10503" width="8.7109375" style="707" customWidth="1"/>
    <col min="10504" max="10505" width="11.5703125" style="707"/>
    <col min="10506" max="10506" width="10.5703125" style="707" bestFit="1" customWidth="1"/>
    <col min="10507" max="10507" width="8.7109375" style="707" customWidth="1"/>
    <col min="10508" max="10526" width="11" style="707" customWidth="1"/>
    <col min="10527" max="10527" width="8.7109375" style="707" customWidth="1"/>
    <col min="10528" max="10530" width="9.28515625" style="707" bestFit="1" customWidth="1"/>
    <col min="10531" max="10531" width="8.7109375" style="707" customWidth="1"/>
    <col min="10532" max="10534" width="9.28515625" style="707" bestFit="1" customWidth="1"/>
    <col min="10535" max="10535" width="8.7109375" style="707" customWidth="1"/>
    <col min="10536" max="10538" width="9.28515625" style="707" bestFit="1" customWidth="1"/>
    <col min="10539" max="10539" width="8.7109375" style="707" customWidth="1"/>
    <col min="10540" max="10542" width="9.85546875" style="707" customWidth="1"/>
    <col min="10543" max="10543" width="8.7109375" style="707" customWidth="1"/>
    <col min="10544" max="10546" width="10.140625" style="707" customWidth="1"/>
    <col min="10547" max="10748" width="9.140625" style="707" customWidth="1"/>
    <col min="10749" max="10749" width="5.28515625" style="707" customWidth="1"/>
    <col min="10750" max="10750" width="46" style="707" customWidth="1"/>
    <col min="10751" max="10751" width="7.7109375" style="707" bestFit="1" customWidth="1"/>
    <col min="10752" max="10752" width="11.5703125" style="707"/>
    <col min="10753" max="10753" width="8.28515625" style="707" customWidth="1"/>
    <col min="10754" max="10754" width="46" style="707" customWidth="1"/>
    <col min="10755" max="10755" width="8.7109375" style="707" customWidth="1"/>
    <col min="10756" max="10757" width="11.5703125" style="707"/>
    <col min="10758" max="10758" width="10.5703125" style="707" bestFit="1" customWidth="1"/>
    <col min="10759" max="10759" width="8.7109375" style="707" customWidth="1"/>
    <col min="10760" max="10761" width="11.5703125" style="707"/>
    <col min="10762" max="10762" width="10.5703125" style="707" bestFit="1" customWidth="1"/>
    <col min="10763" max="10763" width="8.7109375" style="707" customWidth="1"/>
    <col min="10764" max="10782" width="11" style="707" customWidth="1"/>
    <col min="10783" max="10783" width="8.7109375" style="707" customWidth="1"/>
    <col min="10784" max="10786" width="9.28515625" style="707" bestFit="1" customWidth="1"/>
    <col min="10787" max="10787" width="8.7109375" style="707" customWidth="1"/>
    <col min="10788" max="10790" width="9.28515625" style="707" bestFit="1" customWidth="1"/>
    <col min="10791" max="10791" width="8.7109375" style="707" customWidth="1"/>
    <col min="10792" max="10794" width="9.28515625" style="707" bestFit="1" customWidth="1"/>
    <col min="10795" max="10795" width="8.7109375" style="707" customWidth="1"/>
    <col min="10796" max="10798" width="9.85546875" style="707" customWidth="1"/>
    <col min="10799" max="10799" width="8.7109375" style="707" customWidth="1"/>
    <col min="10800" max="10802" width="10.140625" style="707" customWidth="1"/>
    <col min="10803" max="11004" width="9.140625" style="707" customWidth="1"/>
    <col min="11005" max="11005" width="5.28515625" style="707" customWidth="1"/>
    <col min="11006" max="11006" width="46" style="707" customWidth="1"/>
    <col min="11007" max="11007" width="7.7109375" style="707" bestFit="1" customWidth="1"/>
    <col min="11008" max="11008" width="11.5703125" style="707"/>
    <col min="11009" max="11009" width="8.28515625" style="707" customWidth="1"/>
    <col min="11010" max="11010" width="46" style="707" customWidth="1"/>
    <col min="11011" max="11011" width="8.7109375" style="707" customWidth="1"/>
    <col min="11012" max="11013" width="11.5703125" style="707"/>
    <col min="11014" max="11014" width="10.5703125" style="707" bestFit="1" customWidth="1"/>
    <col min="11015" max="11015" width="8.7109375" style="707" customWidth="1"/>
    <col min="11016" max="11017" width="11.5703125" style="707"/>
    <col min="11018" max="11018" width="10.5703125" style="707" bestFit="1" customWidth="1"/>
    <col min="11019" max="11019" width="8.7109375" style="707" customWidth="1"/>
    <col min="11020" max="11038" width="11" style="707" customWidth="1"/>
    <col min="11039" max="11039" width="8.7109375" style="707" customWidth="1"/>
    <col min="11040" max="11042" width="9.28515625" style="707" bestFit="1" customWidth="1"/>
    <col min="11043" max="11043" width="8.7109375" style="707" customWidth="1"/>
    <col min="11044" max="11046" width="9.28515625" style="707" bestFit="1" customWidth="1"/>
    <col min="11047" max="11047" width="8.7109375" style="707" customWidth="1"/>
    <col min="11048" max="11050" width="9.28515625" style="707" bestFit="1" customWidth="1"/>
    <col min="11051" max="11051" width="8.7109375" style="707" customWidth="1"/>
    <col min="11052" max="11054" width="9.85546875" style="707" customWidth="1"/>
    <col min="11055" max="11055" width="8.7109375" style="707" customWidth="1"/>
    <col min="11056" max="11058" width="10.140625" style="707" customWidth="1"/>
    <col min="11059" max="11260" width="9.140625" style="707" customWidth="1"/>
    <col min="11261" max="11261" width="5.28515625" style="707" customWidth="1"/>
    <col min="11262" max="11262" width="46" style="707" customWidth="1"/>
    <col min="11263" max="11263" width="7.7109375" style="707" bestFit="1" customWidth="1"/>
    <col min="11264" max="11264" width="11.5703125" style="707"/>
    <col min="11265" max="11265" width="8.28515625" style="707" customWidth="1"/>
    <col min="11266" max="11266" width="46" style="707" customWidth="1"/>
    <col min="11267" max="11267" width="8.7109375" style="707" customWidth="1"/>
    <col min="11268" max="11269" width="11.5703125" style="707"/>
    <col min="11270" max="11270" width="10.5703125" style="707" bestFit="1" customWidth="1"/>
    <col min="11271" max="11271" width="8.7109375" style="707" customWidth="1"/>
    <col min="11272" max="11273" width="11.5703125" style="707"/>
    <col min="11274" max="11274" width="10.5703125" style="707" bestFit="1" customWidth="1"/>
    <col min="11275" max="11275" width="8.7109375" style="707" customWidth="1"/>
    <col min="11276" max="11294" width="11" style="707" customWidth="1"/>
    <col min="11295" max="11295" width="8.7109375" style="707" customWidth="1"/>
    <col min="11296" max="11298" width="9.28515625" style="707" bestFit="1" customWidth="1"/>
    <col min="11299" max="11299" width="8.7109375" style="707" customWidth="1"/>
    <col min="11300" max="11302" width="9.28515625" style="707" bestFit="1" customWidth="1"/>
    <col min="11303" max="11303" width="8.7109375" style="707" customWidth="1"/>
    <col min="11304" max="11306" width="9.28515625" style="707" bestFit="1" customWidth="1"/>
    <col min="11307" max="11307" width="8.7109375" style="707" customWidth="1"/>
    <col min="11308" max="11310" width="9.85546875" style="707" customWidth="1"/>
    <col min="11311" max="11311" width="8.7109375" style="707" customWidth="1"/>
    <col min="11312" max="11314" width="10.140625" style="707" customWidth="1"/>
    <col min="11315" max="11516" width="9.140625" style="707" customWidth="1"/>
    <col min="11517" max="11517" width="5.28515625" style="707" customWidth="1"/>
    <col min="11518" max="11518" width="46" style="707" customWidth="1"/>
    <col min="11519" max="11519" width="7.7109375" style="707" bestFit="1" customWidth="1"/>
    <col min="11520" max="11520" width="11.5703125" style="707"/>
    <col min="11521" max="11521" width="8.28515625" style="707" customWidth="1"/>
    <col min="11522" max="11522" width="46" style="707" customWidth="1"/>
    <col min="11523" max="11523" width="8.7109375" style="707" customWidth="1"/>
    <col min="11524" max="11525" width="11.5703125" style="707"/>
    <col min="11526" max="11526" width="10.5703125" style="707" bestFit="1" customWidth="1"/>
    <col min="11527" max="11527" width="8.7109375" style="707" customWidth="1"/>
    <col min="11528" max="11529" width="11.5703125" style="707"/>
    <col min="11530" max="11530" width="10.5703125" style="707" bestFit="1" customWidth="1"/>
    <col min="11531" max="11531" width="8.7109375" style="707" customWidth="1"/>
    <col min="11532" max="11550" width="11" style="707" customWidth="1"/>
    <col min="11551" max="11551" width="8.7109375" style="707" customWidth="1"/>
    <col min="11552" max="11554" width="9.28515625" style="707" bestFit="1" customWidth="1"/>
    <col min="11555" max="11555" width="8.7109375" style="707" customWidth="1"/>
    <col min="11556" max="11558" width="9.28515625" style="707" bestFit="1" customWidth="1"/>
    <col min="11559" max="11559" width="8.7109375" style="707" customWidth="1"/>
    <col min="11560" max="11562" width="9.28515625" style="707" bestFit="1" customWidth="1"/>
    <col min="11563" max="11563" width="8.7109375" style="707" customWidth="1"/>
    <col min="11564" max="11566" width="9.85546875" style="707" customWidth="1"/>
    <col min="11567" max="11567" width="8.7109375" style="707" customWidth="1"/>
    <col min="11568" max="11570" width="10.140625" style="707" customWidth="1"/>
    <col min="11571" max="11772" width="9.140625" style="707" customWidth="1"/>
    <col min="11773" max="11773" width="5.28515625" style="707" customWidth="1"/>
    <col min="11774" max="11774" width="46" style="707" customWidth="1"/>
    <col min="11775" max="11775" width="7.7109375" style="707" bestFit="1" customWidth="1"/>
    <col min="11776" max="11776" width="11.5703125" style="707"/>
    <col min="11777" max="11777" width="8.28515625" style="707" customWidth="1"/>
    <col min="11778" max="11778" width="46" style="707" customWidth="1"/>
    <col min="11779" max="11779" width="8.7109375" style="707" customWidth="1"/>
    <col min="11780" max="11781" width="11.5703125" style="707"/>
    <col min="11782" max="11782" width="10.5703125" style="707" bestFit="1" customWidth="1"/>
    <col min="11783" max="11783" width="8.7109375" style="707" customWidth="1"/>
    <col min="11784" max="11785" width="11.5703125" style="707"/>
    <col min="11786" max="11786" width="10.5703125" style="707" bestFit="1" customWidth="1"/>
    <col min="11787" max="11787" width="8.7109375" style="707" customWidth="1"/>
    <col min="11788" max="11806" width="11" style="707" customWidth="1"/>
    <col min="11807" max="11807" width="8.7109375" style="707" customWidth="1"/>
    <col min="11808" max="11810" width="9.28515625" style="707" bestFit="1" customWidth="1"/>
    <col min="11811" max="11811" width="8.7109375" style="707" customWidth="1"/>
    <col min="11812" max="11814" width="9.28515625" style="707" bestFit="1" customWidth="1"/>
    <col min="11815" max="11815" width="8.7109375" style="707" customWidth="1"/>
    <col min="11816" max="11818" width="9.28515625" style="707" bestFit="1" customWidth="1"/>
    <col min="11819" max="11819" width="8.7109375" style="707" customWidth="1"/>
    <col min="11820" max="11822" width="9.85546875" style="707" customWidth="1"/>
    <col min="11823" max="11823" width="8.7109375" style="707" customWidth="1"/>
    <col min="11824" max="11826" width="10.140625" style="707" customWidth="1"/>
    <col min="11827" max="12028" width="9.140625" style="707" customWidth="1"/>
    <col min="12029" max="12029" width="5.28515625" style="707" customWidth="1"/>
    <col min="12030" max="12030" width="46" style="707" customWidth="1"/>
    <col min="12031" max="12031" width="7.7109375" style="707" bestFit="1" customWidth="1"/>
    <col min="12032" max="12032" width="11.5703125" style="707"/>
    <col min="12033" max="12033" width="8.28515625" style="707" customWidth="1"/>
    <col min="12034" max="12034" width="46" style="707" customWidth="1"/>
    <col min="12035" max="12035" width="8.7109375" style="707" customWidth="1"/>
    <col min="12036" max="12037" width="11.5703125" style="707"/>
    <col min="12038" max="12038" width="10.5703125" style="707" bestFit="1" customWidth="1"/>
    <col min="12039" max="12039" width="8.7109375" style="707" customWidth="1"/>
    <col min="12040" max="12041" width="11.5703125" style="707"/>
    <col min="12042" max="12042" width="10.5703125" style="707" bestFit="1" customWidth="1"/>
    <col min="12043" max="12043" width="8.7109375" style="707" customWidth="1"/>
    <col min="12044" max="12062" width="11" style="707" customWidth="1"/>
    <col min="12063" max="12063" width="8.7109375" style="707" customWidth="1"/>
    <col min="12064" max="12066" width="9.28515625" style="707" bestFit="1" customWidth="1"/>
    <col min="12067" max="12067" width="8.7109375" style="707" customWidth="1"/>
    <col min="12068" max="12070" width="9.28515625" style="707" bestFit="1" customWidth="1"/>
    <col min="12071" max="12071" width="8.7109375" style="707" customWidth="1"/>
    <col min="12072" max="12074" width="9.28515625" style="707" bestFit="1" customWidth="1"/>
    <col min="12075" max="12075" width="8.7109375" style="707" customWidth="1"/>
    <col min="12076" max="12078" width="9.85546875" style="707" customWidth="1"/>
    <col min="12079" max="12079" width="8.7109375" style="707" customWidth="1"/>
    <col min="12080" max="12082" width="10.140625" style="707" customWidth="1"/>
    <col min="12083" max="12284" width="9.140625" style="707" customWidth="1"/>
    <col min="12285" max="12285" width="5.28515625" style="707" customWidth="1"/>
    <col min="12286" max="12286" width="46" style="707" customWidth="1"/>
    <col min="12287" max="12287" width="7.7109375" style="707" bestFit="1" customWidth="1"/>
    <col min="12288" max="12288" width="11.5703125" style="707"/>
    <col min="12289" max="12289" width="8.28515625" style="707" customWidth="1"/>
    <col min="12290" max="12290" width="46" style="707" customWidth="1"/>
    <col min="12291" max="12291" width="8.7109375" style="707" customWidth="1"/>
    <col min="12292" max="12293" width="11.5703125" style="707"/>
    <col min="12294" max="12294" width="10.5703125" style="707" bestFit="1" customWidth="1"/>
    <col min="12295" max="12295" width="8.7109375" style="707" customWidth="1"/>
    <col min="12296" max="12297" width="11.5703125" style="707"/>
    <col min="12298" max="12298" width="10.5703125" style="707" bestFit="1" customWidth="1"/>
    <col min="12299" max="12299" width="8.7109375" style="707" customWidth="1"/>
    <col min="12300" max="12318" width="11" style="707" customWidth="1"/>
    <col min="12319" max="12319" width="8.7109375" style="707" customWidth="1"/>
    <col min="12320" max="12322" width="9.28515625" style="707" bestFit="1" customWidth="1"/>
    <col min="12323" max="12323" width="8.7109375" style="707" customWidth="1"/>
    <col min="12324" max="12326" width="9.28515625" style="707" bestFit="1" customWidth="1"/>
    <col min="12327" max="12327" width="8.7109375" style="707" customWidth="1"/>
    <col min="12328" max="12330" width="9.28515625" style="707" bestFit="1" customWidth="1"/>
    <col min="12331" max="12331" width="8.7109375" style="707" customWidth="1"/>
    <col min="12332" max="12334" width="9.85546875" style="707" customWidth="1"/>
    <col min="12335" max="12335" width="8.7109375" style="707" customWidth="1"/>
    <col min="12336" max="12338" width="10.140625" style="707" customWidth="1"/>
    <col min="12339" max="12540" width="9.140625" style="707" customWidth="1"/>
    <col min="12541" max="12541" width="5.28515625" style="707" customWidth="1"/>
    <col min="12542" max="12542" width="46" style="707" customWidth="1"/>
    <col min="12543" max="12543" width="7.7109375" style="707" bestFit="1" customWidth="1"/>
    <col min="12544" max="12544" width="11.5703125" style="707"/>
    <col min="12545" max="12545" width="8.28515625" style="707" customWidth="1"/>
    <col min="12546" max="12546" width="46" style="707" customWidth="1"/>
    <col min="12547" max="12547" width="8.7109375" style="707" customWidth="1"/>
    <col min="12548" max="12549" width="11.5703125" style="707"/>
    <col min="12550" max="12550" width="10.5703125" style="707" bestFit="1" customWidth="1"/>
    <col min="12551" max="12551" width="8.7109375" style="707" customWidth="1"/>
    <col min="12552" max="12553" width="11.5703125" style="707"/>
    <col min="12554" max="12554" width="10.5703125" style="707" bestFit="1" customWidth="1"/>
    <col min="12555" max="12555" width="8.7109375" style="707" customWidth="1"/>
    <col min="12556" max="12574" width="11" style="707" customWidth="1"/>
    <col min="12575" max="12575" width="8.7109375" style="707" customWidth="1"/>
    <col min="12576" max="12578" width="9.28515625" style="707" bestFit="1" customWidth="1"/>
    <col min="12579" max="12579" width="8.7109375" style="707" customWidth="1"/>
    <col min="12580" max="12582" width="9.28515625" style="707" bestFit="1" customWidth="1"/>
    <col min="12583" max="12583" width="8.7109375" style="707" customWidth="1"/>
    <col min="12584" max="12586" width="9.28515625" style="707" bestFit="1" customWidth="1"/>
    <col min="12587" max="12587" width="8.7109375" style="707" customWidth="1"/>
    <col min="12588" max="12590" width="9.85546875" style="707" customWidth="1"/>
    <col min="12591" max="12591" width="8.7109375" style="707" customWidth="1"/>
    <col min="12592" max="12594" width="10.140625" style="707" customWidth="1"/>
    <col min="12595" max="12796" width="9.140625" style="707" customWidth="1"/>
    <col min="12797" max="12797" width="5.28515625" style="707" customWidth="1"/>
    <col min="12798" max="12798" width="46" style="707" customWidth="1"/>
    <col min="12799" max="12799" width="7.7109375" style="707" bestFit="1" customWidth="1"/>
    <col min="12800" max="12800" width="11.5703125" style="707"/>
    <col min="12801" max="12801" width="8.28515625" style="707" customWidth="1"/>
    <col min="12802" max="12802" width="46" style="707" customWidth="1"/>
    <col min="12803" max="12803" width="8.7109375" style="707" customWidth="1"/>
    <col min="12804" max="12805" width="11.5703125" style="707"/>
    <col min="12806" max="12806" width="10.5703125" style="707" bestFit="1" customWidth="1"/>
    <col min="12807" max="12807" width="8.7109375" style="707" customWidth="1"/>
    <col min="12808" max="12809" width="11.5703125" style="707"/>
    <col min="12810" max="12810" width="10.5703125" style="707" bestFit="1" customWidth="1"/>
    <col min="12811" max="12811" width="8.7109375" style="707" customWidth="1"/>
    <col min="12812" max="12830" width="11" style="707" customWidth="1"/>
    <col min="12831" max="12831" width="8.7109375" style="707" customWidth="1"/>
    <col min="12832" max="12834" width="9.28515625" style="707" bestFit="1" customWidth="1"/>
    <col min="12835" max="12835" width="8.7109375" style="707" customWidth="1"/>
    <col min="12836" max="12838" width="9.28515625" style="707" bestFit="1" customWidth="1"/>
    <col min="12839" max="12839" width="8.7109375" style="707" customWidth="1"/>
    <col min="12840" max="12842" width="9.28515625" style="707" bestFit="1" customWidth="1"/>
    <col min="12843" max="12843" width="8.7109375" style="707" customWidth="1"/>
    <col min="12844" max="12846" width="9.85546875" style="707" customWidth="1"/>
    <col min="12847" max="12847" width="8.7109375" style="707" customWidth="1"/>
    <col min="12848" max="12850" width="10.140625" style="707" customWidth="1"/>
    <col min="12851" max="13052" width="9.140625" style="707" customWidth="1"/>
    <col min="13053" max="13053" width="5.28515625" style="707" customWidth="1"/>
    <col min="13054" max="13054" width="46" style="707" customWidth="1"/>
    <col min="13055" max="13055" width="7.7109375" style="707" bestFit="1" customWidth="1"/>
    <col min="13056" max="13056" width="11.5703125" style="707"/>
    <col min="13057" max="13057" width="8.28515625" style="707" customWidth="1"/>
    <col min="13058" max="13058" width="46" style="707" customWidth="1"/>
    <col min="13059" max="13059" width="8.7109375" style="707" customWidth="1"/>
    <col min="13060" max="13061" width="11.5703125" style="707"/>
    <col min="13062" max="13062" width="10.5703125" style="707" bestFit="1" customWidth="1"/>
    <col min="13063" max="13063" width="8.7109375" style="707" customWidth="1"/>
    <col min="13064" max="13065" width="11.5703125" style="707"/>
    <col min="13066" max="13066" width="10.5703125" style="707" bestFit="1" customWidth="1"/>
    <col min="13067" max="13067" width="8.7109375" style="707" customWidth="1"/>
    <col min="13068" max="13086" width="11" style="707" customWidth="1"/>
    <col min="13087" max="13087" width="8.7109375" style="707" customWidth="1"/>
    <col min="13088" max="13090" width="9.28515625" style="707" bestFit="1" customWidth="1"/>
    <col min="13091" max="13091" width="8.7109375" style="707" customWidth="1"/>
    <col min="13092" max="13094" width="9.28515625" style="707" bestFit="1" customWidth="1"/>
    <col min="13095" max="13095" width="8.7109375" style="707" customWidth="1"/>
    <col min="13096" max="13098" width="9.28515625" style="707" bestFit="1" customWidth="1"/>
    <col min="13099" max="13099" width="8.7109375" style="707" customWidth="1"/>
    <col min="13100" max="13102" width="9.85546875" style="707" customWidth="1"/>
    <col min="13103" max="13103" width="8.7109375" style="707" customWidth="1"/>
    <col min="13104" max="13106" width="10.140625" style="707" customWidth="1"/>
    <col min="13107" max="13308" width="9.140625" style="707" customWidth="1"/>
    <col min="13309" max="13309" width="5.28515625" style="707" customWidth="1"/>
    <col min="13310" max="13310" width="46" style="707" customWidth="1"/>
    <col min="13311" max="13311" width="7.7109375" style="707" bestFit="1" customWidth="1"/>
    <col min="13312" max="13312" width="11.5703125" style="707"/>
    <col min="13313" max="13313" width="8.28515625" style="707" customWidth="1"/>
    <col min="13314" max="13314" width="46" style="707" customWidth="1"/>
    <col min="13315" max="13315" width="8.7109375" style="707" customWidth="1"/>
    <col min="13316" max="13317" width="11.5703125" style="707"/>
    <col min="13318" max="13318" width="10.5703125" style="707" bestFit="1" customWidth="1"/>
    <col min="13319" max="13319" width="8.7109375" style="707" customWidth="1"/>
    <col min="13320" max="13321" width="11.5703125" style="707"/>
    <col min="13322" max="13322" width="10.5703125" style="707" bestFit="1" customWidth="1"/>
    <col min="13323" max="13323" width="8.7109375" style="707" customWidth="1"/>
    <col min="13324" max="13342" width="11" style="707" customWidth="1"/>
    <col min="13343" max="13343" width="8.7109375" style="707" customWidth="1"/>
    <col min="13344" max="13346" width="9.28515625" style="707" bestFit="1" customWidth="1"/>
    <col min="13347" max="13347" width="8.7109375" style="707" customWidth="1"/>
    <col min="13348" max="13350" width="9.28515625" style="707" bestFit="1" customWidth="1"/>
    <col min="13351" max="13351" width="8.7109375" style="707" customWidth="1"/>
    <col min="13352" max="13354" width="9.28515625" style="707" bestFit="1" customWidth="1"/>
    <col min="13355" max="13355" width="8.7109375" style="707" customWidth="1"/>
    <col min="13356" max="13358" width="9.85546875" style="707" customWidth="1"/>
    <col min="13359" max="13359" width="8.7109375" style="707" customWidth="1"/>
    <col min="13360" max="13362" width="10.140625" style="707" customWidth="1"/>
    <col min="13363" max="13564" width="9.140625" style="707" customWidth="1"/>
    <col min="13565" max="13565" width="5.28515625" style="707" customWidth="1"/>
    <col min="13566" max="13566" width="46" style="707" customWidth="1"/>
    <col min="13567" max="13567" width="7.7109375" style="707" bestFit="1" customWidth="1"/>
    <col min="13568" max="13568" width="11.5703125" style="707"/>
    <col min="13569" max="13569" width="8.28515625" style="707" customWidth="1"/>
    <col min="13570" max="13570" width="46" style="707" customWidth="1"/>
    <col min="13571" max="13571" width="8.7109375" style="707" customWidth="1"/>
    <col min="13572" max="13573" width="11.5703125" style="707"/>
    <col min="13574" max="13574" width="10.5703125" style="707" bestFit="1" customWidth="1"/>
    <col min="13575" max="13575" width="8.7109375" style="707" customWidth="1"/>
    <col min="13576" max="13577" width="11.5703125" style="707"/>
    <col min="13578" max="13578" width="10.5703125" style="707" bestFit="1" customWidth="1"/>
    <col min="13579" max="13579" width="8.7109375" style="707" customWidth="1"/>
    <col min="13580" max="13598" width="11" style="707" customWidth="1"/>
    <col min="13599" max="13599" width="8.7109375" style="707" customWidth="1"/>
    <col min="13600" max="13602" width="9.28515625" style="707" bestFit="1" customWidth="1"/>
    <col min="13603" max="13603" width="8.7109375" style="707" customWidth="1"/>
    <col min="13604" max="13606" width="9.28515625" style="707" bestFit="1" customWidth="1"/>
    <col min="13607" max="13607" width="8.7109375" style="707" customWidth="1"/>
    <col min="13608" max="13610" width="9.28515625" style="707" bestFit="1" customWidth="1"/>
    <col min="13611" max="13611" width="8.7109375" style="707" customWidth="1"/>
    <col min="13612" max="13614" width="9.85546875" style="707" customWidth="1"/>
    <col min="13615" max="13615" width="8.7109375" style="707" customWidth="1"/>
    <col min="13616" max="13618" width="10.140625" style="707" customWidth="1"/>
    <col min="13619" max="13820" width="9.140625" style="707" customWidth="1"/>
    <col min="13821" max="13821" width="5.28515625" style="707" customWidth="1"/>
    <col min="13822" max="13822" width="46" style="707" customWidth="1"/>
    <col min="13823" max="13823" width="7.7109375" style="707" bestFit="1" customWidth="1"/>
    <col min="13824" max="13824" width="11.5703125" style="707"/>
    <col min="13825" max="13825" width="8.28515625" style="707" customWidth="1"/>
    <col min="13826" max="13826" width="46" style="707" customWidth="1"/>
    <col min="13827" max="13827" width="8.7109375" style="707" customWidth="1"/>
    <col min="13828" max="13829" width="11.5703125" style="707"/>
    <col min="13830" max="13830" width="10.5703125" style="707" bestFit="1" customWidth="1"/>
    <col min="13831" max="13831" width="8.7109375" style="707" customWidth="1"/>
    <col min="13832" max="13833" width="11.5703125" style="707"/>
    <col min="13834" max="13834" width="10.5703125" style="707" bestFit="1" customWidth="1"/>
    <col min="13835" max="13835" width="8.7109375" style="707" customWidth="1"/>
    <col min="13836" max="13854" width="11" style="707" customWidth="1"/>
    <col min="13855" max="13855" width="8.7109375" style="707" customWidth="1"/>
    <col min="13856" max="13858" width="9.28515625" style="707" bestFit="1" customWidth="1"/>
    <col min="13859" max="13859" width="8.7109375" style="707" customWidth="1"/>
    <col min="13860" max="13862" width="9.28515625" style="707" bestFit="1" customWidth="1"/>
    <col min="13863" max="13863" width="8.7109375" style="707" customWidth="1"/>
    <col min="13864" max="13866" width="9.28515625" style="707" bestFit="1" customWidth="1"/>
    <col min="13867" max="13867" width="8.7109375" style="707" customWidth="1"/>
    <col min="13868" max="13870" width="9.85546875" style="707" customWidth="1"/>
    <col min="13871" max="13871" width="8.7109375" style="707" customWidth="1"/>
    <col min="13872" max="13874" width="10.140625" style="707" customWidth="1"/>
    <col min="13875" max="14076" width="9.140625" style="707" customWidth="1"/>
    <col min="14077" max="14077" width="5.28515625" style="707" customWidth="1"/>
    <col min="14078" max="14078" width="46" style="707" customWidth="1"/>
    <col min="14079" max="14079" width="7.7109375" style="707" bestFit="1" customWidth="1"/>
    <col min="14080" max="14080" width="11.5703125" style="707"/>
    <col min="14081" max="14081" width="8.28515625" style="707" customWidth="1"/>
    <col min="14082" max="14082" width="46" style="707" customWidth="1"/>
    <col min="14083" max="14083" width="8.7109375" style="707" customWidth="1"/>
    <col min="14084" max="14085" width="11.5703125" style="707"/>
    <col min="14086" max="14086" width="10.5703125" style="707" bestFit="1" customWidth="1"/>
    <col min="14087" max="14087" width="8.7109375" style="707" customWidth="1"/>
    <col min="14088" max="14089" width="11.5703125" style="707"/>
    <col min="14090" max="14090" width="10.5703125" style="707" bestFit="1" customWidth="1"/>
    <col min="14091" max="14091" width="8.7109375" style="707" customWidth="1"/>
    <col min="14092" max="14110" width="11" style="707" customWidth="1"/>
    <col min="14111" max="14111" width="8.7109375" style="707" customWidth="1"/>
    <col min="14112" max="14114" width="9.28515625" style="707" bestFit="1" customWidth="1"/>
    <col min="14115" max="14115" width="8.7109375" style="707" customWidth="1"/>
    <col min="14116" max="14118" width="9.28515625" style="707" bestFit="1" customWidth="1"/>
    <col min="14119" max="14119" width="8.7109375" style="707" customWidth="1"/>
    <col min="14120" max="14122" width="9.28515625" style="707" bestFit="1" customWidth="1"/>
    <col min="14123" max="14123" width="8.7109375" style="707" customWidth="1"/>
    <col min="14124" max="14126" width="9.85546875" style="707" customWidth="1"/>
    <col min="14127" max="14127" width="8.7109375" style="707" customWidth="1"/>
    <col min="14128" max="14130" width="10.140625" style="707" customWidth="1"/>
    <col min="14131" max="14332" width="9.140625" style="707" customWidth="1"/>
    <col min="14333" max="14333" width="5.28515625" style="707" customWidth="1"/>
    <col min="14334" max="14334" width="46" style="707" customWidth="1"/>
    <col min="14335" max="14335" width="7.7109375" style="707" bestFit="1" customWidth="1"/>
    <col min="14336" max="14336" width="11.5703125" style="707"/>
    <col min="14337" max="14337" width="8.28515625" style="707" customWidth="1"/>
    <col min="14338" max="14338" width="46" style="707" customWidth="1"/>
    <col min="14339" max="14339" width="8.7109375" style="707" customWidth="1"/>
    <col min="14340" max="14341" width="11.5703125" style="707"/>
    <col min="14342" max="14342" width="10.5703125" style="707" bestFit="1" customWidth="1"/>
    <col min="14343" max="14343" width="8.7109375" style="707" customWidth="1"/>
    <col min="14344" max="14345" width="11.5703125" style="707"/>
    <col min="14346" max="14346" width="10.5703125" style="707" bestFit="1" customWidth="1"/>
    <col min="14347" max="14347" width="8.7109375" style="707" customWidth="1"/>
    <col min="14348" max="14366" width="11" style="707" customWidth="1"/>
    <col min="14367" max="14367" width="8.7109375" style="707" customWidth="1"/>
    <col min="14368" max="14370" width="9.28515625" style="707" bestFit="1" customWidth="1"/>
    <col min="14371" max="14371" width="8.7109375" style="707" customWidth="1"/>
    <col min="14372" max="14374" width="9.28515625" style="707" bestFit="1" customWidth="1"/>
    <col min="14375" max="14375" width="8.7109375" style="707" customWidth="1"/>
    <col min="14376" max="14378" width="9.28515625" style="707" bestFit="1" customWidth="1"/>
    <col min="14379" max="14379" width="8.7109375" style="707" customWidth="1"/>
    <col min="14380" max="14382" width="9.85546875" style="707" customWidth="1"/>
    <col min="14383" max="14383" width="8.7109375" style="707" customWidth="1"/>
    <col min="14384" max="14386" width="10.140625" style="707" customWidth="1"/>
    <col min="14387" max="14588" width="9.140625" style="707" customWidth="1"/>
    <col min="14589" max="14589" width="5.28515625" style="707" customWidth="1"/>
    <col min="14590" max="14590" width="46" style="707" customWidth="1"/>
    <col min="14591" max="14591" width="7.7109375" style="707" bestFit="1" customWidth="1"/>
    <col min="14592" max="14592" width="11.5703125" style="707"/>
    <col min="14593" max="14593" width="8.28515625" style="707" customWidth="1"/>
    <col min="14594" max="14594" width="46" style="707" customWidth="1"/>
    <col min="14595" max="14595" width="8.7109375" style="707" customWidth="1"/>
    <col min="14596" max="14597" width="11.5703125" style="707"/>
    <col min="14598" max="14598" width="10.5703125" style="707" bestFit="1" customWidth="1"/>
    <col min="14599" max="14599" width="8.7109375" style="707" customWidth="1"/>
    <col min="14600" max="14601" width="11.5703125" style="707"/>
    <col min="14602" max="14602" width="10.5703125" style="707" bestFit="1" customWidth="1"/>
    <col min="14603" max="14603" width="8.7109375" style="707" customWidth="1"/>
    <col min="14604" max="14622" width="11" style="707" customWidth="1"/>
    <col min="14623" max="14623" width="8.7109375" style="707" customWidth="1"/>
    <col min="14624" max="14626" width="9.28515625" style="707" bestFit="1" customWidth="1"/>
    <col min="14627" max="14627" width="8.7109375" style="707" customWidth="1"/>
    <col min="14628" max="14630" width="9.28515625" style="707" bestFit="1" customWidth="1"/>
    <col min="14631" max="14631" width="8.7109375" style="707" customWidth="1"/>
    <col min="14632" max="14634" width="9.28515625" style="707" bestFit="1" customWidth="1"/>
    <col min="14635" max="14635" width="8.7109375" style="707" customWidth="1"/>
    <col min="14636" max="14638" width="9.85546875" style="707" customWidth="1"/>
    <col min="14639" max="14639" width="8.7109375" style="707" customWidth="1"/>
    <col min="14640" max="14642" width="10.140625" style="707" customWidth="1"/>
    <col min="14643" max="14844" width="9.140625" style="707" customWidth="1"/>
    <col min="14845" max="14845" width="5.28515625" style="707" customWidth="1"/>
    <col min="14846" max="14846" width="46" style="707" customWidth="1"/>
    <col min="14847" max="14847" width="7.7109375" style="707" bestFit="1" customWidth="1"/>
    <col min="14848" max="14848" width="11.5703125" style="707"/>
    <col min="14849" max="14849" width="8.28515625" style="707" customWidth="1"/>
    <col min="14850" max="14850" width="46" style="707" customWidth="1"/>
    <col min="14851" max="14851" width="8.7109375" style="707" customWidth="1"/>
    <col min="14852" max="14853" width="11.5703125" style="707"/>
    <col min="14854" max="14854" width="10.5703125" style="707" bestFit="1" customWidth="1"/>
    <col min="14855" max="14855" width="8.7109375" style="707" customWidth="1"/>
    <col min="14856" max="14857" width="11.5703125" style="707"/>
    <col min="14858" max="14858" width="10.5703125" style="707" bestFit="1" customWidth="1"/>
    <col min="14859" max="14859" width="8.7109375" style="707" customWidth="1"/>
    <col min="14860" max="14878" width="11" style="707" customWidth="1"/>
    <col min="14879" max="14879" width="8.7109375" style="707" customWidth="1"/>
    <col min="14880" max="14882" width="9.28515625" style="707" bestFit="1" customWidth="1"/>
    <col min="14883" max="14883" width="8.7109375" style="707" customWidth="1"/>
    <col min="14884" max="14886" width="9.28515625" style="707" bestFit="1" customWidth="1"/>
    <col min="14887" max="14887" width="8.7109375" style="707" customWidth="1"/>
    <col min="14888" max="14890" width="9.28515625" style="707" bestFit="1" customWidth="1"/>
    <col min="14891" max="14891" width="8.7109375" style="707" customWidth="1"/>
    <col min="14892" max="14894" width="9.85546875" style="707" customWidth="1"/>
    <col min="14895" max="14895" width="8.7109375" style="707" customWidth="1"/>
    <col min="14896" max="14898" width="10.140625" style="707" customWidth="1"/>
    <col min="14899" max="15100" width="9.140625" style="707" customWidth="1"/>
    <col min="15101" max="15101" width="5.28515625" style="707" customWidth="1"/>
    <col min="15102" max="15102" width="46" style="707" customWidth="1"/>
    <col min="15103" max="15103" width="7.7109375" style="707" bestFit="1" customWidth="1"/>
    <col min="15104" max="15104" width="11.5703125" style="707"/>
    <col min="15105" max="15105" width="8.28515625" style="707" customWidth="1"/>
    <col min="15106" max="15106" width="46" style="707" customWidth="1"/>
    <col min="15107" max="15107" width="8.7109375" style="707" customWidth="1"/>
    <col min="15108" max="15109" width="11.5703125" style="707"/>
    <col min="15110" max="15110" width="10.5703125" style="707" bestFit="1" customWidth="1"/>
    <col min="15111" max="15111" width="8.7109375" style="707" customWidth="1"/>
    <col min="15112" max="15113" width="11.5703125" style="707"/>
    <col min="15114" max="15114" width="10.5703125" style="707" bestFit="1" customWidth="1"/>
    <col min="15115" max="15115" width="8.7109375" style="707" customWidth="1"/>
    <col min="15116" max="15134" width="11" style="707" customWidth="1"/>
    <col min="15135" max="15135" width="8.7109375" style="707" customWidth="1"/>
    <col min="15136" max="15138" width="9.28515625" style="707" bestFit="1" customWidth="1"/>
    <col min="15139" max="15139" width="8.7109375" style="707" customWidth="1"/>
    <col min="15140" max="15142" width="9.28515625" style="707" bestFit="1" customWidth="1"/>
    <col min="15143" max="15143" width="8.7109375" style="707" customWidth="1"/>
    <col min="15144" max="15146" width="9.28515625" style="707" bestFit="1" customWidth="1"/>
    <col min="15147" max="15147" width="8.7109375" style="707" customWidth="1"/>
    <col min="15148" max="15150" width="9.85546875" style="707" customWidth="1"/>
    <col min="15151" max="15151" width="8.7109375" style="707" customWidth="1"/>
    <col min="15152" max="15154" width="10.140625" style="707" customWidth="1"/>
    <col min="15155" max="15356" width="9.140625" style="707" customWidth="1"/>
    <col min="15357" max="15357" width="5.28515625" style="707" customWidth="1"/>
    <col min="15358" max="15358" width="46" style="707" customWidth="1"/>
    <col min="15359" max="15359" width="7.7109375" style="707" bestFit="1" customWidth="1"/>
    <col min="15360" max="15360" width="11.5703125" style="707"/>
    <col min="15361" max="15361" width="8.28515625" style="707" customWidth="1"/>
    <col min="15362" max="15362" width="46" style="707" customWidth="1"/>
    <col min="15363" max="15363" width="8.7109375" style="707" customWidth="1"/>
    <col min="15364" max="15365" width="11.5703125" style="707"/>
    <col min="15366" max="15366" width="10.5703125" style="707" bestFit="1" customWidth="1"/>
    <col min="15367" max="15367" width="8.7109375" style="707" customWidth="1"/>
    <col min="15368" max="15369" width="11.5703125" style="707"/>
    <col min="15370" max="15370" width="10.5703125" style="707" bestFit="1" customWidth="1"/>
    <col min="15371" max="15371" width="8.7109375" style="707" customWidth="1"/>
    <col min="15372" max="15390" width="11" style="707" customWidth="1"/>
    <col min="15391" max="15391" width="8.7109375" style="707" customWidth="1"/>
    <col min="15392" max="15394" width="9.28515625" style="707" bestFit="1" customWidth="1"/>
    <col min="15395" max="15395" width="8.7109375" style="707" customWidth="1"/>
    <col min="15396" max="15398" width="9.28515625" style="707" bestFit="1" customWidth="1"/>
    <col min="15399" max="15399" width="8.7109375" style="707" customWidth="1"/>
    <col min="15400" max="15402" width="9.28515625" style="707" bestFit="1" customWidth="1"/>
    <col min="15403" max="15403" width="8.7109375" style="707" customWidth="1"/>
    <col min="15404" max="15406" width="9.85546875" style="707" customWidth="1"/>
    <col min="15407" max="15407" width="8.7109375" style="707" customWidth="1"/>
    <col min="15408" max="15410" width="10.140625" style="707" customWidth="1"/>
    <col min="15411" max="15612" width="9.140625" style="707" customWidth="1"/>
    <col min="15613" max="15613" width="5.28515625" style="707" customWidth="1"/>
    <col min="15614" max="15614" width="46" style="707" customWidth="1"/>
    <col min="15615" max="15615" width="7.7109375" style="707" bestFit="1" customWidth="1"/>
    <col min="15616" max="15616" width="11.5703125" style="707"/>
    <col min="15617" max="15617" width="8.28515625" style="707" customWidth="1"/>
    <col min="15618" max="15618" width="46" style="707" customWidth="1"/>
    <col min="15619" max="15619" width="8.7109375" style="707" customWidth="1"/>
    <col min="15620" max="15621" width="11.5703125" style="707"/>
    <col min="15622" max="15622" width="10.5703125" style="707" bestFit="1" customWidth="1"/>
    <col min="15623" max="15623" width="8.7109375" style="707" customWidth="1"/>
    <col min="15624" max="15625" width="11.5703125" style="707"/>
    <col min="15626" max="15626" width="10.5703125" style="707" bestFit="1" customWidth="1"/>
    <col min="15627" max="15627" width="8.7109375" style="707" customWidth="1"/>
    <col min="15628" max="15646" width="11" style="707" customWidth="1"/>
    <col min="15647" max="15647" width="8.7109375" style="707" customWidth="1"/>
    <col min="15648" max="15650" width="9.28515625" style="707" bestFit="1" customWidth="1"/>
    <col min="15651" max="15651" width="8.7109375" style="707" customWidth="1"/>
    <col min="15652" max="15654" width="9.28515625" style="707" bestFit="1" customWidth="1"/>
    <col min="15655" max="15655" width="8.7109375" style="707" customWidth="1"/>
    <col min="15656" max="15658" width="9.28515625" style="707" bestFit="1" customWidth="1"/>
    <col min="15659" max="15659" width="8.7109375" style="707" customWidth="1"/>
    <col min="15660" max="15662" width="9.85546875" style="707" customWidth="1"/>
    <col min="15663" max="15663" width="8.7109375" style="707" customWidth="1"/>
    <col min="15664" max="15666" width="10.140625" style="707" customWidth="1"/>
    <col min="15667" max="15868" width="9.140625" style="707" customWidth="1"/>
    <col min="15869" max="15869" width="5.28515625" style="707" customWidth="1"/>
    <col min="15870" max="15870" width="46" style="707" customWidth="1"/>
    <col min="15871" max="15871" width="7.7109375" style="707" bestFit="1" customWidth="1"/>
    <col min="15872" max="15872" width="11.5703125" style="707"/>
    <col min="15873" max="15873" width="8.28515625" style="707" customWidth="1"/>
    <col min="15874" max="15874" width="46" style="707" customWidth="1"/>
    <col min="15875" max="15875" width="8.7109375" style="707" customWidth="1"/>
    <col min="15876" max="15877" width="11.5703125" style="707"/>
    <col min="15878" max="15878" width="10.5703125" style="707" bestFit="1" customWidth="1"/>
    <col min="15879" max="15879" width="8.7109375" style="707" customWidth="1"/>
    <col min="15880" max="15881" width="11.5703125" style="707"/>
    <col min="15882" max="15882" width="10.5703125" style="707" bestFit="1" customWidth="1"/>
    <col min="15883" max="15883" width="8.7109375" style="707" customWidth="1"/>
    <col min="15884" max="15902" width="11" style="707" customWidth="1"/>
    <col min="15903" max="15903" width="8.7109375" style="707" customWidth="1"/>
    <col min="15904" max="15906" width="9.28515625" style="707" bestFit="1" customWidth="1"/>
    <col min="15907" max="15907" width="8.7109375" style="707" customWidth="1"/>
    <col min="15908" max="15910" width="9.28515625" style="707" bestFit="1" customWidth="1"/>
    <col min="15911" max="15911" width="8.7109375" style="707" customWidth="1"/>
    <col min="15912" max="15914" width="9.28515625" style="707" bestFit="1" customWidth="1"/>
    <col min="15915" max="15915" width="8.7109375" style="707" customWidth="1"/>
    <col min="15916" max="15918" width="9.85546875" style="707" customWidth="1"/>
    <col min="15919" max="15919" width="8.7109375" style="707" customWidth="1"/>
    <col min="15920" max="15922" width="10.140625" style="707" customWidth="1"/>
    <col min="15923" max="16124" width="9.140625" style="707" customWidth="1"/>
    <col min="16125" max="16125" width="5.28515625" style="707" customWidth="1"/>
    <col min="16126" max="16126" width="46" style="707" customWidth="1"/>
    <col min="16127" max="16127" width="7.7109375" style="707" bestFit="1" customWidth="1"/>
    <col min="16128" max="16128" width="11.5703125" style="707"/>
    <col min="16129" max="16129" width="8.28515625" style="707" customWidth="1"/>
    <col min="16130" max="16130" width="46" style="707" customWidth="1"/>
    <col min="16131" max="16131" width="8.7109375" style="707" customWidth="1"/>
    <col min="16132" max="16133" width="11.5703125" style="707"/>
    <col min="16134" max="16134" width="10.5703125" style="707" bestFit="1" customWidth="1"/>
    <col min="16135" max="16135" width="8.7109375" style="707" customWidth="1"/>
    <col min="16136" max="16137" width="11.5703125" style="707"/>
    <col min="16138" max="16138" width="10.5703125" style="707" bestFit="1" customWidth="1"/>
    <col min="16139" max="16139" width="8.7109375" style="707" customWidth="1"/>
    <col min="16140" max="16158" width="11" style="707" customWidth="1"/>
    <col min="16159" max="16159" width="8.7109375" style="707" customWidth="1"/>
    <col min="16160" max="16162" width="9.28515625" style="707" bestFit="1" customWidth="1"/>
    <col min="16163" max="16163" width="8.7109375" style="707" customWidth="1"/>
    <col min="16164" max="16166" width="9.28515625" style="707" bestFit="1" customWidth="1"/>
    <col min="16167" max="16167" width="8.7109375" style="707" customWidth="1"/>
    <col min="16168" max="16170" width="9.28515625" style="707" bestFit="1" customWidth="1"/>
    <col min="16171" max="16171" width="8.7109375" style="707" customWidth="1"/>
    <col min="16172" max="16174" width="9.85546875" style="707" customWidth="1"/>
    <col min="16175" max="16175" width="8.7109375" style="707" customWidth="1"/>
    <col min="16176" max="16178" width="10.140625" style="707" customWidth="1"/>
    <col min="16179" max="16380" width="9.140625" style="707" customWidth="1"/>
    <col min="16381" max="16381" width="5.28515625" style="707" customWidth="1"/>
    <col min="16382" max="16382" width="46" style="707" customWidth="1"/>
    <col min="16383" max="16383" width="7.7109375" style="707" bestFit="1" customWidth="1"/>
    <col min="16384" max="16384" width="11.5703125" style="707"/>
  </cols>
  <sheetData>
    <row r="1" spans="1:256" s="735" customFormat="1" ht="16.5" customHeight="1" x14ac:dyDescent="0.2">
      <c r="A1" s="910" t="s">
        <v>431</v>
      </c>
      <c r="B1" s="910"/>
      <c r="C1" s="910"/>
      <c r="D1" s="910"/>
    </row>
    <row r="2" spans="1:256" s="735" customFormat="1" ht="22.5" customHeight="1" x14ac:dyDescent="0.2">
      <c r="A2" s="736" t="s">
        <v>448</v>
      </c>
      <c r="B2" s="736"/>
      <c r="C2" s="736"/>
      <c r="D2" s="736"/>
      <c r="E2" s="736"/>
      <c r="F2" s="736"/>
      <c r="G2" s="736"/>
      <c r="H2" s="736"/>
      <c r="I2" s="736"/>
      <c r="J2" s="736"/>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737"/>
      <c r="AT2" s="737"/>
      <c r="AU2" s="737"/>
      <c r="AV2" s="737"/>
      <c r="AW2" s="737"/>
      <c r="AX2" s="737"/>
      <c r="AY2" s="737"/>
      <c r="AZ2" s="737"/>
      <c r="BA2" s="737"/>
      <c r="BB2" s="737"/>
      <c r="BC2" s="737"/>
      <c r="BD2" s="737"/>
      <c r="BE2" s="737"/>
      <c r="BF2" s="737"/>
      <c r="BG2" s="737"/>
      <c r="BH2" s="737"/>
      <c r="BI2" s="737"/>
      <c r="BJ2" s="737"/>
      <c r="BK2" s="737"/>
      <c r="BL2" s="737"/>
      <c r="BM2" s="737"/>
      <c r="BN2" s="737"/>
      <c r="BO2" s="737"/>
      <c r="BP2" s="737"/>
      <c r="BQ2" s="737"/>
      <c r="BR2" s="737"/>
      <c r="BS2" s="737"/>
      <c r="BT2" s="737"/>
      <c r="BU2" s="737"/>
      <c r="BV2" s="737"/>
      <c r="BW2" s="737"/>
      <c r="BX2" s="737"/>
      <c r="BY2" s="737"/>
      <c r="BZ2" s="737"/>
      <c r="CA2" s="737"/>
      <c r="CB2" s="737"/>
      <c r="CC2" s="737"/>
      <c r="CD2" s="737"/>
      <c r="CE2" s="737"/>
      <c r="CF2" s="737"/>
      <c r="CG2" s="737"/>
      <c r="CH2" s="737"/>
      <c r="CI2" s="737"/>
      <c r="CJ2" s="737"/>
      <c r="CK2" s="737"/>
      <c r="CL2" s="737"/>
      <c r="CM2" s="737"/>
      <c r="CN2" s="737"/>
      <c r="CO2" s="737"/>
      <c r="CP2" s="737"/>
      <c r="CQ2" s="737"/>
      <c r="CR2" s="737"/>
      <c r="CS2" s="737"/>
      <c r="CT2" s="737"/>
      <c r="CU2" s="737"/>
      <c r="CV2" s="737"/>
      <c r="CW2" s="737"/>
      <c r="CX2" s="737"/>
      <c r="CY2" s="737"/>
      <c r="CZ2" s="737"/>
      <c r="DA2" s="737"/>
      <c r="DB2" s="737"/>
      <c r="DC2" s="737"/>
      <c r="DD2" s="737"/>
      <c r="DE2" s="737"/>
      <c r="DF2" s="737"/>
      <c r="DG2" s="737"/>
      <c r="DH2" s="737"/>
      <c r="DI2" s="737"/>
      <c r="DJ2" s="737"/>
      <c r="DK2" s="737"/>
      <c r="DL2" s="737"/>
      <c r="DM2" s="737"/>
      <c r="DN2" s="737"/>
      <c r="DO2" s="737"/>
      <c r="DP2" s="737"/>
      <c r="DQ2" s="737"/>
      <c r="DR2" s="737"/>
      <c r="DS2" s="737"/>
      <c r="DT2" s="737"/>
      <c r="DU2" s="737"/>
      <c r="DV2" s="737"/>
      <c r="DW2" s="737"/>
      <c r="DX2" s="737"/>
      <c r="DY2" s="737"/>
      <c r="DZ2" s="737"/>
      <c r="EA2" s="737"/>
      <c r="EB2" s="737"/>
      <c r="EC2" s="737"/>
      <c r="ED2" s="737"/>
      <c r="EE2" s="737"/>
      <c r="EF2" s="737"/>
      <c r="EG2" s="737"/>
      <c r="EH2" s="737"/>
      <c r="EI2" s="737"/>
      <c r="EJ2" s="737"/>
      <c r="EK2" s="737"/>
      <c r="EL2" s="737"/>
      <c r="EM2" s="737"/>
      <c r="EN2" s="737"/>
      <c r="EO2" s="737"/>
      <c r="EP2" s="737"/>
      <c r="EQ2" s="737"/>
      <c r="ER2" s="737"/>
      <c r="ES2" s="737"/>
      <c r="ET2" s="737"/>
      <c r="EU2" s="737"/>
      <c r="EV2" s="737"/>
      <c r="EW2" s="737"/>
      <c r="EX2" s="737"/>
      <c r="EY2" s="737"/>
      <c r="EZ2" s="737"/>
      <c r="FA2" s="737"/>
      <c r="FB2" s="737"/>
      <c r="FC2" s="737"/>
      <c r="FD2" s="737"/>
      <c r="FE2" s="737"/>
      <c r="FF2" s="737"/>
      <c r="FG2" s="737"/>
      <c r="FH2" s="737"/>
      <c r="FI2" s="737"/>
      <c r="FJ2" s="737"/>
      <c r="FK2" s="737"/>
      <c r="FL2" s="737"/>
      <c r="FM2" s="737"/>
      <c r="FN2" s="737"/>
      <c r="FO2" s="737"/>
      <c r="FP2" s="737"/>
      <c r="FQ2" s="737"/>
      <c r="FR2" s="737"/>
      <c r="FS2" s="737"/>
      <c r="FT2" s="737"/>
      <c r="FU2" s="737"/>
      <c r="FV2" s="737"/>
      <c r="FW2" s="737"/>
      <c r="FX2" s="737"/>
      <c r="FY2" s="737"/>
      <c r="FZ2" s="737"/>
      <c r="GA2" s="737"/>
      <c r="GB2" s="737"/>
      <c r="GC2" s="737"/>
      <c r="GD2" s="737"/>
      <c r="GE2" s="737"/>
      <c r="GF2" s="737"/>
      <c r="GG2" s="737"/>
      <c r="GH2" s="737"/>
      <c r="GI2" s="737"/>
      <c r="GJ2" s="737"/>
      <c r="GK2" s="737"/>
      <c r="GL2" s="737"/>
      <c r="GM2" s="737"/>
      <c r="GN2" s="737"/>
      <c r="GO2" s="737"/>
      <c r="GP2" s="737"/>
      <c r="GQ2" s="737"/>
      <c r="GR2" s="737"/>
      <c r="GS2" s="737"/>
      <c r="GT2" s="737"/>
      <c r="GU2" s="737"/>
      <c r="GV2" s="737"/>
      <c r="GW2" s="737"/>
      <c r="GX2" s="737"/>
      <c r="GY2" s="737"/>
      <c r="GZ2" s="737"/>
      <c r="HA2" s="737"/>
      <c r="HB2" s="737"/>
      <c r="HC2" s="737"/>
      <c r="HD2" s="737"/>
      <c r="HE2" s="737"/>
      <c r="HF2" s="737"/>
      <c r="HG2" s="737"/>
      <c r="HH2" s="737"/>
      <c r="HI2" s="737"/>
      <c r="HJ2" s="737"/>
      <c r="HK2" s="737"/>
      <c r="HL2" s="737"/>
      <c r="HM2" s="737"/>
      <c r="HN2" s="737"/>
      <c r="HO2" s="737"/>
      <c r="HP2" s="737"/>
      <c r="HQ2" s="737"/>
      <c r="HR2" s="737"/>
      <c r="HS2" s="737"/>
      <c r="HT2" s="737"/>
      <c r="HU2" s="737"/>
      <c r="HV2" s="737"/>
      <c r="HW2" s="737"/>
      <c r="HX2" s="737"/>
      <c r="HY2" s="737"/>
      <c r="HZ2" s="737"/>
      <c r="IA2" s="737"/>
      <c r="IB2" s="737"/>
      <c r="IC2" s="737"/>
      <c r="ID2" s="737"/>
      <c r="IE2" s="737"/>
      <c r="IF2" s="737"/>
      <c r="IG2" s="737"/>
      <c r="IH2" s="737"/>
      <c r="II2" s="737"/>
      <c r="IJ2" s="737"/>
      <c r="IK2" s="737"/>
      <c r="IL2" s="737"/>
      <c r="IM2" s="737"/>
      <c r="IN2" s="737"/>
      <c r="IO2" s="737"/>
      <c r="IP2" s="737"/>
      <c r="IQ2" s="737"/>
      <c r="IR2" s="737"/>
      <c r="IS2" s="737"/>
      <c r="IT2" s="737"/>
      <c r="IU2" s="737"/>
      <c r="IV2" s="737"/>
    </row>
    <row r="3" spans="1:256" x14ac:dyDescent="0.2">
      <c r="C3" s="709" t="s">
        <v>102</v>
      </c>
      <c r="D3" s="710"/>
      <c r="E3" s="710"/>
      <c r="F3" s="710"/>
      <c r="G3" s="710"/>
      <c r="H3" s="710"/>
      <c r="I3" s="710"/>
    </row>
    <row r="4" spans="1:256" ht="15.75" customHeight="1" x14ac:dyDescent="0.2">
      <c r="A4" s="711"/>
      <c r="B4" s="939" t="s">
        <v>352</v>
      </c>
      <c r="C4" s="936" t="s">
        <v>353</v>
      </c>
      <c r="D4" s="937"/>
      <c r="E4" s="937"/>
      <c r="F4" s="938"/>
      <c r="G4" s="936" t="s">
        <v>354</v>
      </c>
      <c r="H4" s="937"/>
      <c r="I4" s="937"/>
      <c r="J4" s="938"/>
      <c r="K4" s="936" t="s">
        <v>355</v>
      </c>
      <c r="L4" s="937"/>
      <c r="M4" s="937"/>
      <c r="N4" s="938"/>
      <c r="O4" s="936" t="s">
        <v>356</v>
      </c>
      <c r="P4" s="937"/>
      <c r="Q4" s="937"/>
      <c r="R4" s="938"/>
      <c r="S4" s="936" t="s">
        <v>357</v>
      </c>
      <c r="T4" s="937"/>
      <c r="U4" s="937"/>
      <c r="V4" s="938"/>
      <c r="W4" s="936" t="s">
        <v>358</v>
      </c>
      <c r="X4" s="937"/>
      <c r="Y4" s="937"/>
      <c r="Z4" s="938"/>
      <c r="AA4" s="936" t="s">
        <v>359</v>
      </c>
      <c r="AB4" s="937"/>
      <c r="AC4" s="937"/>
      <c r="AD4" s="938"/>
      <c r="AE4" s="936" t="s">
        <v>360</v>
      </c>
      <c r="AF4" s="937"/>
      <c r="AG4" s="937"/>
      <c r="AH4" s="938"/>
      <c r="AI4" s="936" t="s">
        <v>361</v>
      </c>
      <c r="AJ4" s="937"/>
      <c r="AK4" s="937"/>
      <c r="AL4" s="938"/>
      <c r="AM4" s="936" t="s">
        <v>362</v>
      </c>
      <c r="AN4" s="937"/>
      <c r="AO4" s="937"/>
      <c r="AP4" s="938"/>
      <c r="AQ4" s="936" t="s">
        <v>363</v>
      </c>
      <c r="AR4" s="937"/>
      <c r="AS4" s="937"/>
      <c r="AT4" s="938"/>
      <c r="AU4" s="936" t="s">
        <v>453</v>
      </c>
      <c r="AV4" s="937"/>
      <c r="AW4" s="937"/>
      <c r="AX4" s="938"/>
      <c r="AY4" s="936" t="s">
        <v>459</v>
      </c>
      <c r="AZ4" s="937"/>
      <c r="BA4" s="937"/>
      <c r="BB4" s="938"/>
    </row>
    <row r="5" spans="1:256" ht="12" customHeight="1" x14ac:dyDescent="0.2">
      <c r="A5" s="712" t="s">
        <v>364</v>
      </c>
      <c r="B5" s="940"/>
      <c r="C5" s="933" t="s">
        <v>202</v>
      </c>
      <c r="D5" s="930" t="s">
        <v>365</v>
      </c>
      <c r="E5" s="930" t="s">
        <v>366</v>
      </c>
      <c r="F5" s="930" t="s">
        <v>125</v>
      </c>
      <c r="G5" s="933" t="s">
        <v>202</v>
      </c>
      <c r="H5" s="930" t="s">
        <v>365</v>
      </c>
      <c r="I5" s="930" t="s">
        <v>366</v>
      </c>
      <c r="J5" s="930" t="s">
        <v>125</v>
      </c>
      <c r="K5" s="933" t="s">
        <v>202</v>
      </c>
      <c r="L5" s="930" t="s">
        <v>365</v>
      </c>
      <c r="M5" s="930" t="s">
        <v>366</v>
      </c>
      <c r="N5" s="930" t="s">
        <v>125</v>
      </c>
      <c r="O5" s="933" t="s">
        <v>202</v>
      </c>
      <c r="P5" s="930" t="s">
        <v>365</v>
      </c>
      <c r="Q5" s="930" t="s">
        <v>366</v>
      </c>
      <c r="R5" s="930" t="s">
        <v>125</v>
      </c>
      <c r="S5" s="933" t="s">
        <v>202</v>
      </c>
      <c r="T5" s="930" t="s">
        <v>365</v>
      </c>
      <c r="U5" s="930" t="s">
        <v>366</v>
      </c>
      <c r="V5" s="930" t="s">
        <v>125</v>
      </c>
      <c r="W5" s="933" t="s">
        <v>202</v>
      </c>
      <c r="X5" s="930" t="s">
        <v>365</v>
      </c>
      <c r="Y5" s="930" t="s">
        <v>366</v>
      </c>
      <c r="Z5" s="930" t="s">
        <v>125</v>
      </c>
      <c r="AA5" s="933" t="s">
        <v>202</v>
      </c>
      <c r="AB5" s="930" t="s">
        <v>365</v>
      </c>
      <c r="AC5" s="930" t="s">
        <v>366</v>
      </c>
      <c r="AD5" s="930" t="s">
        <v>125</v>
      </c>
      <c r="AE5" s="933" t="s">
        <v>202</v>
      </c>
      <c r="AF5" s="930" t="s">
        <v>365</v>
      </c>
      <c r="AG5" s="930" t="s">
        <v>366</v>
      </c>
      <c r="AH5" s="930" t="s">
        <v>125</v>
      </c>
      <c r="AI5" s="933" t="s">
        <v>202</v>
      </c>
      <c r="AJ5" s="930" t="s">
        <v>365</v>
      </c>
      <c r="AK5" s="930" t="s">
        <v>366</v>
      </c>
      <c r="AL5" s="930" t="s">
        <v>125</v>
      </c>
      <c r="AM5" s="933" t="s">
        <v>202</v>
      </c>
      <c r="AN5" s="930" t="s">
        <v>365</v>
      </c>
      <c r="AO5" s="930" t="s">
        <v>366</v>
      </c>
      <c r="AP5" s="930" t="s">
        <v>367</v>
      </c>
      <c r="AQ5" s="933" t="s">
        <v>202</v>
      </c>
      <c r="AR5" s="930" t="s">
        <v>365</v>
      </c>
      <c r="AS5" s="930" t="s">
        <v>366</v>
      </c>
      <c r="AT5" s="930" t="s">
        <v>367</v>
      </c>
      <c r="AU5" s="933" t="s">
        <v>202</v>
      </c>
      <c r="AV5" s="930" t="s">
        <v>365</v>
      </c>
      <c r="AW5" s="930" t="s">
        <v>366</v>
      </c>
      <c r="AX5" s="930" t="s">
        <v>367</v>
      </c>
      <c r="AY5" s="933" t="s">
        <v>202</v>
      </c>
      <c r="AZ5" s="930" t="s">
        <v>365</v>
      </c>
      <c r="BA5" s="930" t="s">
        <v>366</v>
      </c>
      <c r="BB5" s="930" t="s">
        <v>367</v>
      </c>
    </row>
    <row r="6" spans="1:256" x14ac:dyDescent="0.2">
      <c r="A6" s="712" t="s">
        <v>368</v>
      </c>
      <c r="B6" s="940"/>
      <c r="C6" s="934"/>
      <c r="D6" s="931"/>
      <c r="E6" s="931"/>
      <c r="F6" s="931"/>
      <c r="G6" s="934"/>
      <c r="H6" s="931"/>
      <c r="I6" s="931"/>
      <c r="J6" s="931"/>
      <c r="K6" s="934"/>
      <c r="L6" s="931"/>
      <c r="M6" s="931"/>
      <c r="N6" s="931"/>
      <c r="O6" s="934"/>
      <c r="P6" s="931"/>
      <c r="Q6" s="931"/>
      <c r="R6" s="931"/>
      <c r="S6" s="934"/>
      <c r="T6" s="931"/>
      <c r="U6" s="931"/>
      <c r="V6" s="931"/>
      <c r="W6" s="934"/>
      <c r="X6" s="931"/>
      <c r="Y6" s="931"/>
      <c r="Z6" s="931"/>
      <c r="AA6" s="934"/>
      <c r="AB6" s="931"/>
      <c r="AC6" s="931"/>
      <c r="AD6" s="931"/>
      <c r="AE6" s="934"/>
      <c r="AF6" s="931"/>
      <c r="AG6" s="931"/>
      <c r="AH6" s="931"/>
      <c r="AI6" s="934"/>
      <c r="AJ6" s="931"/>
      <c r="AK6" s="931"/>
      <c r="AL6" s="931"/>
      <c r="AM6" s="934"/>
      <c r="AN6" s="931"/>
      <c r="AO6" s="931"/>
      <c r="AP6" s="931"/>
      <c r="AQ6" s="934"/>
      <c r="AR6" s="931"/>
      <c r="AS6" s="931"/>
      <c r="AT6" s="931"/>
      <c r="AU6" s="934"/>
      <c r="AV6" s="931"/>
      <c r="AW6" s="931"/>
      <c r="AX6" s="931"/>
      <c r="AY6" s="934"/>
      <c r="AZ6" s="931"/>
      <c r="BA6" s="931"/>
      <c r="BB6" s="931"/>
    </row>
    <row r="7" spans="1:256" ht="18.75" customHeight="1" x14ac:dyDescent="0.2">
      <c r="A7" s="713"/>
      <c r="B7" s="941"/>
      <c r="C7" s="935"/>
      <c r="D7" s="932"/>
      <c r="E7" s="932"/>
      <c r="F7" s="932"/>
      <c r="G7" s="935"/>
      <c r="H7" s="932"/>
      <c r="I7" s="932"/>
      <c r="J7" s="932"/>
      <c r="K7" s="935"/>
      <c r="L7" s="932"/>
      <c r="M7" s="932"/>
      <c r="N7" s="932"/>
      <c r="O7" s="935"/>
      <c r="P7" s="932"/>
      <c r="Q7" s="932"/>
      <c r="R7" s="932"/>
      <c r="S7" s="935"/>
      <c r="T7" s="932"/>
      <c r="U7" s="932"/>
      <c r="V7" s="932"/>
      <c r="W7" s="935"/>
      <c r="X7" s="932"/>
      <c r="Y7" s="932"/>
      <c r="Z7" s="932"/>
      <c r="AA7" s="935"/>
      <c r="AB7" s="932"/>
      <c r="AC7" s="932"/>
      <c r="AD7" s="932"/>
      <c r="AE7" s="935"/>
      <c r="AF7" s="932"/>
      <c r="AG7" s="932"/>
      <c r="AH7" s="932"/>
      <c r="AI7" s="935"/>
      <c r="AJ7" s="932"/>
      <c r="AK7" s="932"/>
      <c r="AL7" s="932"/>
      <c r="AM7" s="935"/>
      <c r="AN7" s="932"/>
      <c r="AO7" s="932"/>
      <c r="AP7" s="932"/>
      <c r="AQ7" s="935"/>
      <c r="AR7" s="932"/>
      <c r="AS7" s="932"/>
      <c r="AT7" s="932"/>
      <c r="AU7" s="935"/>
      <c r="AV7" s="932"/>
      <c r="AW7" s="932"/>
      <c r="AX7" s="932"/>
      <c r="AY7" s="935"/>
      <c r="AZ7" s="932"/>
      <c r="BA7" s="932"/>
      <c r="BB7" s="932"/>
    </row>
    <row r="8" spans="1:256" ht="25.5" x14ac:dyDescent="0.2">
      <c r="A8" s="714" t="s">
        <v>369</v>
      </c>
      <c r="B8" s="715" t="s">
        <v>370</v>
      </c>
      <c r="C8" s="716">
        <v>5802.3641969999999</v>
      </c>
      <c r="D8" s="717">
        <v>4043.4877839999999</v>
      </c>
      <c r="E8" s="717">
        <v>1666.3994729999999</v>
      </c>
      <c r="F8" s="717">
        <v>92.476939999999999</v>
      </c>
      <c r="G8" s="716">
        <v>6650.9407250000004</v>
      </c>
      <c r="H8" s="717">
        <v>5148.6551520000003</v>
      </c>
      <c r="I8" s="717">
        <v>1416.8643570000002</v>
      </c>
      <c r="J8" s="717">
        <v>85.421216000000001</v>
      </c>
      <c r="K8" s="716">
        <v>6777.4301299999997</v>
      </c>
      <c r="L8" s="717">
        <v>5113.0509119999997</v>
      </c>
      <c r="M8" s="717">
        <v>1643.069256</v>
      </c>
      <c r="N8" s="717">
        <v>21.309961999999999</v>
      </c>
      <c r="O8" s="716">
        <v>6928</v>
      </c>
      <c r="P8" s="717">
        <v>5058</v>
      </c>
      <c r="Q8" s="717">
        <v>1870</v>
      </c>
      <c r="R8" s="717">
        <v>0</v>
      </c>
      <c r="S8" s="716">
        <v>6498.4981260000004</v>
      </c>
      <c r="T8" s="717">
        <v>4538.8221969999995</v>
      </c>
      <c r="U8" s="717">
        <v>1959.386585</v>
      </c>
      <c r="V8" s="717">
        <v>0</v>
      </c>
      <c r="W8" s="716">
        <v>7363.8</v>
      </c>
      <c r="X8" s="717">
        <v>5126</v>
      </c>
      <c r="Y8" s="717">
        <v>2231.6999999999998</v>
      </c>
      <c r="Z8" s="717">
        <v>6.2</v>
      </c>
      <c r="AA8" s="716">
        <v>6712.3</v>
      </c>
      <c r="AB8" s="717">
        <v>4190</v>
      </c>
      <c r="AC8" s="717">
        <v>2522.3000000000002</v>
      </c>
      <c r="AD8" s="717">
        <v>0</v>
      </c>
      <c r="AE8" s="716">
        <v>7402.4000000000005</v>
      </c>
      <c r="AF8" s="717">
        <v>5008.6000000000004</v>
      </c>
      <c r="AG8" s="717">
        <v>2393.8000000000002</v>
      </c>
      <c r="AH8" s="717">
        <v>0</v>
      </c>
      <c r="AI8" s="716">
        <v>7535.7052800000001</v>
      </c>
      <c r="AJ8" s="717">
        <v>4963.4935589999995</v>
      </c>
      <c r="AK8" s="717">
        <v>2572.2117210000001</v>
      </c>
      <c r="AL8" s="717">
        <v>0</v>
      </c>
      <c r="AM8" s="716">
        <v>8585</v>
      </c>
      <c r="AN8" s="717">
        <v>5762</v>
      </c>
      <c r="AO8" s="717">
        <v>2672</v>
      </c>
      <c r="AP8" s="717">
        <v>151</v>
      </c>
      <c r="AQ8" s="716">
        <v>7575</v>
      </c>
      <c r="AR8" s="718">
        <v>4372</v>
      </c>
      <c r="AS8" s="718">
        <v>3203</v>
      </c>
      <c r="AT8" s="718">
        <v>0</v>
      </c>
      <c r="AU8" s="716">
        <v>9598.2507580000001</v>
      </c>
      <c r="AV8" s="719">
        <v>6606.9073189999999</v>
      </c>
      <c r="AW8" s="719">
        <v>2991.3434390000002</v>
      </c>
      <c r="AX8" s="719">
        <v>0</v>
      </c>
      <c r="AY8" s="716">
        <v>13414.858982</v>
      </c>
      <c r="AZ8" s="719">
        <v>9681.2165100000002</v>
      </c>
      <c r="BA8" s="719">
        <v>3733.642472</v>
      </c>
      <c r="BB8" s="719">
        <v>0</v>
      </c>
    </row>
    <row r="9" spans="1:256" x14ac:dyDescent="0.2">
      <c r="A9" s="714" t="s">
        <v>371</v>
      </c>
      <c r="B9" s="715" t="s">
        <v>372</v>
      </c>
      <c r="C9" s="716">
        <v>150.641625</v>
      </c>
      <c r="D9" s="717">
        <v>150.641625</v>
      </c>
      <c r="E9" s="717">
        <v>0</v>
      </c>
      <c r="F9" s="717">
        <v>0</v>
      </c>
      <c r="G9" s="716">
        <v>160.59045999999998</v>
      </c>
      <c r="H9" s="717">
        <v>160.59045999999998</v>
      </c>
      <c r="I9" s="717">
        <v>0</v>
      </c>
      <c r="J9" s="717">
        <v>0</v>
      </c>
      <c r="K9" s="716">
        <v>163.57916</v>
      </c>
      <c r="L9" s="717">
        <v>163.57916</v>
      </c>
      <c r="M9" s="717">
        <v>0</v>
      </c>
      <c r="N9" s="717">
        <v>0</v>
      </c>
      <c r="O9" s="716">
        <v>127</v>
      </c>
      <c r="P9" s="717">
        <v>127</v>
      </c>
      <c r="Q9" s="717">
        <v>0</v>
      </c>
      <c r="R9" s="717">
        <v>0</v>
      </c>
      <c r="S9" s="716">
        <v>133.979658</v>
      </c>
      <c r="T9" s="717">
        <v>133.979658</v>
      </c>
      <c r="U9" s="717">
        <v>0</v>
      </c>
      <c r="V9" s="717">
        <v>0</v>
      </c>
      <c r="W9" s="716">
        <v>138.19999999999999</v>
      </c>
      <c r="X9" s="717">
        <v>138.19999999999999</v>
      </c>
      <c r="Y9" s="717">
        <v>0</v>
      </c>
      <c r="Z9" s="717">
        <v>0</v>
      </c>
      <c r="AA9" s="716">
        <v>151.30000000000001</v>
      </c>
      <c r="AB9" s="717">
        <v>151.30000000000001</v>
      </c>
      <c r="AC9" s="717">
        <v>0</v>
      </c>
      <c r="AD9" s="717">
        <v>0</v>
      </c>
      <c r="AE9" s="716">
        <v>186.5</v>
      </c>
      <c r="AF9" s="717">
        <v>186.5</v>
      </c>
      <c r="AG9" s="717">
        <v>0</v>
      </c>
      <c r="AH9" s="717">
        <v>0</v>
      </c>
      <c r="AI9" s="716">
        <v>222.39985300000001</v>
      </c>
      <c r="AJ9" s="717">
        <v>222.39985300000001</v>
      </c>
      <c r="AK9" s="717">
        <v>0</v>
      </c>
      <c r="AL9" s="717">
        <v>0</v>
      </c>
      <c r="AM9" s="716">
        <v>267</v>
      </c>
      <c r="AN9" s="717">
        <v>267</v>
      </c>
      <c r="AO9" s="717">
        <v>0</v>
      </c>
      <c r="AP9" s="717">
        <v>0</v>
      </c>
      <c r="AQ9" s="716">
        <v>200</v>
      </c>
      <c r="AR9" s="718">
        <v>200</v>
      </c>
      <c r="AS9" s="718">
        <v>0</v>
      </c>
      <c r="AT9" s="718">
        <v>0</v>
      </c>
      <c r="AU9" s="716">
        <v>284.415256</v>
      </c>
      <c r="AV9" s="719">
        <v>284.415256</v>
      </c>
      <c r="AW9" s="719">
        <v>0</v>
      </c>
      <c r="AX9" s="719">
        <v>0</v>
      </c>
      <c r="AY9" s="716">
        <v>293.17236700000001</v>
      </c>
      <c r="AZ9" s="719">
        <v>293.17236700000001</v>
      </c>
      <c r="BA9" s="719">
        <v>0</v>
      </c>
      <c r="BB9" s="719">
        <v>0</v>
      </c>
    </row>
    <row r="10" spans="1:256" x14ac:dyDescent="0.2">
      <c r="A10" s="714" t="s">
        <v>373</v>
      </c>
      <c r="B10" s="715" t="s">
        <v>374</v>
      </c>
      <c r="C10" s="716">
        <v>181.015038</v>
      </c>
      <c r="D10" s="717">
        <v>25.325455000000002</v>
      </c>
      <c r="E10" s="717">
        <v>155.68958299999997</v>
      </c>
      <c r="F10" s="717">
        <v>0</v>
      </c>
      <c r="G10" s="716">
        <v>202.73353499999996</v>
      </c>
      <c r="H10" s="717">
        <v>28.944811000000001</v>
      </c>
      <c r="I10" s="717">
        <v>173.78872399999997</v>
      </c>
      <c r="J10" s="717">
        <v>0</v>
      </c>
      <c r="K10" s="716">
        <v>254.44402100000002</v>
      </c>
      <c r="L10" s="717">
        <v>29.808900000000001</v>
      </c>
      <c r="M10" s="717">
        <v>224.63512100000003</v>
      </c>
      <c r="N10" s="717">
        <v>0</v>
      </c>
      <c r="O10" s="716">
        <v>194</v>
      </c>
      <c r="P10" s="717">
        <v>32</v>
      </c>
      <c r="Q10" s="717">
        <v>162.56454000000002</v>
      </c>
      <c r="R10" s="717">
        <v>0</v>
      </c>
      <c r="S10" s="716">
        <v>230.40399500000001</v>
      </c>
      <c r="T10" s="717">
        <v>34.127395</v>
      </c>
      <c r="U10" s="717">
        <v>196.2766</v>
      </c>
      <c r="V10" s="717">
        <v>0</v>
      </c>
      <c r="W10" s="716">
        <v>262.89999999999998</v>
      </c>
      <c r="X10" s="717">
        <v>20.2</v>
      </c>
      <c r="Y10" s="717">
        <v>242.7</v>
      </c>
      <c r="Z10" s="717">
        <v>0</v>
      </c>
      <c r="AA10" s="716">
        <v>301.2</v>
      </c>
      <c r="AB10" s="717">
        <v>46.5</v>
      </c>
      <c r="AC10" s="717">
        <v>254.7</v>
      </c>
      <c r="AD10" s="717">
        <v>0</v>
      </c>
      <c r="AE10" s="716">
        <v>246.60000000000002</v>
      </c>
      <c r="AF10" s="717">
        <v>34.799999999999997</v>
      </c>
      <c r="AG10" s="717">
        <v>211.8</v>
      </c>
      <c r="AH10" s="717">
        <v>0</v>
      </c>
      <c r="AI10" s="716">
        <v>208.10594500000002</v>
      </c>
      <c r="AJ10" s="717">
        <v>26.054482</v>
      </c>
      <c r="AK10" s="717">
        <v>182.05146300000001</v>
      </c>
      <c r="AL10" s="717">
        <v>0</v>
      </c>
      <c r="AM10" s="716">
        <v>252</v>
      </c>
      <c r="AN10" s="717">
        <v>20</v>
      </c>
      <c r="AO10" s="717">
        <v>232</v>
      </c>
      <c r="AP10" s="717">
        <v>0</v>
      </c>
      <c r="AQ10" s="716">
        <v>168</v>
      </c>
      <c r="AR10" s="718">
        <v>12</v>
      </c>
      <c r="AS10" s="718">
        <v>156</v>
      </c>
      <c r="AT10" s="718">
        <v>0</v>
      </c>
      <c r="AU10" s="716">
        <v>195.177978</v>
      </c>
      <c r="AV10" s="719">
        <v>27.782046000000001</v>
      </c>
      <c r="AW10" s="719">
        <v>167.39593199999999</v>
      </c>
      <c r="AX10" s="719">
        <v>0</v>
      </c>
      <c r="AY10" s="716">
        <v>352.906451</v>
      </c>
      <c r="AZ10" s="719">
        <v>56.392899999999997</v>
      </c>
      <c r="BA10" s="719">
        <v>296.51355100000001</v>
      </c>
      <c r="BB10" s="719">
        <v>0</v>
      </c>
    </row>
    <row r="11" spans="1:256" x14ac:dyDescent="0.2">
      <c r="A11" s="714" t="s">
        <v>375</v>
      </c>
      <c r="B11" s="715" t="s">
        <v>376</v>
      </c>
      <c r="C11" s="716">
        <v>2228.3566549999996</v>
      </c>
      <c r="D11" s="717">
        <v>2228.3566549999996</v>
      </c>
      <c r="E11" s="717">
        <v>0</v>
      </c>
      <c r="F11" s="717">
        <v>0</v>
      </c>
      <c r="G11" s="716">
        <v>2615.6392370000003</v>
      </c>
      <c r="H11" s="717">
        <v>2615.6392370000003</v>
      </c>
      <c r="I11" s="717">
        <v>0</v>
      </c>
      <c r="J11" s="717">
        <v>0</v>
      </c>
      <c r="K11" s="716">
        <v>2821.480395</v>
      </c>
      <c r="L11" s="717">
        <v>2821.480395</v>
      </c>
      <c r="M11" s="717">
        <v>0</v>
      </c>
      <c r="N11" s="717">
        <v>0</v>
      </c>
      <c r="O11" s="716">
        <v>3397</v>
      </c>
      <c r="P11" s="717">
        <v>3397</v>
      </c>
      <c r="Q11" s="717">
        <v>0</v>
      </c>
      <c r="R11" s="717">
        <v>0</v>
      </c>
      <c r="S11" s="716">
        <v>4079.7465070000003</v>
      </c>
      <c r="T11" s="717">
        <v>4079.7465070000003</v>
      </c>
      <c r="U11" s="717">
        <v>0</v>
      </c>
      <c r="V11" s="717">
        <v>0</v>
      </c>
      <c r="W11" s="716">
        <v>4048.5</v>
      </c>
      <c r="X11" s="717">
        <v>4048.5</v>
      </c>
      <c r="Y11" s="717">
        <v>0</v>
      </c>
      <c r="Z11" s="717">
        <v>0</v>
      </c>
      <c r="AA11" s="716">
        <v>2942</v>
      </c>
      <c r="AB11" s="717">
        <v>2942</v>
      </c>
      <c r="AC11" s="717">
        <v>0</v>
      </c>
      <c r="AD11" s="717">
        <v>0</v>
      </c>
      <c r="AE11" s="716">
        <v>2687.4</v>
      </c>
      <c r="AF11" s="717">
        <v>2687.4</v>
      </c>
      <c r="AG11" s="717">
        <v>0</v>
      </c>
      <c r="AH11" s="717">
        <v>0</v>
      </c>
      <c r="AI11" s="716">
        <v>3657.485498</v>
      </c>
      <c r="AJ11" s="717">
        <v>3657.485498</v>
      </c>
      <c r="AK11" s="717">
        <v>0</v>
      </c>
      <c r="AL11" s="717">
        <v>0</v>
      </c>
      <c r="AM11" s="716">
        <v>3717</v>
      </c>
      <c r="AN11" s="717">
        <v>3717</v>
      </c>
      <c r="AO11" s="717">
        <v>0</v>
      </c>
      <c r="AP11" s="717">
        <v>0</v>
      </c>
      <c r="AQ11" s="716">
        <v>2354</v>
      </c>
      <c r="AR11" s="718">
        <v>2354</v>
      </c>
      <c r="AS11" s="718">
        <v>0</v>
      </c>
      <c r="AT11" s="718">
        <v>0</v>
      </c>
      <c r="AU11" s="716">
        <v>4126.2656660000002</v>
      </c>
      <c r="AV11" s="719">
        <v>4126.2656660000002</v>
      </c>
      <c r="AW11" s="719">
        <v>0</v>
      </c>
      <c r="AX11" s="719">
        <v>0</v>
      </c>
      <c r="AY11" s="716">
        <v>5676.5166630000003</v>
      </c>
      <c r="AZ11" s="719">
        <v>5676.5166630000003</v>
      </c>
      <c r="BA11" s="719">
        <v>0</v>
      </c>
      <c r="BB11" s="719">
        <v>0</v>
      </c>
    </row>
    <row r="12" spans="1:256" x14ac:dyDescent="0.2">
      <c r="A12" s="714" t="s">
        <v>377</v>
      </c>
      <c r="B12" s="715" t="s">
        <v>378</v>
      </c>
      <c r="C12" s="716">
        <v>20875.854534999995</v>
      </c>
      <c r="D12" s="717">
        <v>8525.8380049999996</v>
      </c>
      <c r="E12" s="717">
        <v>12350.016529999999</v>
      </c>
      <c r="F12" s="717">
        <v>0</v>
      </c>
      <c r="G12" s="716">
        <v>22261.398819999999</v>
      </c>
      <c r="H12" s="717">
        <v>10388.991262</v>
      </c>
      <c r="I12" s="717">
        <v>11872.407557999999</v>
      </c>
      <c r="J12" s="717">
        <v>0</v>
      </c>
      <c r="K12" s="716">
        <v>22995.390482000003</v>
      </c>
      <c r="L12" s="717">
        <v>11872.776866</v>
      </c>
      <c r="M12" s="717">
        <v>11122.613616000001</v>
      </c>
      <c r="N12" s="717">
        <v>0</v>
      </c>
      <c r="O12" s="716">
        <v>24247</v>
      </c>
      <c r="P12" s="717">
        <v>12563</v>
      </c>
      <c r="Q12" s="717">
        <v>11684</v>
      </c>
      <c r="R12" s="717">
        <v>0</v>
      </c>
      <c r="S12" s="716">
        <v>24282.343166000002</v>
      </c>
      <c r="T12" s="717">
        <v>10996.487068</v>
      </c>
      <c r="U12" s="717">
        <v>13285.856098</v>
      </c>
      <c r="V12" s="717">
        <v>0</v>
      </c>
      <c r="W12" s="716">
        <v>23591.3</v>
      </c>
      <c r="X12" s="717">
        <v>10632.2</v>
      </c>
      <c r="Y12" s="717">
        <v>12959.1</v>
      </c>
      <c r="Z12" s="717">
        <v>0</v>
      </c>
      <c r="AA12" s="716">
        <v>24172.5</v>
      </c>
      <c r="AB12" s="717">
        <v>10843.5</v>
      </c>
      <c r="AC12" s="717">
        <v>13329</v>
      </c>
      <c r="AD12" s="717">
        <v>0</v>
      </c>
      <c r="AE12" s="716">
        <v>28986.6</v>
      </c>
      <c r="AF12" s="717">
        <v>14339.1</v>
      </c>
      <c r="AG12" s="717">
        <v>14647.5</v>
      </c>
      <c r="AH12" s="717">
        <v>0</v>
      </c>
      <c r="AI12" s="716">
        <v>26810.521906000002</v>
      </c>
      <c r="AJ12" s="717">
        <v>10950.387237000001</v>
      </c>
      <c r="AK12" s="717">
        <v>15860.134668999999</v>
      </c>
      <c r="AL12" s="717">
        <v>0</v>
      </c>
      <c r="AM12" s="716">
        <v>27027</v>
      </c>
      <c r="AN12" s="717">
        <v>11941</v>
      </c>
      <c r="AO12" s="717">
        <v>15086</v>
      </c>
      <c r="AP12" s="717">
        <v>0</v>
      </c>
      <c r="AQ12" s="716">
        <v>28535</v>
      </c>
      <c r="AR12" s="718">
        <v>3127</v>
      </c>
      <c r="AS12" s="718">
        <v>25408</v>
      </c>
      <c r="AT12" s="718">
        <v>0</v>
      </c>
      <c r="AU12" s="716">
        <v>32206.480488000001</v>
      </c>
      <c r="AV12" s="719">
        <v>13697.623346</v>
      </c>
      <c r="AW12" s="719">
        <v>18508.857142000001</v>
      </c>
      <c r="AX12" s="719">
        <v>0</v>
      </c>
      <c r="AY12" s="716">
        <v>43504.896967000001</v>
      </c>
      <c r="AZ12" s="719">
        <v>17883.750149</v>
      </c>
      <c r="BA12" s="719">
        <v>25621.146818000001</v>
      </c>
      <c r="BB12" s="719">
        <v>0</v>
      </c>
    </row>
    <row r="13" spans="1:256" x14ac:dyDescent="0.2">
      <c r="A13" s="714" t="s">
        <v>379</v>
      </c>
      <c r="B13" s="715" t="s">
        <v>380</v>
      </c>
      <c r="C13" s="716">
        <v>1305.8092879999999</v>
      </c>
      <c r="D13" s="717">
        <v>1.549404</v>
      </c>
      <c r="E13" s="717">
        <v>1304.2598839999998</v>
      </c>
      <c r="F13" s="717">
        <v>0</v>
      </c>
      <c r="G13" s="716">
        <v>1287.4435900000001</v>
      </c>
      <c r="H13" s="717">
        <v>3.1142339999999997</v>
      </c>
      <c r="I13" s="717">
        <v>1284.3293560000002</v>
      </c>
      <c r="J13" s="717">
        <v>0</v>
      </c>
      <c r="K13" s="716">
        <v>1304.0037110000001</v>
      </c>
      <c r="L13" s="717">
        <v>2.3076539999999999</v>
      </c>
      <c r="M13" s="717">
        <v>1301.6960570000001</v>
      </c>
      <c r="N13" s="717">
        <v>0</v>
      </c>
      <c r="O13" s="716">
        <v>1476</v>
      </c>
      <c r="P13" s="717">
        <v>1</v>
      </c>
      <c r="Q13" s="717">
        <v>1475</v>
      </c>
      <c r="R13" s="717">
        <v>0</v>
      </c>
      <c r="S13" s="716">
        <v>1447.9044270000002</v>
      </c>
      <c r="T13" s="717">
        <v>0.81062699999999999</v>
      </c>
      <c r="U13" s="717">
        <v>1447.0938000000001</v>
      </c>
      <c r="V13" s="717">
        <v>0</v>
      </c>
      <c r="W13" s="716">
        <v>1598.5</v>
      </c>
      <c r="X13" s="717">
        <v>1</v>
      </c>
      <c r="Y13" s="717">
        <v>1597.5</v>
      </c>
      <c r="Z13" s="717">
        <v>0</v>
      </c>
      <c r="AA13" s="716">
        <v>1729.6</v>
      </c>
      <c r="AB13" s="717">
        <v>0.7</v>
      </c>
      <c r="AC13" s="717">
        <v>1728.9</v>
      </c>
      <c r="AD13" s="717">
        <v>0</v>
      </c>
      <c r="AE13" s="716">
        <v>1689.7</v>
      </c>
      <c r="AF13" s="717">
        <v>1.4</v>
      </c>
      <c r="AG13" s="717">
        <v>1688.3</v>
      </c>
      <c r="AH13" s="717">
        <v>0</v>
      </c>
      <c r="AI13" s="716">
        <v>1942.4367520000001</v>
      </c>
      <c r="AJ13" s="717">
        <v>0.205482</v>
      </c>
      <c r="AK13" s="717">
        <v>1942.23127</v>
      </c>
      <c r="AL13" s="717">
        <v>0</v>
      </c>
      <c r="AM13" s="716">
        <v>1387</v>
      </c>
      <c r="AN13" s="717">
        <v>0</v>
      </c>
      <c r="AO13" s="717">
        <v>1387</v>
      </c>
      <c r="AP13" s="717">
        <v>0</v>
      </c>
      <c r="AQ13" s="716">
        <v>1184</v>
      </c>
      <c r="AR13" s="718">
        <v>0</v>
      </c>
      <c r="AS13" s="718">
        <v>1184</v>
      </c>
      <c r="AT13" s="718">
        <v>0</v>
      </c>
      <c r="AU13" s="716">
        <v>1132.6822829999999</v>
      </c>
      <c r="AV13" s="719">
        <v>0.21180499999999999</v>
      </c>
      <c r="AW13" s="719">
        <v>1132.470478</v>
      </c>
      <c r="AX13" s="719">
        <v>0</v>
      </c>
      <c r="AY13" s="716">
        <v>2625.3045349999998</v>
      </c>
      <c r="AZ13" s="719">
        <v>0.22545799999999999</v>
      </c>
      <c r="BA13" s="719">
        <v>2625.0790769999999</v>
      </c>
      <c r="BB13" s="719">
        <v>0</v>
      </c>
    </row>
    <row r="14" spans="1:256" x14ac:dyDescent="0.2">
      <c r="A14" s="714" t="s">
        <v>381</v>
      </c>
      <c r="B14" s="715" t="s">
        <v>382</v>
      </c>
      <c r="C14" s="716">
        <v>2357.2457769999996</v>
      </c>
      <c r="D14" s="717">
        <v>2.944E-3</v>
      </c>
      <c r="E14" s="717">
        <v>2357.2428329999998</v>
      </c>
      <c r="F14" s="717">
        <v>0</v>
      </c>
      <c r="G14" s="716">
        <v>2691.5573469999999</v>
      </c>
      <c r="H14" s="717">
        <v>0</v>
      </c>
      <c r="I14" s="717">
        <v>2691.5573469999999</v>
      </c>
      <c r="J14" s="717">
        <v>0</v>
      </c>
      <c r="K14" s="716">
        <v>1561.2049609999999</v>
      </c>
      <c r="L14" s="717">
        <v>1.5E-3</v>
      </c>
      <c r="M14" s="717">
        <v>1561.2034609999998</v>
      </c>
      <c r="N14" s="717">
        <v>0</v>
      </c>
      <c r="O14" s="716">
        <v>1680.424548</v>
      </c>
      <c r="P14" s="717">
        <v>0</v>
      </c>
      <c r="Q14" s="717">
        <v>1680.424548</v>
      </c>
      <c r="R14" s="717">
        <v>0</v>
      </c>
      <c r="S14" s="716">
        <v>1770.886346</v>
      </c>
      <c r="T14" s="717">
        <v>0</v>
      </c>
      <c r="U14" s="717">
        <v>1770.886346</v>
      </c>
      <c r="V14" s="717">
        <v>0</v>
      </c>
      <c r="W14" s="716">
        <v>1672.9</v>
      </c>
      <c r="X14" s="717">
        <v>0</v>
      </c>
      <c r="Y14" s="717">
        <v>1672.9</v>
      </c>
      <c r="Z14" s="717">
        <v>0</v>
      </c>
      <c r="AA14" s="716">
        <v>1618.1</v>
      </c>
      <c r="AB14" s="717">
        <v>0</v>
      </c>
      <c r="AC14" s="717">
        <v>1618.1</v>
      </c>
      <c r="AD14" s="717">
        <v>0</v>
      </c>
      <c r="AE14" s="716">
        <v>1958</v>
      </c>
      <c r="AF14" s="717">
        <v>0</v>
      </c>
      <c r="AG14" s="717">
        <v>1958</v>
      </c>
      <c r="AH14" s="717">
        <v>0</v>
      </c>
      <c r="AI14" s="716">
        <v>1966.475987</v>
      </c>
      <c r="AJ14" s="717">
        <v>0</v>
      </c>
      <c r="AK14" s="717">
        <v>1966.475987</v>
      </c>
      <c r="AL14" s="717">
        <v>0</v>
      </c>
      <c r="AM14" s="716">
        <v>1943</v>
      </c>
      <c r="AN14" s="717">
        <v>0</v>
      </c>
      <c r="AO14" s="717">
        <v>1943</v>
      </c>
      <c r="AP14" s="717">
        <v>0</v>
      </c>
      <c r="AQ14" s="716">
        <v>24</v>
      </c>
      <c r="AR14" s="718">
        <v>3</v>
      </c>
      <c r="AS14" s="718">
        <v>21</v>
      </c>
      <c r="AT14" s="718">
        <v>0</v>
      </c>
      <c r="AU14" s="716">
        <v>7.3482139999999996</v>
      </c>
      <c r="AV14" s="719">
        <v>0</v>
      </c>
      <c r="AW14" s="719">
        <v>7.3482139999999996</v>
      </c>
      <c r="AX14" s="719">
        <v>0</v>
      </c>
      <c r="AY14" s="716">
        <v>2601.9380639999999</v>
      </c>
      <c r="AZ14" s="719">
        <v>0</v>
      </c>
      <c r="BA14" s="719">
        <v>2601.9380639999999</v>
      </c>
      <c r="BB14" s="719">
        <v>0</v>
      </c>
    </row>
    <row r="15" spans="1:256" x14ac:dyDescent="0.2">
      <c r="A15" s="714" t="s">
        <v>383</v>
      </c>
      <c r="B15" s="715" t="s">
        <v>384</v>
      </c>
      <c r="C15" s="716">
        <v>7211.3301860000001</v>
      </c>
      <c r="D15" s="717">
        <v>6900.8814789999997</v>
      </c>
      <c r="E15" s="717">
        <v>310.44870700000001</v>
      </c>
      <c r="F15" s="717">
        <v>0</v>
      </c>
      <c r="G15" s="716">
        <v>8074.0758379999997</v>
      </c>
      <c r="H15" s="717">
        <v>7786.9978860000001</v>
      </c>
      <c r="I15" s="717">
        <v>287.07795199999998</v>
      </c>
      <c r="J15" s="717">
        <v>0</v>
      </c>
      <c r="K15" s="716">
        <v>7498.075433</v>
      </c>
      <c r="L15" s="717">
        <v>7146.8929619999999</v>
      </c>
      <c r="M15" s="717">
        <v>351.18247100000002</v>
      </c>
      <c r="N15" s="717">
        <v>0</v>
      </c>
      <c r="O15" s="716">
        <v>8586</v>
      </c>
      <c r="P15" s="717">
        <v>8215</v>
      </c>
      <c r="Q15" s="717">
        <v>371</v>
      </c>
      <c r="R15" s="717">
        <v>0</v>
      </c>
      <c r="S15" s="716">
        <v>8574.9853309999999</v>
      </c>
      <c r="T15" s="717">
        <v>8197.9480120000007</v>
      </c>
      <c r="U15" s="717">
        <v>377.03731900000002</v>
      </c>
      <c r="V15" s="717">
        <v>0</v>
      </c>
      <c r="W15" s="716">
        <v>8874.5</v>
      </c>
      <c r="X15" s="717">
        <v>8456</v>
      </c>
      <c r="Y15" s="717">
        <v>418.6</v>
      </c>
      <c r="Z15" s="717">
        <v>0</v>
      </c>
      <c r="AA15" s="716">
        <v>8031.7</v>
      </c>
      <c r="AB15" s="717">
        <v>7650.4</v>
      </c>
      <c r="AC15" s="717">
        <v>381.3</v>
      </c>
      <c r="AD15" s="717">
        <v>0</v>
      </c>
      <c r="AE15" s="716">
        <v>8021.7</v>
      </c>
      <c r="AF15" s="717">
        <v>7469.7</v>
      </c>
      <c r="AG15" s="717">
        <v>552</v>
      </c>
      <c r="AH15" s="717">
        <v>0</v>
      </c>
      <c r="AI15" s="716">
        <v>7901.0252650000002</v>
      </c>
      <c r="AJ15" s="717">
        <v>7351.9020300000002</v>
      </c>
      <c r="AK15" s="717">
        <v>549.12323500000002</v>
      </c>
      <c r="AL15" s="717">
        <v>0</v>
      </c>
      <c r="AM15" s="716">
        <v>7373</v>
      </c>
      <c r="AN15" s="717">
        <v>6752</v>
      </c>
      <c r="AO15" s="717">
        <v>621</v>
      </c>
      <c r="AP15" s="717">
        <v>0</v>
      </c>
      <c r="AQ15" s="716">
        <v>6212</v>
      </c>
      <c r="AR15" s="718">
        <v>5104</v>
      </c>
      <c r="AS15" s="718">
        <v>1108</v>
      </c>
      <c r="AT15" s="718">
        <v>0</v>
      </c>
      <c r="AU15" s="716">
        <v>8140.6560079999999</v>
      </c>
      <c r="AV15" s="719">
        <v>7561.4768199999999</v>
      </c>
      <c r="AW15" s="719">
        <v>579.17918799999995</v>
      </c>
      <c r="AX15" s="719">
        <v>0</v>
      </c>
      <c r="AY15" s="716">
        <v>9648.1879080000017</v>
      </c>
      <c r="AZ15" s="719">
        <v>8932.7104350000009</v>
      </c>
      <c r="BA15" s="719">
        <v>715.47747300000003</v>
      </c>
      <c r="BB15" s="719">
        <v>0</v>
      </c>
    </row>
    <row r="16" spans="1:256" x14ac:dyDescent="0.2">
      <c r="A16" s="714" t="s">
        <v>385</v>
      </c>
      <c r="B16" s="715" t="s">
        <v>386</v>
      </c>
      <c r="C16" s="716">
        <v>1922.9367629999999</v>
      </c>
      <c r="D16" s="717">
        <v>209.61885000000001</v>
      </c>
      <c r="E16" s="717">
        <v>1713.3179129999999</v>
      </c>
      <c r="F16" s="717">
        <v>0</v>
      </c>
      <c r="G16" s="716">
        <v>2007.0005650000001</v>
      </c>
      <c r="H16" s="717">
        <v>236.598885</v>
      </c>
      <c r="I16" s="717">
        <v>1770.4016799999999</v>
      </c>
      <c r="J16" s="717">
        <v>0</v>
      </c>
      <c r="K16" s="716">
        <v>2125.7692149999998</v>
      </c>
      <c r="L16" s="717">
        <v>257.95785000000001</v>
      </c>
      <c r="M16" s="717">
        <v>1867.811365</v>
      </c>
      <c r="N16" s="717">
        <v>0</v>
      </c>
      <c r="O16" s="716">
        <v>2281</v>
      </c>
      <c r="P16" s="717">
        <v>274</v>
      </c>
      <c r="Q16" s="717">
        <v>2007</v>
      </c>
      <c r="R16" s="717">
        <v>0</v>
      </c>
      <c r="S16" s="716">
        <v>2298.7056739999998</v>
      </c>
      <c r="T16" s="717">
        <v>299.600122</v>
      </c>
      <c r="U16" s="717">
        <v>1999.105552</v>
      </c>
      <c r="V16" s="717">
        <v>0</v>
      </c>
      <c r="W16" s="716">
        <v>2327.1999999999998</v>
      </c>
      <c r="X16" s="717">
        <v>254.5</v>
      </c>
      <c r="Y16" s="717">
        <v>2072.6999999999998</v>
      </c>
      <c r="Z16" s="717">
        <v>0</v>
      </c>
      <c r="AA16" s="716">
        <v>2367.8000000000002</v>
      </c>
      <c r="AB16" s="717">
        <v>242.4</v>
      </c>
      <c r="AC16" s="717">
        <v>2125.5</v>
      </c>
      <c r="AD16" s="717">
        <v>0</v>
      </c>
      <c r="AE16" s="716">
        <v>2936.3</v>
      </c>
      <c r="AF16" s="717">
        <v>223.3</v>
      </c>
      <c r="AG16" s="717">
        <v>2713</v>
      </c>
      <c r="AH16" s="717">
        <v>0</v>
      </c>
      <c r="AI16" s="716">
        <v>2977.58536</v>
      </c>
      <c r="AJ16" s="717">
        <v>168.882621</v>
      </c>
      <c r="AK16" s="717">
        <v>2808.7027389999998</v>
      </c>
      <c r="AL16" s="717">
        <v>0</v>
      </c>
      <c r="AM16" s="716">
        <v>3270</v>
      </c>
      <c r="AN16" s="717">
        <v>214</v>
      </c>
      <c r="AO16" s="717">
        <v>3056</v>
      </c>
      <c r="AP16" s="717">
        <v>0</v>
      </c>
      <c r="AQ16" s="716">
        <v>2653</v>
      </c>
      <c r="AR16" s="718">
        <v>7</v>
      </c>
      <c r="AS16" s="718">
        <v>2646</v>
      </c>
      <c r="AT16" s="718">
        <v>0</v>
      </c>
      <c r="AU16" s="716">
        <v>3303.2115600000002</v>
      </c>
      <c r="AV16" s="719">
        <v>149.056963</v>
      </c>
      <c r="AW16" s="719">
        <v>3154.1545970000002</v>
      </c>
      <c r="AX16" s="719">
        <v>0</v>
      </c>
      <c r="AY16" s="716">
        <v>4270.8346670000001</v>
      </c>
      <c r="AZ16" s="719">
        <v>209.87282999999999</v>
      </c>
      <c r="BA16" s="719">
        <v>4060.9618369999998</v>
      </c>
      <c r="BB16" s="719">
        <v>0</v>
      </c>
    </row>
    <row r="17" spans="1:54" x14ac:dyDescent="0.2">
      <c r="A17" s="714" t="s">
        <v>387</v>
      </c>
      <c r="B17" s="715" t="s">
        <v>388</v>
      </c>
      <c r="C17" s="716">
        <v>1240.205087</v>
      </c>
      <c r="D17" s="717">
        <v>501.93692000000004</v>
      </c>
      <c r="E17" s="717">
        <v>738.26816700000006</v>
      </c>
      <c r="F17" s="717">
        <v>0</v>
      </c>
      <c r="G17" s="716">
        <v>1316.4441750000001</v>
      </c>
      <c r="H17" s="717">
        <v>472.89995600000003</v>
      </c>
      <c r="I17" s="717">
        <v>843.544219</v>
      </c>
      <c r="J17" s="717">
        <v>0</v>
      </c>
      <c r="K17" s="716">
        <v>1583.3582160000001</v>
      </c>
      <c r="L17" s="717">
        <v>509.288275</v>
      </c>
      <c r="M17" s="717">
        <v>1074.0699410000002</v>
      </c>
      <c r="N17" s="717">
        <v>0</v>
      </c>
      <c r="O17" s="716">
        <v>1814</v>
      </c>
      <c r="P17" s="717">
        <v>607</v>
      </c>
      <c r="Q17" s="717">
        <v>1207</v>
      </c>
      <c r="R17" s="717">
        <v>0</v>
      </c>
      <c r="S17" s="716">
        <v>1935.206379</v>
      </c>
      <c r="T17" s="717">
        <v>652.35125000000005</v>
      </c>
      <c r="U17" s="717">
        <v>1282.855129</v>
      </c>
      <c r="V17" s="717">
        <v>0</v>
      </c>
      <c r="W17" s="716">
        <v>1915.3</v>
      </c>
      <c r="X17" s="717">
        <v>544.4</v>
      </c>
      <c r="Y17" s="717">
        <v>1370.9</v>
      </c>
      <c r="Z17" s="717">
        <v>0</v>
      </c>
      <c r="AA17" s="716">
        <v>1578.6</v>
      </c>
      <c r="AB17" s="717">
        <v>390.4</v>
      </c>
      <c r="AC17" s="717">
        <v>1188.2</v>
      </c>
      <c r="AD17" s="717">
        <v>0</v>
      </c>
      <c r="AE17" s="716">
        <v>1935.5</v>
      </c>
      <c r="AF17" s="717">
        <v>429.2</v>
      </c>
      <c r="AG17" s="717">
        <v>1506.3</v>
      </c>
      <c r="AH17" s="717">
        <v>0</v>
      </c>
      <c r="AI17" s="716">
        <v>1928.9695750000001</v>
      </c>
      <c r="AJ17" s="717">
        <v>361.32238799999999</v>
      </c>
      <c r="AK17" s="717">
        <v>1567.647187</v>
      </c>
      <c r="AL17" s="717">
        <v>0</v>
      </c>
      <c r="AM17" s="716">
        <v>1941</v>
      </c>
      <c r="AN17" s="717">
        <v>238</v>
      </c>
      <c r="AO17" s="717">
        <v>1703</v>
      </c>
      <c r="AP17" s="717">
        <v>0</v>
      </c>
      <c r="AQ17" s="716">
        <v>1500</v>
      </c>
      <c r="AR17" s="718">
        <v>176</v>
      </c>
      <c r="AS17" s="718">
        <v>1324</v>
      </c>
      <c r="AT17" s="718">
        <v>0</v>
      </c>
      <c r="AU17" s="716">
        <v>1841.8308979999999</v>
      </c>
      <c r="AV17" s="719">
        <v>296.660212</v>
      </c>
      <c r="AW17" s="719">
        <v>1545.1706859999999</v>
      </c>
      <c r="AX17" s="719">
        <v>0</v>
      </c>
      <c r="AY17" s="716">
        <v>2491.4895649999999</v>
      </c>
      <c r="AZ17" s="719">
        <v>356.59565500000002</v>
      </c>
      <c r="BA17" s="719">
        <v>2134.8939099999998</v>
      </c>
      <c r="BB17" s="719">
        <v>0</v>
      </c>
    </row>
    <row r="18" spans="1:54" ht="38.25" x14ac:dyDescent="0.2">
      <c r="A18" s="720" t="s">
        <v>389</v>
      </c>
      <c r="B18" s="715" t="s">
        <v>390</v>
      </c>
      <c r="C18" s="716">
        <v>1356.7329780000002</v>
      </c>
      <c r="D18" s="717">
        <v>1328.7551570000001</v>
      </c>
      <c r="E18" s="717">
        <v>27.977820999999999</v>
      </c>
      <c r="F18" s="717">
        <v>0</v>
      </c>
      <c r="G18" s="716">
        <v>1209.095959</v>
      </c>
      <c r="H18" s="717">
        <v>1184.0204530000001</v>
      </c>
      <c r="I18" s="717">
        <v>25.075506000000001</v>
      </c>
      <c r="J18" s="717">
        <v>0</v>
      </c>
      <c r="K18" s="716">
        <v>1248.1991839999998</v>
      </c>
      <c r="L18" s="717">
        <v>1212.8992029999999</v>
      </c>
      <c r="M18" s="717">
        <v>35.299981000000002</v>
      </c>
      <c r="N18" s="717">
        <v>0</v>
      </c>
      <c r="O18" s="716">
        <v>1262.734093</v>
      </c>
      <c r="P18" s="717">
        <v>1224</v>
      </c>
      <c r="Q18" s="717">
        <v>38.734093000000001</v>
      </c>
      <c r="R18" s="717">
        <v>0</v>
      </c>
      <c r="S18" s="716">
        <v>1306.0267609999999</v>
      </c>
      <c r="T18" s="717">
        <v>1266.8022739999999</v>
      </c>
      <c r="U18" s="717">
        <v>39.224487000000003</v>
      </c>
      <c r="V18" s="717">
        <v>0</v>
      </c>
      <c r="W18" s="716">
        <v>1345.9</v>
      </c>
      <c r="X18" s="717">
        <v>1296.7</v>
      </c>
      <c r="Y18" s="717">
        <v>49.2</v>
      </c>
      <c r="Z18" s="717">
        <v>0</v>
      </c>
      <c r="AA18" s="716">
        <v>1323.7</v>
      </c>
      <c r="AB18" s="717">
        <v>1271.3</v>
      </c>
      <c r="AC18" s="717">
        <v>52.4</v>
      </c>
      <c r="AD18" s="717">
        <v>0</v>
      </c>
      <c r="AE18" s="716">
        <v>1559.3999999999999</v>
      </c>
      <c r="AF18" s="717">
        <v>1503.1</v>
      </c>
      <c r="AG18" s="717">
        <v>56.3</v>
      </c>
      <c r="AH18" s="717">
        <v>0</v>
      </c>
      <c r="AI18" s="716">
        <v>1672.4846809999999</v>
      </c>
      <c r="AJ18" s="717">
        <v>1621.0705049999999</v>
      </c>
      <c r="AK18" s="717">
        <v>51.414175999999998</v>
      </c>
      <c r="AL18" s="717">
        <v>0</v>
      </c>
      <c r="AM18" s="716">
        <v>1770</v>
      </c>
      <c r="AN18" s="717">
        <v>1688</v>
      </c>
      <c r="AO18" s="717">
        <v>82</v>
      </c>
      <c r="AP18" s="717">
        <v>0</v>
      </c>
      <c r="AQ18" s="716">
        <v>1641</v>
      </c>
      <c r="AR18" s="718">
        <v>1589</v>
      </c>
      <c r="AS18" s="718">
        <v>52</v>
      </c>
      <c r="AT18" s="718">
        <v>0</v>
      </c>
      <c r="AU18" s="716">
        <v>2177.2627649999999</v>
      </c>
      <c r="AV18" s="719">
        <v>2102.877352</v>
      </c>
      <c r="AW18" s="719">
        <v>74.385413</v>
      </c>
      <c r="AX18" s="719">
        <v>0</v>
      </c>
      <c r="AY18" s="716">
        <v>2454.32987</v>
      </c>
      <c r="AZ18" s="719">
        <v>2364.6105339999999</v>
      </c>
      <c r="BA18" s="719">
        <v>89.719335999999998</v>
      </c>
      <c r="BB18" s="719">
        <v>0</v>
      </c>
    </row>
    <row r="19" spans="1:54" x14ac:dyDescent="0.2">
      <c r="A19" s="714" t="s">
        <v>391</v>
      </c>
      <c r="B19" s="715" t="s">
        <v>392</v>
      </c>
      <c r="C19" s="716">
        <v>1867.3756389999999</v>
      </c>
      <c r="D19" s="717">
        <v>1586.4905409999999</v>
      </c>
      <c r="E19" s="717">
        <v>280.88509799999997</v>
      </c>
      <c r="F19" s="717">
        <v>0</v>
      </c>
      <c r="G19" s="716">
        <v>1915.90491</v>
      </c>
      <c r="H19" s="717">
        <v>1624.0762109999998</v>
      </c>
      <c r="I19" s="717">
        <v>291.82869900000003</v>
      </c>
      <c r="J19" s="717">
        <v>0</v>
      </c>
      <c r="K19" s="716">
        <v>1699.3582419999998</v>
      </c>
      <c r="L19" s="717">
        <v>1588.9463899999998</v>
      </c>
      <c r="M19" s="717">
        <v>110.411852</v>
      </c>
      <c r="N19" s="717">
        <v>0</v>
      </c>
      <c r="O19" s="716">
        <v>1864.6849849999999</v>
      </c>
      <c r="P19" s="717">
        <v>1709</v>
      </c>
      <c r="Q19" s="717">
        <v>155.68498499999998</v>
      </c>
      <c r="R19" s="717">
        <v>0</v>
      </c>
      <c r="S19" s="716">
        <v>1869.500628</v>
      </c>
      <c r="T19" s="717">
        <v>1697.0892749999998</v>
      </c>
      <c r="U19" s="717">
        <v>172.41135299999999</v>
      </c>
      <c r="V19" s="717">
        <v>0</v>
      </c>
      <c r="W19" s="716">
        <v>1993</v>
      </c>
      <c r="X19" s="717">
        <v>1793.4</v>
      </c>
      <c r="Y19" s="717">
        <v>199.5</v>
      </c>
      <c r="Z19" s="717">
        <v>0</v>
      </c>
      <c r="AA19" s="716">
        <v>1975.4</v>
      </c>
      <c r="AB19" s="717">
        <v>1749.4</v>
      </c>
      <c r="AC19" s="717">
        <v>226</v>
      </c>
      <c r="AD19" s="717">
        <v>0</v>
      </c>
      <c r="AE19" s="716">
        <v>2085.3000000000002</v>
      </c>
      <c r="AF19" s="717">
        <v>1840.7</v>
      </c>
      <c r="AG19" s="717">
        <v>244.6</v>
      </c>
      <c r="AH19" s="717">
        <v>0</v>
      </c>
      <c r="AI19" s="716">
        <v>2301.383292</v>
      </c>
      <c r="AJ19" s="717">
        <v>2006.7935030000001</v>
      </c>
      <c r="AK19" s="717">
        <v>294.589789</v>
      </c>
      <c r="AL19" s="717">
        <v>0</v>
      </c>
      <c r="AM19" s="716">
        <v>2494</v>
      </c>
      <c r="AN19" s="717">
        <v>2160</v>
      </c>
      <c r="AO19" s="717">
        <v>334</v>
      </c>
      <c r="AP19" s="717">
        <v>0</v>
      </c>
      <c r="AQ19" s="716">
        <v>2060</v>
      </c>
      <c r="AR19" s="718">
        <v>1699</v>
      </c>
      <c r="AS19" s="718">
        <v>361</v>
      </c>
      <c r="AT19" s="718">
        <v>0</v>
      </c>
      <c r="AU19" s="716">
        <v>2853.0187880000003</v>
      </c>
      <c r="AV19" s="719">
        <v>2434.6524220000001</v>
      </c>
      <c r="AW19" s="719">
        <v>418.36636600000003</v>
      </c>
      <c r="AX19" s="719">
        <v>0</v>
      </c>
      <c r="AY19" s="716">
        <v>4009.81351</v>
      </c>
      <c r="AZ19" s="719">
        <v>3376.439648</v>
      </c>
      <c r="BA19" s="719">
        <v>633.37386200000003</v>
      </c>
      <c r="BB19" s="719">
        <v>0</v>
      </c>
    </row>
    <row r="20" spans="1:54" x14ac:dyDescent="0.2">
      <c r="A20" s="714" t="s">
        <v>393</v>
      </c>
      <c r="B20" s="715" t="s">
        <v>394</v>
      </c>
      <c r="C20" s="716">
        <v>18272.102704999998</v>
      </c>
      <c r="D20" s="717">
        <v>8222.4462172499989</v>
      </c>
      <c r="E20" s="717">
        <v>10049.656487749999</v>
      </c>
      <c r="F20" s="717">
        <v>0</v>
      </c>
      <c r="G20" s="716">
        <v>23132.532417999999</v>
      </c>
      <c r="H20" s="717">
        <v>10409.639588099999</v>
      </c>
      <c r="I20" s="717">
        <v>12722.8928299</v>
      </c>
      <c r="J20" s="717">
        <v>0</v>
      </c>
      <c r="K20" s="716">
        <v>26188.586939000004</v>
      </c>
      <c r="L20" s="717">
        <v>11784.864122550001</v>
      </c>
      <c r="M20" s="717">
        <v>14403.722816450001</v>
      </c>
      <c r="N20" s="717">
        <v>0</v>
      </c>
      <c r="O20" s="716">
        <v>25201</v>
      </c>
      <c r="P20" s="717">
        <v>11340</v>
      </c>
      <c r="Q20" s="717">
        <v>13860</v>
      </c>
      <c r="R20" s="717">
        <v>0</v>
      </c>
      <c r="S20" s="716">
        <v>22309.386309000001</v>
      </c>
      <c r="T20" s="717">
        <v>10039.223839050001</v>
      </c>
      <c r="U20" s="717">
        <v>12270.162469950003</v>
      </c>
      <c r="V20" s="717">
        <v>0</v>
      </c>
      <c r="W20" s="716">
        <v>16702.7</v>
      </c>
      <c r="X20" s="717">
        <v>7516.2</v>
      </c>
      <c r="Y20" s="717">
        <v>9186.5</v>
      </c>
      <c r="Z20" s="717">
        <v>0</v>
      </c>
      <c r="AA20" s="716">
        <v>8724.4</v>
      </c>
      <c r="AB20" s="717">
        <v>3926</v>
      </c>
      <c r="AC20" s="717">
        <v>4798.3999999999996</v>
      </c>
      <c r="AD20" s="717">
        <v>0</v>
      </c>
      <c r="AE20" s="716">
        <v>15655.7</v>
      </c>
      <c r="AF20" s="717">
        <v>7045.1</v>
      </c>
      <c r="AG20" s="717">
        <v>8610.6</v>
      </c>
      <c r="AH20" s="717">
        <v>0</v>
      </c>
      <c r="AI20" s="716">
        <v>21168.469026856714</v>
      </c>
      <c r="AJ20" s="717">
        <v>9525.8110620855223</v>
      </c>
      <c r="AK20" s="717">
        <v>11642.657964771193</v>
      </c>
      <c r="AL20" s="717">
        <v>0</v>
      </c>
      <c r="AM20" s="716">
        <v>21918</v>
      </c>
      <c r="AN20" s="717">
        <v>8258</v>
      </c>
      <c r="AO20" s="717">
        <v>13660</v>
      </c>
      <c r="AP20" s="717">
        <v>0</v>
      </c>
      <c r="AQ20" s="716">
        <v>13447</v>
      </c>
      <c r="AR20" s="718">
        <v>13447</v>
      </c>
      <c r="AS20" s="718">
        <v>0</v>
      </c>
      <c r="AT20" s="718">
        <v>0</v>
      </c>
      <c r="AU20" s="716">
        <v>23762.775160999998</v>
      </c>
      <c r="AV20" s="719">
        <v>10693.248822449999</v>
      </c>
      <c r="AW20" s="719">
        <v>13069.52633855</v>
      </c>
      <c r="AX20" s="719">
        <v>0</v>
      </c>
      <c r="AY20" s="716">
        <v>44628.282938000004</v>
      </c>
      <c r="AZ20" s="719">
        <v>20082.727322100003</v>
      </c>
      <c r="BA20" s="719">
        <v>24545.555615900004</v>
      </c>
      <c r="BB20" s="719">
        <v>0</v>
      </c>
    </row>
    <row r="21" spans="1:54" x14ac:dyDescent="0.2">
      <c r="A21" s="714" t="s">
        <v>395</v>
      </c>
      <c r="B21" s="715" t="s">
        <v>396</v>
      </c>
      <c r="C21" s="716">
        <v>10607.532232000001</v>
      </c>
      <c r="D21" s="717">
        <v>6216.9311399999997</v>
      </c>
      <c r="E21" s="717">
        <v>4390.6010919999999</v>
      </c>
      <c r="F21" s="717">
        <v>0</v>
      </c>
      <c r="G21" s="716">
        <v>10532.811230000001</v>
      </c>
      <c r="H21" s="717">
        <v>6679.3764230000006</v>
      </c>
      <c r="I21" s="717">
        <v>3853.4348070000001</v>
      </c>
      <c r="J21" s="717">
        <v>0</v>
      </c>
      <c r="K21" s="716">
        <v>10176.026809999999</v>
      </c>
      <c r="L21" s="717">
        <v>5819.5766290000001</v>
      </c>
      <c r="M21" s="717">
        <v>4356.4501810000002</v>
      </c>
      <c r="N21" s="717">
        <v>0</v>
      </c>
      <c r="O21" s="716">
        <v>10751</v>
      </c>
      <c r="P21" s="717">
        <v>5903</v>
      </c>
      <c r="Q21" s="717">
        <v>4848</v>
      </c>
      <c r="R21" s="717">
        <v>0</v>
      </c>
      <c r="S21" s="716">
        <v>10998.614059</v>
      </c>
      <c r="T21" s="717">
        <v>5928.9306390000002</v>
      </c>
      <c r="U21" s="717">
        <v>5069.6834200000003</v>
      </c>
      <c r="V21" s="717">
        <v>0</v>
      </c>
      <c r="W21" s="716">
        <v>11609.8</v>
      </c>
      <c r="X21" s="717">
        <v>5974.4</v>
      </c>
      <c r="Y21" s="717">
        <v>5635.4</v>
      </c>
      <c r="Z21" s="717">
        <v>0</v>
      </c>
      <c r="AA21" s="716">
        <v>11425.1</v>
      </c>
      <c r="AB21" s="717">
        <v>5668.1</v>
      </c>
      <c r="AC21" s="717">
        <v>5756.9</v>
      </c>
      <c r="AD21" s="717">
        <v>0</v>
      </c>
      <c r="AE21" s="716">
        <v>12237.5</v>
      </c>
      <c r="AF21" s="717">
        <v>6166.2</v>
      </c>
      <c r="AG21" s="717">
        <v>6071.3</v>
      </c>
      <c r="AH21" s="717">
        <v>0</v>
      </c>
      <c r="AI21" s="716">
        <v>13217.183392999999</v>
      </c>
      <c r="AJ21" s="717">
        <v>6478.3235919999997</v>
      </c>
      <c r="AK21" s="717">
        <v>6738.8598009999996</v>
      </c>
      <c r="AL21" s="717">
        <v>0</v>
      </c>
      <c r="AM21" s="716">
        <v>13947</v>
      </c>
      <c r="AN21" s="717">
        <v>6487</v>
      </c>
      <c r="AO21" s="717">
        <v>7460</v>
      </c>
      <c r="AP21" s="717">
        <v>0</v>
      </c>
      <c r="AQ21" s="716">
        <v>13917</v>
      </c>
      <c r="AR21" s="718">
        <v>10817</v>
      </c>
      <c r="AS21" s="718">
        <v>3100</v>
      </c>
      <c r="AT21" s="718">
        <v>0</v>
      </c>
      <c r="AU21" s="716">
        <v>17907.206494999999</v>
      </c>
      <c r="AV21" s="719">
        <v>9351.6003199999996</v>
      </c>
      <c r="AW21" s="719">
        <v>8555.6061750000008</v>
      </c>
      <c r="AX21" s="719">
        <v>0</v>
      </c>
      <c r="AY21" s="716">
        <v>19768.397120000001</v>
      </c>
      <c r="AZ21" s="719">
        <v>10344.099842</v>
      </c>
      <c r="BA21" s="719">
        <v>9423.1870209999997</v>
      </c>
      <c r="BB21" s="719">
        <v>1.110257</v>
      </c>
    </row>
    <row r="22" spans="1:54" x14ac:dyDescent="0.2">
      <c r="A22" s="714" t="s">
        <v>397</v>
      </c>
      <c r="B22" s="715" t="s">
        <v>398</v>
      </c>
      <c r="C22" s="716">
        <v>3247.6567869999994</v>
      </c>
      <c r="D22" s="717">
        <v>2866.8639229999999</v>
      </c>
      <c r="E22" s="717">
        <v>380.79246475000002</v>
      </c>
      <c r="F22" s="717">
        <v>0</v>
      </c>
      <c r="G22" s="716">
        <v>3292.1871149999997</v>
      </c>
      <c r="H22" s="717">
        <v>2880.3141209999999</v>
      </c>
      <c r="I22" s="717">
        <v>411.87299400000001</v>
      </c>
      <c r="J22" s="717">
        <v>0</v>
      </c>
      <c r="K22" s="716">
        <v>3517.1245640000002</v>
      </c>
      <c r="L22" s="717">
        <v>3028.859657</v>
      </c>
      <c r="M22" s="717">
        <v>488.26490699999999</v>
      </c>
      <c r="N22" s="717">
        <v>0</v>
      </c>
      <c r="O22" s="716">
        <v>3599</v>
      </c>
      <c r="P22" s="717">
        <v>3049</v>
      </c>
      <c r="Q22" s="717">
        <v>551</v>
      </c>
      <c r="R22" s="717">
        <v>0</v>
      </c>
      <c r="S22" s="716">
        <v>3604.4249990000003</v>
      </c>
      <c r="T22" s="717">
        <v>3005.7940010000002</v>
      </c>
      <c r="U22" s="717">
        <v>598.63099799999998</v>
      </c>
      <c r="V22" s="717">
        <v>0</v>
      </c>
      <c r="W22" s="716">
        <v>3716.5</v>
      </c>
      <c r="X22" s="717">
        <v>3066.9</v>
      </c>
      <c r="Y22" s="717">
        <v>649.6</v>
      </c>
      <c r="Z22" s="717">
        <v>0</v>
      </c>
      <c r="AA22" s="716">
        <v>3670.4</v>
      </c>
      <c r="AB22" s="717">
        <v>3063.2</v>
      </c>
      <c r="AC22" s="717">
        <v>607.20000000000005</v>
      </c>
      <c r="AD22" s="717">
        <v>0</v>
      </c>
      <c r="AE22" s="716">
        <v>4011.2</v>
      </c>
      <c r="AF22" s="717">
        <v>3289.2</v>
      </c>
      <c r="AG22" s="717">
        <v>722</v>
      </c>
      <c r="AH22" s="717">
        <v>0</v>
      </c>
      <c r="AI22" s="716">
        <v>4323.5068300000003</v>
      </c>
      <c r="AJ22" s="717">
        <v>3538.9883810000001</v>
      </c>
      <c r="AK22" s="717">
        <v>784.51844900000003</v>
      </c>
      <c r="AL22" s="717">
        <v>0</v>
      </c>
      <c r="AM22" s="716">
        <v>4744</v>
      </c>
      <c r="AN22" s="717">
        <v>3692</v>
      </c>
      <c r="AO22" s="717">
        <v>1052</v>
      </c>
      <c r="AP22" s="717">
        <v>0</v>
      </c>
      <c r="AQ22" s="716">
        <v>4018</v>
      </c>
      <c r="AR22" s="718">
        <v>2562</v>
      </c>
      <c r="AS22" s="718">
        <v>1456</v>
      </c>
      <c r="AT22" s="718">
        <v>0</v>
      </c>
      <c r="AU22" s="716">
        <v>5074.4619589999993</v>
      </c>
      <c r="AV22" s="719">
        <v>4130.3597659999996</v>
      </c>
      <c r="AW22" s="719">
        <v>944.10219300000006</v>
      </c>
      <c r="AX22" s="719">
        <v>0</v>
      </c>
      <c r="AY22" s="716">
        <v>6306.4640710000003</v>
      </c>
      <c r="AZ22" s="719">
        <v>5145.9818519999999</v>
      </c>
      <c r="BA22" s="719">
        <v>1160.482219</v>
      </c>
      <c r="BB22" s="719">
        <v>0</v>
      </c>
    </row>
    <row r="23" spans="1:54" x14ac:dyDescent="0.2">
      <c r="A23" s="714" t="s">
        <v>399</v>
      </c>
      <c r="B23" s="715" t="s">
        <v>400</v>
      </c>
      <c r="C23" s="716">
        <v>3689.6328089999997</v>
      </c>
      <c r="D23" s="717">
        <v>3507.4075940000002</v>
      </c>
      <c r="E23" s="717">
        <v>182.22521499999999</v>
      </c>
      <c r="F23" s="717">
        <v>0</v>
      </c>
      <c r="G23" s="716">
        <v>3604.4220950000004</v>
      </c>
      <c r="H23" s="717">
        <v>3426.7054170000006</v>
      </c>
      <c r="I23" s="717">
        <v>177.71667799999997</v>
      </c>
      <c r="J23" s="717">
        <v>0</v>
      </c>
      <c r="K23" s="716">
        <v>4631.6952469999997</v>
      </c>
      <c r="L23" s="717">
        <v>4476.560477</v>
      </c>
      <c r="M23" s="717">
        <v>155.13477</v>
      </c>
      <c r="N23" s="717">
        <v>0</v>
      </c>
      <c r="O23" s="716">
        <v>3971.9749959999999</v>
      </c>
      <c r="P23" s="717">
        <v>3814</v>
      </c>
      <c r="Q23" s="717">
        <v>157.974996</v>
      </c>
      <c r="R23" s="717">
        <v>0</v>
      </c>
      <c r="S23" s="716">
        <v>3676.8360830000001</v>
      </c>
      <c r="T23" s="717">
        <v>3509.0029709999999</v>
      </c>
      <c r="U23" s="717">
        <v>167.833112</v>
      </c>
      <c r="V23" s="717">
        <v>0</v>
      </c>
      <c r="W23" s="716">
        <v>4004.3</v>
      </c>
      <c r="X23" s="717">
        <v>3815.3</v>
      </c>
      <c r="Y23" s="717">
        <v>189</v>
      </c>
      <c r="Z23" s="717">
        <v>0</v>
      </c>
      <c r="AA23" s="716">
        <v>3259.7</v>
      </c>
      <c r="AB23" s="717">
        <v>3077</v>
      </c>
      <c r="AC23" s="717">
        <v>182.7</v>
      </c>
      <c r="AD23" s="717">
        <v>0</v>
      </c>
      <c r="AE23" s="716">
        <v>3508.6</v>
      </c>
      <c r="AF23" s="717">
        <v>2782.6</v>
      </c>
      <c r="AG23" s="717">
        <v>726</v>
      </c>
      <c r="AH23" s="717">
        <v>0</v>
      </c>
      <c r="AI23" s="716">
        <v>3795.0152819999998</v>
      </c>
      <c r="AJ23" s="717">
        <v>3094.4072179999998</v>
      </c>
      <c r="AK23" s="717">
        <v>700.60806400000001</v>
      </c>
      <c r="AL23" s="717">
        <v>0</v>
      </c>
      <c r="AM23" s="716">
        <v>4604</v>
      </c>
      <c r="AN23" s="717">
        <v>3951</v>
      </c>
      <c r="AO23" s="717">
        <v>653</v>
      </c>
      <c r="AP23" s="717">
        <v>0</v>
      </c>
      <c r="AQ23" s="716">
        <v>4202</v>
      </c>
      <c r="AR23" s="718">
        <v>4200</v>
      </c>
      <c r="AS23" s="718">
        <v>2</v>
      </c>
      <c r="AT23" s="718">
        <v>0</v>
      </c>
      <c r="AU23" s="716">
        <v>5496.7083400000001</v>
      </c>
      <c r="AV23" s="719">
        <v>4757.5602159999999</v>
      </c>
      <c r="AW23" s="719">
        <v>739.14812400000005</v>
      </c>
      <c r="AX23" s="719">
        <v>0</v>
      </c>
      <c r="AY23" s="716">
        <v>7104.2475239999994</v>
      </c>
      <c r="AZ23" s="719">
        <v>6189.4566649999997</v>
      </c>
      <c r="BA23" s="719">
        <v>914.79085899999995</v>
      </c>
      <c r="BB23" s="719">
        <v>0</v>
      </c>
    </row>
    <row r="24" spans="1:54" x14ac:dyDescent="0.2">
      <c r="A24" s="714" t="s">
        <v>401</v>
      </c>
      <c r="B24" s="715" t="s">
        <v>402</v>
      </c>
      <c r="C24" s="716">
        <v>5270.0863689999996</v>
      </c>
      <c r="D24" s="717">
        <v>5270.0863689999996</v>
      </c>
      <c r="E24" s="717">
        <v>0</v>
      </c>
      <c r="F24" s="717">
        <v>0</v>
      </c>
      <c r="G24" s="716">
        <v>5028.2776459999995</v>
      </c>
      <c r="H24" s="717">
        <v>5028.2776459999995</v>
      </c>
      <c r="I24" s="717">
        <v>0</v>
      </c>
      <c r="J24" s="717">
        <v>0</v>
      </c>
      <c r="K24" s="716">
        <v>5445.5172309999998</v>
      </c>
      <c r="L24" s="717">
        <v>5445.5172309999998</v>
      </c>
      <c r="M24" s="717">
        <v>0</v>
      </c>
      <c r="N24" s="717">
        <v>0</v>
      </c>
      <c r="O24" s="716">
        <v>5074</v>
      </c>
      <c r="P24" s="717">
        <v>5074</v>
      </c>
      <c r="Q24" s="717">
        <v>0</v>
      </c>
      <c r="R24" s="717">
        <v>0</v>
      </c>
      <c r="S24" s="716">
        <v>4674.8160619999999</v>
      </c>
      <c r="T24" s="717">
        <v>4674.8160619999999</v>
      </c>
      <c r="U24" s="717">
        <v>0</v>
      </c>
      <c r="V24" s="717">
        <v>0</v>
      </c>
      <c r="W24" s="716">
        <v>5553.7</v>
      </c>
      <c r="X24" s="717">
        <v>5553.7</v>
      </c>
      <c r="Y24" s="717">
        <v>0</v>
      </c>
      <c r="Z24" s="717">
        <v>0</v>
      </c>
      <c r="AA24" s="716">
        <v>4603.1000000000004</v>
      </c>
      <c r="AB24" s="717">
        <v>4603.1000000000004</v>
      </c>
      <c r="AC24" s="717">
        <v>0</v>
      </c>
      <c r="AD24" s="717">
        <v>0</v>
      </c>
      <c r="AE24" s="716">
        <v>5573.8</v>
      </c>
      <c r="AF24" s="717">
        <v>5573.8</v>
      </c>
      <c r="AG24" s="717">
        <v>0</v>
      </c>
      <c r="AH24" s="717">
        <v>0</v>
      </c>
      <c r="AI24" s="716">
        <v>6238.777196</v>
      </c>
      <c r="AJ24" s="717">
        <v>6238.777196</v>
      </c>
      <c r="AK24" s="717">
        <v>0</v>
      </c>
      <c r="AL24" s="717">
        <v>0</v>
      </c>
      <c r="AM24" s="716">
        <v>6142</v>
      </c>
      <c r="AN24" s="717">
        <v>6142</v>
      </c>
      <c r="AO24" s="717">
        <v>0</v>
      </c>
      <c r="AP24" s="717">
        <v>0</v>
      </c>
      <c r="AQ24" s="716">
        <v>5794</v>
      </c>
      <c r="AR24" s="718">
        <v>5794</v>
      </c>
      <c r="AS24" s="718">
        <v>0</v>
      </c>
      <c r="AT24" s="718">
        <v>0</v>
      </c>
      <c r="AU24" s="716">
        <v>9225.5419700000002</v>
      </c>
      <c r="AV24" s="719">
        <v>9225.5419700000002</v>
      </c>
      <c r="AW24" s="719">
        <v>0</v>
      </c>
      <c r="AX24" s="719">
        <v>0</v>
      </c>
      <c r="AY24" s="716">
        <v>10462.573097</v>
      </c>
      <c r="AZ24" s="719">
        <v>10462.573097</v>
      </c>
      <c r="BA24" s="719">
        <v>0</v>
      </c>
      <c r="BB24" s="719">
        <v>0</v>
      </c>
    </row>
    <row r="25" spans="1:54" ht="25.5" x14ac:dyDescent="0.2">
      <c r="A25" s="714" t="s">
        <v>403</v>
      </c>
      <c r="B25" s="715" t="s">
        <v>404</v>
      </c>
      <c r="C25" s="716">
        <v>3544.3576230000008</v>
      </c>
      <c r="D25" s="717">
        <v>2831.9588289500007</v>
      </c>
      <c r="E25" s="717">
        <v>443.85769925</v>
      </c>
      <c r="F25" s="717">
        <v>268.5410948</v>
      </c>
      <c r="G25" s="716">
        <v>4867.8529519999993</v>
      </c>
      <c r="H25" s="717">
        <v>4021.4142408000002</v>
      </c>
      <c r="I25" s="717">
        <v>463.45350074999999</v>
      </c>
      <c r="J25" s="717">
        <v>382.98521045000001</v>
      </c>
      <c r="K25" s="716">
        <v>4652.1700700000001</v>
      </c>
      <c r="L25" s="717">
        <v>3870.2002850500003</v>
      </c>
      <c r="M25" s="717">
        <v>543.24060900000006</v>
      </c>
      <c r="N25" s="717">
        <v>238.72917595000001</v>
      </c>
      <c r="O25" s="716">
        <v>3887.7317647499999</v>
      </c>
      <c r="P25" s="717">
        <v>2899</v>
      </c>
      <c r="Q25" s="717">
        <v>561.73176475000002</v>
      </c>
      <c r="R25" s="717">
        <v>427</v>
      </c>
      <c r="S25" s="716">
        <v>3533.7943079999995</v>
      </c>
      <c r="T25" s="717">
        <v>2874.9193515999996</v>
      </c>
      <c r="U25" s="717">
        <v>576.71948525000005</v>
      </c>
      <c r="V25" s="717">
        <v>82.155471150000011</v>
      </c>
      <c r="W25" s="716">
        <v>4104.5</v>
      </c>
      <c r="X25" s="717">
        <v>3125.2</v>
      </c>
      <c r="Y25" s="717">
        <v>622.4</v>
      </c>
      <c r="Z25" s="717">
        <v>356.9</v>
      </c>
      <c r="AA25" s="716">
        <v>3853.2</v>
      </c>
      <c r="AB25" s="717">
        <v>2869</v>
      </c>
      <c r="AC25" s="717">
        <v>670.2</v>
      </c>
      <c r="AD25" s="717">
        <v>314</v>
      </c>
      <c r="AE25" s="716">
        <v>4244.7999999999993</v>
      </c>
      <c r="AF25" s="717">
        <v>3164.2</v>
      </c>
      <c r="AG25" s="717">
        <v>748.6</v>
      </c>
      <c r="AH25" s="717">
        <v>332</v>
      </c>
      <c r="AI25" s="716">
        <v>4943.9555380000002</v>
      </c>
      <c r="AJ25" s="717">
        <v>3694.4598909500005</v>
      </c>
      <c r="AK25" s="717">
        <v>791.7215655</v>
      </c>
      <c r="AL25" s="717">
        <v>457.77408155000001</v>
      </c>
      <c r="AM25" s="716">
        <v>6296</v>
      </c>
      <c r="AN25" s="717">
        <v>4864</v>
      </c>
      <c r="AO25" s="717">
        <v>849</v>
      </c>
      <c r="AP25" s="717">
        <v>583</v>
      </c>
      <c r="AQ25" s="716">
        <v>4500</v>
      </c>
      <c r="AR25" s="718">
        <v>4091</v>
      </c>
      <c r="AS25" s="718">
        <v>216</v>
      </c>
      <c r="AT25" s="718">
        <v>193</v>
      </c>
      <c r="AU25" s="716">
        <v>5467.1623672999995</v>
      </c>
      <c r="AV25" s="719">
        <v>4222.7409483000001</v>
      </c>
      <c r="AW25" s="719">
        <v>905.14747199999999</v>
      </c>
      <c r="AX25" s="719">
        <v>339.27394700000002</v>
      </c>
      <c r="AY25" s="716">
        <v>6648.1121789999997</v>
      </c>
      <c r="AZ25" s="719">
        <v>5352.8911799999996</v>
      </c>
      <c r="BA25" s="719">
        <v>1102.1565419999999</v>
      </c>
      <c r="BB25" s="719">
        <v>193.064457</v>
      </c>
    </row>
    <row r="26" spans="1:54" x14ac:dyDescent="0.2">
      <c r="A26" s="714" t="s">
        <v>405</v>
      </c>
      <c r="B26" s="715" t="s">
        <v>406</v>
      </c>
      <c r="C26" s="716">
        <v>8130.4217980000003</v>
      </c>
      <c r="D26" s="717">
        <v>984.81087555000011</v>
      </c>
      <c r="E26" s="717">
        <v>3203.3740289500001</v>
      </c>
      <c r="F26" s="717">
        <v>3942.2368935</v>
      </c>
      <c r="G26" s="716">
        <v>8058.4960259999998</v>
      </c>
      <c r="H26" s="717">
        <v>1279.13176705</v>
      </c>
      <c r="I26" s="717">
        <v>3100.6185782499992</v>
      </c>
      <c r="J26" s="717">
        <v>3678.7456807000008</v>
      </c>
      <c r="K26" s="716">
        <v>9535.8374069999991</v>
      </c>
      <c r="L26" s="717">
        <v>2397.4033735499997</v>
      </c>
      <c r="M26" s="717">
        <v>2707.6475102499999</v>
      </c>
      <c r="N26" s="717">
        <v>4430.7865231999995</v>
      </c>
      <c r="O26" s="716">
        <v>9440</v>
      </c>
      <c r="P26" s="717">
        <v>1708</v>
      </c>
      <c r="Q26" s="717">
        <v>3686</v>
      </c>
      <c r="R26" s="717">
        <v>4045</v>
      </c>
      <c r="S26" s="716">
        <v>9492.2602859999988</v>
      </c>
      <c r="T26" s="717">
        <v>2444.7144578499997</v>
      </c>
      <c r="U26" s="717">
        <v>2911.3196067499998</v>
      </c>
      <c r="V26" s="717">
        <v>4136.2262213999993</v>
      </c>
      <c r="W26" s="716">
        <v>8719</v>
      </c>
      <c r="X26" s="717">
        <v>1921</v>
      </c>
      <c r="Y26" s="717">
        <v>2905.1</v>
      </c>
      <c r="Z26" s="717">
        <v>3892.8</v>
      </c>
      <c r="AA26" s="716">
        <v>9875.7999999999993</v>
      </c>
      <c r="AB26" s="717">
        <v>1704</v>
      </c>
      <c r="AC26" s="717">
        <v>3322.8</v>
      </c>
      <c r="AD26" s="717">
        <v>4849</v>
      </c>
      <c r="AE26" s="716">
        <v>11138.1</v>
      </c>
      <c r="AF26" s="717">
        <v>2821.6</v>
      </c>
      <c r="AG26" s="717">
        <v>3553.4</v>
      </c>
      <c r="AH26" s="717">
        <v>4763.1000000000004</v>
      </c>
      <c r="AI26" s="716">
        <v>13271.364087999998</v>
      </c>
      <c r="AJ26" s="717">
        <v>1939.06387195</v>
      </c>
      <c r="AK26" s="717">
        <v>4231.1064968000001</v>
      </c>
      <c r="AL26" s="717">
        <v>7101.193719249999</v>
      </c>
      <c r="AM26" s="716">
        <v>12729</v>
      </c>
      <c r="AN26" s="717">
        <v>1439</v>
      </c>
      <c r="AO26" s="717">
        <v>4895</v>
      </c>
      <c r="AP26" s="717">
        <v>6395</v>
      </c>
      <c r="AQ26" s="716">
        <v>11106</v>
      </c>
      <c r="AR26" s="718">
        <v>182</v>
      </c>
      <c r="AS26" s="718">
        <v>3503</v>
      </c>
      <c r="AT26" s="718">
        <v>7421</v>
      </c>
      <c r="AU26" s="716">
        <v>7953.1598908500009</v>
      </c>
      <c r="AV26" s="719">
        <v>2483.6283875500003</v>
      </c>
      <c r="AW26" s="719">
        <v>1739.7214353000004</v>
      </c>
      <c r="AX26" s="719">
        <v>3729.8100679999998</v>
      </c>
      <c r="AY26" s="716">
        <v>10404.511409199999</v>
      </c>
      <c r="AZ26" s="719">
        <v>1254.2530959999999</v>
      </c>
      <c r="BA26" s="719">
        <v>5024.6949601999995</v>
      </c>
      <c r="BB26" s="719">
        <v>4125.5633529999996</v>
      </c>
    </row>
    <row r="27" spans="1:54" x14ac:dyDescent="0.2">
      <c r="A27" s="714" t="s">
        <v>407</v>
      </c>
      <c r="B27" s="715" t="s">
        <v>408</v>
      </c>
      <c r="C27" s="716">
        <v>3688.8956389999994</v>
      </c>
      <c r="D27" s="717">
        <v>1724.4277677499999</v>
      </c>
      <c r="E27" s="717">
        <v>379.74017499999997</v>
      </c>
      <c r="F27" s="717">
        <v>1584.72769625</v>
      </c>
      <c r="G27" s="716">
        <v>3439.4321049999999</v>
      </c>
      <c r="H27" s="717">
        <v>1575.0215265499999</v>
      </c>
      <c r="I27" s="717">
        <v>362.77453250000002</v>
      </c>
      <c r="J27" s="717">
        <v>1501.6360459499999</v>
      </c>
      <c r="K27" s="716">
        <v>4200.6791069999999</v>
      </c>
      <c r="L27" s="717">
        <v>1936.1967032</v>
      </c>
      <c r="M27" s="717">
        <v>346.48958399999998</v>
      </c>
      <c r="N27" s="717">
        <v>1917.9928198000002</v>
      </c>
      <c r="O27" s="716">
        <v>3506</v>
      </c>
      <c r="P27" s="717">
        <v>1669</v>
      </c>
      <c r="Q27" s="717">
        <v>380.52169549999996</v>
      </c>
      <c r="R27" s="717">
        <v>1457</v>
      </c>
      <c r="S27" s="716">
        <v>3984.7746260000004</v>
      </c>
      <c r="T27" s="717">
        <v>1929.72385545</v>
      </c>
      <c r="U27" s="717">
        <v>369.85191700000001</v>
      </c>
      <c r="V27" s="717">
        <v>1685.1988535500002</v>
      </c>
      <c r="W27" s="716">
        <v>3972.7</v>
      </c>
      <c r="X27" s="717">
        <v>1853.6</v>
      </c>
      <c r="Y27" s="717">
        <v>357.8</v>
      </c>
      <c r="Z27" s="717">
        <v>1761.2</v>
      </c>
      <c r="AA27" s="716">
        <v>4301.8999999999996</v>
      </c>
      <c r="AB27" s="717">
        <v>2410.3000000000002</v>
      </c>
      <c r="AC27" s="717">
        <v>387.6</v>
      </c>
      <c r="AD27" s="717">
        <v>1504</v>
      </c>
      <c r="AE27" s="716">
        <v>5591.4</v>
      </c>
      <c r="AF27" s="717">
        <v>2243.1999999999998</v>
      </c>
      <c r="AG27" s="717">
        <v>362</v>
      </c>
      <c r="AH27" s="717">
        <v>2986.2</v>
      </c>
      <c r="AI27" s="716">
        <v>6836.1471970000002</v>
      </c>
      <c r="AJ27" s="717">
        <v>2632.0714804999998</v>
      </c>
      <c r="AK27" s="717">
        <v>542.06631700000003</v>
      </c>
      <c r="AL27" s="717">
        <v>3662.0093995000002</v>
      </c>
      <c r="AM27" s="716">
        <v>5878</v>
      </c>
      <c r="AN27" s="717">
        <v>3913</v>
      </c>
      <c r="AO27" s="717">
        <v>462</v>
      </c>
      <c r="AP27" s="717">
        <v>1503</v>
      </c>
      <c r="AQ27" s="716">
        <v>4345</v>
      </c>
      <c r="AR27" s="718">
        <v>716</v>
      </c>
      <c r="AS27" s="718">
        <v>0</v>
      </c>
      <c r="AT27" s="718">
        <v>3629</v>
      </c>
      <c r="AU27" s="716">
        <v>3851.8930110000001</v>
      </c>
      <c r="AV27" s="719">
        <v>932.00555025000006</v>
      </c>
      <c r="AW27" s="719">
        <v>153.88823575000001</v>
      </c>
      <c r="AX27" s="719">
        <v>2765.999225</v>
      </c>
      <c r="AY27" s="716">
        <v>5375.9494949999998</v>
      </c>
      <c r="AZ27" s="719">
        <v>1028.0899362499999</v>
      </c>
      <c r="BA27" s="719">
        <v>271.97981175000001</v>
      </c>
      <c r="BB27" s="719">
        <v>4075.879747</v>
      </c>
    </row>
    <row r="28" spans="1:54" x14ac:dyDescent="0.2">
      <c r="A28" s="714" t="s">
        <v>409</v>
      </c>
      <c r="B28" s="715" t="s">
        <v>410</v>
      </c>
      <c r="C28" s="716">
        <v>8709.6955899999994</v>
      </c>
      <c r="D28" s="717">
        <v>1945.9657467999998</v>
      </c>
      <c r="E28" s="717">
        <v>1211.3650381499999</v>
      </c>
      <c r="F28" s="717">
        <v>5552.3648050500005</v>
      </c>
      <c r="G28" s="716">
        <v>8419.7596439999998</v>
      </c>
      <c r="H28" s="717">
        <v>2066.1987401000001</v>
      </c>
      <c r="I28" s="717">
        <v>1187.1966180500001</v>
      </c>
      <c r="J28" s="717">
        <v>5166.3642858499998</v>
      </c>
      <c r="K28" s="716">
        <v>9706.4068210000005</v>
      </c>
      <c r="L28" s="717">
        <v>2877</v>
      </c>
      <c r="M28" s="717">
        <v>1265.5454536500001</v>
      </c>
      <c r="N28" s="717">
        <v>5564</v>
      </c>
      <c r="O28" s="716">
        <v>8744</v>
      </c>
      <c r="P28" s="717">
        <v>1810</v>
      </c>
      <c r="Q28" s="717">
        <v>1186</v>
      </c>
      <c r="R28" s="717">
        <v>5748</v>
      </c>
      <c r="S28" s="716">
        <v>8721.7346519999992</v>
      </c>
      <c r="T28" s="717">
        <v>2116.25479335</v>
      </c>
      <c r="U28" s="717">
        <v>974.92416350000008</v>
      </c>
      <c r="V28" s="717">
        <v>5630.5556951500002</v>
      </c>
      <c r="W28" s="716">
        <v>8750.6</v>
      </c>
      <c r="X28" s="717">
        <v>2003.1</v>
      </c>
      <c r="Y28" s="717">
        <v>947.6</v>
      </c>
      <c r="Z28" s="717">
        <v>5799.9</v>
      </c>
      <c r="AA28" s="716">
        <v>9372.9</v>
      </c>
      <c r="AB28" s="717">
        <v>2555.8000000000002</v>
      </c>
      <c r="AC28" s="717">
        <v>1099</v>
      </c>
      <c r="AD28" s="717">
        <v>5718</v>
      </c>
      <c r="AE28" s="716">
        <v>11694.3</v>
      </c>
      <c r="AF28" s="717">
        <v>2546.3000000000002</v>
      </c>
      <c r="AG28" s="717">
        <v>1069.7</v>
      </c>
      <c r="AH28" s="717">
        <v>8078.3</v>
      </c>
      <c r="AI28" s="716">
        <v>11201.228720999999</v>
      </c>
      <c r="AJ28" s="717">
        <v>2104.1817273500001</v>
      </c>
      <c r="AK28" s="717">
        <v>1416.78678485</v>
      </c>
      <c r="AL28" s="717">
        <v>7680.2602088000003</v>
      </c>
      <c r="AM28" s="716">
        <v>10055</v>
      </c>
      <c r="AN28" s="717">
        <v>1013</v>
      </c>
      <c r="AO28" s="717">
        <v>2439</v>
      </c>
      <c r="AP28" s="717">
        <v>6603</v>
      </c>
      <c r="AQ28" s="716">
        <v>9997</v>
      </c>
      <c r="AR28" s="718">
        <v>520</v>
      </c>
      <c r="AS28" s="718">
        <v>1117</v>
      </c>
      <c r="AT28" s="718">
        <v>8360</v>
      </c>
      <c r="AU28" s="716">
        <v>10482.273220600002</v>
      </c>
      <c r="AV28" s="719">
        <v>883.79173409999999</v>
      </c>
      <c r="AW28" s="719">
        <v>1300.5026734999999</v>
      </c>
      <c r="AX28" s="719">
        <v>8297.9788130000015</v>
      </c>
      <c r="AY28" s="716">
        <v>13802.911146099999</v>
      </c>
      <c r="AZ28" s="719">
        <v>1188.8535644999997</v>
      </c>
      <c r="BA28" s="719">
        <v>1444.1636415999999</v>
      </c>
      <c r="BB28" s="719">
        <v>11169.89394</v>
      </c>
    </row>
    <row r="29" spans="1:54" x14ac:dyDescent="0.2">
      <c r="A29" s="714" t="s">
        <v>411</v>
      </c>
      <c r="B29" s="715" t="s">
        <v>412</v>
      </c>
      <c r="C29" s="716">
        <v>6490.7427829999997</v>
      </c>
      <c r="D29" s="717">
        <v>797.94287020000013</v>
      </c>
      <c r="E29" s="717">
        <v>2239.7121963</v>
      </c>
      <c r="F29" s="717">
        <v>3453.0877165000002</v>
      </c>
      <c r="G29" s="716">
        <v>6962.3180659999998</v>
      </c>
      <c r="H29" s="717">
        <v>746.08361720000005</v>
      </c>
      <c r="I29" s="717">
        <v>2348.9847726000003</v>
      </c>
      <c r="J29" s="717">
        <v>3867.2496761999996</v>
      </c>
      <c r="K29" s="716">
        <v>6930.8620200000005</v>
      </c>
      <c r="L29" s="717">
        <v>590.27094140000008</v>
      </c>
      <c r="M29" s="717">
        <v>2434.5868443499999</v>
      </c>
      <c r="N29" s="717">
        <v>3906.0042342500001</v>
      </c>
      <c r="O29" s="716">
        <v>7221</v>
      </c>
      <c r="P29" s="717">
        <v>600</v>
      </c>
      <c r="Q29" s="717">
        <v>2922</v>
      </c>
      <c r="R29" s="717">
        <v>3699</v>
      </c>
      <c r="S29" s="716">
        <v>7460.9560190000002</v>
      </c>
      <c r="T29" s="717">
        <v>707.2252537999999</v>
      </c>
      <c r="U29" s="717">
        <v>2915.5310820500004</v>
      </c>
      <c r="V29" s="717">
        <v>3838.1996831500001</v>
      </c>
      <c r="W29" s="716">
        <v>7816.8</v>
      </c>
      <c r="X29" s="717">
        <v>689.4</v>
      </c>
      <c r="Y29" s="717">
        <v>3195.4</v>
      </c>
      <c r="Z29" s="717">
        <v>3932</v>
      </c>
      <c r="AA29" s="716">
        <v>9673.7999999999993</v>
      </c>
      <c r="AB29" s="717">
        <v>808.9</v>
      </c>
      <c r="AC29" s="717">
        <v>5656.9</v>
      </c>
      <c r="AD29" s="717">
        <v>3208</v>
      </c>
      <c r="AE29" s="716">
        <v>10869</v>
      </c>
      <c r="AF29" s="717">
        <v>921.9</v>
      </c>
      <c r="AG29" s="717">
        <v>3154.2</v>
      </c>
      <c r="AH29" s="717">
        <v>6792.9</v>
      </c>
      <c r="AI29" s="716">
        <v>12008.364953</v>
      </c>
      <c r="AJ29" s="717">
        <v>929.12633600000004</v>
      </c>
      <c r="AK29" s="717">
        <v>3375.2797860000001</v>
      </c>
      <c r="AL29" s="717">
        <v>7703.9588309999999</v>
      </c>
      <c r="AM29" s="716">
        <v>8121</v>
      </c>
      <c r="AN29" s="717">
        <v>1227</v>
      </c>
      <c r="AO29" s="717">
        <v>2388</v>
      </c>
      <c r="AP29" s="717">
        <v>4506</v>
      </c>
      <c r="AQ29" s="716">
        <v>2402</v>
      </c>
      <c r="AR29" s="718">
        <v>898</v>
      </c>
      <c r="AS29" s="718">
        <v>219</v>
      </c>
      <c r="AT29" s="718">
        <v>1285</v>
      </c>
      <c r="AU29" s="716">
        <v>8230.0907172000007</v>
      </c>
      <c r="AV29" s="719">
        <v>1289.9626965999998</v>
      </c>
      <c r="AW29" s="719">
        <v>1058.7634565999997</v>
      </c>
      <c r="AX29" s="719">
        <v>5881.3645640000004</v>
      </c>
      <c r="AY29" s="716">
        <v>13621.5373074</v>
      </c>
      <c r="AZ29" s="719">
        <v>1395.964193</v>
      </c>
      <c r="BA29" s="719">
        <v>2283.5307874000005</v>
      </c>
      <c r="BB29" s="719">
        <v>9942.0423269999992</v>
      </c>
    </row>
    <row r="30" spans="1:54" x14ac:dyDescent="0.2">
      <c r="A30" s="714" t="s">
        <v>413</v>
      </c>
      <c r="B30" s="715" t="s">
        <v>414</v>
      </c>
      <c r="C30" s="716">
        <v>1358.820348</v>
      </c>
      <c r="D30" s="717">
        <v>111.14663985000001</v>
      </c>
      <c r="E30" s="717">
        <v>222.12241315</v>
      </c>
      <c r="F30" s="717">
        <v>1025.551295</v>
      </c>
      <c r="G30" s="716">
        <v>896.49406700000009</v>
      </c>
      <c r="H30" s="717">
        <v>54.848331950000002</v>
      </c>
      <c r="I30" s="717">
        <v>279.87682509999996</v>
      </c>
      <c r="J30" s="717">
        <v>561.76890994999997</v>
      </c>
      <c r="K30" s="716">
        <v>724.16779600000007</v>
      </c>
      <c r="L30" s="717">
        <v>46.577296349999997</v>
      </c>
      <c r="M30" s="717">
        <v>305.42031740000004</v>
      </c>
      <c r="N30" s="717">
        <v>372.17018225000004</v>
      </c>
      <c r="O30" s="716">
        <v>2673</v>
      </c>
      <c r="P30" s="717">
        <v>39</v>
      </c>
      <c r="Q30" s="717">
        <v>366</v>
      </c>
      <c r="R30" s="717">
        <v>2267</v>
      </c>
      <c r="S30" s="716">
        <v>3062.8148699999997</v>
      </c>
      <c r="T30" s="717">
        <v>45.456610649999995</v>
      </c>
      <c r="U30" s="717">
        <v>366.73734414999996</v>
      </c>
      <c r="V30" s="717">
        <v>2650.6209151999997</v>
      </c>
      <c r="W30" s="716">
        <v>905</v>
      </c>
      <c r="X30" s="717">
        <v>41.3</v>
      </c>
      <c r="Y30" s="717">
        <v>329.1</v>
      </c>
      <c r="Z30" s="717">
        <v>534.70000000000005</v>
      </c>
      <c r="AA30" s="716">
        <v>943.7</v>
      </c>
      <c r="AB30" s="717">
        <v>127.5</v>
      </c>
      <c r="AC30" s="717">
        <v>338.2</v>
      </c>
      <c r="AD30" s="717">
        <v>478</v>
      </c>
      <c r="AE30" s="716">
        <v>1768.8000000000002</v>
      </c>
      <c r="AF30" s="717">
        <v>132.9</v>
      </c>
      <c r="AG30" s="717">
        <v>323.2</v>
      </c>
      <c r="AH30" s="717">
        <v>1312.7</v>
      </c>
      <c r="AI30" s="716">
        <v>1004.7802449999999</v>
      </c>
      <c r="AJ30" s="717">
        <v>64.751305500000001</v>
      </c>
      <c r="AK30" s="717">
        <v>425.06383769999991</v>
      </c>
      <c r="AL30" s="717">
        <v>514.96510179999996</v>
      </c>
      <c r="AM30" s="716">
        <v>1086</v>
      </c>
      <c r="AN30" s="717">
        <v>64</v>
      </c>
      <c r="AO30" s="717">
        <v>295</v>
      </c>
      <c r="AP30" s="717">
        <v>727</v>
      </c>
      <c r="AQ30" s="716">
        <v>2475</v>
      </c>
      <c r="AR30" s="718">
        <v>0</v>
      </c>
      <c r="AS30" s="718">
        <v>92</v>
      </c>
      <c r="AT30" s="718">
        <v>2383</v>
      </c>
      <c r="AU30" s="716">
        <v>696.99097000000006</v>
      </c>
      <c r="AV30" s="719">
        <v>248.170366</v>
      </c>
      <c r="AW30" s="719">
        <v>268.412938</v>
      </c>
      <c r="AX30" s="719">
        <v>180.40766600000001</v>
      </c>
      <c r="AY30" s="716">
        <v>1026.4893509999999</v>
      </c>
      <c r="AZ30" s="719">
        <v>139.19722899999999</v>
      </c>
      <c r="BA30" s="719">
        <v>518.60294099999999</v>
      </c>
      <c r="BB30" s="719">
        <v>368.68918100000002</v>
      </c>
    </row>
    <row r="31" spans="1:54" x14ac:dyDescent="0.2">
      <c r="A31" s="714" t="s">
        <v>415</v>
      </c>
      <c r="B31" s="715" t="s">
        <v>416</v>
      </c>
      <c r="C31" s="716">
        <v>3931.7514010000004</v>
      </c>
      <c r="D31" s="717">
        <v>1516.3968104999999</v>
      </c>
      <c r="E31" s="717">
        <v>1933.0108203000007</v>
      </c>
      <c r="F31" s="717">
        <v>482.34377019999999</v>
      </c>
      <c r="G31" s="716">
        <v>3921.1346569999996</v>
      </c>
      <c r="H31" s="717">
        <v>1573.0879571500002</v>
      </c>
      <c r="I31" s="717">
        <v>1880.3708128999997</v>
      </c>
      <c r="J31" s="717">
        <v>467.67588695000001</v>
      </c>
      <c r="K31" s="716">
        <v>3784.6607120000003</v>
      </c>
      <c r="L31" s="717">
        <v>1578.9503771500001</v>
      </c>
      <c r="M31" s="717">
        <v>1676.5598013000001</v>
      </c>
      <c r="N31" s="717">
        <v>529.15053354999998</v>
      </c>
      <c r="O31" s="716">
        <v>4132</v>
      </c>
      <c r="P31" s="717">
        <v>1606</v>
      </c>
      <c r="Q31" s="717">
        <v>1981</v>
      </c>
      <c r="R31" s="717">
        <v>544</v>
      </c>
      <c r="S31" s="716">
        <v>3639.5002949999998</v>
      </c>
      <c r="T31" s="717">
        <v>1257.0492108999999</v>
      </c>
      <c r="U31" s="717">
        <v>1836.8959050000001</v>
      </c>
      <c r="V31" s="717">
        <v>545.55517910000003</v>
      </c>
      <c r="W31" s="716">
        <v>3474.1</v>
      </c>
      <c r="X31" s="717">
        <v>1109.5999999999999</v>
      </c>
      <c r="Y31" s="717">
        <v>1849.2</v>
      </c>
      <c r="Z31" s="717">
        <v>515.29999999999995</v>
      </c>
      <c r="AA31" s="716">
        <v>3372.4</v>
      </c>
      <c r="AB31" s="717">
        <v>1046.8</v>
      </c>
      <c r="AC31" s="717">
        <v>2028.6</v>
      </c>
      <c r="AD31" s="717">
        <v>297</v>
      </c>
      <c r="AE31" s="716">
        <v>4058.9</v>
      </c>
      <c r="AF31" s="717">
        <v>1054.3</v>
      </c>
      <c r="AG31" s="717">
        <v>2323.5</v>
      </c>
      <c r="AH31" s="717">
        <v>681.1</v>
      </c>
      <c r="AI31" s="716">
        <v>4032.8328260000003</v>
      </c>
      <c r="AJ31" s="717">
        <v>943.43595850000008</v>
      </c>
      <c r="AK31" s="717">
        <v>2386.1350833000001</v>
      </c>
      <c r="AL31" s="717">
        <v>703.26178419999997</v>
      </c>
      <c r="AM31" s="716">
        <v>4445</v>
      </c>
      <c r="AN31" s="717">
        <v>605</v>
      </c>
      <c r="AO31" s="717">
        <v>3015</v>
      </c>
      <c r="AP31" s="717">
        <v>825</v>
      </c>
      <c r="AQ31" s="716">
        <v>3542</v>
      </c>
      <c r="AR31" s="718">
        <v>228</v>
      </c>
      <c r="AS31" s="718">
        <v>1985</v>
      </c>
      <c r="AT31" s="718">
        <v>1329</v>
      </c>
      <c r="AU31" s="716">
        <v>4212.0017960000005</v>
      </c>
      <c r="AV31" s="719">
        <v>1165.6908000000001</v>
      </c>
      <c r="AW31" s="719">
        <v>1769.1169500000001</v>
      </c>
      <c r="AX31" s="719">
        <v>1277.1940460000001</v>
      </c>
      <c r="AY31" s="716">
        <v>5578.4706580000002</v>
      </c>
      <c r="AZ31" s="719">
        <v>1502.6709040000001</v>
      </c>
      <c r="BA31" s="719">
        <v>2291.1008270000002</v>
      </c>
      <c r="BB31" s="719">
        <v>1784.6989269999999</v>
      </c>
    </row>
    <row r="32" spans="1:54" x14ac:dyDescent="0.2">
      <c r="A32" s="714" t="s">
        <v>417</v>
      </c>
      <c r="B32" s="715" t="s">
        <v>232</v>
      </c>
      <c r="C32" s="716">
        <v>0</v>
      </c>
      <c r="D32" s="717">
        <v>0</v>
      </c>
      <c r="E32" s="717">
        <v>0</v>
      </c>
      <c r="F32" s="717">
        <v>0</v>
      </c>
      <c r="G32" s="716">
        <v>0</v>
      </c>
      <c r="H32" s="717">
        <v>0</v>
      </c>
      <c r="I32" s="717">
        <v>0</v>
      </c>
      <c r="J32" s="717">
        <v>0</v>
      </c>
      <c r="K32" s="716">
        <v>0</v>
      </c>
      <c r="L32" s="717">
        <v>0</v>
      </c>
      <c r="M32" s="717">
        <v>0</v>
      </c>
      <c r="N32" s="717">
        <v>0</v>
      </c>
      <c r="O32" s="716">
        <v>0</v>
      </c>
      <c r="P32" s="717">
        <v>0</v>
      </c>
      <c r="Q32" s="717">
        <v>0</v>
      </c>
      <c r="R32" s="717">
        <v>0</v>
      </c>
      <c r="S32" s="716">
        <v>0</v>
      </c>
      <c r="T32" s="717">
        <v>0</v>
      </c>
      <c r="U32" s="717">
        <v>0</v>
      </c>
      <c r="V32" s="717">
        <v>0</v>
      </c>
      <c r="W32" s="716">
        <v>0</v>
      </c>
      <c r="X32" s="717">
        <v>0</v>
      </c>
      <c r="Y32" s="717">
        <v>0</v>
      </c>
      <c r="Z32" s="717">
        <v>0</v>
      </c>
      <c r="AA32" s="716">
        <v>0</v>
      </c>
      <c r="AB32" s="717">
        <v>0</v>
      </c>
      <c r="AC32" s="717">
        <v>0</v>
      </c>
      <c r="AD32" s="717">
        <v>0</v>
      </c>
      <c r="AE32" s="716">
        <v>4.8</v>
      </c>
      <c r="AF32" s="717">
        <v>4.8</v>
      </c>
      <c r="AG32" s="717">
        <v>0</v>
      </c>
      <c r="AH32" s="717">
        <v>0</v>
      </c>
      <c r="AI32" s="716">
        <v>1.0239400000000001</v>
      </c>
      <c r="AJ32" s="717">
        <v>1.0239400000000001</v>
      </c>
      <c r="AK32" s="717">
        <v>0</v>
      </c>
      <c r="AL32" s="717">
        <v>0</v>
      </c>
      <c r="AM32" s="716">
        <v>3</v>
      </c>
      <c r="AN32" s="717">
        <v>0</v>
      </c>
      <c r="AO32" s="717">
        <v>0</v>
      </c>
      <c r="AP32" s="717">
        <v>3</v>
      </c>
      <c r="AQ32" s="716">
        <v>0</v>
      </c>
      <c r="AR32" s="718">
        <v>0</v>
      </c>
      <c r="AS32" s="718">
        <v>0</v>
      </c>
      <c r="AT32" s="718">
        <v>0</v>
      </c>
      <c r="AU32" s="716">
        <v>0</v>
      </c>
      <c r="AV32" s="721">
        <v>0</v>
      </c>
      <c r="AW32" s="721">
        <v>0</v>
      </c>
      <c r="AX32" s="721">
        <v>0</v>
      </c>
      <c r="AY32" s="716">
        <v>403.47474399999999</v>
      </c>
      <c r="AZ32" s="721">
        <v>403.47474399999999</v>
      </c>
      <c r="BA32" s="721">
        <v>0</v>
      </c>
      <c r="BB32" s="721">
        <v>0</v>
      </c>
    </row>
    <row r="33" spans="1:54" ht="25.5" x14ac:dyDescent="0.2">
      <c r="A33" s="714" t="s">
        <v>418</v>
      </c>
      <c r="B33" s="715" t="s">
        <v>419</v>
      </c>
      <c r="C33" s="716">
        <v>1.212164</v>
      </c>
      <c r="D33" s="717">
        <v>1.212164</v>
      </c>
      <c r="E33" s="717">
        <v>0</v>
      </c>
      <c r="F33" s="717">
        <v>0</v>
      </c>
      <c r="G33" s="716">
        <v>0</v>
      </c>
      <c r="H33" s="717">
        <v>0</v>
      </c>
      <c r="I33" s="717">
        <v>0</v>
      </c>
      <c r="J33" s="717">
        <v>0</v>
      </c>
      <c r="K33" s="716">
        <v>656.50055000000009</v>
      </c>
      <c r="L33" s="717">
        <v>264.67694900000004</v>
      </c>
      <c r="M33" s="717">
        <v>391.823601</v>
      </c>
      <c r="N33" s="717">
        <v>0</v>
      </c>
      <c r="O33" s="716">
        <v>1</v>
      </c>
      <c r="P33" s="717">
        <v>1</v>
      </c>
      <c r="Q33" s="717">
        <v>0</v>
      </c>
      <c r="R33" s="717">
        <v>0</v>
      </c>
      <c r="S33" s="716">
        <v>0</v>
      </c>
      <c r="T33" s="717">
        <v>0</v>
      </c>
      <c r="U33" s="717">
        <v>0</v>
      </c>
      <c r="V33" s="717">
        <v>0</v>
      </c>
      <c r="W33" s="716">
        <v>1.5</v>
      </c>
      <c r="X33" s="717">
        <v>1.5</v>
      </c>
      <c r="Y33" s="717">
        <v>0</v>
      </c>
      <c r="Z33" s="717">
        <v>0</v>
      </c>
      <c r="AA33" s="716">
        <v>1.7</v>
      </c>
      <c r="AB33" s="717">
        <v>1.7</v>
      </c>
      <c r="AC33" s="717">
        <v>0</v>
      </c>
      <c r="AD33" s="717">
        <v>0</v>
      </c>
      <c r="AE33" s="716">
        <v>678.9</v>
      </c>
      <c r="AF33" s="717">
        <v>289.5</v>
      </c>
      <c r="AG33" s="717">
        <v>389.4</v>
      </c>
      <c r="AH33" s="717">
        <v>0</v>
      </c>
      <c r="AI33" s="716">
        <v>617.57992300000001</v>
      </c>
      <c r="AJ33" s="717">
        <v>272.552617</v>
      </c>
      <c r="AK33" s="717">
        <v>345.02730600000001</v>
      </c>
      <c r="AL33" s="717">
        <v>0</v>
      </c>
      <c r="AM33" s="716">
        <v>33</v>
      </c>
      <c r="AN33" s="717">
        <v>33</v>
      </c>
      <c r="AO33" s="717">
        <v>0</v>
      </c>
      <c r="AP33" s="717">
        <v>0</v>
      </c>
      <c r="AQ33" s="716">
        <v>168</v>
      </c>
      <c r="AR33" s="718">
        <v>168</v>
      </c>
      <c r="AS33" s="718">
        <v>0</v>
      </c>
      <c r="AT33" s="718">
        <v>0</v>
      </c>
      <c r="AU33" s="716">
        <v>258.29925800000001</v>
      </c>
      <c r="AV33" s="719">
        <v>258.29925800000001</v>
      </c>
      <c r="AW33" s="719">
        <v>0</v>
      </c>
      <c r="AX33" s="721">
        <v>0</v>
      </c>
      <c r="AY33" s="716">
        <v>647.81337400000007</v>
      </c>
      <c r="AZ33" s="719">
        <v>285.47167100000001</v>
      </c>
      <c r="BA33" s="719">
        <v>362.341703</v>
      </c>
      <c r="BB33" s="721">
        <v>0</v>
      </c>
    </row>
    <row r="34" spans="1:54" x14ac:dyDescent="0.2">
      <c r="A34" s="714" t="s">
        <v>420</v>
      </c>
      <c r="B34" s="715" t="s">
        <v>421</v>
      </c>
      <c r="C34" s="716">
        <v>741.66741300000001</v>
      </c>
      <c r="D34" s="717">
        <v>336.64624100000003</v>
      </c>
      <c r="E34" s="717">
        <v>405.02117200000004</v>
      </c>
      <c r="F34" s="717">
        <v>0</v>
      </c>
      <c r="G34" s="716">
        <v>670.78317400000003</v>
      </c>
      <c r="H34" s="717">
        <v>301.77477000000005</v>
      </c>
      <c r="I34" s="717">
        <v>369.00840399999998</v>
      </c>
      <c r="J34" s="717">
        <v>0</v>
      </c>
      <c r="K34" s="716">
        <v>0</v>
      </c>
      <c r="L34" s="717">
        <v>0</v>
      </c>
      <c r="M34" s="717">
        <v>0</v>
      </c>
      <c r="N34" s="717">
        <v>0</v>
      </c>
      <c r="O34" s="716">
        <v>720.16268100000002</v>
      </c>
      <c r="P34" s="717">
        <v>333</v>
      </c>
      <c r="Q34" s="717">
        <v>387.16268099999996</v>
      </c>
      <c r="R34" s="717">
        <v>0</v>
      </c>
      <c r="S34" s="716">
        <v>718.89426000000003</v>
      </c>
      <c r="T34" s="717">
        <v>325.398347</v>
      </c>
      <c r="U34" s="717">
        <v>393.49591299999997</v>
      </c>
      <c r="V34" s="717">
        <v>0</v>
      </c>
      <c r="W34" s="716">
        <v>677.9</v>
      </c>
      <c r="X34" s="717">
        <v>285.8</v>
      </c>
      <c r="Y34" s="717">
        <v>392.2</v>
      </c>
      <c r="Z34" s="717">
        <v>0</v>
      </c>
      <c r="AA34" s="716">
        <v>657.8</v>
      </c>
      <c r="AB34" s="717">
        <v>288.3</v>
      </c>
      <c r="AC34" s="717">
        <v>369.5</v>
      </c>
      <c r="AD34" s="717">
        <v>0</v>
      </c>
      <c r="AE34" s="716">
        <v>0</v>
      </c>
      <c r="AF34" s="717">
        <v>0</v>
      </c>
      <c r="AG34" s="717">
        <v>0</v>
      </c>
      <c r="AH34" s="717">
        <v>0</v>
      </c>
      <c r="AI34" s="716">
        <v>0</v>
      </c>
      <c r="AJ34" s="717">
        <v>0</v>
      </c>
      <c r="AK34" s="717">
        <v>0</v>
      </c>
      <c r="AL34" s="717">
        <v>0</v>
      </c>
      <c r="AM34" s="716">
        <v>623</v>
      </c>
      <c r="AN34" s="717">
        <v>280</v>
      </c>
      <c r="AO34" s="717">
        <v>343</v>
      </c>
      <c r="AP34" s="717">
        <v>0</v>
      </c>
      <c r="AQ34" s="716">
        <v>418</v>
      </c>
      <c r="AR34" s="718">
        <v>380</v>
      </c>
      <c r="AS34" s="718">
        <v>38</v>
      </c>
      <c r="AT34" s="718">
        <v>0</v>
      </c>
      <c r="AU34" s="716">
        <v>583.42019499999992</v>
      </c>
      <c r="AV34" s="719">
        <v>260.02452199999999</v>
      </c>
      <c r="AW34" s="719">
        <v>323.39567299999999</v>
      </c>
      <c r="AX34" s="721">
        <v>0</v>
      </c>
      <c r="AY34" s="716">
        <v>5.1104999999999998E-2</v>
      </c>
      <c r="AZ34" s="719">
        <v>5.1104999999999998E-2</v>
      </c>
      <c r="BA34" s="719">
        <v>0</v>
      </c>
      <c r="BB34" s="721">
        <v>0</v>
      </c>
    </row>
    <row r="35" spans="1:54" ht="25.5" x14ac:dyDescent="0.2">
      <c r="A35" s="714" t="s">
        <v>422</v>
      </c>
      <c r="B35" s="715" t="s">
        <v>423</v>
      </c>
      <c r="C35" s="716">
        <v>0</v>
      </c>
      <c r="D35" s="717">
        <v>0</v>
      </c>
      <c r="E35" s="717">
        <v>0</v>
      </c>
      <c r="F35" s="717">
        <v>0</v>
      </c>
      <c r="G35" s="716">
        <v>0</v>
      </c>
      <c r="H35" s="717">
        <v>0</v>
      </c>
      <c r="I35" s="717">
        <v>0</v>
      </c>
      <c r="J35" s="717">
        <v>0</v>
      </c>
      <c r="K35" s="716">
        <v>0</v>
      </c>
      <c r="L35" s="717">
        <v>0</v>
      </c>
      <c r="M35" s="717">
        <v>0</v>
      </c>
      <c r="N35" s="717">
        <v>0</v>
      </c>
      <c r="O35" s="716">
        <v>0</v>
      </c>
      <c r="P35" s="717">
        <v>0</v>
      </c>
      <c r="Q35" s="717">
        <v>0</v>
      </c>
      <c r="R35" s="717">
        <v>0</v>
      </c>
      <c r="S35" s="716">
        <v>0</v>
      </c>
      <c r="T35" s="717">
        <v>0</v>
      </c>
      <c r="U35" s="717">
        <v>0</v>
      </c>
      <c r="V35" s="717">
        <v>0</v>
      </c>
      <c r="W35" s="716">
        <v>0</v>
      </c>
      <c r="X35" s="717">
        <v>0</v>
      </c>
      <c r="Y35" s="717">
        <v>0</v>
      </c>
      <c r="Z35" s="717">
        <v>0</v>
      </c>
      <c r="AA35" s="716">
        <v>0</v>
      </c>
      <c r="AB35" s="717">
        <v>0</v>
      </c>
      <c r="AC35" s="717">
        <v>0</v>
      </c>
      <c r="AD35" s="717">
        <v>0</v>
      </c>
      <c r="AE35" s="716">
        <v>0</v>
      </c>
      <c r="AF35" s="717">
        <v>0</v>
      </c>
      <c r="AG35" s="717">
        <v>0</v>
      </c>
      <c r="AH35" s="717">
        <v>0</v>
      </c>
      <c r="AI35" s="716">
        <v>0</v>
      </c>
      <c r="AJ35" s="717">
        <v>0</v>
      </c>
      <c r="AK35" s="717">
        <v>0</v>
      </c>
      <c r="AL35" s="717">
        <v>0</v>
      </c>
      <c r="AM35" s="716" t="s">
        <v>325</v>
      </c>
      <c r="AN35" s="717" t="s">
        <v>325</v>
      </c>
      <c r="AO35" s="717">
        <v>0</v>
      </c>
      <c r="AP35" s="717">
        <v>0</v>
      </c>
      <c r="AQ35" s="716">
        <v>0</v>
      </c>
      <c r="AR35" s="718">
        <v>0</v>
      </c>
      <c r="AS35" s="718">
        <v>0</v>
      </c>
      <c r="AT35" s="718">
        <v>0</v>
      </c>
      <c r="AU35" s="716">
        <v>4.6327E-2</v>
      </c>
      <c r="AV35" s="719">
        <v>4.6327E-2</v>
      </c>
      <c r="AW35" s="719">
        <v>0</v>
      </c>
      <c r="AX35" s="721">
        <v>0</v>
      </c>
      <c r="AY35" s="716">
        <v>7.9199000000000006E-2</v>
      </c>
      <c r="AZ35" s="719">
        <v>7.9199000000000006E-2</v>
      </c>
      <c r="BA35" s="719">
        <v>0</v>
      </c>
      <c r="BB35" s="721">
        <v>0</v>
      </c>
    </row>
    <row r="36" spans="1:54" x14ac:dyDescent="0.2">
      <c r="A36" s="714" t="s">
        <v>424</v>
      </c>
      <c r="B36" s="722" t="s">
        <v>425</v>
      </c>
      <c r="C36" s="716">
        <v>0</v>
      </c>
      <c r="D36" s="717">
        <v>0</v>
      </c>
      <c r="E36" s="717">
        <v>0</v>
      </c>
      <c r="F36" s="717">
        <v>0</v>
      </c>
      <c r="G36" s="716">
        <v>0</v>
      </c>
      <c r="H36" s="717">
        <v>0</v>
      </c>
      <c r="I36" s="717">
        <v>0</v>
      </c>
      <c r="J36" s="717">
        <v>0</v>
      </c>
      <c r="K36" s="716">
        <v>11.153905</v>
      </c>
      <c r="L36" s="717">
        <v>3.157578</v>
      </c>
      <c r="M36" s="717">
        <v>7.996327</v>
      </c>
      <c r="N36" s="717">
        <v>0</v>
      </c>
      <c r="O36" s="716">
        <v>0</v>
      </c>
      <c r="P36" s="717">
        <v>0</v>
      </c>
      <c r="Q36" s="717">
        <v>0</v>
      </c>
      <c r="R36" s="717">
        <v>0</v>
      </c>
      <c r="S36" s="716">
        <v>0</v>
      </c>
      <c r="T36" s="717">
        <v>0</v>
      </c>
      <c r="U36" s="717">
        <v>0</v>
      </c>
      <c r="V36" s="717">
        <v>0</v>
      </c>
      <c r="W36" s="716">
        <v>0</v>
      </c>
      <c r="X36" s="717">
        <v>0</v>
      </c>
      <c r="Y36" s="717">
        <v>0</v>
      </c>
      <c r="Z36" s="717">
        <v>0</v>
      </c>
      <c r="AA36" s="716">
        <v>0</v>
      </c>
      <c r="AB36" s="717">
        <v>0</v>
      </c>
      <c r="AC36" s="717">
        <v>0</v>
      </c>
      <c r="AD36" s="717">
        <v>0</v>
      </c>
      <c r="AE36" s="716">
        <v>50.1</v>
      </c>
      <c r="AF36" s="717">
        <v>0</v>
      </c>
      <c r="AG36" s="717">
        <v>50.1</v>
      </c>
      <c r="AH36" s="717">
        <v>0</v>
      </c>
      <c r="AI36" s="716">
        <v>0</v>
      </c>
      <c r="AJ36" s="717">
        <v>0</v>
      </c>
      <c r="AK36" s="717">
        <v>0</v>
      </c>
      <c r="AL36" s="717">
        <v>0</v>
      </c>
      <c r="AM36" s="716">
        <v>350</v>
      </c>
      <c r="AN36" s="717">
        <v>0</v>
      </c>
      <c r="AO36" s="717">
        <v>350</v>
      </c>
      <c r="AP36" s="717">
        <v>0</v>
      </c>
      <c r="AQ36" s="716">
        <v>0</v>
      </c>
      <c r="AR36" s="718">
        <v>0</v>
      </c>
      <c r="AS36" s="718">
        <v>0</v>
      </c>
      <c r="AT36" s="718">
        <v>0</v>
      </c>
      <c r="AU36" s="716">
        <v>0</v>
      </c>
      <c r="AV36" s="721">
        <v>0</v>
      </c>
      <c r="AW36" s="721">
        <v>0</v>
      </c>
      <c r="AX36" s="721">
        <v>0</v>
      </c>
      <c r="AY36" s="716"/>
      <c r="AZ36" s="721"/>
      <c r="BA36" s="721"/>
      <c r="BB36" s="721">
        <v>0</v>
      </c>
    </row>
    <row r="37" spans="1:54" x14ac:dyDescent="0.2">
      <c r="A37" s="714" t="s">
        <v>426</v>
      </c>
      <c r="B37" s="723" t="s">
        <v>427</v>
      </c>
      <c r="C37" s="716">
        <v>0</v>
      </c>
      <c r="D37" s="717">
        <v>0</v>
      </c>
      <c r="E37" s="717">
        <v>0</v>
      </c>
      <c r="F37" s="717">
        <v>0</v>
      </c>
      <c r="G37" s="716">
        <v>0</v>
      </c>
      <c r="H37" s="717">
        <v>0</v>
      </c>
      <c r="I37" s="717">
        <v>0</v>
      </c>
      <c r="J37" s="717">
        <v>0</v>
      </c>
      <c r="K37" s="716">
        <v>0</v>
      </c>
      <c r="L37" s="717">
        <v>0</v>
      </c>
      <c r="M37" s="717">
        <v>0</v>
      </c>
      <c r="N37" s="717">
        <v>0</v>
      </c>
      <c r="O37" s="716">
        <v>0</v>
      </c>
      <c r="P37" s="717">
        <v>0</v>
      </c>
      <c r="Q37" s="717">
        <v>0</v>
      </c>
      <c r="R37" s="717">
        <v>0</v>
      </c>
      <c r="S37" s="716">
        <v>0</v>
      </c>
      <c r="T37" s="717">
        <v>0</v>
      </c>
      <c r="U37" s="717">
        <v>0</v>
      </c>
      <c r="V37" s="717">
        <v>0</v>
      </c>
      <c r="W37" s="716">
        <v>0</v>
      </c>
      <c r="X37" s="717">
        <v>0</v>
      </c>
      <c r="Y37" s="717">
        <v>0</v>
      </c>
      <c r="Z37" s="717">
        <v>0</v>
      </c>
      <c r="AA37" s="716">
        <v>0</v>
      </c>
      <c r="AB37" s="717">
        <v>0</v>
      </c>
      <c r="AC37" s="717">
        <v>0</v>
      </c>
      <c r="AD37" s="717">
        <v>0</v>
      </c>
      <c r="AE37" s="716">
        <v>0</v>
      </c>
      <c r="AF37" s="717">
        <v>0</v>
      </c>
      <c r="AG37" s="717">
        <v>0</v>
      </c>
      <c r="AH37" s="717">
        <v>0</v>
      </c>
      <c r="AI37" s="716"/>
      <c r="AJ37" s="717"/>
      <c r="AK37" s="717"/>
      <c r="AL37" s="717"/>
      <c r="AM37" s="716" t="s">
        <v>325</v>
      </c>
      <c r="AN37" s="717" t="s">
        <v>325</v>
      </c>
      <c r="AO37" s="717">
        <v>0</v>
      </c>
      <c r="AP37" s="717">
        <v>0</v>
      </c>
      <c r="AQ37" s="716">
        <v>0</v>
      </c>
      <c r="AR37" s="718">
        <v>0</v>
      </c>
      <c r="AS37" s="718">
        <v>0</v>
      </c>
      <c r="AT37" s="718">
        <v>0</v>
      </c>
      <c r="AU37" s="716">
        <v>0</v>
      </c>
      <c r="AV37" s="721">
        <v>0</v>
      </c>
      <c r="AW37" s="721">
        <v>0</v>
      </c>
      <c r="AX37" s="721">
        <v>0</v>
      </c>
      <c r="AY37" s="716">
        <v>7.9199000000000006E-2</v>
      </c>
      <c r="AZ37" s="721">
        <v>7.9199000000000006E-2</v>
      </c>
      <c r="BA37" s="721">
        <v>0</v>
      </c>
      <c r="BB37" s="721">
        <v>0</v>
      </c>
    </row>
    <row r="38" spans="1:54" x14ac:dyDescent="0.2">
      <c r="A38" s="714" t="s">
        <v>428</v>
      </c>
      <c r="B38" s="724" t="s">
        <v>429</v>
      </c>
      <c r="C38" s="716">
        <v>30.50216</v>
      </c>
      <c r="D38" s="725">
        <v>6.537039</v>
      </c>
      <c r="E38" s="725">
        <v>23.965121</v>
      </c>
      <c r="F38" s="725">
        <v>0</v>
      </c>
      <c r="G38" s="716">
        <v>15.838563000000002</v>
      </c>
      <c r="H38" s="717">
        <v>0</v>
      </c>
      <c r="I38" s="725">
        <v>15.377328000000002</v>
      </c>
      <c r="J38" s="725">
        <v>0</v>
      </c>
      <c r="K38" s="716">
        <v>0</v>
      </c>
      <c r="L38" s="725">
        <v>0</v>
      </c>
      <c r="M38" s="725">
        <v>0</v>
      </c>
      <c r="N38" s="725">
        <v>0</v>
      </c>
      <c r="O38" s="716">
        <v>82.741226999999995</v>
      </c>
      <c r="P38" s="725">
        <v>3</v>
      </c>
      <c r="Q38" s="725">
        <v>79.741226999999995</v>
      </c>
      <c r="R38" s="725">
        <v>0</v>
      </c>
      <c r="S38" s="716">
        <v>62.611341000000003</v>
      </c>
      <c r="T38" s="725">
        <v>1.7162919999999999</v>
      </c>
      <c r="U38" s="725">
        <v>60.895049</v>
      </c>
      <c r="V38" s="725">
        <v>0</v>
      </c>
      <c r="W38" s="716">
        <v>54.3</v>
      </c>
      <c r="X38" s="725">
        <v>0</v>
      </c>
      <c r="Y38" s="725">
        <v>53.9</v>
      </c>
      <c r="Z38" s="725">
        <v>0</v>
      </c>
      <c r="AA38" s="716">
        <v>94.2</v>
      </c>
      <c r="AB38" s="717">
        <v>0</v>
      </c>
      <c r="AC38" s="717">
        <v>94.2</v>
      </c>
      <c r="AD38" s="717">
        <v>0</v>
      </c>
      <c r="AE38" s="716">
        <v>0</v>
      </c>
      <c r="AF38" s="717">
        <v>0</v>
      </c>
      <c r="AG38" s="717">
        <v>0</v>
      </c>
      <c r="AH38" s="717">
        <v>0</v>
      </c>
      <c r="AI38" s="716">
        <v>226.022538</v>
      </c>
      <c r="AJ38" s="717"/>
      <c r="AK38" s="717">
        <v>226.022538</v>
      </c>
      <c r="AL38" s="717">
        <v>0</v>
      </c>
      <c r="AM38" s="716">
        <v>6</v>
      </c>
      <c r="AN38" s="717">
        <v>0</v>
      </c>
      <c r="AO38" s="717">
        <v>6</v>
      </c>
      <c r="AP38" s="717">
        <v>0</v>
      </c>
      <c r="AQ38" s="716">
        <v>41</v>
      </c>
      <c r="AR38" s="718">
        <v>0</v>
      </c>
      <c r="AS38" s="718">
        <v>41</v>
      </c>
      <c r="AT38" s="718">
        <v>0</v>
      </c>
      <c r="AU38" s="716">
        <v>20.476680999999999</v>
      </c>
      <c r="AV38" s="719">
        <v>0.66935500000000003</v>
      </c>
      <c r="AW38" s="719">
        <v>19.807326</v>
      </c>
      <c r="AX38" s="721">
        <v>0</v>
      </c>
      <c r="AY38" s="716">
        <v>37.857658999999998</v>
      </c>
      <c r="AZ38" s="719">
        <v>0</v>
      </c>
      <c r="BA38" s="719">
        <v>37.857658999999998</v>
      </c>
      <c r="BB38" s="721">
        <v>0</v>
      </c>
    </row>
    <row r="39" spans="1:54" ht="19.5" customHeight="1" x14ac:dyDescent="0.2">
      <c r="A39" s="929" t="s">
        <v>101</v>
      </c>
      <c r="B39" s="929"/>
      <c r="C39" s="726">
        <v>124215.03215100001</v>
      </c>
      <c r="D39" s="727">
        <v>61843.748607850001</v>
      </c>
      <c r="E39" s="727">
        <v>45969.949932599986</v>
      </c>
      <c r="F39" s="727">
        <v>16401.333610549998</v>
      </c>
      <c r="G39" s="726">
        <v>133235.20112899996</v>
      </c>
      <c r="H39" s="727">
        <v>69692.900137899996</v>
      </c>
      <c r="I39" s="727">
        <v>47830.454079050003</v>
      </c>
      <c r="J39" s="727">
        <v>15711.846912049999</v>
      </c>
      <c r="K39" s="726">
        <v>140194.010244</v>
      </c>
      <c r="L39" s="727">
        <v>74839</v>
      </c>
      <c r="M39" s="727">
        <v>48374.875843400005</v>
      </c>
      <c r="N39" s="727">
        <v>16980</v>
      </c>
      <c r="O39" s="726">
        <v>142863</v>
      </c>
      <c r="P39" s="727">
        <v>73057</v>
      </c>
      <c r="Q39" s="727">
        <v>51620</v>
      </c>
      <c r="R39" s="727">
        <v>18187</v>
      </c>
      <c r="S39" s="726">
        <v>140370.11875300002</v>
      </c>
      <c r="T39" s="727">
        <v>70758.503655649984</v>
      </c>
      <c r="U39" s="727">
        <v>51042.813734650023</v>
      </c>
      <c r="V39" s="727">
        <v>18568.801362699996</v>
      </c>
      <c r="W39" s="726">
        <v>135195.79999999999</v>
      </c>
      <c r="X39" s="727">
        <v>69268.7</v>
      </c>
      <c r="Y39" s="727">
        <v>49128</v>
      </c>
      <c r="Z39" s="727">
        <v>16799.2</v>
      </c>
      <c r="AA39" s="726">
        <v>126734.7</v>
      </c>
      <c r="AB39" s="728">
        <v>61627.8</v>
      </c>
      <c r="AC39" s="728">
        <v>48738.8</v>
      </c>
      <c r="AD39" s="728">
        <v>16368</v>
      </c>
      <c r="AE39" s="726">
        <v>150781</v>
      </c>
      <c r="AF39" s="728">
        <v>71759</v>
      </c>
      <c r="AG39" s="728">
        <v>54076</v>
      </c>
      <c r="AH39" s="728">
        <v>24946.400000000001</v>
      </c>
      <c r="AI39" s="726">
        <v>162010.83109085672</v>
      </c>
      <c r="AJ39" s="728">
        <v>72786.971734835548</v>
      </c>
      <c r="AK39" s="728">
        <v>61400.436229921193</v>
      </c>
      <c r="AL39" s="728">
        <v>27823.423126100002</v>
      </c>
      <c r="AM39" s="726">
        <v>161006</v>
      </c>
      <c r="AN39" s="728">
        <v>74727</v>
      </c>
      <c r="AO39" s="728">
        <v>64983</v>
      </c>
      <c r="AP39" s="728">
        <v>21296</v>
      </c>
      <c r="AQ39" s="726">
        <v>134478</v>
      </c>
      <c r="AR39" s="729">
        <v>62646</v>
      </c>
      <c r="AS39" s="729">
        <v>47232</v>
      </c>
      <c r="AT39" s="729">
        <v>24600</v>
      </c>
      <c r="AU39" s="726">
        <v>169089.10902095004</v>
      </c>
      <c r="AV39" s="730">
        <v>87191.270246250016</v>
      </c>
      <c r="AW39" s="730">
        <v>59425.810445700001</v>
      </c>
      <c r="AX39" s="730">
        <v>22472.028329000001</v>
      </c>
      <c r="AY39" s="726">
        <v>237161.47192569997</v>
      </c>
      <c r="AZ39" s="730">
        <v>113607.33874885003</v>
      </c>
      <c r="BA39" s="730">
        <v>91893.190987850001</v>
      </c>
      <c r="BB39" s="730">
        <v>31660.942189000001</v>
      </c>
    </row>
    <row r="40" spans="1:54" x14ac:dyDescent="0.2">
      <c r="A40" s="731"/>
      <c r="C40" s="732"/>
      <c r="D40" s="732"/>
      <c r="E40" s="732"/>
      <c r="F40" s="732"/>
      <c r="G40" s="732"/>
      <c r="H40" s="732"/>
      <c r="I40" s="732"/>
      <c r="J40" s="732"/>
      <c r="AY40" s="719"/>
      <c r="AZ40" s="719"/>
      <c r="BA40" s="719"/>
    </row>
    <row r="41" spans="1:54" x14ac:dyDescent="0.2">
      <c r="A41" s="733" t="s">
        <v>430</v>
      </c>
      <c r="C41" s="734"/>
      <c r="D41" s="734"/>
      <c r="E41" s="734"/>
      <c r="F41" s="734"/>
      <c r="G41" s="734"/>
      <c r="H41" s="734"/>
      <c r="I41" s="734"/>
      <c r="J41" s="734"/>
      <c r="AY41" s="719"/>
      <c r="AZ41" s="719"/>
      <c r="BA41" s="719"/>
    </row>
    <row r="42" spans="1:54" x14ac:dyDescent="0.2">
      <c r="C42" s="732"/>
      <c r="D42" s="732"/>
      <c r="E42" s="732"/>
      <c r="F42" s="732"/>
      <c r="G42" s="732"/>
      <c r="H42" s="732"/>
      <c r="I42" s="732"/>
      <c r="J42" s="732"/>
      <c r="AY42" s="719"/>
      <c r="AZ42" s="719"/>
      <c r="BA42" s="719"/>
    </row>
    <row r="43" spans="1:54" x14ac:dyDescent="0.2">
      <c r="C43" s="732"/>
      <c r="D43" s="732"/>
      <c r="E43" s="732"/>
      <c r="F43" s="732"/>
      <c r="G43" s="732"/>
      <c r="H43" s="732"/>
      <c r="I43" s="732"/>
      <c r="J43" s="732"/>
      <c r="AY43" s="719"/>
      <c r="AZ43" s="719"/>
      <c r="BA43" s="719"/>
    </row>
    <row r="44" spans="1:54" x14ac:dyDescent="0.2">
      <c r="C44" s="732"/>
      <c r="D44" s="732"/>
      <c r="E44" s="732"/>
      <c r="F44" s="732"/>
      <c r="G44" s="732"/>
      <c r="H44" s="732"/>
      <c r="I44" s="732"/>
      <c r="J44" s="732"/>
      <c r="AY44" s="719"/>
      <c r="AZ44" s="719"/>
      <c r="BA44" s="719"/>
    </row>
    <row r="45" spans="1:54" x14ac:dyDescent="0.2">
      <c r="C45" s="732"/>
      <c r="D45" s="732"/>
      <c r="E45" s="732"/>
      <c r="F45" s="732"/>
      <c r="G45" s="732"/>
      <c r="H45" s="732"/>
      <c r="I45" s="732"/>
      <c r="J45" s="732"/>
      <c r="AY45" s="719"/>
      <c r="AZ45" s="719"/>
      <c r="BA45" s="719"/>
    </row>
    <row r="46" spans="1:54" x14ac:dyDescent="0.2">
      <c r="C46" s="732"/>
      <c r="D46" s="732"/>
      <c r="E46" s="732"/>
      <c r="F46" s="732"/>
      <c r="G46" s="732"/>
      <c r="H46" s="732"/>
      <c r="I46" s="732"/>
      <c r="J46" s="732"/>
      <c r="AY46" s="719"/>
      <c r="AZ46" s="719"/>
      <c r="BA46" s="719"/>
    </row>
    <row r="47" spans="1:54" x14ac:dyDescent="0.2">
      <c r="C47" s="732"/>
      <c r="D47" s="732"/>
      <c r="E47" s="732"/>
      <c r="F47" s="732"/>
      <c r="G47" s="732"/>
      <c r="H47" s="732"/>
      <c r="I47" s="732"/>
      <c r="J47" s="732"/>
      <c r="AY47" s="719"/>
      <c r="AZ47" s="719"/>
      <c r="BA47" s="719"/>
    </row>
    <row r="48" spans="1:54" x14ac:dyDescent="0.2">
      <c r="C48" s="732"/>
      <c r="D48" s="732"/>
      <c r="E48" s="732"/>
      <c r="F48" s="732"/>
      <c r="G48" s="732"/>
      <c r="H48" s="732"/>
      <c r="I48" s="732"/>
      <c r="J48" s="732"/>
      <c r="AY48" s="719"/>
      <c r="AZ48" s="719"/>
      <c r="BA48" s="719"/>
    </row>
    <row r="49" spans="3:53" x14ac:dyDescent="0.2">
      <c r="C49" s="732"/>
      <c r="D49" s="732"/>
      <c r="E49" s="732"/>
      <c r="F49" s="732"/>
      <c r="G49" s="732"/>
      <c r="H49" s="732"/>
      <c r="I49" s="732"/>
      <c r="J49" s="732"/>
      <c r="AY49" s="719"/>
      <c r="AZ49" s="719"/>
      <c r="BA49" s="719"/>
    </row>
    <row r="50" spans="3:53" x14ac:dyDescent="0.2">
      <c r="C50" s="732"/>
      <c r="D50" s="732"/>
      <c r="E50" s="732"/>
      <c r="F50" s="732"/>
      <c r="G50" s="732"/>
      <c r="H50" s="732"/>
      <c r="I50" s="732"/>
      <c r="J50" s="732"/>
      <c r="AY50" s="719"/>
      <c r="AZ50" s="719"/>
      <c r="BA50" s="719"/>
    </row>
    <row r="51" spans="3:53" x14ac:dyDescent="0.2">
      <c r="C51" s="732"/>
      <c r="D51" s="732"/>
      <c r="E51" s="732"/>
      <c r="F51" s="732"/>
      <c r="G51" s="732"/>
      <c r="H51" s="732"/>
      <c r="I51" s="732"/>
      <c r="J51" s="732"/>
      <c r="AY51" s="719"/>
      <c r="AZ51" s="719"/>
      <c r="BA51" s="719"/>
    </row>
    <row r="52" spans="3:53" x14ac:dyDescent="0.2">
      <c r="C52" s="732"/>
      <c r="D52" s="732"/>
      <c r="E52" s="732"/>
      <c r="F52" s="732"/>
      <c r="G52" s="732"/>
      <c r="H52" s="732"/>
      <c r="I52" s="732"/>
      <c r="J52" s="732"/>
      <c r="AY52" s="719"/>
      <c r="AZ52" s="719"/>
      <c r="BA52" s="719"/>
    </row>
    <row r="53" spans="3:53" x14ac:dyDescent="0.2">
      <c r="C53" s="732"/>
      <c r="D53" s="732"/>
      <c r="E53" s="732"/>
      <c r="F53" s="732"/>
      <c r="G53" s="732"/>
      <c r="H53" s="732"/>
      <c r="I53" s="732"/>
      <c r="J53" s="732"/>
      <c r="AY53" s="719"/>
      <c r="AZ53" s="719"/>
      <c r="BA53" s="719"/>
    </row>
    <row r="54" spans="3:53" x14ac:dyDescent="0.2">
      <c r="C54" s="732"/>
      <c r="D54" s="732"/>
      <c r="E54" s="732"/>
      <c r="F54" s="732"/>
      <c r="G54" s="732"/>
      <c r="H54" s="732"/>
      <c r="I54" s="732"/>
      <c r="J54" s="732"/>
      <c r="AY54" s="719"/>
      <c r="AZ54" s="719"/>
      <c r="BA54" s="719"/>
    </row>
    <row r="55" spans="3:53" x14ac:dyDescent="0.2">
      <c r="C55" s="732"/>
      <c r="D55" s="732"/>
      <c r="E55" s="732"/>
      <c r="F55" s="732"/>
      <c r="G55" s="732"/>
      <c r="H55" s="732"/>
      <c r="I55" s="732"/>
      <c r="J55" s="732"/>
      <c r="AY55" s="719"/>
      <c r="AZ55" s="719"/>
      <c r="BA55" s="719"/>
    </row>
    <row r="56" spans="3:53" x14ac:dyDescent="0.2">
      <c r="C56" s="732"/>
      <c r="D56" s="732"/>
      <c r="E56" s="732"/>
      <c r="F56" s="732"/>
      <c r="G56" s="732"/>
      <c r="H56" s="732"/>
      <c r="I56" s="732"/>
      <c r="J56" s="732"/>
      <c r="AY56" s="719"/>
      <c r="AZ56" s="719"/>
      <c r="BA56" s="719"/>
    </row>
    <row r="57" spans="3:53" x14ac:dyDescent="0.2">
      <c r="C57" s="732"/>
      <c r="D57" s="732"/>
      <c r="E57" s="732"/>
      <c r="F57" s="732"/>
      <c r="G57" s="732"/>
      <c r="H57" s="732"/>
      <c r="I57" s="732"/>
      <c r="J57" s="732"/>
      <c r="AY57" s="719"/>
      <c r="AZ57" s="719"/>
      <c r="BA57" s="719"/>
    </row>
    <row r="58" spans="3:53" x14ac:dyDescent="0.2">
      <c r="C58" s="732"/>
      <c r="D58" s="732"/>
      <c r="E58" s="732"/>
      <c r="F58" s="732"/>
      <c r="G58" s="732"/>
      <c r="H58" s="732"/>
      <c r="I58" s="732"/>
      <c r="J58" s="732"/>
      <c r="AY58" s="721"/>
      <c r="AZ58" s="721"/>
      <c r="BA58" s="721"/>
    </row>
    <row r="59" spans="3:53" x14ac:dyDescent="0.2">
      <c r="C59" s="732"/>
      <c r="D59" s="732"/>
      <c r="E59" s="732"/>
      <c r="F59" s="732"/>
      <c r="G59" s="732"/>
      <c r="H59" s="732"/>
      <c r="I59" s="732"/>
      <c r="J59" s="732"/>
      <c r="AY59" s="719"/>
      <c r="AZ59" s="719"/>
      <c r="BA59" s="721"/>
    </row>
    <row r="60" spans="3:53" x14ac:dyDescent="0.2">
      <c r="C60" s="732"/>
      <c r="D60" s="732"/>
      <c r="E60" s="732"/>
      <c r="F60" s="732"/>
      <c r="G60" s="732"/>
      <c r="H60" s="732"/>
      <c r="I60" s="732"/>
      <c r="J60" s="732"/>
      <c r="AY60" s="719"/>
      <c r="AZ60" s="719"/>
      <c r="BA60" s="721"/>
    </row>
    <row r="61" spans="3:53" x14ac:dyDescent="0.2">
      <c r="C61" s="732"/>
      <c r="D61" s="732"/>
      <c r="E61" s="732"/>
      <c r="F61" s="732"/>
      <c r="G61" s="732"/>
      <c r="H61" s="732"/>
      <c r="I61" s="732"/>
      <c r="J61" s="732"/>
      <c r="AY61" s="719"/>
      <c r="AZ61" s="719"/>
      <c r="BA61" s="721"/>
    </row>
    <row r="62" spans="3:53" x14ac:dyDescent="0.2">
      <c r="C62" s="732"/>
      <c r="D62" s="732"/>
      <c r="E62" s="732"/>
      <c r="F62" s="732"/>
      <c r="G62" s="732"/>
      <c r="H62" s="732"/>
      <c r="I62" s="732"/>
      <c r="J62" s="732"/>
      <c r="AY62" s="721"/>
      <c r="AZ62" s="721"/>
      <c r="BA62" s="721"/>
    </row>
    <row r="63" spans="3:53" x14ac:dyDescent="0.2">
      <c r="C63" s="732"/>
      <c r="D63" s="732"/>
      <c r="E63" s="732"/>
      <c r="F63" s="732"/>
      <c r="G63" s="732"/>
      <c r="H63" s="732"/>
      <c r="I63" s="732"/>
      <c r="J63" s="732"/>
      <c r="AY63" s="721"/>
      <c r="AZ63" s="721"/>
      <c r="BA63" s="721"/>
    </row>
    <row r="64" spans="3:53" x14ac:dyDescent="0.2">
      <c r="C64" s="732"/>
      <c r="D64" s="732"/>
      <c r="E64" s="732"/>
      <c r="F64" s="732"/>
      <c r="G64" s="732"/>
      <c r="H64" s="732"/>
      <c r="I64" s="732"/>
      <c r="J64" s="732"/>
      <c r="AY64" s="719"/>
      <c r="AZ64" s="719"/>
      <c r="BA64" s="721"/>
    </row>
    <row r="65" spans="3:53" x14ac:dyDescent="0.2">
      <c r="C65" s="732"/>
      <c r="D65" s="732"/>
      <c r="E65" s="732"/>
      <c r="F65" s="732"/>
      <c r="G65" s="732"/>
      <c r="H65" s="732"/>
      <c r="I65" s="732"/>
      <c r="J65" s="732"/>
      <c r="AY65" s="730"/>
      <c r="AZ65" s="730"/>
      <c r="BA65" s="730"/>
    </row>
    <row r="66" spans="3:53" x14ac:dyDescent="0.2">
      <c r="C66" s="732"/>
      <c r="D66" s="732"/>
      <c r="E66" s="732"/>
      <c r="F66" s="732"/>
      <c r="G66" s="732"/>
      <c r="H66" s="732"/>
      <c r="I66" s="732"/>
      <c r="J66" s="732"/>
    </row>
    <row r="67" spans="3:53" x14ac:dyDescent="0.2">
      <c r="C67" s="732"/>
      <c r="D67" s="732"/>
      <c r="E67" s="732"/>
      <c r="F67" s="732"/>
      <c r="G67" s="732"/>
      <c r="H67" s="732"/>
      <c r="I67" s="732"/>
      <c r="J67" s="732"/>
    </row>
    <row r="68" spans="3:53" x14ac:dyDescent="0.2">
      <c r="C68" s="732"/>
      <c r="D68" s="732"/>
      <c r="E68" s="732"/>
      <c r="F68" s="732"/>
      <c r="G68" s="732"/>
      <c r="H68" s="732"/>
      <c r="I68" s="732"/>
      <c r="J68" s="732"/>
    </row>
    <row r="69" spans="3:53" x14ac:dyDescent="0.2">
      <c r="C69" s="732"/>
      <c r="D69" s="732"/>
      <c r="E69" s="732"/>
      <c r="F69" s="732"/>
      <c r="G69" s="732"/>
      <c r="H69" s="732"/>
      <c r="I69" s="732"/>
      <c r="J69" s="732"/>
    </row>
    <row r="70" spans="3:53" x14ac:dyDescent="0.2">
      <c r="C70" s="732"/>
      <c r="D70" s="732"/>
      <c r="E70" s="732"/>
      <c r="F70" s="732"/>
      <c r="G70" s="732"/>
      <c r="H70" s="732"/>
      <c r="I70" s="732"/>
      <c r="J70" s="732"/>
    </row>
    <row r="71" spans="3:53" x14ac:dyDescent="0.2">
      <c r="C71" s="732"/>
      <c r="D71" s="732"/>
      <c r="E71" s="732"/>
      <c r="F71" s="732"/>
      <c r="G71" s="732"/>
      <c r="H71" s="732"/>
      <c r="I71" s="732"/>
      <c r="J71" s="732"/>
    </row>
    <row r="72" spans="3:53" x14ac:dyDescent="0.2">
      <c r="C72" s="732"/>
      <c r="D72" s="732"/>
      <c r="E72" s="732"/>
      <c r="F72" s="732"/>
      <c r="G72" s="732"/>
      <c r="H72" s="732"/>
      <c r="I72" s="732"/>
      <c r="J72" s="732"/>
    </row>
    <row r="73" spans="3:53" x14ac:dyDescent="0.2">
      <c r="C73" s="732"/>
      <c r="D73" s="732"/>
      <c r="E73" s="732"/>
      <c r="F73" s="732"/>
      <c r="G73" s="732"/>
      <c r="H73" s="732"/>
      <c r="I73" s="732"/>
      <c r="J73" s="732"/>
    </row>
    <row r="74" spans="3:53" x14ac:dyDescent="0.2">
      <c r="C74" s="732"/>
      <c r="D74" s="732"/>
      <c r="E74" s="732"/>
      <c r="F74" s="732"/>
      <c r="G74" s="732"/>
      <c r="H74" s="732"/>
      <c r="I74" s="732"/>
      <c r="J74" s="732"/>
    </row>
    <row r="75" spans="3:53" x14ac:dyDescent="0.2">
      <c r="C75" s="732"/>
      <c r="D75" s="732"/>
      <c r="E75" s="732"/>
      <c r="F75" s="732"/>
      <c r="G75" s="732"/>
      <c r="H75" s="732"/>
      <c r="I75" s="732"/>
      <c r="J75" s="732"/>
    </row>
    <row r="76" spans="3:53" x14ac:dyDescent="0.2">
      <c r="C76" s="732"/>
      <c r="D76" s="732"/>
      <c r="E76" s="732"/>
      <c r="F76" s="732"/>
      <c r="G76" s="732"/>
      <c r="H76" s="732"/>
      <c r="I76" s="732"/>
      <c r="J76" s="732"/>
    </row>
    <row r="77" spans="3:53" x14ac:dyDescent="0.2">
      <c r="C77" s="732"/>
      <c r="D77" s="732"/>
      <c r="E77" s="732"/>
      <c r="F77" s="732"/>
      <c r="G77" s="732"/>
      <c r="H77" s="732"/>
      <c r="I77" s="732"/>
      <c r="J77" s="732"/>
    </row>
    <row r="78" spans="3:53" x14ac:dyDescent="0.2">
      <c r="C78" s="732"/>
      <c r="D78" s="732"/>
      <c r="E78" s="732"/>
      <c r="F78" s="732"/>
      <c r="G78" s="732"/>
      <c r="H78" s="732"/>
      <c r="I78" s="732"/>
      <c r="J78" s="732"/>
    </row>
    <row r="79" spans="3:53" x14ac:dyDescent="0.2">
      <c r="C79" s="732"/>
      <c r="D79" s="732"/>
      <c r="E79" s="732"/>
      <c r="F79" s="732"/>
      <c r="G79" s="732"/>
      <c r="H79" s="732"/>
      <c r="I79" s="732"/>
      <c r="J79" s="732"/>
    </row>
    <row r="80" spans="3:53" x14ac:dyDescent="0.2">
      <c r="C80" s="732"/>
      <c r="D80" s="732"/>
      <c r="E80" s="732"/>
      <c r="F80" s="732"/>
      <c r="G80" s="732"/>
      <c r="H80" s="732"/>
      <c r="I80" s="732"/>
      <c r="J80" s="732"/>
    </row>
    <row r="81" spans="3:10" x14ac:dyDescent="0.2">
      <c r="C81" s="732"/>
      <c r="D81" s="732"/>
      <c r="E81" s="732"/>
      <c r="F81" s="732"/>
      <c r="G81" s="732"/>
      <c r="H81" s="732"/>
      <c r="I81" s="732"/>
      <c r="J81" s="732"/>
    </row>
    <row r="82" spans="3:10" x14ac:dyDescent="0.2">
      <c r="C82" s="732"/>
      <c r="D82" s="732"/>
      <c r="E82" s="732"/>
      <c r="F82" s="732"/>
      <c r="G82" s="732"/>
      <c r="H82" s="732"/>
      <c r="I82" s="732"/>
      <c r="J82" s="732"/>
    </row>
    <row r="83" spans="3:10" x14ac:dyDescent="0.2">
      <c r="C83" s="732"/>
      <c r="D83" s="732"/>
      <c r="E83" s="732"/>
      <c r="F83" s="732"/>
      <c r="G83" s="732"/>
      <c r="H83" s="732"/>
      <c r="I83" s="732"/>
      <c r="J83" s="732"/>
    </row>
    <row r="84" spans="3:10" x14ac:dyDescent="0.2">
      <c r="C84" s="732"/>
      <c r="D84" s="732"/>
      <c r="E84" s="732"/>
      <c r="F84" s="732"/>
      <c r="G84" s="732"/>
      <c r="H84" s="732"/>
      <c r="I84" s="732"/>
      <c r="J84" s="732"/>
    </row>
    <row r="85" spans="3:10" x14ac:dyDescent="0.2">
      <c r="C85" s="732"/>
      <c r="D85" s="732"/>
      <c r="E85" s="732"/>
      <c r="F85" s="732"/>
      <c r="G85" s="732"/>
      <c r="H85" s="732"/>
      <c r="I85" s="732"/>
      <c r="J85" s="732"/>
    </row>
    <row r="86" spans="3:10" x14ac:dyDescent="0.2">
      <c r="C86" s="732"/>
      <c r="D86" s="732"/>
      <c r="E86" s="732"/>
      <c r="F86" s="732"/>
      <c r="G86" s="732"/>
      <c r="H86" s="732"/>
      <c r="I86" s="732"/>
      <c r="J86" s="732"/>
    </row>
    <row r="87" spans="3:10" x14ac:dyDescent="0.2">
      <c r="C87" s="732"/>
      <c r="D87" s="732"/>
      <c r="E87" s="732"/>
      <c r="F87" s="732"/>
      <c r="G87" s="732"/>
      <c r="H87" s="732"/>
      <c r="I87" s="732"/>
      <c r="J87" s="732"/>
    </row>
    <row r="88" spans="3:10" x14ac:dyDescent="0.2">
      <c r="C88" s="732"/>
      <c r="D88" s="732"/>
      <c r="E88" s="732"/>
      <c r="F88" s="732"/>
      <c r="G88" s="732"/>
      <c r="H88" s="732"/>
      <c r="I88" s="732"/>
      <c r="J88" s="732"/>
    </row>
    <row r="89" spans="3:10" x14ac:dyDescent="0.2">
      <c r="C89" s="732"/>
      <c r="D89" s="732"/>
      <c r="E89" s="732"/>
      <c r="F89" s="732"/>
      <c r="G89" s="732"/>
      <c r="H89" s="732"/>
      <c r="I89" s="732"/>
      <c r="J89" s="732"/>
    </row>
    <row r="90" spans="3:10" x14ac:dyDescent="0.2">
      <c r="C90" s="732"/>
      <c r="D90" s="732"/>
      <c r="E90" s="732"/>
      <c r="F90" s="732"/>
      <c r="G90" s="732"/>
      <c r="H90" s="732"/>
      <c r="I90" s="732"/>
      <c r="J90" s="732"/>
    </row>
    <row r="91" spans="3:10" x14ac:dyDescent="0.2">
      <c r="C91" s="732"/>
      <c r="D91" s="732"/>
      <c r="E91" s="732"/>
      <c r="F91" s="732"/>
      <c r="G91" s="732"/>
      <c r="H91" s="732"/>
      <c r="I91" s="732"/>
      <c r="J91" s="732"/>
    </row>
    <row r="92" spans="3:10" x14ac:dyDescent="0.2">
      <c r="C92" s="732"/>
      <c r="D92" s="732"/>
      <c r="E92" s="732"/>
      <c r="F92" s="732"/>
      <c r="G92" s="732"/>
      <c r="H92" s="732"/>
      <c r="I92" s="732"/>
      <c r="J92" s="732"/>
    </row>
    <row r="93" spans="3:10" x14ac:dyDescent="0.2">
      <c r="C93" s="732"/>
      <c r="D93" s="732"/>
      <c r="E93" s="732"/>
      <c r="F93" s="732"/>
      <c r="G93" s="732"/>
      <c r="H93" s="732"/>
      <c r="I93" s="732"/>
      <c r="J93" s="732"/>
    </row>
    <row r="94" spans="3:10" x14ac:dyDescent="0.2">
      <c r="C94" s="732"/>
      <c r="D94" s="732"/>
      <c r="E94" s="732"/>
      <c r="F94" s="732"/>
      <c r="G94" s="732"/>
      <c r="H94" s="732"/>
      <c r="I94" s="732"/>
      <c r="J94" s="732"/>
    </row>
    <row r="95" spans="3:10" x14ac:dyDescent="0.2">
      <c r="C95" s="732"/>
      <c r="D95" s="732"/>
      <c r="E95" s="732"/>
      <c r="F95" s="732"/>
      <c r="G95" s="732"/>
      <c r="H95" s="732"/>
      <c r="I95" s="732"/>
      <c r="J95" s="732"/>
    </row>
    <row r="96" spans="3:10" x14ac:dyDescent="0.2">
      <c r="C96" s="732"/>
      <c r="D96" s="732"/>
      <c r="E96" s="732"/>
      <c r="F96" s="732"/>
      <c r="G96" s="732"/>
      <c r="H96" s="732"/>
      <c r="I96" s="732"/>
      <c r="J96" s="732"/>
    </row>
    <row r="97" spans="3:10" x14ac:dyDescent="0.2">
      <c r="C97" s="732"/>
      <c r="D97" s="732"/>
      <c r="E97" s="732"/>
      <c r="F97" s="732"/>
      <c r="G97" s="732"/>
      <c r="H97" s="732"/>
      <c r="I97" s="732"/>
      <c r="J97" s="732"/>
    </row>
    <row r="98" spans="3:10" x14ac:dyDescent="0.2">
      <c r="C98" s="732"/>
      <c r="D98" s="732"/>
      <c r="E98" s="732"/>
      <c r="F98" s="732"/>
      <c r="G98" s="732"/>
      <c r="H98" s="732"/>
      <c r="I98" s="732"/>
      <c r="J98" s="732"/>
    </row>
    <row r="99" spans="3:10" x14ac:dyDescent="0.2">
      <c r="C99" s="732"/>
      <c r="D99" s="732"/>
      <c r="E99" s="732"/>
      <c r="F99" s="732"/>
      <c r="G99" s="732"/>
      <c r="H99" s="732"/>
      <c r="I99" s="732"/>
      <c r="J99" s="732"/>
    </row>
    <row r="100" spans="3:10" x14ac:dyDescent="0.2">
      <c r="C100" s="732"/>
      <c r="D100" s="732"/>
      <c r="E100" s="732"/>
      <c r="F100" s="732"/>
      <c r="G100" s="732"/>
      <c r="H100" s="732"/>
      <c r="I100" s="732"/>
      <c r="J100" s="732"/>
    </row>
    <row r="101" spans="3:10" x14ac:dyDescent="0.2">
      <c r="C101" s="732"/>
      <c r="D101" s="732"/>
      <c r="E101" s="732"/>
      <c r="F101" s="732"/>
      <c r="G101" s="732"/>
      <c r="H101" s="732"/>
      <c r="I101" s="732"/>
      <c r="J101" s="732"/>
    </row>
    <row r="102" spans="3:10" x14ac:dyDescent="0.2">
      <c r="C102" s="732"/>
      <c r="D102" s="732"/>
      <c r="E102" s="732"/>
      <c r="F102" s="732"/>
      <c r="G102" s="732"/>
      <c r="H102" s="732"/>
      <c r="I102" s="732"/>
      <c r="J102" s="732"/>
    </row>
    <row r="103" spans="3:10" x14ac:dyDescent="0.2">
      <c r="C103" s="732"/>
      <c r="D103" s="732"/>
      <c r="E103" s="732"/>
      <c r="F103" s="732"/>
      <c r="G103" s="732"/>
      <c r="H103" s="732"/>
      <c r="I103" s="732"/>
      <c r="J103" s="732"/>
    </row>
    <row r="104" spans="3:10" x14ac:dyDescent="0.2">
      <c r="C104" s="732"/>
      <c r="D104" s="732"/>
      <c r="E104" s="732"/>
      <c r="F104" s="732"/>
      <c r="G104" s="732"/>
      <c r="H104" s="732"/>
      <c r="I104" s="732"/>
      <c r="J104" s="732"/>
    </row>
    <row r="105" spans="3:10" x14ac:dyDescent="0.2">
      <c r="C105" s="732"/>
      <c r="D105" s="732"/>
      <c r="E105" s="732"/>
      <c r="F105" s="732"/>
      <c r="G105" s="732"/>
      <c r="H105" s="732"/>
      <c r="I105" s="732"/>
      <c r="J105" s="732"/>
    </row>
    <row r="106" spans="3:10" x14ac:dyDescent="0.2">
      <c r="C106" s="732"/>
      <c r="D106" s="732"/>
      <c r="E106" s="732"/>
      <c r="F106" s="732"/>
      <c r="G106" s="732"/>
      <c r="H106" s="732"/>
      <c r="I106" s="732"/>
      <c r="J106" s="732"/>
    </row>
    <row r="107" spans="3:10" x14ac:dyDescent="0.2">
      <c r="C107" s="732"/>
      <c r="D107" s="732"/>
      <c r="E107" s="732"/>
      <c r="F107" s="732"/>
      <c r="G107" s="732"/>
      <c r="H107" s="732"/>
      <c r="I107" s="732"/>
      <c r="J107" s="732"/>
    </row>
    <row r="108" spans="3:10" x14ac:dyDescent="0.2">
      <c r="C108" s="732"/>
      <c r="D108" s="732"/>
      <c r="E108" s="732"/>
      <c r="F108" s="732"/>
      <c r="G108" s="732"/>
      <c r="H108" s="732"/>
      <c r="I108" s="732"/>
      <c r="J108" s="732"/>
    </row>
    <row r="109" spans="3:10" x14ac:dyDescent="0.2">
      <c r="C109" s="732"/>
      <c r="D109" s="732"/>
      <c r="E109" s="732"/>
      <c r="F109" s="732"/>
      <c r="G109" s="732"/>
      <c r="H109" s="732"/>
      <c r="I109" s="732"/>
      <c r="J109" s="732"/>
    </row>
    <row r="110" spans="3:10" x14ac:dyDescent="0.2">
      <c r="C110" s="732"/>
      <c r="D110" s="732"/>
      <c r="E110" s="732"/>
      <c r="F110" s="732"/>
      <c r="G110" s="732"/>
      <c r="H110" s="732"/>
      <c r="I110" s="732"/>
      <c r="J110" s="732"/>
    </row>
    <row r="111" spans="3:10" x14ac:dyDescent="0.2">
      <c r="C111" s="732"/>
      <c r="D111" s="732"/>
      <c r="E111" s="732"/>
      <c r="F111" s="732"/>
      <c r="G111" s="732"/>
      <c r="H111" s="732"/>
      <c r="I111" s="732"/>
      <c r="J111" s="732"/>
    </row>
    <row r="112" spans="3:10" x14ac:dyDescent="0.2">
      <c r="C112" s="732"/>
      <c r="D112" s="732"/>
      <c r="E112" s="732"/>
      <c r="F112" s="732"/>
      <c r="G112" s="732"/>
      <c r="H112" s="732"/>
      <c r="I112" s="732"/>
      <c r="J112" s="732"/>
    </row>
    <row r="113" spans="3:10" x14ac:dyDescent="0.2">
      <c r="C113" s="732"/>
      <c r="D113" s="732"/>
      <c r="E113" s="732"/>
      <c r="F113" s="732"/>
      <c r="G113" s="732"/>
      <c r="H113" s="732"/>
      <c r="I113" s="732"/>
      <c r="J113" s="732"/>
    </row>
    <row r="114" spans="3:10" x14ac:dyDescent="0.2">
      <c r="C114" s="732"/>
      <c r="D114" s="732"/>
      <c r="E114" s="732"/>
      <c r="F114" s="732"/>
      <c r="G114" s="732"/>
      <c r="H114" s="732"/>
      <c r="I114" s="732"/>
      <c r="J114" s="732"/>
    </row>
    <row r="115" spans="3:10" x14ac:dyDescent="0.2">
      <c r="C115" s="732"/>
      <c r="D115" s="732"/>
      <c r="E115" s="732"/>
      <c r="F115" s="732"/>
      <c r="G115" s="732"/>
      <c r="H115" s="732"/>
      <c r="I115" s="732"/>
      <c r="J115" s="732"/>
    </row>
    <row r="116" spans="3:10" x14ac:dyDescent="0.2">
      <c r="C116" s="732"/>
      <c r="D116" s="732"/>
      <c r="E116" s="732"/>
      <c r="F116" s="732"/>
      <c r="G116" s="732"/>
      <c r="H116" s="732"/>
      <c r="I116" s="732"/>
      <c r="J116" s="732"/>
    </row>
    <row r="117" spans="3:10" x14ac:dyDescent="0.2">
      <c r="C117" s="732"/>
      <c r="D117" s="732"/>
      <c r="E117" s="732"/>
      <c r="F117" s="732"/>
      <c r="G117" s="732"/>
      <c r="H117" s="732"/>
      <c r="I117" s="732"/>
      <c r="J117" s="732"/>
    </row>
    <row r="118" spans="3:10" x14ac:dyDescent="0.2">
      <c r="C118" s="732"/>
      <c r="D118" s="732"/>
      <c r="E118" s="732"/>
      <c r="F118" s="732"/>
      <c r="G118" s="732"/>
      <c r="H118" s="732"/>
      <c r="I118" s="732"/>
      <c r="J118" s="732"/>
    </row>
    <row r="119" spans="3:10" x14ac:dyDescent="0.2">
      <c r="C119" s="732"/>
      <c r="D119" s="732"/>
      <c r="E119" s="732"/>
      <c r="F119" s="732"/>
      <c r="G119" s="732"/>
      <c r="H119" s="732"/>
      <c r="I119" s="732"/>
      <c r="J119" s="732"/>
    </row>
    <row r="120" spans="3:10" x14ac:dyDescent="0.2">
      <c r="C120" s="732"/>
      <c r="D120" s="732"/>
      <c r="E120" s="732"/>
      <c r="F120" s="732"/>
      <c r="G120" s="732"/>
      <c r="H120" s="732"/>
      <c r="I120" s="732"/>
      <c r="J120" s="732"/>
    </row>
    <row r="121" spans="3:10" x14ac:dyDescent="0.2">
      <c r="C121" s="732"/>
      <c r="D121" s="732"/>
      <c r="E121" s="732"/>
      <c r="F121" s="732"/>
      <c r="G121" s="732"/>
      <c r="H121" s="732"/>
      <c r="I121" s="732"/>
      <c r="J121" s="732"/>
    </row>
    <row r="122" spans="3:10" x14ac:dyDescent="0.2">
      <c r="C122" s="732"/>
      <c r="D122" s="732"/>
      <c r="E122" s="732"/>
      <c r="F122" s="732"/>
      <c r="G122" s="732"/>
      <c r="H122" s="732"/>
      <c r="I122" s="732"/>
      <c r="J122" s="732"/>
    </row>
    <row r="123" spans="3:10" x14ac:dyDescent="0.2">
      <c r="C123" s="732"/>
      <c r="D123" s="732"/>
      <c r="E123" s="732"/>
      <c r="F123" s="732"/>
      <c r="G123" s="732"/>
      <c r="H123" s="732"/>
      <c r="I123" s="732"/>
      <c r="J123" s="732"/>
    </row>
    <row r="124" spans="3:10" x14ac:dyDescent="0.2">
      <c r="C124" s="732"/>
      <c r="D124" s="732"/>
      <c r="E124" s="732"/>
      <c r="F124" s="732"/>
      <c r="G124" s="732"/>
      <c r="H124" s="732"/>
      <c r="I124" s="732"/>
      <c r="J124" s="732"/>
    </row>
    <row r="125" spans="3:10" x14ac:dyDescent="0.2">
      <c r="C125" s="732"/>
      <c r="D125" s="732"/>
      <c r="E125" s="732"/>
      <c r="F125" s="732"/>
      <c r="G125" s="732"/>
      <c r="H125" s="732"/>
      <c r="I125" s="732"/>
      <c r="J125" s="732"/>
    </row>
    <row r="126" spans="3:10" x14ac:dyDescent="0.2">
      <c r="C126" s="732"/>
      <c r="D126" s="732"/>
      <c r="E126" s="732"/>
      <c r="F126" s="732"/>
      <c r="G126" s="732"/>
      <c r="H126" s="732"/>
      <c r="I126" s="732"/>
      <c r="J126" s="732"/>
    </row>
    <row r="127" spans="3:10" x14ac:dyDescent="0.2">
      <c r="C127" s="732"/>
      <c r="D127" s="732"/>
      <c r="E127" s="732"/>
      <c r="F127" s="732"/>
      <c r="G127" s="732"/>
      <c r="H127" s="732"/>
      <c r="I127" s="732"/>
      <c r="J127" s="732"/>
    </row>
    <row r="128" spans="3:10" x14ac:dyDescent="0.2">
      <c r="C128" s="732"/>
      <c r="D128" s="732"/>
      <c r="E128" s="732"/>
      <c r="F128" s="732"/>
      <c r="G128" s="732"/>
      <c r="H128" s="732"/>
      <c r="I128" s="732"/>
      <c r="J128" s="732"/>
    </row>
    <row r="129" spans="3:10" x14ac:dyDescent="0.2">
      <c r="C129" s="732"/>
      <c r="D129" s="732"/>
      <c r="E129" s="732"/>
      <c r="F129" s="732"/>
      <c r="G129" s="732"/>
      <c r="H129" s="732"/>
      <c r="I129" s="732"/>
      <c r="J129" s="732"/>
    </row>
    <row r="130" spans="3:10" x14ac:dyDescent="0.2">
      <c r="C130" s="732"/>
      <c r="D130" s="732"/>
      <c r="E130" s="732"/>
      <c r="F130" s="732"/>
      <c r="G130" s="732"/>
      <c r="H130" s="732"/>
      <c r="I130" s="732"/>
      <c r="J130" s="732"/>
    </row>
    <row r="131" spans="3:10" x14ac:dyDescent="0.2">
      <c r="C131" s="732"/>
      <c r="D131" s="732"/>
      <c r="E131" s="732"/>
      <c r="F131" s="732"/>
      <c r="G131" s="732"/>
      <c r="H131" s="732"/>
      <c r="I131" s="732"/>
      <c r="J131" s="732"/>
    </row>
    <row r="132" spans="3:10" x14ac:dyDescent="0.2">
      <c r="C132" s="732"/>
      <c r="D132" s="732"/>
      <c r="E132" s="732"/>
      <c r="F132" s="732"/>
      <c r="G132" s="732"/>
      <c r="H132" s="732"/>
      <c r="I132" s="732"/>
      <c r="J132" s="732"/>
    </row>
    <row r="133" spans="3:10" x14ac:dyDescent="0.2">
      <c r="C133" s="732"/>
      <c r="D133" s="732"/>
      <c r="E133" s="732"/>
      <c r="F133" s="732"/>
      <c r="G133" s="732"/>
      <c r="H133" s="732"/>
      <c r="I133" s="732"/>
      <c r="J133" s="732"/>
    </row>
    <row r="134" spans="3:10" x14ac:dyDescent="0.2">
      <c r="C134" s="732"/>
      <c r="D134" s="732"/>
      <c r="E134" s="732"/>
      <c r="F134" s="732"/>
      <c r="G134" s="732"/>
      <c r="H134" s="732"/>
      <c r="I134" s="732"/>
      <c r="J134" s="732"/>
    </row>
    <row r="135" spans="3:10" x14ac:dyDescent="0.2">
      <c r="C135" s="732"/>
      <c r="D135" s="732"/>
      <c r="E135" s="732"/>
      <c r="F135" s="732"/>
      <c r="G135" s="732"/>
      <c r="H135" s="732"/>
      <c r="I135" s="732"/>
      <c r="J135" s="732"/>
    </row>
    <row r="136" spans="3:10" x14ac:dyDescent="0.2">
      <c r="C136" s="732"/>
      <c r="D136" s="732"/>
      <c r="E136" s="732"/>
      <c r="F136" s="732"/>
      <c r="G136" s="732"/>
      <c r="H136" s="732"/>
      <c r="I136" s="732"/>
      <c r="J136" s="732"/>
    </row>
    <row r="137" spans="3:10" x14ac:dyDescent="0.2">
      <c r="C137" s="732"/>
      <c r="D137" s="732"/>
      <c r="E137" s="732"/>
      <c r="F137" s="732"/>
      <c r="G137" s="732"/>
      <c r="H137" s="732"/>
      <c r="I137" s="732"/>
      <c r="J137" s="732"/>
    </row>
    <row r="138" spans="3:10" x14ac:dyDescent="0.2">
      <c r="C138" s="732"/>
      <c r="D138" s="732"/>
      <c r="E138" s="732"/>
      <c r="F138" s="732"/>
      <c r="G138" s="732"/>
      <c r="H138" s="732"/>
      <c r="I138" s="732"/>
      <c r="J138" s="732"/>
    </row>
    <row r="139" spans="3:10" x14ac:dyDescent="0.2">
      <c r="C139" s="732"/>
      <c r="D139" s="732"/>
      <c r="E139" s="732"/>
      <c r="F139" s="732"/>
      <c r="G139" s="732"/>
      <c r="H139" s="732"/>
      <c r="I139" s="732"/>
      <c r="J139" s="732"/>
    </row>
    <row r="140" spans="3:10" x14ac:dyDescent="0.2">
      <c r="C140" s="732"/>
      <c r="D140" s="732"/>
      <c r="E140" s="732"/>
      <c r="F140" s="732"/>
      <c r="G140" s="732"/>
      <c r="H140" s="732"/>
      <c r="I140" s="732"/>
      <c r="J140" s="732"/>
    </row>
    <row r="141" spans="3:10" x14ac:dyDescent="0.2">
      <c r="C141" s="732"/>
      <c r="D141" s="732"/>
      <c r="E141" s="732"/>
      <c r="F141" s="732"/>
      <c r="G141" s="732"/>
      <c r="H141" s="732"/>
      <c r="I141" s="732"/>
      <c r="J141" s="732"/>
    </row>
    <row r="142" spans="3:10" x14ac:dyDescent="0.2">
      <c r="C142" s="732"/>
      <c r="D142" s="732"/>
      <c r="E142" s="732"/>
      <c r="F142" s="732"/>
      <c r="G142" s="732"/>
      <c r="H142" s="732"/>
      <c r="I142" s="732"/>
      <c r="J142" s="732"/>
    </row>
    <row r="143" spans="3:10" x14ac:dyDescent="0.2">
      <c r="C143" s="732"/>
      <c r="D143" s="732"/>
      <c r="E143" s="732"/>
      <c r="F143" s="732"/>
      <c r="G143" s="732"/>
      <c r="H143" s="732"/>
      <c r="I143" s="732"/>
      <c r="J143" s="732"/>
    </row>
    <row r="144" spans="3:10" x14ac:dyDescent="0.2">
      <c r="C144" s="732"/>
      <c r="D144" s="732"/>
      <c r="E144" s="732"/>
      <c r="F144" s="732"/>
      <c r="G144" s="732"/>
      <c r="H144" s="732"/>
      <c r="I144" s="732"/>
      <c r="J144" s="732"/>
    </row>
    <row r="145" spans="3:10" x14ac:dyDescent="0.2">
      <c r="C145" s="732"/>
      <c r="D145" s="732"/>
      <c r="E145" s="732"/>
      <c r="F145" s="732"/>
      <c r="G145" s="732"/>
      <c r="H145" s="732"/>
      <c r="I145" s="732"/>
      <c r="J145" s="732"/>
    </row>
    <row r="146" spans="3:10" x14ac:dyDescent="0.2">
      <c r="C146" s="732"/>
      <c r="D146" s="732"/>
      <c r="E146" s="732"/>
      <c r="F146" s="732"/>
      <c r="G146" s="732"/>
      <c r="H146" s="732"/>
      <c r="I146" s="732"/>
      <c r="J146" s="732"/>
    </row>
    <row r="147" spans="3:10" x14ac:dyDescent="0.2">
      <c r="C147" s="732"/>
      <c r="D147" s="732"/>
      <c r="E147" s="732"/>
      <c r="F147" s="732"/>
      <c r="G147" s="732"/>
      <c r="H147" s="732"/>
      <c r="I147" s="732"/>
      <c r="J147" s="732"/>
    </row>
    <row r="148" spans="3:10" x14ac:dyDescent="0.2">
      <c r="C148" s="732"/>
      <c r="D148" s="732"/>
      <c r="E148" s="732"/>
      <c r="F148" s="732"/>
      <c r="G148" s="732"/>
      <c r="H148" s="732"/>
      <c r="I148" s="732"/>
      <c r="J148" s="732"/>
    </row>
    <row r="149" spans="3:10" x14ac:dyDescent="0.2">
      <c r="C149" s="732"/>
      <c r="D149" s="732"/>
      <c r="E149" s="732"/>
      <c r="F149" s="732"/>
      <c r="G149" s="732"/>
      <c r="H149" s="732"/>
      <c r="I149" s="732"/>
      <c r="J149" s="732"/>
    </row>
    <row r="150" spans="3:10" x14ac:dyDescent="0.2">
      <c r="C150" s="732"/>
      <c r="D150" s="732"/>
      <c r="E150" s="732"/>
      <c r="F150" s="732"/>
      <c r="G150" s="732"/>
      <c r="H150" s="732"/>
      <c r="I150" s="732"/>
      <c r="J150" s="732"/>
    </row>
    <row r="151" spans="3:10" x14ac:dyDescent="0.2">
      <c r="C151" s="732"/>
      <c r="D151" s="732"/>
      <c r="E151" s="732"/>
      <c r="F151" s="732"/>
      <c r="G151" s="732"/>
      <c r="H151" s="732"/>
      <c r="I151" s="732"/>
      <c r="J151" s="732"/>
    </row>
    <row r="152" spans="3:10" x14ac:dyDescent="0.2">
      <c r="C152" s="732"/>
      <c r="D152" s="732"/>
      <c r="E152" s="732"/>
      <c r="F152" s="732"/>
      <c r="G152" s="732"/>
      <c r="H152" s="732"/>
      <c r="I152" s="732"/>
      <c r="J152" s="732"/>
    </row>
    <row r="153" spans="3:10" x14ac:dyDescent="0.2">
      <c r="C153" s="732"/>
      <c r="D153" s="732"/>
      <c r="E153" s="732"/>
      <c r="F153" s="732"/>
      <c r="G153" s="732"/>
      <c r="H153" s="732"/>
      <c r="I153" s="732"/>
      <c r="J153" s="732"/>
    </row>
    <row r="154" spans="3:10" x14ac:dyDescent="0.2">
      <c r="C154" s="732"/>
      <c r="D154" s="732"/>
      <c r="E154" s="732"/>
      <c r="F154" s="732"/>
      <c r="G154" s="732"/>
      <c r="H154" s="732"/>
      <c r="I154" s="732"/>
      <c r="J154" s="732"/>
    </row>
    <row r="155" spans="3:10" x14ac:dyDescent="0.2">
      <c r="C155" s="732"/>
      <c r="D155" s="732"/>
      <c r="E155" s="732"/>
      <c r="F155" s="732"/>
      <c r="G155" s="732"/>
      <c r="H155" s="732"/>
      <c r="I155" s="732"/>
      <c r="J155" s="732"/>
    </row>
    <row r="156" spans="3:10" x14ac:dyDescent="0.2">
      <c r="C156" s="732"/>
      <c r="D156" s="732"/>
      <c r="E156" s="732"/>
      <c r="F156" s="732"/>
      <c r="G156" s="732"/>
      <c r="H156" s="732"/>
      <c r="I156" s="732"/>
      <c r="J156" s="732"/>
    </row>
    <row r="157" spans="3:10" x14ac:dyDescent="0.2">
      <c r="C157" s="732"/>
      <c r="D157" s="732"/>
      <c r="E157" s="732"/>
      <c r="F157" s="732"/>
      <c r="G157" s="732"/>
      <c r="H157" s="732"/>
      <c r="I157" s="732"/>
      <c r="J157" s="732"/>
    </row>
    <row r="158" spans="3:10" x14ac:dyDescent="0.2">
      <c r="C158" s="732"/>
      <c r="D158" s="732"/>
      <c r="E158" s="732"/>
      <c r="F158" s="732"/>
      <c r="G158" s="732"/>
      <c r="H158" s="732"/>
      <c r="I158" s="732"/>
      <c r="J158" s="732"/>
    </row>
    <row r="159" spans="3:10" x14ac:dyDescent="0.2">
      <c r="C159" s="732"/>
      <c r="D159" s="732"/>
      <c r="E159" s="732"/>
      <c r="F159" s="732"/>
      <c r="G159" s="732"/>
      <c r="H159" s="732"/>
      <c r="I159" s="732"/>
      <c r="J159" s="732"/>
    </row>
    <row r="160" spans="3:10" x14ac:dyDescent="0.2">
      <c r="C160" s="732"/>
      <c r="D160" s="732"/>
      <c r="E160" s="732"/>
      <c r="F160" s="732"/>
      <c r="G160" s="732"/>
      <c r="H160" s="732"/>
      <c r="I160" s="732"/>
      <c r="J160" s="732"/>
    </row>
    <row r="161" spans="3:10" x14ac:dyDescent="0.2">
      <c r="C161" s="732"/>
      <c r="D161" s="732"/>
      <c r="E161" s="732"/>
      <c r="F161" s="732"/>
      <c r="G161" s="732"/>
      <c r="H161" s="732"/>
      <c r="I161" s="732"/>
      <c r="J161" s="732"/>
    </row>
    <row r="162" spans="3:10" x14ac:dyDescent="0.2">
      <c r="C162" s="732"/>
      <c r="D162" s="732"/>
      <c r="E162" s="732"/>
      <c r="F162" s="732"/>
      <c r="G162" s="732"/>
      <c r="H162" s="732"/>
      <c r="I162" s="732"/>
      <c r="J162" s="732"/>
    </row>
    <row r="163" spans="3:10" x14ac:dyDescent="0.2">
      <c r="C163" s="732"/>
      <c r="D163" s="732"/>
      <c r="E163" s="732"/>
      <c r="F163" s="732"/>
      <c r="G163" s="732"/>
      <c r="H163" s="732"/>
      <c r="I163" s="732"/>
      <c r="J163" s="732"/>
    </row>
    <row r="164" spans="3:10" x14ac:dyDescent="0.2">
      <c r="C164" s="732"/>
      <c r="D164" s="732"/>
      <c r="E164" s="732"/>
      <c r="F164" s="732"/>
      <c r="G164" s="732"/>
      <c r="H164" s="732"/>
      <c r="I164" s="732"/>
      <c r="J164" s="732"/>
    </row>
    <row r="165" spans="3:10" x14ac:dyDescent="0.2">
      <c r="C165" s="732"/>
      <c r="D165" s="732"/>
      <c r="E165" s="732"/>
      <c r="F165" s="732"/>
      <c r="G165" s="732"/>
      <c r="H165" s="732"/>
      <c r="I165" s="732"/>
      <c r="J165" s="732"/>
    </row>
    <row r="166" spans="3:10" x14ac:dyDescent="0.2">
      <c r="C166" s="732"/>
      <c r="D166" s="732"/>
      <c r="E166" s="732"/>
      <c r="F166" s="732"/>
      <c r="G166" s="732"/>
      <c r="H166" s="732"/>
      <c r="I166" s="732"/>
      <c r="J166" s="732"/>
    </row>
    <row r="167" spans="3:10" x14ac:dyDescent="0.2">
      <c r="C167" s="732"/>
      <c r="D167" s="732"/>
      <c r="E167" s="732"/>
      <c r="F167" s="732"/>
      <c r="G167" s="732"/>
      <c r="H167" s="732"/>
      <c r="I167" s="732"/>
      <c r="J167" s="732"/>
    </row>
    <row r="168" spans="3:10" x14ac:dyDescent="0.2">
      <c r="C168" s="732"/>
      <c r="D168" s="732"/>
      <c r="E168" s="732"/>
      <c r="F168" s="732"/>
      <c r="G168" s="732"/>
      <c r="H168" s="732"/>
      <c r="I168" s="732"/>
      <c r="J168" s="732"/>
    </row>
    <row r="169" spans="3:10" x14ac:dyDescent="0.2">
      <c r="C169" s="732"/>
      <c r="D169" s="732"/>
      <c r="E169" s="732"/>
      <c r="F169" s="732"/>
      <c r="G169" s="732"/>
      <c r="H169" s="732"/>
      <c r="I169" s="732"/>
      <c r="J169" s="732"/>
    </row>
    <row r="170" spans="3:10" x14ac:dyDescent="0.2">
      <c r="C170" s="732"/>
      <c r="D170" s="732"/>
      <c r="E170" s="732"/>
      <c r="F170" s="732"/>
      <c r="G170" s="732"/>
      <c r="H170" s="732"/>
      <c r="I170" s="732"/>
      <c r="J170" s="732"/>
    </row>
    <row r="171" spans="3:10" x14ac:dyDescent="0.2">
      <c r="C171" s="732"/>
      <c r="D171" s="732"/>
      <c r="E171" s="732"/>
      <c r="F171" s="732"/>
      <c r="G171" s="732"/>
      <c r="H171" s="732"/>
      <c r="I171" s="732"/>
      <c r="J171" s="732"/>
    </row>
    <row r="172" spans="3:10" x14ac:dyDescent="0.2">
      <c r="C172" s="732"/>
      <c r="D172" s="732"/>
      <c r="E172" s="732"/>
      <c r="F172" s="732"/>
      <c r="G172" s="732"/>
      <c r="H172" s="732"/>
      <c r="I172" s="732"/>
      <c r="J172" s="732"/>
    </row>
    <row r="173" spans="3:10" x14ac:dyDescent="0.2">
      <c r="C173" s="732"/>
      <c r="D173" s="732"/>
      <c r="E173" s="732"/>
      <c r="F173" s="732"/>
      <c r="G173" s="732"/>
      <c r="H173" s="732"/>
      <c r="I173" s="732"/>
      <c r="J173" s="732"/>
    </row>
    <row r="174" spans="3:10" x14ac:dyDescent="0.2">
      <c r="C174" s="732"/>
      <c r="D174" s="732"/>
      <c r="E174" s="732"/>
      <c r="F174" s="732"/>
      <c r="G174" s="732"/>
      <c r="H174" s="732"/>
      <c r="I174" s="732"/>
      <c r="J174" s="732"/>
    </row>
    <row r="175" spans="3:10" x14ac:dyDescent="0.2">
      <c r="C175" s="732"/>
      <c r="D175" s="732"/>
      <c r="E175" s="732"/>
      <c r="F175" s="732"/>
      <c r="G175" s="732"/>
      <c r="H175" s="732"/>
      <c r="I175" s="732"/>
      <c r="J175" s="732"/>
    </row>
    <row r="176" spans="3:10" x14ac:dyDescent="0.2">
      <c r="C176" s="732"/>
      <c r="D176" s="732"/>
      <c r="E176" s="732"/>
      <c r="F176" s="732"/>
      <c r="G176" s="732"/>
      <c r="H176" s="732"/>
      <c r="I176" s="732"/>
      <c r="J176" s="732"/>
    </row>
    <row r="177" spans="3:10" x14ac:dyDescent="0.2">
      <c r="C177" s="732"/>
      <c r="D177" s="732"/>
      <c r="E177" s="732"/>
      <c r="F177" s="732"/>
      <c r="G177" s="732"/>
      <c r="H177" s="732"/>
      <c r="I177" s="732"/>
      <c r="J177" s="732"/>
    </row>
    <row r="178" spans="3:10" x14ac:dyDescent="0.2">
      <c r="C178" s="732"/>
      <c r="D178" s="732"/>
      <c r="E178" s="732"/>
      <c r="F178" s="732"/>
      <c r="G178" s="732"/>
      <c r="H178" s="732"/>
      <c r="I178" s="732"/>
      <c r="J178" s="732"/>
    </row>
    <row r="179" spans="3:10" x14ac:dyDescent="0.2">
      <c r="C179" s="732"/>
      <c r="D179" s="732"/>
      <c r="E179" s="732"/>
      <c r="F179" s="732"/>
      <c r="G179" s="732"/>
      <c r="H179" s="732"/>
      <c r="I179" s="732"/>
      <c r="J179" s="732"/>
    </row>
    <row r="180" spans="3:10" x14ac:dyDescent="0.2">
      <c r="C180" s="732"/>
      <c r="D180" s="732"/>
      <c r="E180" s="732"/>
      <c r="F180" s="732"/>
      <c r="G180" s="732"/>
      <c r="H180" s="732"/>
      <c r="I180" s="732"/>
      <c r="J180" s="732"/>
    </row>
    <row r="181" spans="3:10" x14ac:dyDescent="0.2">
      <c r="C181" s="732"/>
      <c r="D181" s="732"/>
      <c r="E181" s="732"/>
      <c r="F181" s="732"/>
      <c r="G181" s="732"/>
      <c r="H181" s="732"/>
      <c r="I181" s="732"/>
      <c r="J181" s="732"/>
    </row>
    <row r="182" spans="3:10" x14ac:dyDescent="0.2">
      <c r="C182" s="732"/>
      <c r="D182" s="732"/>
      <c r="E182" s="732"/>
      <c r="F182" s="732"/>
      <c r="G182" s="732"/>
      <c r="H182" s="732"/>
      <c r="I182" s="732"/>
      <c r="J182" s="732"/>
    </row>
    <row r="183" spans="3:10" x14ac:dyDescent="0.2">
      <c r="C183" s="732"/>
      <c r="D183" s="732"/>
      <c r="E183" s="732"/>
      <c r="F183" s="732"/>
      <c r="G183" s="732"/>
      <c r="H183" s="732"/>
      <c r="I183" s="732"/>
      <c r="J183" s="732"/>
    </row>
    <row r="184" spans="3:10" x14ac:dyDescent="0.2">
      <c r="C184" s="732"/>
      <c r="D184" s="732"/>
      <c r="E184" s="732"/>
      <c r="F184" s="732"/>
      <c r="G184" s="732"/>
      <c r="H184" s="732"/>
      <c r="I184" s="732"/>
      <c r="J184" s="732"/>
    </row>
    <row r="185" spans="3:10" x14ac:dyDescent="0.2">
      <c r="C185" s="732"/>
      <c r="D185" s="732"/>
      <c r="E185" s="732"/>
      <c r="F185" s="732"/>
      <c r="G185" s="732"/>
      <c r="H185" s="732"/>
      <c r="I185" s="732"/>
      <c r="J185" s="732"/>
    </row>
    <row r="186" spans="3:10" x14ac:dyDescent="0.2">
      <c r="C186" s="732"/>
      <c r="D186" s="732"/>
      <c r="E186" s="732"/>
      <c r="F186" s="732"/>
      <c r="G186" s="732"/>
      <c r="H186" s="732"/>
      <c r="I186" s="732"/>
      <c r="J186" s="732"/>
    </row>
    <row r="187" spans="3:10" x14ac:dyDescent="0.2">
      <c r="C187" s="732"/>
      <c r="D187" s="732"/>
      <c r="E187" s="732"/>
      <c r="F187" s="732"/>
      <c r="G187" s="732"/>
      <c r="H187" s="732"/>
      <c r="I187" s="732"/>
      <c r="J187" s="732"/>
    </row>
    <row r="188" spans="3:10" x14ac:dyDescent="0.2">
      <c r="C188" s="732"/>
      <c r="D188" s="732"/>
      <c r="E188" s="732"/>
      <c r="F188" s="732"/>
      <c r="G188" s="732"/>
      <c r="H188" s="732"/>
      <c r="I188" s="732"/>
      <c r="J188" s="732"/>
    </row>
    <row r="189" spans="3:10" x14ac:dyDescent="0.2">
      <c r="C189" s="732"/>
      <c r="D189" s="732"/>
      <c r="E189" s="732"/>
      <c r="F189" s="732"/>
      <c r="G189" s="732"/>
      <c r="H189" s="732"/>
      <c r="I189" s="732"/>
      <c r="J189" s="732"/>
    </row>
    <row r="190" spans="3:10" x14ac:dyDescent="0.2">
      <c r="C190" s="732"/>
      <c r="D190" s="732"/>
      <c r="E190" s="732"/>
      <c r="F190" s="732"/>
      <c r="G190" s="732"/>
      <c r="H190" s="732"/>
      <c r="I190" s="732"/>
      <c r="J190" s="732"/>
    </row>
    <row r="191" spans="3:10" x14ac:dyDescent="0.2">
      <c r="C191" s="732"/>
      <c r="D191" s="732"/>
      <c r="E191" s="732"/>
      <c r="F191" s="732"/>
      <c r="G191" s="732"/>
      <c r="H191" s="732"/>
      <c r="I191" s="732"/>
      <c r="J191" s="732"/>
    </row>
    <row r="192" spans="3:10" x14ac:dyDescent="0.2">
      <c r="C192" s="732"/>
      <c r="D192" s="732"/>
      <c r="E192" s="732"/>
      <c r="F192" s="732"/>
      <c r="G192" s="732"/>
      <c r="H192" s="732"/>
      <c r="I192" s="732"/>
      <c r="J192" s="732"/>
    </row>
    <row r="193" spans="3:10" x14ac:dyDescent="0.2">
      <c r="C193" s="732"/>
      <c r="D193" s="732"/>
      <c r="E193" s="732"/>
      <c r="F193" s="732"/>
      <c r="G193" s="732"/>
      <c r="H193" s="732"/>
      <c r="I193" s="732"/>
      <c r="J193" s="732"/>
    </row>
    <row r="194" spans="3:10" x14ac:dyDescent="0.2">
      <c r="C194" s="732"/>
      <c r="D194" s="732"/>
      <c r="E194" s="732"/>
      <c r="F194" s="732"/>
      <c r="G194" s="732"/>
      <c r="H194" s="732"/>
      <c r="I194" s="732"/>
      <c r="J194" s="732"/>
    </row>
    <row r="195" spans="3:10" x14ac:dyDescent="0.2">
      <c r="C195" s="732"/>
      <c r="D195" s="732"/>
      <c r="E195" s="732"/>
      <c r="F195" s="732"/>
      <c r="G195" s="732"/>
      <c r="H195" s="732"/>
      <c r="I195" s="732"/>
      <c r="J195" s="732"/>
    </row>
    <row r="196" spans="3:10" x14ac:dyDescent="0.2">
      <c r="C196" s="732"/>
      <c r="D196" s="732"/>
      <c r="E196" s="732"/>
      <c r="F196" s="732"/>
      <c r="G196" s="732"/>
      <c r="H196" s="732"/>
      <c r="I196" s="732"/>
      <c r="J196" s="732"/>
    </row>
    <row r="197" spans="3:10" x14ac:dyDescent="0.2">
      <c r="C197" s="732"/>
      <c r="D197" s="732"/>
      <c r="E197" s="732"/>
      <c r="F197" s="732"/>
      <c r="G197" s="732"/>
      <c r="H197" s="732"/>
      <c r="I197" s="732"/>
      <c r="J197" s="732"/>
    </row>
    <row r="198" spans="3:10" x14ac:dyDescent="0.2">
      <c r="C198" s="732"/>
      <c r="D198" s="732"/>
      <c r="E198" s="732"/>
      <c r="F198" s="732"/>
      <c r="G198" s="732"/>
      <c r="H198" s="732"/>
      <c r="I198" s="732"/>
      <c r="J198" s="732"/>
    </row>
    <row r="199" spans="3:10" x14ac:dyDescent="0.2">
      <c r="C199" s="732"/>
      <c r="D199" s="732"/>
      <c r="E199" s="732"/>
      <c r="F199" s="732"/>
      <c r="G199" s="732"/>
      <c r="H199" s="732"/>
      <c r="I199" s="732"/>
      <c r="J199" s="732"/>
    </row>
    <row r="200" spans="3:10" x14ac:dyDescent="0.2">
      <c r="C200" s="732"/>
      <c r="D200" s="732"/>
      <c r="E200" s="732"/>
      <c r="F200" s="732"/>
      <c r="G200" s="732"/>
      <c r="H200" s="732"/>
      <c r="I200" s="732"/>
      <c r="J200" s="732"/>
    </row>
    <row r="201" spans="3:10" x14ac:dyDescent="0.2">
      <c r="C201" s="732"/>
      <c r="D201" s="732"/>
      <c r="E201" s="732"/>
      <c r="F201" s="732"/>
      <c r="G201" s="732"/>
      <c r="H201" s="732"/>
      <c r="I201" s="732"/>
      <c r="J201" s="732"/>
    </row>
    <row r="202" spans="3:10" x14ac:dyDescent="0.2">
      <c r="C202" s="732"/>
      <c r="D202" s="732"/>
      <c r="E202" s="732"/>
      <c r="F202" s="732"/>
      <c r="G202" s="732"/>
      <c r="H202" s="732"/>
      <c r="I202" s="732"/>
      <c r="J202" s="732"/>
    </row>
    <row r="203" spans="3:10" x14ac:dyDescent="0.2">
      <c r="C203" s="732"/>
      <c r="D203" s="732"/>
      <c r="E203" s="732"/>
      <c r="F203" s="732"/>
      <c r="G203" s="732"/>
      <c r="H203" s="732"/>
      <c r="I203" s="732"/>
      <c r="J203" s="732"/>
    </row>
    <row r="204" spans="3:10" x14ac:dyDescent="0.2">
      <c r="C204" s="732"/>
      <c r="D204" s="732"/>
      <c r="E204" s="732"/>
      <c r="F204" s="732"/>
      <c r="G204" s="732"/>
      <c r="H204" s="732"/>
      <c r="I204" s="732"/>
      <c r="J204" s="732"/>
    </row>
    <row r="205" spans="3:10" x14ac:dyDescent="0.2">
      <c r="C205" s="732"/>
      <c r="D205" s="732"/>
      <c r="E205" s="732"/>
      <c r="F205" s="732"/>
      <c r="G205" s="732"/>
      <c r="H205" s="732"/>
      <c r="I205" s="732"/>
      <c r="J205" s="732"/>
    </row>
    <row r="206" spans="3:10" x14ac:dyDescent="0.2">
      <c r="C206" s="732"/>
      <c r="D206" s="732"/>
      <c r="E206" s="732"/>
      <c r="F206" s="732"/>
      <c r="G206" s="732"/>
      <c r="H206" s="732"/>
      <c r="I206" s="732"/>
      <c r="J206" s="732"/>
    </row>
    <row r="207" spans="3:10" x14ac:dyDescent="0.2">
      <c r="C207" s="732"/>
      <c r="D207" s="732"/>
      <c r="E207" s="732"/>
      <c r="F207" s="732"/>
      <c r="G207" s="732"/>
      <c r="H207" s="732"/>
      <c r="I207" s="732"/>
      <c r="J207" s="732"/>
    </row>
    <row r="208" spans="3:10" x14ac:dyDescent="0.2">
      <c r="C208" s="732"/>
      <c r="D208" s="732"/>
      <c r="E208" s="732"/>
      <c r="F208" s="732"/>
      <c r="G208" s="732"/>
      <c r="H208" s="732"/>
      <c r="I208" s="732"/>
      <c r="J208" s="732"/>
    </row>
    <row r="209" spans="3:10" x14ac:dyDescent="0.2">
      <c r="C209" s="732"/>
      <c r="D209" s="732"/>
      <c r="E209" s="732"/>
      <c r="F209" s="732"/>
      <c r="G209" s="732"/>
      <c r="H209" s="732"/>
      <c r="I209" s="732"/>
      <c r="J209" s="732"/>
    </row>
    <row r="210" spans="3:10" x14ac:dyDescent="0.2">
      <c r="C210" s="732"/>
      <c r="D210" s="732"/>
      <c r="E210" s="732"/>
      <c r="F210" s="732"/>
      <c r="G210" s="732"/>
      <c r="H210" s="732"/>
      <c r="I210" s="732"/>
      <c r="J210" s="732"/>
    </row>
    <row r="211" spans="3:10" x14ac:dyDescent="0.2">
      <c r="C211" s="732"/>
      <c r="D211" s="732"/>
      <c r="E211" s="732"/>
      <c r="F211" s="732"/>
      <c r="G211" s="732"/>
      <c r="H211" s="732"/>
      <c r="I211" s="732"/>
      <c r="J211" s="732"/>
    </row>
    <row r="212" spans="3:10" x14ac:dyDescent="0.2">
      <c r="C212" s="732"/>
      <c r="D212" s="732"/>
      <c r="E212" s="732"/>
      <c r="F212" s="732"/>
      <c r="G212" s="732"/>
      <c r="H212" s="732"/>
      <c r="I212" s="732"/>
      <c r="J212" s="732"/>
    </row>
    <row r="213" spans="3:10" x14ac:dyDescent="0.2">
      <c r="C213" s="732"/>
      <c r="D213" s="732"/>
      <c r="E213" s="732"/>
      <c r="F213" s="732"/>
      <c r="G213" s="732"/>
      <c r="H213" s="732"/>
      <c r="I213" s="732"/>
      <c r="J213" s="732"/>
    </row>
    <row r="214" spans="3:10" x14ac:dyDescent="0.2">
      <c r="C214" s="732"/>
      <c r="D214" s="732"/>
      <c r="E214" s="732"/>
      <c r="F214" s="732"/>
      <c r="G214" s="732"/>
      <c r="H214" s="732"/>
      <c r="I214" s="732"/>
      <c r="J214" s="732"/>
    </row>
    <row r="215" spans="3:10" x14ac:dyDescent="0.2">
      <c r="C215" s="732"/>
      <c r="D215" s="732"/>
      <c r="E215" s="732"/>
      <c r="F215" s="732"/>
      <c r="G215" s="732"/>
      <c r="H215" s="732"/>
      <c r="I215" s="732"/>
      <c r="J215" s="732"/>
    </row>
    <row r="216" spans="3:10" x14ac:dyDescent="0.2">
      <c r="C216" s="732"/>
      <c r="D216" s="732"/>
      <c r="E216" s="732"/>
      <c r="F216" s="732"/>
      <c r="G216" s="732"/>
      <c r="H216" s="732"/>
      <c r="I216" s="732"/>
      <c r="J216" s="732"/>
    </row>
    <row r="217" spans="3:10" x14ac:dyDescent="0.2">
      <c r="C217" s="732"/>
      <c r="D217" s="732"/>
      <c r="E217" s="732"/>
      <c r="F217" s="732"/>
      <c r="G217" s="732"/>
      <c r="H217" s="732"/>
      <c r="I217" s="732"/>
      <c r="J217" s="732"/>
    </row>
    <row r="218" spans="3:10" x14ac:dyDescent="0.2">
      <c r="C218" s="732"/>
      <c r="D218" s="732"/>
      <c r="E218" s="732"/>
      <c r="F218" s="732"/>
      <c r="G218" s="732"/>
      <c r="H218" s="732"/>
      <c r="I218" s="732"/>
      <c r="J218" s="732"/>
    </row>
    <row r="219" spans="3:10" x14ac:dyDescent="0.2">
      <c r="C219" s="732"/>
      <c r="D219" s="732"/>
      <c r="E219" s="732"/>
      <c r="F219" s="732"/>
      <c r="G219" s="732"/>
      <c r="H219" s="732"/>
      <c r="I219" s="732"/>
      <c r="J219" s="732"/>
    </row>
    <row r="220" spans="3:10" x14ac:dyDescent="0.2">
      <c r="C220" s="732"/>
      <c r="D220" s="732"/>
      <c r="E220" s="732"/>
      <c r="F220" s="732"/>
      <c r="G220" s="732"/>
      <c r="H220" s="732"/>
      <c r="I220" s="732"/>
      <c r="J220" s="732"/>
    </row>
    <row r="221" spans="3:10" x14ac:dyDescent="0.2">
      <c r="C221" s="732"/>
      <c r="D221" s="732"/>
      <c r="E221" s="732"/>
      <c r="F221" s="732"/>
      <c r="G221" s="732"/>
      <c r="H221" s="732"/>
      <c r="I221" s="732"/>
      <c r="J221" s="732"/>
    </row>
    <row r="222" spans="3:10" x14ac:dyDescent="0.2">
      <c r="C222" s="732"/>
      <c r="D222" s="732"/>
      <c r="E222" s="732"/>
      <c r="F222" s="732"/>
      <c r="G222" s="732"/>
      <c r="H222" s="732"/>
      <c r="I222" s="732"/>
      <c r="J222" s="732"/>
    </row>
    <row r="223" spans="3:10" x14ac:dyDescent="0.2">
      <c r="C223" s="732"/>
      <c r="D223" s="732"/>
      <c r="E223" s="732"/>
      <c r="F223" s="732"/>
      <c r="G223" s="732"/>
      <c r="H223" s="732"/>
      <c r="I223" s="732"/>
      <c r="J223" s="732"/>
    </row>
    <row r="224" spans="3:10" x14ac:dyDescent="0.2">
      <c r="C224" s="732"/>
      <c r="D224" s="732"/>
      <c r="E224" s="732"/>
      <c r="F224" s="732"/>
      <c r="G224" s="732"/>
      <c r="H224" s="732"/>
      <c r="I224" s="732"/>
      <c r="J224" s="732"/>
    </row>
    <row r="225" spans="3:10" x14ac:dyDescent="0.2">
      <c r="C225" s="732"/>
      <c r="D225" s="732"/>
      <c r="E225" s="732"/>
      <c r="F225" s="732"/>
      <c r="G225" s="732"/>
      <c r="H225" s="732"/>
      <c r="I225" s="732"/>
      <c r="J225" s="732"/>
    </row>
    <row r="226" spans="3:10" x14ac:dyDescent="0.2">
      <c r="C226" s="732"/>
      <c r="D226" s="732"/>
      <c r="E226" s="732"/>
      <c r="F226" s="732"/>
      <c r="G226" s="732"/>
      <c r="H226" s="732"/>
      <c r="I226" s="732"/>
      <c r="J226" s="732"/>
    </row>
    <row r="227" spans="3:10" x14ac:dyDescent="0.2">
      <c r="C227" s="732"/>
      <c r="D227" s="732"/>
      <c r="E227" s="732"/>
      <c r="F227" s="732"/>
      <c r="G227" s="732"/>
      <c r="H227" s="732"/>
      <c r="I227" s="732"/>
      <c r="J227" s="732"/>
    </row>
    <row r="228" spans="3:10" x14ac:dyDescent="0.2">
      <c r="C228" s="732"/>
      <c r="D228" s="732"/>
      <c r="E228" s="732"/>
      <c r="F228" s="732"/>
      <c r="G228" s="732"/>
      <c r="H228" s="732"/>
      <c r="I228" s="732"/>
      <c r="J228" s="732"/>
    </row>
    <row r="229" spans="3:10" x14ac:dyDescent="0.2">
      <c r="C229" s="732"/>
      <c r="D229" s="732"/>
      <c r="E229" s="732"/>
      <c r="F229" s="732"/>
      <c r="G229" s="732"/>
      <c r="H229" s="732"/>
      <c r="I229" s="732"/>
      <c r="J229" s="732"/>
    </row>
    <row r="230" spans="3:10" x14ac:dyDescent="0.2">
      <c r="C230" s="732"/>
      <c r="D230" s="732"/>
      <c r="E230" s="732"/>
      <c r="F230" s="732"/>
      <c r="G230" s="732"/>
      <c r="H230" s="732"/>
      <c r="I230" s="732"/>
      <c r="J230" s="732"/>
    </row>
    <row r="231" spans="3:10" x14ac:dyDescent="0.2">
      <c r="C231" s="732"/>
      <c r="D231" s="732"/>
      <c r="E231" s="732"/>
      <c r="F231" s="732"/>
      <c r="G231" s="732"/>
      <c r="H231" s="732"/>
      <c r="I231" s="732"/>
      <c r="J231" s="732"/>
    </row>
    <row r="232" spans="3:10" x14ac:dyDescent="0.2">
      <c r="C232" s="732"/>
      <c r="D232" s="732"/>
      <c r="E232" s="732"/>
      <c r="F232" s="732"/>
      <c r="G232" s="732"/>
      <c r="H232" s="732"/>
      <c r="I232" s="732"/>
      <c r="J232" s="732"/>
    </row>
    <row r="233" spans="3:10" x14ac:dyDescent="0.2">
      <c r="C233" s="732"/>
      <c r="D233" s="732"/>
      <c r="E233" s="732"/>
      <c r="F233" s="732"/>
      <c r="G233" s="732"/>
      <c r="H233" s="732"/>
      <c r="I233" s="732"/>
      <c r="J233" s="732"/>
    </row>
    <row r="234" spans="3:10" x14ac:dyDescent="0.2">
      <c r="C234" s="732"/>
      <c r="D234" s="732"/>
      <c r="E234" s="732"/>
      <c r="F234" s="732"/>
      <c r="G234" s="732"/>
      <c r="H234" s="732"/>
      <c r="I234" s="732"/>
      <c r="J234" s="732"/>
    </row>
    <row r="235" spans="3:10" x14ac:dyDescent="0.2">
      <c r="C235" s="732"/>
      <c r="D235" s="732"/>
      <c r="E235" s="732"/>
      <c r="F235" s="732"/>
      <c r="G235" s="732"/>
      <c r="H235" s="732"/>
      <c r="I235" s="732"/>
      <c r="J235" s="732"/>
    </row>
    <row r="236" spans="3:10" x14ac:dyDescent="0.2">
      <c r="C236" s="732"/>
      <c r="D236" s="732"/>
      <c r="E236" s="732"/>
      <c r="F236" s="732"/>
      <c r="G236" s="732"/>
      <c r="H236" s="732"/>
      <c r="I236" s="732"/>
      <c r="J236" s="732"/>
    </row>
    <row r="237" spans="3:10" x14ac:dyDescent="0.2">
      <c r="C237" s="732"/>
      <c r="D237" s="732"/>
      <c r="E237" s="732"/>
      <c r="F237" s="732"/>
      <c r="G237" s="732"/>
      <c r="H237" s="732"/>
      <c r="I237" s="732"/>
      <c r="J237" s="732"/>
    </row>
    <row r="238" spans="3:10" x14ac:dyDescent="0.2">
      <c r="C238" s="732"/>
      <c r="D238" s="732"/>
      <c r="E238" s="732"/>
      <c r="F238" s="732"/>
      <c r="G238" s="732"/>
      <c r="H238" s="732"/>
      <c r="I238" s="732"/>
      <c r="J238" s="732"/>
    </row>
    <row r="239" spans="3:10" x14ac:dyDescent="0.2">
      <c r="C239" s="732"/>
      <c r="D239" s="732"/>
      <c r="E239" s="732"/>
      <c r="F239" s="732"/>
      <c r="G239" s="732"/>
      <c r="H239" s="732"/>
      <c r="I239" s="732"/>
      <c r="J239" s="732"/>
    </row>
    <row r="240" spans="3:10" x14ac:dyDescent="0.2">
      <c r="C240" s="732"/>
      <c r="D240" s="732"/>
      <c r="E240" s="732"/>
      <c r="F240" s="732"/>
      <c r="G240" s="732"/>
      <c r="H240" s="732"/>
      <c r="I240" s="732"/>
      <c r="J240" s="732"/>
    </row>
    <row r="241" spans="3:10" x14ac:dyDescent="0.2">
      <c r="C241" s="732"/>
      <c r="D241" s="732"/>
      <c r="E241" s="732"/>
      <c r="F241" s="732"/>
      <c r="G241" s="732"/>
      <c r="H241" s="732"/>
      <c r="I241" s="732"/>
      <c r="J241" s="732"/>
    </row>
    <row r="242" spans="3:10" x14ac:dyDescent="0.2">
      <c r="C242" s="732"/>
      <c r="D242" s="732"/>
      <c r="E242" s="732"/>
      <c r="F242" s="732"/>
      <c r="G242" s="732"/>
      <c r="H242" s="732"/>
      <c r="I242" s="732"/>
      <c r="J242" s="732"/>
    </row>
    <row r="243" spans="3:10" x14ac:dyDescent="0.2">
      <c r="C243" s="732"/>
      <c r="D243" s="732"/>
      <c r="E243" s="732"/>
      <c r="F243" s="732"/>
      <c r="G243" s="732"/>
      <c r="H243" s="732"/>
      <c r="I243" s="732"/>
      <c r="J243" s="732"/>
    </row>
    <row r="244" spans="3:10" x14ac:dyDescent="0.2">
      <c r="C244" s="732"/>
      <c r="D244" s="732"/>
      <c r="E244" s="732"/>
      <c r="F244" s="732"/>
      <c r="G244" s="732"/>
      <c r="H244" s="732"/>
      <c r="I244" s="732"/>
      <c r="J244" s="732"/>
    </row>
    <row r="245" spans="3:10" x14ac:dyDescent="0.2">
      <c r="C245" s="732"/>
      <c r="D245" s="732"/>
      <c r="E245" s="732"/>
      <c r="F245" s="732"/>
      <c r="G245" s="732"/>
      <c r="H245" s="732"/>
      <c r="I245" s="732"/>
      <c r="J245" s="732"/>
    </row>
    <row r="246" spans="3:10" x14ac:dyDescent="0.2">
      <c r="C246" s="732"/>
      <c r="D246" s="732"/>
      <c r="E246" s="732"/>
      <c r="F246" s="732"/>
      <c r="G246" s="732"/>
      <c r="H246" s="732"/>
      <c r="I246" s="732"/>
      <c r="J246" s="732"/>
    </row>
    <row r="247" spans="3:10" x14ac:dyDescent="0.2">
      <c r="C247" s="732"/>
      <c r="D247" s="732"/>
      <c r="E247" s="732"/>
      <c r="F247" s="732"/>
      <c r="G247" s="732"/>
      <c r="H247" s="732"/>
      <c r="I247" s="732"/>
      <c r="J247" s="732"/>
    </row>
    <row r="248" spans="3:10" x14ac:dyDescent="0.2">
      <c r="C248" s="732"/>
      <c r="D248" s="732"/>
      <c r="E248" s="732"/>
      <c r="F248" s="732"/>
      <c r="G248" s="732"/>
      <c r="H248" s="732"/>
      <c r="I248" s="732"/>
      <c r="J248" s="732"/>
    </row>
    <row r="249" spans="3:10" x14ac:dyDescent="0.2">
      <c r="C249" s="732"/>
      <c r="D249" s="732"/>
      <c r="E249" s="732"/>
      <c r="F249" s="732"/>
      <c r="G249" s="732"/>
      <c r="H249" s="732"/>
      <c r="I249" s="732"/>
      <c r="J249" s="732"/>
    </row>
    <row r="250" spans="3:10" x14ac:dyDescent="0.2">
      <c r="C250" s="732"/>
      <c r="D250" s="732"/>
      <c r="E250" s="732"/>
      <c r="F250" s="732"/>
      <c r="G250" s="732"/>
      <c r="H250" s="732"/>
      <c r="I250" s="732"/>
      <c r="J250" s="732"/>
    </row>
    <row r="251" spans="3:10" x14ac:dyDescent="0.2">
      <c r="C251" s="732"/>
      <c r="D251" s="732"/>
      <c r="E251" s="732"/>
      <c r="F251" s="732"/>
      <c r="G251" s="732"/>
      <c r="H251" s="732"/>
      <c r="I251" s="732"/>
      <c r="J251" s="732"/>
    </row>
    <row r="252" spans="3:10" x14ac:dyDescent="0.2">
      <c r="C252" s="732"/>
      <c r="D252" s="732"/>
      <c r="E252" s="732"/>
      <c r="F252" s="732"/>
      <c r="G252" s="732"/>
      <c r="H252" s="732"/>
      <c r="I252" s="732"/>
      <c r="J252" s="732"/>
    </row>
    <row r="253" spans="3:10" x14ac:dyDescent="0.2">
      <c r="C253" s="732"/>
      <c r="D253" s="732"/>
      <c r="E253" s="732"/>
      <c r="F253" s="732"/>
      <c r="G253" s="732"/>
      <c r="H253" s="732"/>
      <c r="I253" s="732"/>
      <c r="J253" s="732"/>
    </row>
    <row r="254" spans="3:10" x14ac:dyDescent="0.2">
      <c r="C254" s="732"/>
      <c r="D254" s="732"/>
      <c r="E254" s="732"/>
      <c r="F254" s="732"/>
      <c r="G254" s="732"/>
      <c r="H254" s="732"/>
      <c r="I254" s="732"/>
      <c r="J254" s="732"/>
    </row>
    <row r="255" spans="3:10" x14ac:dyDescent="0.2">
      <c r="C255" s="732"/>
      <c r="D255" s="732"/>
      <c r="E255" s="732"/>
      <c r="F255" s="732"/>
      <c r="G255" s="732"/>
      <c r="H255" s="732"/>
      <c r="I255" s="732"/>
      <c r="J255" s="732"/>
    </row>
    <row r="256" spans="3:10" x14ac:dyDescent="0.2">
      <c r="C256" s="732"/>
      <c r="D256" s="732"/>
      <c r="E256" s="732"/>
      <c r="F256" s="732"/>
      <c r="G256" s="732"/>
      <c r="H256" s="732"/>
      <c r="I256" s="732"/>
      <c r="J256" s="732"/>
    </row>
    <row r="257" spans="3:10" x14ac:dyDescent="0.2">
      <c r="C257" s="732"/>
      <c r="D257" s="732"/>
      <c r="E257" s="732"/>
      <c r="F257" s="732"/>
      <c r="G257" s="732"/>
      <c r="H257" s="732"/>
      <c r="I257" s="732"/>
      <c r="J257" s="732"/>
    </row>
    <row r="258" spans="3:10" x14ac:dyDescent="0.2">
      <c r="C258" s="732"/>
      <c r="D258" s="732"/>
      <c r="E258" s="732"/>
      <c r="F258" s="732"/>
      <c r="G258" s="732"/>
      <c r="H258" s="732"/>
      <c r="I258" s="732"/>
      <c r="J258" s="732"/>
    </row>
    <row r="259" spans="3:10" x14ac:dyDescent="0.2">
      <c r="C259" s="732"/>
      <c r="D259" s="732"/>
      <c r="E259" s="732"/>
      <c r="F259" s="732"/>
      <c r="G259" s="732"/>
      <c r="H259" s="732"/>
      <c r="I259" s="732"/>
      <c r="J259" s="732"/>
    </row>
    <row r="260" spans="3:10" x14ac:dyDescent="0.2">
      <c r="C260" s="732"/>
      <c r="D260" s="732"/>
      <c r="E260" s="732"/>
      <c r="F260" s="732"/>
      <c r="G260" s="732"/>
      <c r="H260" s="732"/>
      <c r="I260" s="732"/>
      <c r="J260" s="732"/>
    </row>
    <row r="261" spans="3:10" x14ac:dyDescent="0.2">
      <c r="C261" s="732"/>
      <c r="D261" s="732"/>
      <c r="E261" s="732"/>
      <c r="F261" s="732"/>
      <c r="G261" s="732"/>
      <c r="H261" s="732"/>
      <c r="I261" s="732"/>
      <c r="J261" s="732"/>
    </row>
    <row r="262" spans="3:10" x14ac:dyDescent="0.2">
      <c r="C262" s="732"/>
      <c r="D262" s="732"/>
      <c r="E262" s="732"/>
      <c r="F262" s="732"/>
      <c r="G262" s="732"/>
      <c r="H262" s="732"/>
      <c r="I262" s="732"/>
      <c r="J262" s="732"/>
    </row>
    <row r="263" spans="3:10" x14ac:dyDescent="0.2">
      <c r="C263" s="732"/>
      <c r="D263" s="732"/>
      <c r="E263" s="732"/>
      <c r="F263" s="732"/>
      <c r="G263" s="732"/>
      <c r="H263" s="732"/>
      <c r="I263" s="732"/>
      <c r="J263" s="732"/>
    </row>
    <row r="264" spans="3:10" x14ac:dyDescent="0.2">
      <c r="C264" s="732"/>
      <c r="D264" s="732"/>
      <c r="E264" s="732"/>
      <c r="F264" s="732"/>
      <c r="G264" s="732"/>
      <c r="H264" s="732"/>
      <c r="I264" s="732"/>
      <c r="J264" s="732"/>
    </row>
    <row r="265" spans="3:10" x14ac:dyDescent="0.2">
      <c r="C265" s="732"/>
      <c r="D265" s="732"/>
      <c r="E265" s="732"/>
      <c r="F265" s="732"/>
      <c r="G265" s="732"/>
      <c r="H265" s="732"/>
      <c r="I265" s="732"/>
      <c r="J265" s="732"/>
    </row>
    <row r="266" spans="3:10" x14ac:dyDescent="0.2">
      <c r="C266" s="732"/>
      <c r="D266" s="732"/>
      <c r="E266" s="732"/>
      <c r="F266" s="732"/>
      <c r="G266" s="732"/>
      <c r="H266" s="732"/>
      <c r="I266" s="732"/>
      <c r="J266" s="732"/>
    </row>
    <row r="267" spans="3:10" x14ac:dyDescent="0.2">
      <c r="C267" s="732"/>
      <c r="D267" s="732"/>
      <c r="E267" s="732"/>
      <c r="F267" s="732"/>
      <c r="G267" s="732"/>
      <c r="H267" s="732"/>
      <c r="I267" s="732"/>
      <c r="J267" s="732"/>
    </row>
    <row r="268" spans="3:10" x14ac:dyDescent="0.2">
      <c r="C268" s="732"/>
      <c r="D268" s="732"/>
      <c r="E268" s="732"/>
      <c r="F268" s="732"/>
      <c r="G268" s="732"/>
      <c r="H268" s="732"/>
      <c r="I268" s="732"/>
      <c r="J268" s="732"/>
    </row>
    <row r="269" spans="3:10" x14ac:dyDescent="0.2">
      <c r="C269" s="732"/>
      <c r="D269" s="732"/>
      <c r="E269" s="732"/>
      <c r="F269" s="732"/>
      <c r="G269" s="732"/>
      <c r="H269" s="732"/>
      <c r="I269" s="732"/>
      <c r="J269" s="732"/>
    </row>
    <row r="270" spans="3:10" x14ac:dyDescent="0.2">
      <c r="C270" s="732"/>
      <c r="D270" s="732"/>
      <c r="E270" s="732"/>
      <c r="F270" s="732"/>
      <c r="G270" s="732"/>
      <c r="H270" s="732"/>
      <c r="I270" s="732"/>
      <c r="J270" s="732"/>
    </row>
    <row r="271" spans="3:10" x14ac:dyDescent="0.2">
      <c r="C271" s="732"/>
      <c r="D271" s="732"/>
      <c r="E271" s="732"/>
      <c r="F271" s="732"/>
      <c r="G271" s="732"/>
      <c r="H271" s="732"/>
      <c r="I271" s="732"/>
      <c r="J271" s="732"/>
    </row>
    <row r="272" spans="3:10" x14ac:dyDescent="0.2">
      <c r="C272" s="732"/>
      <c r="D272" s="732"/>
      <c r="E272" s="732"/>
      <c r="F272" s="732"/>
      <c r="G272" s="732"/>
      <c r="H272" s="732"/>
      <c r="I272" s="732"/>
      <c r="J272" s="732"/>
    </row>
    <row r="273" spans="3:10" x14ac:dyDescent="0.2">
      <c r="C273" s="732"/>
      <c r="D273" s="732"/>
      <c r="E273" s="732"/>
      <c r="F273" s="732"/>
      <c r="G273" s="732"/>
      <c r="H273" s="732"/>
      <c r="I273" s="732"/>
      <c r="J273" s="732"/>
    </row>
    <row r="274" spans="3:10" x14ac:dyDescent="0.2">
      <c r="C274" s="732"/>
      <c r="D274" s="732"/>
      <c r="E274" s="732"/>
      <c r="F274" s="732"/>
      <c r="G274" s="732"/>
      <c r="H274" s="732"/>
      <c r="I274" s="732"/>
      <c r="J274" s="732"/>
    </row>
    <row r="275" spans="3:10" x14ac:dyDescent="0.2">
      <c r="C275" s="732"/>
      <c r="D275" s="732"/>
      <c r="E275" s="732"/>
      <c r="F275" s="732"/>
      <c r="G275" s="732"/>
      <c r="H275" s="732"/>
      <c r="I275" s="732"/>
      <c r="J275" s="732"/>
    </row>
    <row r="276" spans="3:10" x14ac:dyDescent="0.2">
      <c r="C276" s="732"/>
      <c r="D276" s="732"/>
      <c r="E276" s="732"/>
      <c r="F276" s="732"/>
      <c r="G276" s="732"/>
      <c r="H276" s="732"/>
      <c r="I276" s="732"/>
      <c r="J276" s="732"/>
    </row>
    <row r="277" spans="3:10" x14ac:dyDescent="0.2">
      <c r="C277" s="732"/>
      <c r="D277" s="732"/>
      <c r="E277" s="732"/>
      <c r="F277" s="732"/>
      <c r="G277" s="732"/>
      <c r="H277" s="732"/>
      <c r="I277" s="732"/>
      <c r="J277" s="732"/>
    </row>
    <row r="278" spans="3:10" x14ac:dyDescent="0.2">
      <c r="C278" s="732"/>
      <c r="D278" s="732"/>
      <c r="E278" s="732"/>
      <c r="F278" s="732"/>
      <c r="G278" s="732"/>
      <c r="H278" s="732"/>
      <c r="I278" s="732"/>
      <c r="J278" s="732"/>
    </row>
    <row r="279" spans="3:10" x14ac:dyDescent="0.2">
      <c r="C279" s="732"/>
      <c r="D279" s="732"/>
      <c r="E279" s="732"/>
      <c r="F279" s="732"/>
      <c r="G279" s="732"/>
      <c r="H279" s="732"/>
      <c r="I279" s="732"/>
      <c r="J279" s="732"/>
    </row>
    <row r="280" spans="3:10" x14ac:dyDescent="0.2">
      <c r="C280" s="732"/>
      <c r="D280" s="732"/>
      <c r="E280" s="732"/>
      <c r="F280" s="732"/>
      <c r="G280" s="732"/>
      <c r="H280" s="732"/>
      <c r="I280" s="732"/>
      <c r="J280" s="732"/>
    </row>
    <row r="281" spans="3:10" x14ac:dyDescent="0.2">
      <c r="C281" s="732"/>
      <c r="D281" s="732"/>
      <c r="E281" s="732"/>
      <c r="F281" s="732"/>
      <c r="G281" s="732"/>
      <c r="H281" s="732"/>
      <c r="I281" s="732"/>
      <c r="J281" s="732"/>
    </row>
    <row r="282" spans="3:10" x14ac:dyDescent="0.2">
      <c r="C282" s="732"/>
      <c r="D282" s="732"/>
      <c r="E282" s="732"/>
      <c r="F282" s="732"/>
      <c r="G282" s="732"/>
      <c r="H282" s="732"/>
      <c r="I282" s="732"/>
      <c r="J282" s="732"/>
    </row>
    <row r="283" spans="3:10" x14ac:dyDescent="0.2">
      <c r="C283" s="732"/>
      <c r="D283" s="732"/>
      <c r="E283" s="732"/>
      <c r="F283" s="732"/>
      <c r="G283" s="732"/>
      <c r="H283" s="732"/>
      <c r="I283" s="732"/>
      <c r="J283" s="732"/>
    </row>
    <row r="284" spans="3:10" x14ac:dyDescent="0.2">
      <c r="C284" s="732"/>
      <c r="D284" s="732"/>
      <c r="E284" s="732"/>
      <c r="F284" s="732"/>
      <c r="G284" s="732"/>
      <c r="H284" s="732"/>
      <c r="I284" s="732"/>
      <c r="J284" s="732"/>
    </row>
    <row r="285" spans="3:10" x14ac:dyDescent="0.2">
      <c r="C285" s="732"/>
      <c r="D285" s="732"/>
      <c r="E285" s="732"/>
      <c r="F285" s="732"/>
      <c r="G285" s="732"/>
      <c r="H285" s="732"/>
      <c r="I285" s="732"/>
      <c r="J285" s="732"/>
    </row>
    <row r="286" spans="3:10" x14ac:dyDescent="0.2">
      <c r="C286" s="732"/>
      <c r="D286" s="732"/>
      <c r="E286" s="732"/>
      <c r="F286" s="732"/>
      <c r="G286" s="732"/>
      <c r="H286" s="732"/>
      <c r="I286" s="732"/>
      <c r="J286" s="732"/>
    </row>
    <row r="287" spans="3:10" x14ac:dyDescent="0.2">
      <c r="C287" s="732"/>
      <c r="D287" s="732"/>
      <c r="E287" s="732"/>
      <c r="F287" s="732"/>
      <c r="G287" s="732"/>
      <c r="H287" s="732"/>
      <c r="I287" s="732"/>
      <c r="J287" s="732"/>
    </row>
    <row r="288" spans="3:10" x14ac:dyDescent="0.2">
      <c r="C288" s="732"/>
      <c r="D288" s="732"/>
      <c r="E288" s="732"/>
      <c r="F288" s="732"/>
      <c r="G288" s="732"/>
      <c r="H288" s="732"/>
      <c r="I288" s="732"/>
      <c r="J288" s="732"/>
    </row>
    <row r="289" spans="3:10" x14ac:dyDescent="0.2">
      <c r="C289" s="732"/>
      <c r="D289" s="732"/>
      <c r="E289" s="732"/>
      <c r="F289" s="732"/>
      <c r="G289" s="732"/>
      <c r="H289" s="732"/>
      <c r="I289" s="732"/>
      <c r="J289" s="732"/>
    </row>
    <row r="290" spans="3:10" x14ac:dyDescent="0.2">
      <c r="C290" s="732"/>
      <c r="D290" s="732"/>
      <c r="E290" s="732"/>
      <c r="F290" s="732"/>
      <c r="G290" s="732"/>
      <c r="H290" s="732"/>
      <c r="I290" s="732"/>
      <c r="J290" s="732"/>
    </row>
    <row r="291" spans="3:10" x14ac:dyDescent="0.2">
      <c r="C291" s="732"/>
      <c r="D291" s="732"/>
      <c r="E291" s="732"/>
      <c r="F291" s="732"/>
      <c r="G291" s="732"/>
      <c r="H291" s="732"/>
      <c r="I291" s="732"/>
      <c r="J291" s="732"/>
    </row>
    <row r="292" spans="3:10" x14ac:dyDescent="0.2">
      <c r="C292" s="732"/>
      <c r="D292" s="732"/>
      <c r="E292" s="732"/>
      <c r="F292" s="732"/>
      <c r="G292" s="732"/>
      <c r="H292" s="732"/>
      <c r="I292" s="732"/>
      <c r="J292" s="732"/>
    </row>
    <row r="293" spans="3:10" x14ac:dyDescent="0.2">
      <c r="C293" s="732"/>
      <c r="D293" s="732"/>
      <c r="E293" s="732"/>
      <c r="F293" s="732"/>
      <c r="G293" s="732"/>
      <c r="H293" s="732"/>
      <c r="I293" s="732"/>
      <c r="J293" s="732"/>
    </row>
    <row r="294" spans="3:10" x14ac:dyDescent="0.2">
      <c r="C294" s="732"/>
      <c r="D294" s="732"/>
      <c r="E294" s="732"/>
      <c r="F294" s="732"/>
      <c r="G294" s="732"/>
      <c r="H294" s="732"/>
      <c r="I294" s="732"/>
      <c r="J294" s="732"/>
    </row>
    <row r="295" spans="3:10" x14ac:dyDescent="0.2">
      <c r="C295" s="732"/>
      <c r="D295" s="732"/>
      <c r="E295" s="732"/>
      <c r="F295" s="732"/>
      <c r="G295" s="732"/>
      <c r="H295" s="732"/>
      <c r="I295" s="732"/>
      <c r="J295" s="732"/>
    </row>
    <row r="296" spans="3:10" x14ac:dyDescent="0.2">
      <c r="C296" s="732"/>
      <c r="D296" s="732"/>
      <c r="E296" s="732"/>
      <c r="F296" s="732"/>
      <c r="G296" s="732"/>
      <c r="H296" s="732"/>
      <c r="I296" s="732"/>
      <c r="J296" s="732"/>
    </row>
    <row r="297" spans="3:10" x14ac:dyDescent="0.2">
      <c r="C297" s="732"/>
      <c r="D297" s="732"/>
      <c r="E297" s="732"/>
      <c r="F297" s="732"/>
      <c r="G297" s="732"/>
      <c r="H297" s="732"/>
      <c r="I297" s="732"/>
      <c r="J297" s="732"/>
    </row>
    <row r="298" spans="3:10" x14ac:dyDescent="0.2">
      <c r="C298" s="732"/>
      <c r="D298" s="732"/>
      <c r="E298" s="732"/>
      <c r="F298" s="732"/>
      <c r="G298" s="732"/>
      <c r="H298" s="732"/>
      <c r="I298" s="732"/>
      <c r="J298" s="732"/>
    </row>
    <row r="299" spans="3:10" x14ac:dyDescent="0.2">
      <c r="C299" s="732"/>
      <c r="D299" s="732"/>
      <c r="E299" s="732"/>
      <c r="F299" s="732"/>
      <c r="G299" s="732"/>
      <c r="H299" s="732"/>
      <c r="I299" s="732"/>
      <c r="J299" s="732"/>
    </row>
    <row r="300" spans="3:10" x14ac:dyDescent="0.2">
      <c r="C300" s="732"/>
      <c r="D300" s="732"/>
      <c r="E300" s="732"/>
      <c r="F300" s="732"/>
      <c r="G300" s="732"/>
      <c r="H300" s="732"/>
      <c r="I300" s="732"/>
      <c r="J300" s="732"/>
    </row>
    <row r="301" spans="3:10" x14ac:dyDescent="0.2">
      <c r="C301" s="732"/>
      <c r="D301" s="732"/>
      <c r="E301" s="732"/>
      <c r="F301" s="732"/>
      <c r="G301" s="732"/>
      <c r="H301" s="732"/>
      <c r="I301" s="732"/>
      <c r="J301" s="732"/>
    </row>
    <row r="302" spans="3:10" x14ac:dyDescent="0.2">
      <c r="C302" s="732"/>
      <c r="D302" s="732"/>
      <c r="E302" s="732"/>
      <c r="F302" s="732"/>
      <c r="G302" s="732"/>
      <c r="H302" s="732"/>
      <c r="I302" s="732"/>
      <c r="J302" s="732"/>
    </row>
    <row r="303" spans="3:10" x14ac:dyDescent="0.2">
      <c r="C303" s="732"/>
      <c r="D303" s="732"/>
      <c r="E303" s="732"/>
      <c r="F303" s="732"/>
      <c r="G303" s="732"/>
      <c r="H303" s="732"/>
      <c r="I303" s="732"/>
      <c r="J303" s="732"/>
    </row>
    <row r="304" spans="3:10" x14ac:dyDescent="0.2">
      <c r="C304" s="732"/>
      <c r="D304" s="732"/>
      <c r="E304" s="732"/>
      <c r="F304" s="732"/>
      <c r="G304" s="732"/>
      <c r="H304" s="732"/>
      <c r="I304" s="732"/>
      <c r="J304" s="732"/>
    </row>
    <row r="305" spans="3:10" x14ac:dyDescent="0.2">
      <c r="C305" s="732"/>
      <c r="D305" s="732"/>
      <c r="E305" s="732"/>
      <c r="F305" s="732"/>
      <c r="G305" s="732"/>
      <c r="H305" s="732"/>
      <c r="I305" s="732"/>
      <c r="J305" s="732"/>
    </row>
    <row r="306" spans="3:10" x14ac:dyDescent="0.2">
      <c r="C306" s="732"/>
      <c r="D306" s="732"/>
      <c r="E306" s="732"/>
      <c r="F306" s="732"/>
      <c r="G306" s="732"/>
      <c r="H306" s="732"/>
      <c r="I306" s="732"/>
      <c r="J306" s="732"/>
    </row>
    <row r="307" spans="3:10" x14ac:dyDescent="0.2">
      <c r="C307" s="732"/>
      <c r="D307" s="732"/>
      <c r="E307" s="732"/>
      <c r="F307" s="732"/>
      <c r="G307" s="732"/>
      <c r="H307" s="732"/>
      <c r="I307" s="732"/>
      <c r="J307" s="732"/>
    </row>
    <row r="308" spans="3:10" x14ac:dyDescent="0.2">
      <c r="C308" s="732"/>
      <c r="D308" s="732"/>
      <c r="E308" s="732"/>
      <c r="F308" s="732"/>
      <c r="G308" s="732"/>
      <c r="H308" s="732"/>
      <c r="I308" s="732"/>
      <c r="J308" s="732"/>
    </row>
    <row r="309" spans="3:10" x14ac:dyDescent="0.2">
      <c r="C309" s="732"/>
      <c r="D309" s="732"/>
      <c r="E309" s="732"/>
      <c r="F309" s="732"/>
      <c r="G309" s="732"/>
      <c r="H309" s="732"/>
      <c r="I309" s="732"/>
      <c r="J309" s="732"/>
    </row>
    <row r="310" spans="3:10" x14ac:dyDescent="0.2">
      <c r="C310" s="732"/>
      <c r="D310" s="732"/>
      <c r="E310" s="732"/>
      <c r="F310" s="732"/>
      <c r="G310" s="732"/>
      <c r="H310" s="732"/>
      <c r="I310" s="732"/>
      <c r="J310" s="732"/>
    </row>
    <row r="311" spans="3:10" x14ac:dyDescent="0.2">
      <c r="C311" s="732"/>
      <c r="D311" s="732"/>
      <c r="E311" s="732"/>
      <c r="F311" s="732"/>
      <c r="G311" s="732"/>
      <c r="H311" s="732"/>
      <c r="I311" s="732"/>
      <c r="J311" s="732"/>
    </row>
    <row r="312" spans="3:10" x14ac:dyDescent="0.2">
      <c r="C312" s="732"/>
      <c r="D312" s="732"/>
      <c r="E312" s="732"/>
      <c r="F312" s="732"/>
      <c r="G312" s="732"/>
      <c r="H312" s="732"/>
      <c r="I312" s="732"/>
      <c r="J312" s="732"/>
    </row>
    <row r="313" spans="3:10" x14ac:dyDescent="0.2">
      <c r="C313" s="732"/>
      <c r="D313" s="732"/>
      <c r="E313" s="732"/>
      <c r="F313" s="732"/>
      <c r="G313" s="732"/>
      <c r="H313" s="732"/>
      <c r="I313" s="732"/>
      <c r="J313" s="732"/>
    </row>
    <row r="314" spans="3:10" x14ac:dyDescent="0.2">
      <c r="C314" s="732"/>
      <c r="D314" s="732"/>
      <c r="E314" s="732"/>
      <c r="F314" s="732"/>
      <c r="G314" s="732"/>
      <c r="H314" s="732"/>
      <c r="I314" s="732"/>
      <c r="J314" s="732"/>
    </row>
    <row r="315" spans="3:10" x14ac:dyDescent="0.2">
      <c r="C315" s="732"/>
      <c r="D315" s="732"/>
      <c r="E315" s="732"/>
      <c r="F315" s="732"/>
      <c r="G315" s="732"/>
      <c r="H315" s="732"/>
      <c r="I315" s="732"/>
      <c r="J315" s="732"/>
    </row>
    <row r="316" spans="3:10" x14ac:dyDescent="0.2">
      <c r="C316" s="732"/>
      <c r="D316" s="732"/>
      <c r="E316" s="732"/>
      <c r="F316" s="732"/>
      <c r="G316" s="732"/>
      <c r="H316" s="732"/>
      <c r="I316" s="732"/>
      <c r="J316" s="732"/>
    </row>
    <row r="317" spans="3:10" x14ac:dyDescent="0.2">
      <c r="C317" s="732"/>
      <c r="D317" s="732"/>
      <c r="E317" s="732"/>
      <c r="F317" s="732"/>
      <c r="G317" s="732"/>
      <c r="H317" s="732"/>
      <c r="I317" s="732"/>
      <c r="J317" s="732"/>
    </row>
    <row r="318" spans="3:10" x14ac:dyDescent="0.2">
      <c r="C318" s="732"/>
      <c r="D318" s="732"/>
      <c r="E318" s="732"/>
      <c r="F318" s="732"/>
      <c r="G318" s="732"/>
      <c r="H318" s="732"/>
      <c r="I318" s="732"/>
      <c r="J318" s="732"/>
    </row>
    <row r="319" spans="3:10" x14ac:dyDescent="0.2">
      <c r="C319" s="732"/>
      <c r="D319" s="732"/>
      <c r="E319" s="732"/>
      <c r="F319" s="732"/>
      <c r="G319" s="732"/>
      <c r="H319" s="732"/>
      <c r="I319" s="732"/>
      <c r="J319" s="732"/>
    </row>
    <row r="320" spans="3:10" x14ac:dyDescent="0.2">
      <c r="C320" s="732"/>
      <c r="D320" s="732"/>
      <c r="E320" s="732"/>
      <c r="F320" s="732"/>
      <c r="G320" s="732"/>
      <c r="H320" s="732"/>
      <c r="I320" s="732"/>
      <c r="J320" s="732"/>
    </row>
    <row r="321" spans="3:10" x14ac:dyDescent="0.2">
      <c r="C321" s="732"/>
      <c r="D321" s="732"/>
      <c r="E321" s="732"/>
      <c r="F321" s="732"/>
      <c r="G321" s="732"/>
      <c r="H321" s="732"/>
      <c r="I321" s="732"/>
      <c r="J321" s="732"/>
    </row>
    <row r="322" spans="3:10" x14ac:dyDescent="0.2">
      <c r="C322" s="732"/>
      <c r="D322" s="732"/>
      <c r="E322" s="732"/>
      <c r="F322" s="732"/>
      <c r="G322" s="732"/>
      <c r="H322" s="732"/>
      <c r="I322" s="732"/>
      <c r="J322" s="732"/>
    </row>
    <row r="323" spans="3:10" x14ac:dyDescent="0.2">
      <c r="C323" s="732"/>
      <c r="D323" s="732"/>
      <c r="E323" s="732"/>
      <c r="F323" s="732"/>
      <c r="G323" s="732"/>
      <c r="H323" s="732"/>
      <c r="I323" s="732"/>
      <c r="J323" s="732"/>
    </row>
    <row r="324" spans="3:10" x14ac:dyDescent="0.2">
      <c r="C324" s="732"/>
      <c r="D324" s="732"/>
      <c r="E324" s="732"/>
      <c r="F324" s="732"/>
      <c r="G324" s="732"/>
      <c r="H324" s="732"/>
      <c r="I324" s="732"/>
      <c r="J324" s="732"/>
    </row>
    <row r="325" spans="3:10" x14ac:dyDescent="0.2">
      <c r="C325" s="732"/>
      <c r="D325" s="732"/>
      <c r="E325" s="732"/>
      <c r="F325" s="732"/>
      <c r="G325" s="732"/>
      <c r="H325" s="732"/>
      <c r="I325" s="732"/>
      <c r="J325" s="732"/>
    </row>
    <row r="326" spans="3:10" x14ac:dyDescent="0.2">
      <c r="C326" s="732"/>
      <c r="D326" s="732"/>
      <c r="E326" s="732"/>
      <c r="F326" s="732"/>
      <c r="G326" s="732"/>
      <c r="H326" s="732"/>
      <c r="I326" s="732"/>
      <c r="J326" s="732"/>
    </row>
    <row r="327" spans="3:10" x14ac:dyDescent="0.2">
      <c r="C327" s="732"/>
      <c r="D327" s="732"/>
      <c r="E327" s="732"/>
      <c r="F327" s="732"/>
      <c r="G327" s="732"/>
      <c r="H327" s="732"/>
      <c r="I327" s="732"/>
      <c r="J327" s="732"/>
    </row>
    <row r="328" spans="3:10" x14ac:dyDescent="0.2">
      <c r="C328" s="732"/>
      <c r="D328" s="732"/>
      <c r="E328" s="732"/>
      <c r="F328" s="732"/>
      <c r="G328" s="732"/>
      <c r="H328" s="732"/>
      <c r="I328" s="732"/>
      <c r="J328" s="732"/>
    </row>
    <row r="329" spans="3:10" x14ac:dyDescent="0.2">
      <c r="C329" s="732"/>
      <c r="D329" s="732"/>
      <c r="E329" s="732"/>
      <c r="F329" s="732"/>
      <c r="G329" s="732"/>
      <c r="H329" s="732"/>
      <c r="I329" s="732"/>
      <c r="J329" s="732"/>
    </row>
    <row r="330" spans="3:10" x14ac:dyDescent="0.2">
      <c r="C330" s="732"/>
      <c r="D330" s="732"/>
      <c r="E330" s="732"/>
      <c r="F330" s="732"/>
      <c r="G330" s="732"/>
      <c r="H330" s="732"/>
      <c r="I330" s="732"/>
      <c r="J330" s="732"/>
    </row>
    <row r="331" spans="3:10" x14ac:dyDescent="0.2">
      <c r="C331" s="732"/>
      <c r="D331" s="732"/>
      <c r="E331" s="732"/>
      <c r="F331" s="732"/>
      <c r="G331" s="732"/>
      <c r="H331" s="732"/>
      <c r="I331" s="732"/>
      <c r="J331" s="732"/>
    </row>
    <row r="332" spans="3:10" x14ac:dyDescent="0.2">
      <c r="C332" s="732"/>
      <c r="D332" s="732"/>
      <c r="E332" s="732"/>
      <c r="F332" s="732"/>
      <c r="G332" s="732"/>
      <c r="H332" s="732"/>
      <c r="I332" s="732"/>
      <c r="J332" s="732"/>
    </row>
    <row r="333" spans="3:10" x14ac:dyDescent="0.2">
      <c r="C333" s="732"/>
      <c r="D333" s="732"/>
      <c r="E333" s="732"/>
      <c r="F333" s="732"/>
      <c r="G333" s="732"/>
      <c r="H333" s="732"/>
      <c r="I333" s="732"/>
      <c r="J333" s="732"/>
    </row>
    <row r="334" spans="3:10" x14ac:dyDescent="0.2">
      <c r="C334" s="732"/>
      <c r="D334" s="732"/>
      <c r="E334" s="732"/>
      <c r="F334" s="732"/>
      <c r="G334" s="732"/>
      <c r="H334" s="732"/>
      <c r="I334" s="732"/>
      <c r="J334" s="732"/>
    </row>
    <row r="335" spans="3:10" x14ac:dyDescent="0.2">
      <c r="C335" s="732"/>
      <c r="D335" s="732"/>
      <c r="E335" s="732"/>
      <c r="F335" s="732"/>
      <c r="G335" s="732"/>
      <c r="H335" s="732"/>
      <c r="I335" s="732"/>
      <c r="J335" s="732"/>
    </row>
    <row r="336" spans="3:10" x14ac:dyDescent="0.2">
      <c r="C336" s="732"/>
      <c r="D336" s="732"/>
      <c r="E336" s="732"/>
      <c r="F336" s="732"/>
      <c r="G336" s="732"/>
      <c r="H336" s="732"/>
      <c r="I336" s="732"/>
      <c r="J336" s="732"/>
    </row>
    <row r="337" spans="3:10" x14ac:dyDescent="0.2">
      <c r="C337" s="732"/>
      <c r="D337" s="732"/>
      <c r="E337" s="732"/>
      <c r="F337" s="732"/>
      <c r="G337" s="732"/>
      <c r="H337" s="732"/>
      <c r="I337" s="732"/>
      <c r="J337" s="732"/>
    </row>
    <row r="338" spans="3:10" x14ac:dyDescent="0.2">
      <c r="C338" s="732"/>
      <c r="D338" s="732"/>
      <c r="E338" s="732"/>
      <c r="F338" s="732"/>
      <c r="G338" s="732"/>
      <c r="H338" s="732"/>
      <c r="I338" s="732"/>
      <c r="J338" s="732"/>
    </row>
    <row r="339" spans="3:10" x14ac:dyDescent="0.2">
      <c r="C339" s="732"/>
      <c r="D339" s="732"/>
      <c r="E339" s="732"/>
      <c r="F339" s="732"/>
      <c r="G339" s="732"/>
      <c r="H339" s="732"/>
      <c r="I339" s="732"/>
      <c r="J339" s="732"/>
    </row>
    <row r="340" spans="3:10" x14ac:dyDescent="0.2">
      <c r="C340" s="732"/>
      <c r="D340" s="732"/>
      <c r="E340" s="732"/>
      <c r="F340" s="732"/>
      <c r="G340" s="732"/>
      <c r="H340" s="732"/>
      <c r="I340" s="732"/>
      <c r="J340" s="732"/>
    </row>
    <row r="341" spans="3:10" x14ac:dyDescent="0.2">
      <c r="C341" s="732"/>
      <c r="D341" s="732"/>
      <c r="E341" s="732"/>
      <c r="F341" s="732"/>
      <c r="G341" s="732"/>
      <c r="H341" s="732"/>
      <c r="I341" s="732"/>
      <c r="J341" s="732"/>
    </row>
    <row r="342" spans="3:10" x14ac:dyDescent="0.2">
      <c r="C342" s="732"/>
      <c r="D342" s="732"/>
      <c r="E342" s="732"/>
      <c r="F342" s="732"/>
      <c r="G342" s="732"/>
      <c r="H342" s="732"/>
      <c r="I342" s="732"/>
      <c r="J342" s="732"/>
    </row>
    <row r="343" spans="3:10" x14ac:dyDescent="0.2">
      <c r="C343" s="732"/>
      <c r="D343" s="732"/>
      <c r="E343" s="732"/>
      <c r="F343" s="732"/>
      <c r="G343" s="732"/>
      <c r="H343" s="732"/>
      <c r="I343" s="732"/>
      <c r="J343" s="732"/>
    </row>
    <row r="344" spans="3:10" x14ac:dyDescent="0.2">
      <c r="C344" s="732"/>
      <c r="D344" s="732"/>
      <c r="E344" s="732"/>
      <c r="F344" s="732"/>
      <c r="G344" s="732"/>
      <c r="H344" s="732"/>
      <c r="I344" s="732"/>
      <c r="J344" s="732"/>
    </row>
    <row r="345" spans="3:10" x14ac:dyDescent="0.2">
      <c r="C345" s="732"/>
      <c r="D345" s="732"/>
      <c r="E345" s="732"/>
      <c r="F345" s="732"/>
      <c r="G345" s="732"/>
      <c r="H345" s="732"/>
      <c r="I345" s="732"/>
      <c r="J345" s="732"/>
    </row>
    <row r="346" spans="3:10" x14ac:dyDescent="0.2">
      <c r="C346" s="732"/>
      <c r="D346" s="732"/>
      <c r="E346" s="732"/>
      <c r="F346" s="732"/>
      <c r="G346" s="732"/>
      <c r="H346" s="732"/>
      <c r="I346" s="732"/>
      <c r="J346" s="732"/>
    </row>
    <row r="347" spans="3:10" x14ac:dyDescent="0.2">
      <c r="C347" s="732"/>
      <c r="D347" s="732"/>
      <c r="E347" s="732"/>
      <c r="F347" s="732"/>
      <c r="G347" s="732"/>
      <c r="H347" s="732"/>
      <c r="I347" s="732"/>
      <c r="J347" s="732"/>
    </row>
    <row r="348" spans="3:10" x14ac:dyDescent="0.2">
      <c r="C348" s="732"/>
      <c r="D348" s="732"/>
      <c r="E348" s="732"/>
      <c r="F348" s="732"/>
      <c r="G348" s="732"/>
      <c r="H348" s="732"/>
      <c r="I348" s="732"/>
      <c r="J348" s="732"/>
    </row>
    <row r="349" spans="3:10" x14ac:dyDescent="0.2">
      <c r="C349" s="732"/>
      <c r="D349" s="732"/>
      <c r="E349" s="732"/>
      <c r="F349" s="732"/>
      <c r="G349" s="732"/>
      <c r="H349" s="732"/>
      <c r="I349" s="732"/>
      <c r="J349" s="732"/>
    </row>
    <row r="350" spans="3:10" x14ac:dyDescent="0.2">
      <c r="C350" s="732"/>
      <c r="D350" s="732"/>
      <c r="E350" s="732"/>
      <c r="F350" s="732"/>
      <c r="G350" s="732"/>
      <c r="H350" s="732"/>
      <c r="I350" s="732"/>
      <c r="J350" s="732"/>
    </row>
    <row r="351" spans="3:10" x14ac:dyDescent="0.2">
      <c r="C351" s="732"/>
      <c r="D351" s="732"/>
      <c r="E351" s="732"/>
      <c r="F351" s="732"/>
      <c r="G351" s="732"/>
      <c r="H351" s="732"/>
      <c r="I351" s="732"/>
      <c r="J351" s="732"/>
    </row>
    <row r="352" spans="3:10" x14ac:dyDescent="0.2">
      <c r="C352" s="732"/>
      <c r="D352" s="732"/>
      <c r="E352" s="732"/>
      <c r="F352" s="732"/>
      <c r="G352" s="732"/>
      <c r="H352" s="732"/>
      <c r="I352" s="732"/>
      <c r="J352" s="732"/>
    </row>
    <row r="353" spans="3:10" x14ac:dyDescent="0.2">
      <c r="C353" s="732"/>
      <c r="D353" s="732"/>
      <c r="E353" s="732"/>
      <c r="F353" s="732"/>
      <c r="G353" s="732"/>
      <c r="H353" s="732"/>
      <c r="I353" s="732"/>
      <c r="J353" s="732"/>
    </row>
    <row r="354" spans="3:10" x14ac:dyDescent="0.2">
      <c r="C354" s="732"/>
      <c r="D354" s="732"/>
      <c r="E354" s="732"/>
      <c r="F354" s="732"/>
      <c r="G354" s="732"/>
      <c r="H354" s="732"/>
      <c r="I354" s="732"/>
      <c r="J354" s="732"/>
    </row>
    <row r="355" spans="3:10" x14ac:dyDescent="0.2">
      <c r="C355" s="732"/>
      <c r="D355" s="732"/>
      <c r="E355" s="732"/>
      <c r="F355" s="732"/>
      <c r="G355" s="732"/>
      <c r="H355" s="732"/>
      <c r="I355" s="732"/>
      <c r="J355" s="732"/>
    </row>
    <row r="356" spans="3:10" x14ac:dyDescent="0.2">
      <c r="C356" s="732"/>
      <c r="D356" s="732"/>
      <c r="E356" s="732"/>
      <c r="F356" s="732"/>
      <c r="G356" s="732"/>
      <c r="H356" s="732"/>
      <c r="I356" s="732"/>
      <c r="J356" s="732"/>
    </row>
    <row r="357" spans="3:10" x14ac:dyDescent="0.2">
      <c r="C357" s="732"/>
      <c r="D357" s="732"/>
      <c r="E357" s="732"/>
      <c r="F357" s="732"/>
      <c r="G357" s="732"/>
      <c r="H357" s="732"/>
      <c r="I357" s="732"/>
      <c r="J357" s="732"/>
    </row>
    <row r="358" spans="3:10" x14ac:dyDescent="0.2">
      <c r="C358" s="732"/>
      <c r="D358" s="732"/>
      <c r="E358" s="732"/>
      <c r="F358" s="732"/>
      <c r="G358" s="732"/>
      <c r="H358" s="732"/>
      <c r="I358" s="732"/>
      <c r="J358" s="732"/>
    </row>
    <row r="359" spans="3:10" x14ac:dyDescent="0.2">
      <c r="C359" s="732"/>
      <c r="D359" s="732"/>
      <c r="E359" s="732"/>
      <c r="F359" s="732"/>
      <c r="G359" s="732"/>
      <c r="H359" s="732"/>
      <c r="I359" s="732"/>
      <c r="J359" s="732"/>
    </row>
    <row r="360" spans="3:10" x14ac:dyDescent="0.2">
      <c r="C360" s="732"/>
      <c r="D360" s="732"/>
      <c r="E360" s="732"/>
      <c r="F360" s="732"/>
      <c r="G360" s="732"/>
      <c r="H360" s="732"/>
      <c r="I360" s="732"/>
      <c r="J360" s="732"/>
    </row>
    <row r="361" spans="3:10" x14ac:dyDescent="0.2">
      <c r="C361" s="732"/>
      <c r="D361" s="732"/>
      <c r="E361" s="732"/>
      <c r="F361" s="732"/>
      <c r="G361" s="732"/>
      <c r="H361" s="732"/>
      <c r="I361" s="732"/>
      <c r="J361" s="732"/>
    </row>
    <row r="362" spans="3:10" x14ac:dyDescent="0.2">
      <c r="C362" s="732"/>
      <c r="D362" s="732"/>
      <c r="E362" s="732"/>
      <c r="F362" s="732"/>
      <c r="G362" s="732"/>
      <c r="H362" s="732"/>
      <c r="I362" s="732"/>
      <c r="J362" s="732"/>
    </row>
    <row r="363" spans="3:10" x14ac:dyDescent="0.2">
      <c r="C363" s="732"/>
      <c r="D363" s="732"/>
      <c r="E363" s="732"/>
      <c r="F363" s="732"/>
      <c r="G363" s="732"/>
      <c r="H363" s="732"/>
      <c r="I363" s="732"/>
      <c r="J363" s="732"/>
    </row>
    <row r="364" spans="3:10" x14ac:dyDescent="0.2">
      <c r="C364" s="732"/>
      <c r="D364" s="732"/>
      <c r="E364" s="732"/>
      <c r="F364" s="732"/>
      <c r="G364" s="732"/>
      <c r="H364" s="732"/>
      <c r="I364" s="732"/>
      <c r="J364" s="732"/>
    </row>
    <row r="365" spans="3:10" x14ac:dyDescent="0.2">
      <c r="C365" s="732"/>
      <c r="D365" s="732"/>
      <c r="E365" s="732"/>
      <c r="F365" s="732"/>
      <c r="G365" s="732"/>
      <c r="H365" s="732"/>
      <c r="I365" s="732"/>
      <c r="J365" s="732"/>
    </row>
    <row r="366" spans="3:10" x14ac:dyDescent="0.2">
      <c r="C366" s="732"/>
      <c r="D366" s="732"/>
      <c r="E366" s="732"/>
      <c r="F366" s="732"/>
      <c r="G366" s="732"/>
      <c r="H366" s="732"/>
      <c r="I366" s="732"/>
      <c r="J366" s="732"/>
    </row>
    <row r="367" spans="3:10" x14ac:dyDescent="0.2">
      <c r="C367" s="732"/>
      <c r="D367" s="732"/>
      <c r="E367" s="732"/>
      <c r="F367" s="732"/>
      <c r="G367" s="732"/>
      <c r="H367" s="732"/>
      <c r="I367" s="732"/>
      <c r="J367" s="732"/>
    </row>
    <row r="368" spans="3:10" x14ac:dyDescent="0.2">
      <c r="C368" s="732"/>
      <c r="D368" s="732"/>
      <c r="E368" s="732"/>
      <c r="F368" s="732"/>
      <c r="G368" s="732"/>
      <c r="H368" s="732"/>
      <c r="I368" s="732"/>
      <c r="J368" s="732"/>
    </row>
    <row r="369" spans="3:10" x14ac:dyDescent="0.2">
      <c r="C369" s="732"/>
      <c r="D369" s="732"/>
      <c r="E369" s="732"/>
      <c r="F369" s="732"/>
      <c r="G369" s="732"/>
      <c r="H369" s="732"/>
      <c r="I369" s="732"/>
      <c r="J369" s="732"/>
    </row>
    <row r="370" spans="3:10" x14ac:dyDescent="0.2">
      <c r="C370" s="732"/>
      <c r="D370" s="732"/>
      <c r="E370" s="732"/>
      <c r="F370" s="732"/>
      <c r="G370" s="732"/>
      <c r="H370" s="732"/>
      <c r="I370" s="732"/>
      <c r="J370" s="732"/>
    </row>
    <row r="371" spans="3:10" x14ac:dyDescent="0.2">
      <c r="C371" s="732"/>
      <c r="D371" s="732"/>
      <c r="E371" s="732"/>
      <c r="F371" s="732"/>
      <c r="G371" s="732"/>
      <c r="H371" s="732"/>
      <c r="I371" s="732"/>
      <c r="J371" s="732"/>
    </row>
    <row r="372" spans="3:10" x14ac:dyDescent="0.2">
      <c r="C372" s="732"/>
      <c r="D372" s="732"/>
      <c r="E372" s="732"/>
      <c r="F372" s="732"/>
      <c r="G372" s="732"/>
      <c r="H372" s="732"/>
      <c r="I372" s="732"/>
      <c r="J372" s="732"/>
    </row>
    <row r="373" spans="3:10" x14ac:dyDescent="0.2">
      <c r="C373" s="732"/>
      <c r="D373" s="732"/>
      <c r="E373" s="732"/>
      <c r="F373" s="732"/>
      <c r="G373" s="732"/>
      <c r="H373" s="732"/>
      <c r="I373" s="732"/>
      <c r="J373" s="732"/>
    </row>
    <row r="374" spans="3:10" x14ac:dyDescent="0.2">
      <c r="C374" s="732"/>
      <c r="D374" s="732"/>
      <c r="E374" s="732"/>
      <c r="F374" s="732"/>
      <c r="G374" s="732"/>
      <c r="H374" s="732"/>
      <c r="I374" s="732"/>
      <c r="J374" s="732"/>
    </row>
    <row r="375" spans="3:10" x14ac:dyDescent="0.2">
      <c r="C375" s="732"/>
      <c r="D375" s="732"/>
      <c r="E375" s="732"/>
      <c r="F375" s="732"/>
      <c r="G375" s="732"/>
      <c r="H375" s="732"/>
      <c r="I375" s="732"/>
      <c r="J375" s="732"/>
    </row>
    <row r="376" spans="3:10" x14ac:dyDescent="0.2">
      <c r="C376" s="732"/>
      <c r="D376" s="732"/>
      <c r="E376" s="732"/>
      <c r="F376" s="732"/>
      <c r="G376" s="732"/>
      <c r="H376" s="732"/>
      <c r="I376" s="732"/>
      <c r="J376" s="732"/>
    </row>
    <row r="377" spans="3:10" x14ac:dyDescent="0.2">
      <c r="C377" s="732"/>
      <c r="D377" s="732"/>
      <c r="E377" s="732"/>
      <c r="F377" s="732"/>
      <c r="G377" s="732"/>
      <c r="H377" s="732"/>
      <c r="I377" s="732"/>
      <c r="J377" s="732"/>
    </row>
    <row r="378" spans="3:10" x14ac:dyDescent="0.2">
      <c r="C378" s="732"/>
      <c r="D378" s="732"/>
      <c r="E378" s="732"/>
      <c r="F378" s="732"/>
      <c r="G378" s="732"/>
      <c r="H378" s="732"/>
      <c r="I378" s="732"/>
      <c r="J378" s="732"/>
    </row>
    <row r="379" spans="3:10" x14ac:dyDescent="0.2">
      <c r="C379" s="732"/>
      <c r="D379" s="732"/>
      <c r="E379" s="732"/>
      <c r="F379" s="732"/>
      <c r="G379" s="732"/>
      <c r="H379" s="732"/>
      <c r="I379" s="732"/>
      <c r="J379" s="732"/>
    </row>
    <row r="380" spans="3:10" x14ac:dyDescent="0.2">
      <c r="C380" s="732"/>
      <c r="D380" s="732"/>
      <c r="E380" s="732"/>
      <c r="F380" s="732"/>
      <c r="G380" s="732"/>
      <c r="H380" s="732"/>
      <c r="I380" s="732"/>
      <c r="J380" s="732"/>
    </row>
    <row r="381" spans="3:10" x14ac:dyDescent="0.2">
      <c r="C381" s="732"/>
      <c r="D381" s="732"/>
      <c r="E381" s="732"/>
      <c r="F381" s="732"/>
      <c r="G381" s="732"/>
      <c r="H381" s="732"/>
      <c r="I381" s="732"/>
      <c r="J381" s="732"/>
    </row>
    <row r="382" spans="3:10" x14ac:dyDescent="0.2">
      <c r="C382" s="732"/>
      <c r="D382" s="732"/>
      <c r="E382" s="732"/>
      <c r="F382" s="732"/>
      <c r="G382" s="732"/>
      <c r="H382" s="732"/>
      <c r="I382" s="732"/>
      <c r="J382" s="732"/>
    </row>
    <row r="383" spans="3:10" x14ac:dyDescent="0.2">
      <c r="C383" s="732"/>
      <c r="D383" s="732"/>
      <c r="E383" s="732"/>
      <c r="F383" s="732"/>
      <c r="G383" s="732"/>
      <c r="H383" s="732"/>
      <c r="I383" s="732"/>
      <c r="J383" s="732"/>
    </row>
    <row r="384" spans="3:10" x14ac:dyDescent="0.2">
      <c r="C384" s="732"/>
      <c r="D384" s="732"/>
      <c r="E384" s="732"/>
      <c r="F384" s="732"/>
      <c r="G384" s="732"/>
      <c r="H384" s="732"/>
      <c r="I384" s="732"/>
      <c r="J384" s="732"/>
    </row>
    <row r="385" spans="3:10" x14ac:dyDescent="0.2">
      <c r="C385" s="732"/>
      <c r="D385" s="732"/>
      <c r="E385" s="732"/>
      <c r="F385" s="732"/>
      <c r="G385" s="732"/>
      <c r="H385" s="732"/>
      <c r="I385" s="732"/>
      <c r="J385" s="732"/>
    </row>
    <row r="386" spans="3:10" x14ac:dyDescent="0.2">
      <c r="C386" s="732"/>
      <c r="D386" s="732"/>
      <c r="E386" s="732"/>
      <c r="F386" s="732"/>
      <c r="G386" s="732"/>
      <c r="H386" s="732"/>
      <c r="I386" s="732"/>
      <c r="J386" s="732"/>
    </row>
    <row r="387" spans="3:10" x14ac:dyDescent="0.2">
      <c r="C387" s="732"/>
      <c r="D387" s="732"/>
      <c r="E387" s="732"/>
      <c r="F387" s="732"/>
      <c r="G387" s="732"/>
      <c r="H387" s="732"/>
      <c r="I387" s="732"/>
      <c r="J387" s="732"/>
    </row>
    <row r="388" spans="3:10" x14ac:dyDescent="0.2">
      <c r="C388" s="732"/>
      <c r="D388" s="732"/>
      <c r="E388" s="732"/>
      <c r="F388" s="732"/>
      <c r="G388" s="732"/>
      <c r="H388" s="732"/>
      <c r="I388" s="732"/>
      <c r="J388" s="732"/>
    </row>
    <row r="389" spans="3:10" x14ac:dyDescent="0.2">
      <c r="C389" s="732"/>
      <c r="D389" s="732"/>
      <c r="E389" s="732"/>
      <c r="F389" s="732"/>
      <c r="G389" s="732"/>
      <c r="H389" s="732"/>
      <c r="I389" s="732"/>
      <c r="J389" s="732"/>
    </row>
    <row r="390" spans="3:10" x14ac:dyDescent="0.2">
      <c r="C390" s="732"/>
      <c r="D390" s="732"/>
      <c r="E390" s="732"/>
      <c r="F390" s="732"/>
      <c r="G390" s="732"/>
      <c r="H390" s="732"/>
      <c r="I390" s="732"/>
      <c r="J390" s="732"/>
    </row>
    <row r="391" spans="3:10" x14ac:dyDescent="0.2">
      <c r="C391" s="732"/>
      <c r="D391" s="732"/>
      <c r="E391" s="732"/>
      <c r="F391" s="732"/>
      <c r="G391" s="732"/>
      <c r="H391" s="732"/>
      <c r="I391" s="732"/>
      <c r="J391" s="732"/>
    </row>
    <row r="392" spans="3:10" x14ac:dyDescent="0.2">
      <c r="C392" s="732"/>
      <c r="D392" s="732"/>
      <c r="E392" s="732"/>
      <c r="F392" s="732"/>
      <c r="G392" s="732"/>
      <c r="H392" s="732"/>
      <c r="I392" s="732"/>
      <c r="J392" s="732"/>
    </row>
    <row r="393" spans="3:10" x14ac:dyDescent="0.2">
      <c r="C393" s="732"/>
      <c r="D393" s="732"/>
      <c r="E393" s="732"/>
      <c r="F393" s="732"/>
      <c r="G393" s="732"/>
      <c r="H393" s="732"/>
      <c r="I393" s="732"/>
      <c r="J393" s="732"/>
    </row>
    <row r="394" spans="3:10" x14ac:dyDescent="0.2">
      <c r="C394" s="732"/>
      <c r="D394" s="732"/>
      <c r="E394" s="732"/>
      <c r="F394" s="732"/>
      <c r="G394" s="732"/>
      <c r="H394" s="732"/>
      <c r="I394" s="732"/>
      <c r="J394" s="732"/>
    </row>
    <row r="395" spans="3:10" x14ac:dyDescent="0.2">
      <c r="C395" s="732"/>
      <c r="D395" s="732"/>
      <c r="E395" s="732"/>
      <c r="F395" s="732"/>
      <c r="G395" s="732"/>
      <c r="H395" s="732"/>
      <c r="I395" s="732"/>
      <c r="J395" s="732"/>
    </row>
    <row r="396" spans="3:10" x14ac:dyDescent="0.2">
      <c r="C396" s="732"/>
      <c r="D396" s="732"/>
      <c r="E396" s="732"/>
      <c r="F396" s="732"/>
      <c r="G396" s="732"/>
      <c r="H396" s="732"/>
      <c r="I396" s="732"/>
      <c r="J396" s="732"/>
    </row>
    <row r="397" spans="3:10" x14ac:dyDescent="0.2">
      <c r="C397" s="732"/>
      <c r="D397" s="732"/>
      <c r="E397" s="732"/>
      <c r="F397" s="732"/>
      <c r="G397" s="732"/>
      <c r="H397" s="732"/>
      <c r="I397" s="732"/>
      <c r="J397" s="732"/>
    </row>
    <row r="398" spans="3:10" x14ac:dyDescent="0.2">
      <c r="C398" s="732"/>
      <c r="D398" s="732"/>
      <c r="E398" s="732"/>
      <c r="F398" s="732"/>
      <c r="G398" s="732"/>
      <c r="H398" s="732"/>
      <c r="I398" s="732"/>
      <c r="J398" s="732"/>
    </row>
    <row r="399" spans="3:10" x14ac:dyDescent="0.2">
      <c r="C399" s="732"/>
      <c r="D399" s="732"/>
      <c r="E399" s="732"/>
      <c r="F399" s="732"/>
      <c r="G399" s="732"/>
      <c r="H399" s="732"/>
      <c r="I399" s="732"/>
      <c r="J399" s="732"/>
    </row>
    <row r="400" spans="3:10" x14ac:dyDescent="0.2">
      <c r="C400" s="732"/>
      <c r="D400" s="732"/>
      <c r="E400" s="732"/>
      <c r="F400" s="732"/>
      <c r="G400" s="732"/>
      <c r="H400" s="732"/>
      <c r="I400" s="732"/>
      <c r="J400" s="732"/>
    </row>
    <row r="401" spans="3:10" x14ac:dyDescent="0.2">
      <c r="C401" s="732"/>
      <c r="D401" s="732"/>
      <c r="E401" s="732"/>
      <c r="F401" s="732"/>
      <c r="G401" s="732"/>
      <c r="H401" s="732"/>
      <c r="I401" s="732"/>
      <c r="J401" s="732"/>
    </row>
    <row r="402" spans="3:10" x14ac:dyDescent="0.2">
      <c r="C402" s="732"/>
      <c r="D402" s="732"/>
      <c r="E402" s="732"/>
      <c r="F402" s="732"/>
      <c r="G402" s="732"/>
      <c r="H402" s="732"/>
      <c r="I402" s="732"/>
      <c r="J402" s="732"/>
    </row>
    <row r="403" spans="3:10" x14ac:dyDescent="0.2">
      <c r="C403" s="732"/>
      <c r="D403" s="732"/>
      <c r="E403" s="732"/>
      <c r="F403" s="732"/>
      <c r="G403" s="732"/>
      <c r="H403" s="732"/>
      <c r="I403" s="732"/>
      <c r="J403" s="732"/>
    </row>
    <row r="404" spans="3:10" x14ac:dyDescent="0.2">
      <c r="C404" s="732"/>
      <c r="D404" s="732"/>
      <c r="E404" s="732"/>
      <c r="F404" s="732"/>
      <c r="G404" s="732"/>
      <c r="H404" s="732"/>
      <c r="I404" s="732"/>
      <c r="J404" s="732"/>
    </row>
    <row r="405" spans="3:10" x14ac:dyDescent="0.2">
      <c r="C405" s="732"/>
      <c r="D405" s="732"/>
      <c r="E405" s="732"/>
      <c r="F405" s="732"/>
      <c r="G405" s="732"/>
      <c r="H405" s="732"/>
      <c r="I405" s="732"/>
      <c r="J405" s="732"/>
    </row>
    <row r="406" spans="3:10" x14ac:dyDescent="0.2">
      <c r="C406" s="732"/>
      <c r="D406" s="732"/>
      <c r="E406" s="732"/>
      <c r="F406" s="732"/>
      <c r="G406" s="732"/>
      <c r="H406" s="732"/>
      <c r="I406" s="732"/>
      <c r="J406" s="732"/>
    </row>
    <row r="407" spans="3:10" x14ac:dyDescent="0.2">
      <c r="C407" s="732"/>
      <c r="D407" s="732"/>
      <c r="E407" s="732"/>
      <c r="F407" s="732"/>
      <c r="G407" s="732"/>
      <c r="H407" s="732"/>
      <c r="I407" s="732"/>
      <c r="J407" s="732"/>
    </row>
    <row r="408" spans="3:10" x14ac:dyDescent="0.2">
      <c r="C408" s="732"/>
      <c r="D408" s="732"/>
      <c r="E408" s="732"/>
      <c r="F408" s="732"/>
      <c r="G408" s="732"/>
      <c r="H408" s="732"/>
      <c r="I408" s="732"/>
      <c r="J408" s="732"/>
    </row>
    <row r="409" spans="3:10" x14ac:dyDescent="0.2">
      <c r="C409" s="732"/>
      <c r="D409" s="732"/>
      <c r="E409" s="732"/>
      <c r="F409" s="732"/>
      <c r="G409" s="732"/>
      <c r="H409" s="732"/>
      <c r="I409" s="732"/>
      <c r="J409" s="732"/>
    </row>
    <row r="410" spans="3:10" x14ac:dyDescent="0.2">
      <c r="C410" s="732"/>
      <c r="D410" s="732"/>
      <c r="E410" s="732"/>
      <c r="F410" s="732"/>
      <c r="G410" s="732"/>
      <c r="H410" s="732"/>
      <c r="I410" s="732"/>
      <c r="J410" s="732"/>
    </row>
    <row r="411" spans="3:10" x14ac:dyDescent="0.2">
      <c r="C411" s="732"/>
      <c r="D411" s="732"/>
      <c r="E411" s="732"/>
      <c r="F411" s="732"/>
      <c r="G411" s="732"/>
      <c r="H411" s="732"/>
      <c r="I411" s="732"/>
      <c r="J411" s="732"/>
    </row>
    <row r="412" spans="3:10" x14ac:dyDescent="0.2">
      <c r="C412" s="732"/>
      <c r="D412" s="732"/>
      <c r="E412" s="732"/>
      <c r="F412" s="732"/>
      <c r="G412" s="732"/>
      <c r="H412" s="732"/>
      <c r="I412" s="732"/>
      <c r="J412" s="732"/>
    </row>
    <row r="413" spans="3:10" x14ac:dyDescent="0.2">
      <c r="C413" s="732"/>
      <c r="D413" s="732"/>
      <c r="E413" s="732"/>
      <c r="F413" s="732"/>
      <c r="G413" s="732"/>
      <c r="H413" s="732"/>
      <c r="I413" s="732"/>
      <c r="J413" s="732"/>
    </row>
    <row r="414" spans="3:10" x14ac:dyDescent="0.2">
      <c r="C414" s="732"/>
      <c r="D414" s="732"/>
      <c r="E414" s="732"/>
      <c r="F414" s="732"/>
      <c r="G414" s="732"/>
      <c r="H414" s="732"/>
      <c r="I414" s="732"/>
      <c r="J414" s="732"/>
    </row>
    <row r="415" spans="3:10" x14ac:dyDescent="0.2">
      <c r="C415" s="732"/>
      <c r="D415" s="732"/>
      <c r="E415" s="732"/>
      <c r="F415" s="732"/>
      <c r="G415" s="732"/>
      <c r="H415" s="732"/>
      <c r="I415" s="732"/>
      <c r="J415" s="732"/>
    </row>
    <row r="416" spans="3:10" x14ac:dyDescent="0.2">
      <c r="C416" s="732"/>
      <c r="D416" s="732"/>
      <c r="E416" s="732"/>
      <c r="F416" s="732"/>
      <c r="G416" s="732"/>
      <c r="H416" s="732"/>
      <c r="I416" s="732"/>
      <c r="J416" s="732"/>
    </row>
    <row r="417" spans="3:10" x14ac:dyDescent="0.2">
      <c r="C417" s="732"/>
      <c r="D417" s="732"/>
      <c r="E417" s="732"/>
      <c r="F417" s="732"/>
      <c r="G417" s="732"/>
      <c r="H417" s="732"/>
      <c r="I417" s="732"/>
      <c r="J417" s="732"/>
    </row>
    <row r="418" spans="3:10" x14ac:dyDescent="0.2">
      <c r="C418" s="732"/>
      <c r="D418" s="732"/>
      <c r="E418" s="732"/>
      <c r="F418" s="732"/>
      <c r="G418" s="732"/>
      <c r="H418" s="732"/>
      <c r="I418" s="732"/>
      <c r="J418" s="732"/>
    </row>
    <row r="419" spans="3:10" x14ac:dyDescent="0.2">
      <c r="C419" s="732"/>
      <c r="D419" s="732"/>
      <c r="E419" s="732"/>
      <c r="F419" s="732"/>
      <c r="G419" s="732"/>
      <c r="H419" s="732"/>
      <c r="I419" s="732"/>
      <c r="J419" s="732"/>
    </row>
    <row r="420" spans="3:10" x14ac:dyDescent="0.2">
      <c r="C420" s="732"/>
      <c r="D420" s="732"/>
      <c r="E420" s="732"/>
      <c r="F420" s="732"/>
      <c r="G420" s="732"/>
      <c r="H420" s="732"/>
      <c r="I420" s="732"/>
      <c r="J420" s="732"/>
    </row>
    <row r="421" spans="3:10" x14ac:dyDescent="0.2">
      <c r="C421" s="732"/>
      <c r="D421" s="732"/>
      <c r="E421" s="732"/>
      <c r="F421" s="732"/>
      <c r="G421" s="732"/>
      <c r="H421" s="732"/>
      <c r="I421" s="732"/>
      <c r="J421" s="732"/>
    </row>
    <row r="422" spans="3:10" x14ac:dyDescent="0.2">
      <c r="C422" s="732"/>
      <c r="D422" s="732"/>
      <c r="E422" s="732"/>
      <c r="F422" s="732"/>
      <c r="G422" s="732"/>
      <c r="H422" s="732"/>
      <c r="I422" s="732"/>
      <c r="J422" s="732"/>
    </row>
    <row r="423" spans="3:10" x14ac:dyDescent="0.2">
      <c r="C423" s="732"/>
      <c r="D423" s="732"/>
      <c r="E423" s="732"/>
      <c r="F423" s="732"/>
      <c r="G423" s="732"/>
      <c r="H423" s="732"/>
      <c r="I423" s="732"/>
      <c r="J423" s="732"/>
    </row>
    <row r="424" spans="3:10" x14ac:dyDescent="0.2">
      <c r="C424" s="732"/>
      <c r="D424" s="732"/>
      <c r="E424" s="732"/>
      <c r="F424" s="732"/>
      <c r="G424" s="732"/>
      <c r="H424" s="732"/>
      <c r="I424" s="732"/>
      <c r="J424" s="732"/>
    </row>
    <row r="425" spans="3:10" x14ac:dyDescent="0.2">
      <c r="C425" s="732"/>
      <c r="D425" s="732"/>
      <c r="E425" s="732"/>
      <c r="F425" s="732"/>
      <c r="G425" s="732"/>
      <c r="H425" s="732"/>
      <c r="I425" s="732"/>
      <c r="J425" s="732"/>
    </row>
    <row r="426" spans="3:10" x14ac:dyDescent="0.2">
      <c r="C426" s="732"/>
      <c r="D426" s="732"/>
      <c r="E426" s="732"/>
      <c r="F426" s="732"/>
      <c r="G426" s="732"/>
      <c r="H426" s="732"/>
      <c r="I426" s="732"/>
      <c r="J426" s="732"/>
    </row>
    <row r="427" spans="3:10" x14ac:dyDescent="0.2">
      <c r="C427" s="732"/>
      <c r="D427" s="732"/>
      <c r="E427" s="732"/>
      <c r="F427" s="732"/>
      <c r="G427" s="732"/>
      <c r="H427" s="732"/>
      <c r="I427" s="732"/>
      <c r="J427" s="732"/>
    </row>
    <row r="428" spans="3:10" x14ac:dyDescent="0.2">
      <c r="C428" s="732"/>
      <c r="D428" s="732"/>
      <c r="E428" s="732"/>
      <c r="F428" s="732"/>
      <c r="G428" s="732"/>
      <c r="H428" s="732"/>
      <c r="I428" s="732"/>
      <c r="J428" s="732"/>
    </row>
    <row r="429" spans="3:10" x14ac:dyDescent="0.2">
      <c r="C429" s="732"/>
      <c r="D429" s="732"/>
      <c r="E429" s="732"/>
      <c r="F429" s="732"/>
      <c r="G429" s="732"/>
      <c r="H429" s="732"/>
      <c r="I429" s="732"/>
      <c r="J429" s="732"/>
    </row>
    <row r="430" spans="3:10" x14ac:dyDescent="0.2">
      <c r="C430" s="732"/>
      <c r="D430" s="732"/>
      <c r="E430" s="732"/>
      <c r="F430" s="732"/>
      <c r="G430" s="732"/>
      <c r="H430" s="732"/>
      <c r="I430" s="732"/>
      <c r="J430" s="732"/>
    </row>
    <row r="431" spans="3:10" x14ac:dyDescent="0.2">
      <c r="C431" s="732"/>
      <c r="D431" s="732"/>
      <c r="E431" s="732"/>
      <c r="F431" s="732"/>
      <c r="G431" s="732"/>
      <c r="H431" s="732"/>
      <c r="I431" s="732"/>
      <c r="J431" s="732"/>
    </row>
    <row r="432" spans="3:10" x14ac:dyDescent="0.2">
      <c r="C432" s="732"/>
      <c r="D432" s="732"/>
      <c r="E432" s="732"/>
      <c r="F432" s="732"/>
      <c r="G432" s="732"/>
      <c r="H432" s="732"/>
      <c r="I432" s="732"/>
      <c r="J432" s="732"/>
    </row>
    <row r="433" spans="3:10" x14ac:dyDescent="0.2">
      <c r="C433" s="732"/>
      <c r="D433" s="732"/>
      <c r="E433" s="732"/>
      <c r="F433" s="732"/>
      <c r="G433" s="732"/>
      <c r="H433" s="732"/>
      <c r="I433" s="732"/>
      <c r="J433" s="732"/>
    </row>
    <row r="434" spans="3:10" x14ac:dyDescent="0.2">
      <c r="C434" s="732"/>
      <c r="D434" s="732"/>
      <c r="E434" s="732"/>
      <c r="F434" s="732"/>
      <c r="G434" s="732"/>
      <c r="H434" s="732"/>
      <c r="I434" s="732"/>
      <c r="J434" s="732"/>
    </row>
    <row r="435" spans="3:10" x14ac:dyDescent="0.2">
      <c r="C435" s="732"/>
      <c r="D435" s="732"/>
      <c r="E435" s="732"/>
      <c r="F435" s="732"/>
      <c r="G435" s="732"/>
      <c r="H435" s="732"/>
      <c r="I435" s="732"/>
      <c r="J435" s="732"/>
    </row>
    <row r="436" spans="3:10" x14ac:dyDescent="0.2">
      <c r="C436" s="732"/>
      <c r="D436" s="732"/>
      <c r="E436" s="732"/>
      <c r="F436" s="732"/>
      <c r="G436" s="732"/>
      <c r="H436" s="732"/>
      <c r="I436" s="732"/>
      <c r="J436" s="732"/>
    </row>
    <row r="437" spans="3:10" x14ac:dyDescent="0.2">
      <c r="C437" s="732"/>
      <c r="D437" s="732"/>
      <c r="E437" s="732"/>
      <c r="F437" s="732"/>
      <c r="G437" s="732"/>
      <c r="H437" s="732"/>
      <c r="I437" s="732"/>
      <c r="J437" s="732"/>
    </row>
    <row r="438" spans="3:10" x14ac:dyDescent="0.2">
      <c r="C438" s="732"/>
      <c r="D438" s="732"/>
      <c r="E438" s="732"/>
      <c r="F438" s="732"/>
      <c r="G438" s="732"/>
      <c r="H438" s="732"/>
      <c r="I438" s="732"/>
      <c r="J438" s="732"/>
    </row>
    <row r="439" spans="3:10" x14ac:dyDescent="0.2">
      <c r="C439" s="732"/>
      <c r="D439" s="732"/>
      <c r="E439" s="732"/>
      <c r="F439" s="732"/>
      <c r="G439" s="732"/>
      <c r="H439" s="732"/>
      <c r="I439" s="732"/>
      <c r="J439" s="732"/>
    </row>
    <row r="440" spans="3:10" x14ac:dyDescent="0.2">
      <c r="C440" s="732"/>
      <c r="D440" s="732"/>
      <c r="E440" s="732"/>
      <c r="F440" s="732"/>
      <c r="G440" s="732"/>
      <c r="H440" s="732"/>
      <c r="I440" s="732"/>
      <c r="J440" s="732"/>
    </row>
    <row r="441" spans="3:10" x14ac:dyDescent="0.2">
      <c r="C441" s="732"/>
      <c r="D441" s="732"/>
      <c r="E441" s="732"/>
      <c r="F441" s="732"/>
      <c r="G441" s="732"/>
      <c r="H441" s="732"/>
      <c r="I441" s="732"/>
      <c r="J441" s="732"/>
    </row>
    <row r="442" spans="3:10" x14ac:dyDescent="0.2">
      <c r="C442" s="732"/>
      <c r="D442" s="732"/>
      <c r="E442" s="732"/>
      <c r="F442" s="732"/>
      <c r="G442" s="732"/>
      <c r="H442" s="732"/>
      <c r="I442" s="732"/>
      <c r="J442" s="732"/>
    </row>
    <row r="443" spans="3:10" x14ac:dyDescent="0.2">
      <c r="C443" s="732"/>
      <c r="D443" s="732"/>
      <c r="E443" s="732"/>
      <c r="F443" s="732"/>
      <c r="G443" s="732"/>
      <c r="H443" s="732"/>
      <c r="I443" s="732"/>
      <c r="J443" s="732"/>
    </row>
    <row r="444" spans="3:10" x14ac:dyDescent="0.2">
      <c r="C444" s="732"/>
      <c r="D444" s="732"/>
      <c r="E444" s="732"/>
      <c r="F444" s="732"/>
      <c r="G444" s="732"/>
      <c r="H444" s="732"/>
      <c r="I444" s="732"/>
      <c r="J444" s="732"/>
    </row>
    <row r="445" spans="3:10" x14ac:dyDescent="0.2">
      <c r="C445" s="732"/>
      <c r="D445" s="732"/>
      <c r="E445" s="732"/>
      <c r="F445" s="732"/>
      <c r="G445" s="732"/>
      <c r="H445" s="732"/>
      <c r="I445" s="732"/>
      <c r="J445" s="732"/>
    </row>
    <row r="446" spans="3:10" x14ac:dyDescent="0.2">
      <c r="C446" s="732"/>
      <c r="D446" s="732"/>
      <c r="E446" s="732"/>
      <c r="F446" s="732"/>
      <c r="G446" s="732"/>
      <c r="H446" s="732"/>
      <c r="I446" s="732"/>
      <c r="J446" s="732"/>
    </row>
    <row r="447" spans="3:10" x14ac:dyDescent="0.2">
      <c r="C447" s="732"/>
      <c r="D447" s="732"/>
      <c r="E447" s="732"/>
      <c r="F447" s="732"/>
      <c r="G447" s="732"/>
      <c r="H447" s="732"/>
      <c r="I447" s="732"/>
      <c r="J447" s="732"/>
    </row>
    <row r="448" spans="3:10" x14ac:dyDescent="0.2">
      <c r="C448" s="732"/>
      <c r="D448" s="732"/>
      <c r="E448" s="732"/>
      <c r="F448" s="732"/>
      <c r="G448" s="732"/>
      <c r="H448" s="732"/>
      <c r="I448" s="732"/>
      <c r="J448" s="732"/>
    </row>
    <row r="449" spans="3:10" x14ac:dyDescent="0.2">
      <c r="C449" s="732"/>
      <c r="D449" s="732"/>
      <c r="E449" s="732"/>
      <c r="F449" s="732"/>
      <c r="G449" s="732"/>
      <c r="H449" s="732"/>
      <c r="I449" s="732"/>
      <c r="J449" s="732"/>
    </row>
    <row r="450" spans="3:10" x14ac:dyDescent="0.2">
      <c r="C450" s="732"/>
      <c r="D450" s="732"/>
      <c r="E450" s="732"/>
      <c r="F450" s="732"/>
      <c r="G450" s="732"/>
      <c r="H450" s="732"/>
      <c r="I450" s="732"/>
      <c r="J450" s="732"/>
    </row>
    <row r="451" spans="3:10" x14ac:dyDescent="0.2">
      <c r="C451" s="732"/>
      <c r="D451" s="732"/>
      <c r="E451" s="732"/>
      <c r="F451" s="732"/>
      <c r="G451" s="732"/>
      <c r="H451" s="732"/>
      <c r="I451" s="732"/>
      <c r="J451" s="732"/>
    </row>
    <row r="452" spans="3:10" x14ac:dyDescent="0.2">
      <c r="C452" s="732"/>
      <c r="D452" s="732"/>
      <c r="E452" s="732"/>
      <c r="F452" s="732"/>
      <c r="G452" s="732"/>
      <c r="H452" s="732"/>
      <c r="I452" s="732"/>
      <c r="J452" s="732"/>
    </row>
    <row r="453" spans="3:10" x14ac:dyDescent="0.2">
      <c r="C453" s="732"/>
      <c r="D453" s="732"/>
      <c r="E453" s="732"/>
      <c r="F453" s="732"/>
      <c r="G453" s="732"/>
      <c r="H453" s="732"/>
      <c r="I453" s="732"/>
      <c r="J453" s="732"/>
    </row>
    <row r="454" spans="3:10" x14ac:dyDescent="0.2">
      <c r="C454" s="732"/>
      <c r="D454" s="732"/>
      <c r="E454" s="732"/>
      <c r="F454" s="732"/>
      <c r="G454" s="732"/>
      <c r="H454" s="732"/>
      <c r="I454" s="732"/>
      <c r="J454" s="732"/>
    </row>
    <row r="455" spans="3:10" x14ac:dyDescent="0.2">
      <c r="C455" s="732"/>
      <c r="D455" s="732"/>
      <c r="E455" s="732"/>
      <c r="F455" s="732"/>
      <c r="G455" s="732"/>
      <c r="H455" s="732"/>
      <c r="I455" s="732"/>
      <c r="J455" s="732"/>
    </row>
    <row r="456" spans="3:10" x14ac:dyDescent="0.2">
      <c r="C456" s="732"/>
      <c r="D456" s="732"/>
      <c r="E456" s="732"/>
      <c r="F456" s="732"/>
      <c r="G456" s="732"/>
      <c r="H456" s="732"/>
      <c r="I456" s="732"/>
      <c r="J456" s="732"/>
    </row>
    <row r="457" spans="3:10" x14ac:dyDescent="0.2">
      <c r="C457" s="732"/>
      <c r="D457" s="732"/>
      <c r="E457" s="732"/>
      <c r="F457" s="732"/>
      <c r="G457" s="732"/>
      <c r="H457" s="732"/>
      <c r="I457" s="732"/>
      <c r="J457" s="732"/>
    </row>
    <row r="458" spans="3:10" x14ac:dyDescent="0.2">
      <c r="C458" s="732"/>
      <c r="D458" s="732"/>
      <c r="E458" s="732"/>
      <c r="F458" s="732"/>
      <c r="G458" s="732"/>
      <c r="H458" s="732"/>
      <c r="I458" s="732"/>
      <c r="J458" s="732"/>
    </row>
    <row r="459" spans="3:10" x14ac:dyDescent="0.2">
      <c r="C459" s="732"/>
      <c r="D459" s="732"/>
      <c r="E459" s="732"/>
      <c r="F459" s="732"/>
      <c r="G459" s="732"/>
      <c r="H459" s="732"/>
      <c r="I459" s="732"/>
      <c r="J459" s="732"/>
    </row>
    <row r="460" spans="3:10" x14ac:dyDescent="0.2">
      <c r="C460" s="732"/>
      <c r="D460" s="732"/>
      <c r="E460" s="732"/>
      <c r="F460" s="732"/>
      <c r="G460" s="732"/>
      <c r="H460" s="732"/>
      <c r="I460" s="732"/>
      <c r="J460" s="732"/>
    </row>
    <row r="461" spans="3:10" x14ac:dyDescent="0.2">
      <c r="C461" s="732"/>
      <c r="D461" s="732"/>
      <c r="E461" s="732"/>
      <c r="F461" s="732"/>
      <c r="G461" s="732"/>
      <c r="H461" s="732"/>
      <c r="I461" s="732"/>
      <c r="J461" s="732"/>
    </row>
    <row r="462" spans="3:10" x14ac:dyDescent="0.2">
      <c r="C462" s="732"/>
      <c r="D462" s="732"/>
      <c r="E462" s="732"/>
      <c r="F462" s="732"/>
      <c r="G462" s="732"/>
      <c r="H462" s="732"/>
      <c r="I462" s="732"/>
      <c r="J462" s="732"/>
    </row>
    <row r="463" spans="3:10" x14ac:dyDescent="0.2">
      <c r="C463" s="732"/>
      <c r="D463" s="732"/>
      <c r="E463" s="732"/>
      <c r="F463" s="732"/>
      <c r="G463" s="732"/>
      <c r="H463" s="732"/>
      <c r="I463" s="732"/>
      <c r="J463" s="732"/>
    </row>
    <row r="464" spans="3:10" x14ac:dyDescent="0.2">
      <c r="C464" s="732"/>
      <c r="D464" s="732"/>
      <c r="E464" s="732"/>
      <c r="F464" s="732"/>
      <c r="G464" s="732"/>
      <c r="H464" s="732"/>
      <c r="I464" s="732"/>
      <c r="J464" s="732"/>
    </row>
    <row r="465" spans="3:10" x14ac:dyDescent="0.2">
      <c r="C465" s="732"/>
      <c r="D465" s="732"/>
      <c r="E465" s="732"/>
      <c r="F465" s="732"/>
      <c r="G465" s="732"/>
      <c r="H465" s="732"/>
      <c r="I465" s="732"/>
      <c r="J465" s="732"/>
    </row>
    <row r="466" spans="3:10" x14ac:dyDescent="0.2">
      <c r="C466" s="732"/>
      <c r="D466" s="732"/>
      <c r="E466" s="732"/>
      <c r="F466" s="732"/>
      <c r="G466" s="732"/>
      <c r="H466" s="732"/>
      <c r="I466" s="732"/>
      <c r="J466" s="732"/>
    </row>
    <row r="467" spans="3:10" x14ac:dyDescent="0.2">
      <c r="C467" s="732"/>
      <c r="D467" s="732"/>
      <c r="E467" s="732"/>
      <c r="F467" s="732"/>
      <c r="G467" s="732"/>
      <c r="H467" s="732"/>
      <c r="I467" s="732"/>
      <c r="J467" s="732"/>
    </row>
    <row r="468" spans="3:10" x14ac:dyDescent="0.2">
      <c r="C468" s="732"/>
      <c r="D468" s="732"/>
      <c r="E468" s="732"/>
      <c r="F468" s="732"/>
      <c r="G468" s="732"/>
      <c r="H468" s="732"/>
      <c r="I468" s="732"/>
      <c r="J468" s="732"/>
    </row>
    <row r="469" spans="3:10" x14ac:dyDescent="0.2">
      <c r="C469" s="732"/>
      <c r="D469" s="732"/>
      <c r="E469" s="732"/>
      <c r="F469" s="732"/>
      <c r="G469" s="732"/>
      <c r="H469" s="732"/>
      <c r="I469" s="732"/>
      <c r="J469" s="732"/>
    </row>
    <row r="470" spans="3:10" x14ac:dyDescent="0.2">
      <c r="C470" s="732"/>
      <c r="D470" s="732"/>
      <c r="E470" s="732"/>
      <c r="F470" s="732"/>
      <c r="G470" s="732"/>
      <c r="H470" s="732"/>
      <c r="I470" s="732"/>
      <c r="J470" s="732"/>
    </row>
    <row r="471" spans="3:10" x14ac:dyDescent="0.2">
      <c r="C471" s="732"/>
      <c r="D471" s="732"/>
      <c r="E471" s="732"/>
      <c r="F471" s="732"/>
      <c r="G471" s="732"/>
      <c r="H471" s="732"/>
      <c r="I471" s="732"/>
      <c r="J471" s="732"/>
    </row>
    <row r="472" spans="3:10" x14ac:dyDescent="0.2">
      <c r="C472" s="732"/>
      <c r="D472" s="732"/>
      <c r="E472" s="732"/>
      <c r="F472" s="732"/>
      <c r="G472" s="732"/>
      <c r="H472" s="732"/>
      <c r="I472" s="732"/>
      <c r="J472" s="732"/>
    </row>
    <row r="473" spans="3:10" x14ac:dyDescent="0.2">
      <c r="C473" s="732"/>
      <c r="D473" s="732"/>
      <c r="E473" s="732"/>
      <c r="F473" s="732"/>
      <c r="G473" s="732"/>
      <c r="H473" s="732"/>
      <c r="I473" s="732"/>
      <c r="J473" s="732"/>
    </row>
    <row r="474" spans="3:10" x14ac:dyDescent="0.2">
      <c r="C474" s="732"/>
      <c r="D474" s="732"/>
      <c r="E474" s="732"/>
      <c r="F474" s="732"/>
      <c r="G474" s="732"/>
      <c r="H474" s="732"/>
      <c r="I474" s="732"/>
      <c r="J474" s="732"/>
    </row>
    <row r="475" spans="3:10" x14ac:dyDescent="0.2">
      <c r="C475" s="732"/>
      <c r="D475" s="732"/>
      <c r="E475" s="732"/>
      <c r="F475" s="732"/>
      <c r="G475" s="732"/>
      <c r="H475" s="732"/>
      <c r="I475" s="732"/>
      <c r="J475" s="732"/>
    </row>
    <row r="476" spans="3:10" x14ac:dyDescent="0.2">
      <c r="C476" s="732"/>
      <c r="D476" s="732"/>
      <c r="E476" s="732"/>
      <c r="F476" s="732"/>
      <c r="G476" s="732"/>
      <c r="H476" s="732"/>
      <c r="I476" s="732"/>
      <c r="J476" s="732"/>
    </row>
    <row r="477" spans="3:10" x14ac:dyDescent="0.2">
      <c r="C477" s="732"/>
      <c r="D477" s="732"/>
      <c r="E477" s="732"/>
      <c r="F477" s="732"/>
      <c r="G477" s="732"/>
      <c r="H477" s="732"/>
      <c r="I477" s="732"/>
      <c r="J477" s="732"/>
    </row>
    <row r="478" spans="3:10" x14ac:dyDescent="0.2">
      <c r="C478" s="732"/>
      <c r="D478" s="732"/>
      <c r="E478" s="732"/>
      <c r="F478" s="732"/>
      <c r="G478" s="732"/>
      <c r="H478" s="732"/>
      <c r="I478" s="732"/>
      <c r="J478" s="732"/>
    </row>
    <row r="479" spans="3:10" x14ac:dyDescent="0.2">
      <c r="C479" s="732"/>
      <c r="D479" s="732"/>
      <c r="E479" s="732"/>
      <c r="F479" s="732"/>
      <c r="G479" s="732"/>
      <c r="H479" s="732"/>
      <c r="I479" s="732"/>
      <c r="J479" s="732"/>
    </row>
    <row r="480" spans="3:10" x14ac:dyDescent="0.2">
      <c r="C480" s="732"/>
      <c r="D480" s="732"/>
      <c r="E480" s="732"/>
      <c r="F480" s="732"/>
      <c r="G480" s="732"/>
      <c r="H480" s="732"/>
      <c r="I480" s="732"/>
      <c r="J480" s="732"/>
    </row>
    <row r="481" spans="3:10" x14ac:dyDescent="0.2">
      <c r="C481" s="732"/>
      <c r="D481" s="732"/>
      <c r="E481" s="732"/>
      <c r="F481" s="732"/>
      <c r="G481" s="732"/>
      <c r="H481" s="732"/>
      <c r="I481" s="732"/>
      <c r="J481" s="732"/>
    </row>
    <row r="482" spans="3:10" x14ac:dyDescent="0.2">
      <c r="C482" s="732"/>
      <c r="D482" s="732"/>
      <c r="E482" s="732"/>
      <c r="F482" s="732"/>
      <c r="G482" s="732"/>
      <c r="H482" s="732"/>
      <c r="I482" s="732"/>
      <c r="J482" s="732"/>
    </row>
    <row r="483" spans="3:10" x14ac:dyDescent="0.2">
      <c r="C483" s="732"/>
      <c r="D483" s="732"/>
      <c r="E483" s="732"/>
      <c r="F483" s="732"/>
      <c r="G483" s="732"/>
      <c r="H483" s="732"/>
      <c r="I483" s="732"/>
      <c r="J483" s="732"/>
    </row>
    <row r="484" spans="3:10" x14ac:dyDescent="0.2">
      <c r="C484" s="732"/>
      <c r="D484" s="732"/>
      <c r="E484" s="732"/>
      <c r="F484" s="732"/>
      <c r="G484" s="732"/>
      <c r="H484" s="732"/>
      <c r="I484" s="732"/>
      <c r="J484" s="732"/>
    </row>
    <row r="485" spans="3:10" x14ac:dyDescent="0.2">
      <c r="C485" s="732"/>
      <c r="D485" s="732"/>
      <c r="E485" s="732"/>
      <c r="F485" s="732"/>
      <c r="G485" s="732"/>
      <c r="H485" s="732"/>
      <c r="I485" s="732"/>
      <c r="J485" s="732"/>
    </row>
    <row r="486" spans="3:10" x14ac:dyDescent="0.2">
      <c r="C486" s="732"/>
      <c r="D486" s="732"/>
      <c r="E486" s="732"/>
      <c r="F486" s="732"/>
      <c r="G486" s="732"/>
      <c r="H486" s="732"/>
      <c r="I486" s="732"/>
      <c r="J486" s="732"/>
    </row>
    <row r="487" spans="3:10" x14ac:dyDescent="0.2">
      <c r="C487" s="732"/>
      <c r="D487" s="732"/>
      <c r="E487" s="732"/>
      <c r="F487" s="732"/>
      <c r="G487" s="732"/>
      <c r="H487" s="732"/>
      <c r="I487" s="732"/>
      <c r="J487" s="732"/>
    </row>
    <row r="488" spans="3:10" x14ac:dyDescent="0.2">
      <c r="C488" s="732"/>
      <c r="D488" s="732"/>
      <c r="E488" s="732"/>
      <c r="F488" s="732"/>
      <c r="G488" s="732"/>
      <c r="H488" s="732"/>
      <c r="I488" s="732"/>
      <c r="J488" s="732"/>
    </row>
    <row r="489" spans="3:10" x14ac:dyDescent="0.2">
      <c r="C489" s="732"/>
      <c r="D489" s="732"/>
      <c r="E489" s="732"/>
      <c r="F489" s="732"/>
      <c r="G489" s="732"/>
      <c r="H489" s="732"/>
      <c r="I489" s="732"/>
      <c r="J489" s="732"/>
    </row>
    <row r="490" spans="3:10" x14ac:dyDescent="0.2">
      <c r="C490" s="732"/>
      <c r="D490" s="732"/>
      <c r="E490" s="732"/>
      <c r="F490" s="732"/>
      <c r="G490" s="732"/>
      <c r="H490" s="732"/>
      <c r="I490" s="732"/>
      <c r="J490" s="732"/>
    </row>
    <row r="491" spans="3:10" x14ac:dyDescent="0.2">
      <c r="C491" s="732"/>
      <c r="D491" s="732"/>
      <c r="E491" s="732"/>
      <c r="F491" s="732"/>
      <c r="G491" s="732"/>
      <c r="H491" s="732"/>
      <c r="I491" s="732"/>
      <c r="J491" s="732"/>
    </row>
    <row r="492" spans="3:10" x14ac:dyDescent="0.2">
      <c r="C492" s="732"/>
      <c r="D492" s="732"/>
      <c r="E492" s="732"/>
      <c r="F492" s="732"/>
      <c r="G492" s="732"/>
      <c r="H492" s="732"/>
      <c r="I492" s="732"/>
      <c r="J492" s="732"/>
    </row>
    <row r="493" spans="3:10" x14ac:dyDescent="0.2">
      <c r="C493" s="732"/>
      <c r="D493" s="732"/>
      <c r="E493" s="732"/>
      <c r="F493" s="732"/>
      <c r="G493" s="732"/>
      <c r="H493" s="732"/>
      <c r="I493" s="732"/>
      <c r="J493" s="732"/>
    </row>
    <row r="494" spans="3:10" x14ac:dyDescent="0.2">
      <c r="C494" s="732"/>
      <c r="D494" s="732"/>
      <c r="E494" s="732"/>
      <c r="F494" s="732"/>
      <c r="G494" s="732"/>
      <c r="H494" s="732"/>
      <c r="I494" s="732"/>
      <c r="J494" s="732"/>
    </row>
    <row r="495" spans="3:10" x14ac:dyDescent="0.2">
      <c r="C495" s="732"/>
      <c r="D495" s="732"/>
      <c r="E495" s="732"/>
      <c r="F495" s="732"/>
      <c r="G495" s="732"/>
      <c r="H495" s="732"/>
      <c r="I495" s="732"/>
      <c r="J495" s="732"/>
    </row>
    <row r="496" spans="3:10" x14ac:dyDescent="0.2">
      <c r="C496" s="732"/>
      <c r="D496" s="732"/>
      <c r="E496" s="732"/>
      <c r="F496" s="732"/>
      <c r="G496" s="732"/>
      <c r="H496" s="732"/>
      <c r="I496" s="732"/>
      <c r="J496" s="732"/>
    </row>
    <row r="497" spans="3:10" x14ac:dyDescent="0.2">
      <c r="C497" s="732"/>
      <c r="D497" s="732"/>
      <c r="E497" s="732"/>
      <c r="F497" s="732"/>
      <c r="G497" s="732"/>
      <c r="H497" s="732"/>
      <c r="I497" s="732"/>
      <c r="J497" s="732"/>
    </row>
    <row r="498" spans="3:10" x14ac:dyDescent="0.2">
      <c r="C498" s="732"/>
      <c r="D498" s="732"/>
      <c r="E498" s="732"/>
      <c r="F498" s="732"/>
      <c r="G498" s="732"/>
      <c r="H498" s="732"/>
      <c r="I498" s="732"/>
      <c r="J498" s="732"/>
    </row>
    <row r="499" spans="3:10" x14ac:dyDescent="0.2">
      <c r="C499" s="732"/>
      <c r="D499" s="732"/>
      <c r="E499" s="732"/>
      <c r="F499" s="732"/>
      <c r="G499" s="732"/>
      <c r="H499" s="732"/>
      <c r="I499" s="732"/>
      <c r="J499" s="732"/>
    </row>
    <row r="500" spans="3:10" x14ac:dyDescent="0.2">
      <c r="C500" s="732"/>
      <c r="D500" s="732"/>
      <c r="E500" s="732"/>
      <c r="F500" s="732"/>
      <c r="G500" s="732"/>
      <c r="H500" s="732"/>
      <c r="I500" s="732"/>
      <c r="J500" s="732"/>
    </row>
    <row r="501" spans="3:10" x14ac:dyDescent="0.2">
      <c r="C501" s="732"/>
      <c r="D501" s="732"/>
      <c r="E501" s="732"/>
      <c r="F501" s="732"/>
      <c r="G501" s="732"/>
      <c r="H501" s="732"/>
      <c r="I501" s="732"/>
      <c r="J501" s="732"/>
    </row>
  </sheetData>
  <mergeCells count="68">
    <mergeCell ref="A1:D1"/>
    <mergeCell ref="AQ4:AT4"/>
    <mergeCell ref="B4:B7"/>
    <mergeCell ref="C4:F4"/>
    <mergeCell ref="G4:J4"/>
    <mergeCell ref="K4:N4"/>
    <mergeCell ref="O4:R4"/>
    <mergeCell ref="S4:V4"/>
    <mergeCell ref="K5:K7"/>
    <mergeCell ref="L5:L7"/>
    <mergeCell ref="M5:M7"/>
    <mergeCell ref="N5:N7"/>
    <mergeCell ref="T5:T7"/>
    <mergeCell ref="P5:P7"/>
    <mergeCell ref="Q5:Q7"/>
    <mergeCell ref="R5:R7"/>
    <mergeCell ref="W4:Z4"/>
    <mergeCell ref="AA4:AD4"/>
    <mergeCell ref="O5:O7"/>
    <mergeCell ref="AB5:AB7"/>
    <mergeCell ref="S5:S7"/>
    <mergeCell ref="AA5:AA7"/>
    <mergeCell ref="AC5:AC7"/>
    <mergeCell ref="AD5:AD7"/>
    <mergeCell ref="AI5:AI7"/>
    <mergeCell ref="AJ5:AJ7"/>
    <mergeCell ref="AK5:AK7"/>
    <mergeCell ref="AL5:AL7"/>
    <mergeCell ref="C5:C7"/>
    <mergeCell ref="D5:D7"/>
    <mergeCell ref="E5:E7"/>
    <mergeCell ref="F5:F7"/>
    <mergeCell ref="G5:G7"/>
    <mergeCell ref="H5:H7"/>
    <mergeCell ref="I5:I7"/>
    <mergeCell ref="J5:J7"/>
    <mergeCell ref="AZ5:AZ7"/>
    <mergeCell ref="AU4:AX4"/>
    <mergeCell ref="AY4:BB4"/>
    <mergeCell ref="AE4:AH4"/>
    <mergeCell ref="AI4:AL4"/>
    <mergeCell ref="AM4:AP4"/>
    <mergeCell ref="BA5:BA7"/>
    <mergeCell ref="BB5:BB7"/>
    <mergeCell ref="AW5:AW7"/>
    <mergeCell ref="AX5:AX7"/>
    <mergeCell ref="AY5:AY7"/>
    <mergeCell ref="AF5:AF7"/>
    <mergeCell ref="AE5:AE7"/>
    <mergeCell ref="AR5:AR7"/>
    <mergeCell ref="AG5:AG7"/>
    <mergeCell ref="AH5:AH7"/>
    <mergeCell ref="A39:B39"/>
    <mergeCell ref="AS5:AS7"/>
    <mergeCell ref="AT5:AT7"/>
    <mergeCell ref="AU5:AU7"/>
    <mergeCell ref="AV5:AV7"/>
    <mergeCell ref="AM5:AM7"/>
    <mergeCell ref="AN5:AN7"/>
    <mergeCell ref="AO5:AO7"/>
    <mergeCell ref="AP5:AP7"/>
    <mergeCell ref="AQ5:AQ7"/>
    <mergeCell ref="X5:X7"/>
    <mergeCell ref="U5:U7"/>
    <mergeCell ref="V5:V7"/>
    <mergeCell ref="W5:W7"/>
    <mergeCell ref="Y5:Y7"/>
    <mergeCell ref="Z5:Z7"/>
  </mergeCells>
  <hyperlinks>
    <hyperlink ref="A32" r:id="rId1" display="http://unstats.un.org/unsd/cr/registry/regcs.asp?Cl=27&amp;Lg=1&amp;Co=35" xr:uid="{B0865F62-FD50-4E4B-BEAE-0CFB5094DC7C}"/>
    <hyperlink ref="A37" r:id="rId2" display="http://unstats.un.org/unsd/cr/registry/regcs.asp?Cl=27&amp;Lg=1&amp;Co=88" xr:uid="{3257D219-9DD7-4251-BA6B-2E7E1FA8CFC3}"/>
    <hyperlink ref="A1:D1" location="'Contents(NA)'!A1" display="Back to table of contents" xr:uid="{DB67972D-33B4-4C21-A093-45042FB771B9}"/>
  </hyperlinks>
  <pageMargins left="0.7" right="0.7" top="0.75" bottom="0.75" header="0.3" footer="0.3"/>
  <pageSetup paperSize="9" orientation="portrait" r:id="rId3"/>
  <ignoredErrors>
    <ignoredError sqref="A8:A3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A32B3-EF3F-4AB9-9407-07EE8F49E404}">
  <dimension ref="A1:S43"/>
  <sheetViews>
    <sheetView workbookViewId="0">
      <pane xSplit="1" ySplit="4" topLeftCell="F5" activePane="bottomRight" state="frozen"/>
      <selection pane="topRight" activeCell="B1" sqref="B1"/>
      <selection pane="bottomLeft" activeCell="A5" sqref="A5"/>
      <selection pane="bottomRight"/>
    </sheetView>
  </sheetViews>
  <sheetFormatPr defaultRowHeight="12.75" x14ac:dyDescent="0.2"/>
  <cols>
    <col min="1" max="1" width="64" style="23" bestFit="1" customWidth="1"/>
    <col min="2" max="19" width="8.42578125" style="23" customWidth="1"/>
    <col min="20" max="253" width="9.140625" style="23"/>
    <col min="254" max="254" width="48.28515625" style="23" customWidth="1"/>
    <col min="255" max="266" width="8.28515625" style="23" customWidth="1"/>
    <col min="267" max="509" width="9.140625" style="23"/>
    <col min="510" max="510" width="48.28515625" style="23" customWidth="1"/>
    <col min="511" max="522" width="8.28515625" style="23" customWidth="1"/>
    <col min="523" max="765" width="9.140625" style="23"/>
    <col min="766" max="766" width="48.28515625" style="23" customWidth="1"/>
    <col min="767" max="778" width="8.28515625" style="23" customWidth="1"/>
    <col min="779" max="1021" width="9.140625" style="23"/>
    <col min="1022" max="1022" width="48.28515625" style="23" customWidth="1"/>
    <col min="1023" max="1034" width="8.28515625" style="23" customWidth="1"/>
    <col min="1035" max="1277" width="9.140625" style="23"/>
    <col min="1278" max="1278" width="48.28515625" style="23" customWidth="1"/>
    <col min="1279" max="1290" width="8.28515625" style="23" customWidth="1"/>
    <col min="1291" max="1533" width="9.140625" style="23"/>
    <col min="1534" max="1534" width="48.28515625" style="23" customWidth="1"/>
    <col min="1535" max="1546" width="8.28515625" style="23" customWidth="1"/>
    <col min="1547" max="1789" width="9.140625" style="23"/>
    <col min="1790" max="1790" width="48.28515625" style="23" customWidth="1"/>
    <col min="1791" max="1802" width="8.28515625" style="23" customWidth="1"/>
    <col min="1803" max="2045" width="9.140625" style="23"/>
    <col min="2046" max="2046" width="48.28515625" style="23" customWidth="1"/>
    <col min="2047" max="2058" width="8.28515625" style="23" customWidth="1"/>
    <col min="2059" max="2301" width="9.140625" style="23"/>
    <col min="2302" max="2302" width="48.28515625" style="23" customWidth="1"/>
    <col min="2303" max="2314" width="8.28515625" style="23" customWidth="1"/>
    <col min="2315" max="2557" width="9.140625" style="23"/>
    <col min="2558" max="2558" width="48.28515625" style="23" customWidth="1"/>
    <col min="2559" max="2570" width="8.28515625" style="23" customWidth="1"/>
    <col min="2571" max="2813" width="9.140625" style="23"/>
    <col min="2814" max="2814" width="48.28515625" style="23" customWidth="1"/>
    <col min="2815" max="2826" width="8.28515625" style="23" customWidth="1"/>
    <col min="2827" max="3069" width="9.140625" style="23"/>
    <col min="3070" max="3070" width="48.28515625" style="23" customWidth="1"/>
    <col min="3071" max="3082" width="8.28515625" style="23" customWidth="1"/>
    <col min="3083" max="3325" width="9.140625" style="23"/>
    <col min="3326" max="3326" width="48.28515625" style="23" customWidth="1"/>
    <col min="3327" max="3338" width="8.28515625" style="23" customWidth="1"/>
    <col min="3339" max="3581" width="9.140625" style="23"/>
    <col min="3582" max="3582" width="48.28515625" style="23" customWidth="1"/>
    <col min="3583" max="3594" width="8.28515625" style="23" customWidth="1"/>
    <col min="3595" max="3837" width="9.140625" style="23"/>
    <col min="3838" max="3838" width="48.28515625" style="23" customWidth="1"/>
    <col min="3839" max="3850" width="8.28515625" style="23" customWidth="1"/>
    <col min="3851" max="4093" width="9.140625" style="23"/>
    <col min="4094" max="4094" width="48.28515625" style="23" customWidth="1"/>
    <col min="4095" max="4106" width="8.28515625" style="23" customWidth="1"/>
    <col min="4107" max="4349" width="9.140625" style="23"/>
    <col min="4350" max="4350" width="48.28515625" style="23" customWidth="1"/>
    <col min="4351" max="4362" width="8.28515625" style="23" customWidth="1"/>
    <col min="4363" max="4605" width="9.140625" style="23"/>
    <col min="4606" max="4606" width="48.28515625" style="23" customWidth="1"/>
    <col min="4607" max="4618" width="8.28515625" style="23" customWidth="1"/>
    <col min="4619" max="4861" width="9.140625" style="23"/>
    <col min="4862" max="4862" width="48.28515625" style="23" customWidth="1"/>
    <col min="4863" max="4874" width="8.28515625" style="23" customWidth="1"/>
    <col min="4875" max="5117" width="9.140625" style="23"/>
    <col min="5118" max="5118" width="48.28515625" style="23" customWidth="1"/>
    <col min="5119" max="5130" width="8.28515625" style="23" customWidth="1"/>
    <col min="5131" max="5373" width="9.140625" style="23"/>
    <col min="5374" max="5374" width="48.28515625" style="23" customWidth="1"/>
    <col min="5375" max="5386" width="8.28515625" style="23" customWidth="1"/>
    <col min="5387" max="5629" width="9.140625" style="23"/>
    <col min="5630" max="5630" width="48.28515625" style="23" customWidth="1"/>
    <col min="5631" max="5642" width="8.28515625" style="23" customWidth="1"/>
    <col min="5643" max="5885" width="9.140625" style="23"/>
    <col min="5886" max="5886" width="48.28515625" style="23" customWidth="1"/>
    <col min="5887" max="5898" width="8.28515625" style="23" customWidth="1"/>
    <col min="5899" max="6141" width="9.140625" style="23"/>
    <col min="6142" max="6142" width="48.28515625" style="23" customWidth="1"/>
    <col min="6143" max="6154" width="8.28515625" style="23" customWidth="1"/>
    <col min="6155" max="6397" width="9.140625" style="23"/>
    <col min="6398" max="6398" width="48.28515625" style="23" customWidth="1"/>
    <col min="6399" max="6410" width="8.28515625" style="23" customWidth="1"/>
    <col min="6411" max="6653" width="9.140625" style="23"/>
    <col min="6654" max="6654" width="48.28515625" style="23" customWidth="1"/>
    <col min="6655" max="6666" width="8.28515625" style="23" customWidth="1"/>
    <col min="6667" max="6909" width="9.140625" style="23"/>
    <col min="6910" max="6910" width="48.28515625" style="23" customWidth="1"/>
    <col min="6911" max="6922" width="8.28515625" style="23" customWidth="1"/>
    <col min="6923" max="7165" width="9.140625" style="23"/>
    <col min="7166" max="7166" width="48.28515625" style="23" customWidth="1"/>
    <col min="7167" max="7178" width="8.28515625" style="23" customWidth="1"/>
    <col min="7179" max="7421" width="9.140625" style="23"/>
    <col min="7422" max="7422" width="48.28515625" style="23" customWidth="1"/>
    <col min="7423" max="7434" width="8.28515625" style="23" customWidth="1"/>
    <col min="7435" max="7677" width="9.140625" style="23"/>
    <col min="7678" max="7678" width="48.28515625" style="23" customWidth="1"/>
    <col min="7679" max="7690" width="8.28515625" style="23" customWidth="1"/>
    <col min="7691" max="7933" width="9.140625" style="23"/>
    <col min="7934" max="7934" width="48.28515625" style="23" customWidth="1"/>
    <col min="7935" max="7946" width="8.28515625" style="23" customWidth="1"/>
    <col min="7947" max="8189" width="9.140625" style="23"/>
    <col min="8190" max="8190" width="48.28515625" style="23" customWidth="1"/>
    <col min="8191" max="8202" width="8.28515625" style="23" customWidth="1"/>
    <col min="8203" max="8445" width="9.140625" style="23"/>
    <col min="8446" max="8446" width="48.28515625" style="23" customWidth="1"/>
    <col min="8447" max="8458" width="8.28515625" style="23" customWidth="1"/>
    <col min="8459" max="8701" width="9.140625" style="23"/>
    <col min="8702" max="8702" width="48.28515625" style="23" customWidth="1"/>
    <col min="8703" max="8714" width="8.28515625" style="23" customWidth="1"/>
    <col min="8715" max="8957" width="9.140625" style="23"/>
    <col min="8958" max="8958" width="48.28515625" style="23" customWidth="1"/>
    <col min="8959" max="8970" width="8.28515625" style="23" customWidth="1"/>
    <col min="8971" max="9213" width="9.140625" style="23"/>
    <col min="9214" max="9214" width="48.28515625" style="23" customWidth="1"/>
    <col min="9215" max="9226" width="8.28515625" style="23" customWidth="1"/>
    <col min="9227" max="9469" width="9.140625" style="23"/>
    <col min="9470" max="9470" width="48.28515625" style="23" customWidth="1"/>
    <col min="9471" max="9482" width="8.28515625" style="23" customWidth="1"/>
    <col min="9483" max="9725" width="9.140625" style="23"/>
    <col min="9726" max="9726" width="48.28515625" style="23" customWidth="1"/>
    <col min="9727" max="9738" width="8.28515625" style="23" customWidth="1"/>
    <col min="9739" max="9981" width="9.140625" style="23"/>
    <col min="9982" max="9982" width="48.28515625" style="23" customWidth="1"/>
    <col min="9983" max="9994" width="8.28515625" style="23" customWidth="1"/>
    <col min="9995" max="10237" width="9.140625" style="23"/>
    <col min="10238" max="10238" width="48.28515625" style="23" customWidth="1"/>
    <col min="10239" max="10250" width="8.28515625" style="23" customWidth="1"/>
    <col min="10251" max="10493" width="9.140625" style="23"/>
    <col min="10494" max="10494" width="48.28515625" style="23" customWidth="1"/>
    <col min="10495" max="10506" width="8.28515625" style="23" customWidth="1"/>
    <col min="10507" max="10749" width="9.140625" style="23"/>
    <col min="10750" max="10750" width="48.28515625" style="23" customWidth="1"/>
    <col min="10751" max="10762" width="8.28515625" style="23" customWidth="1"/>
    <col min="10763" max="11005" width="9.140625" style="23"/>
    <col min="11006" max="11006" width="48.28515625" style="23" customWidth="1"/>
    <col min="11007" max="11018" width="8.28515625" style="23" customWidth="1"/>
    <col min="11019" max="11261" width="9.140625" style="23"/>
    <col min="11262" max="11262" width="48.28515625" style="23" customWidth="1"/>
    <col min="11263" max="11274" width="8.28515625" style="23" customWidth="1"/>
    <col min="11275" max="11517" width="9.140625" style="23"/>
    <col min="11518" max="11518" width="48.28515625" style="23" customWidth="1"/>
    <col min="11519" max="11530" width="8.28515625" style="23" customWidth="1"/>
    <col min="11531" max="11773" width="9.140625" style="23"/>
    <col min="11774" max="11774" width="48.28515625" style="23" customWidth="1"/>
    <col min="11775" max="11786" width="8.28515625" style="23" customWidth="1"/>
    <col min="11787" max="12029" width="9.140625" style="23"/>
    <col min="12030" max="12030" width="48.28515625" style="23" customWidth="1"/>
    <col min="12031" max="12042" width="8.28515625" style="23" customWidth="1"/>
    <col min="12043" max="12285" width="9.140625" style="23"/>
    <col min="12286" max="12286" width="48.28515625" style="23" customWidth="1"/>
    <col min="12287" max="12298" width="8.28515625" style="23" customWidth="1"/>
    <col min="12299" max="12541" width="9.140625" style="23"/>
    <col min="12542" max="12542" width="48.28515625" style="23" customWidth="1"/>
    <col min="12543" max="12554" width="8.28515625" style="23" customWidth="1"/>
    <col min="12555" max="12797" width="9.140625" style="23"/>
    <col min="12798" max="12798" width="48.28515625" style="23" customWidth="1"/>
    <col min="12799" max="12810" width="8.28515625" style="23" customWidth="1"/>
    <col min="12811" max="13053" width="9.140625" style="23"/>
    <col min="13054" max="13054" width="48.28515625" style="23" customWidth="1"/>
    <col min="13055" max="13066" width="8.28515625" style="23" customWidth="1"/>
    <col min="13067" max="13309" width="9.140625" style="23"/>
    <col min="13310" max="13310" width="48.28515625" style="23" customWidth="1"/>
    <col min="13311" max="13322" width="8.28515625" style="23" customWidth="1"/>
    <col min="13323" max="13565" width="9.140625" style="23"/>
    <col min="13566" max="13566" width="48.28515625" style="23" customWidth="1"/>
    <col min="13567" max="13578" width="8.28515625" style="23" customWidth="1"/>
    <col min="13579" max="13821" width="9.140625" style="23"/>
    <col min="13822" max="13822" width="48.28515625" style="23" customWidth="1"/>
    <col min="13823" max="13834" width="8.28515625" style="23" customWidth="1"/>
    <col min="13835" max="14077" width="9.140625" style="23"/>
    <col min="14078" max="14078" width="48.28515625" style="23" customWidth="1"/>
    <col min="14079" max="14090" width="8.28515625" style="23" customWidth="1"/>
    <col min="14091" max="14333" width="9.140625" style="23"/>
    <col min="14334" max="14334" width="48.28515625" style="23" customWidth="1"/>
    <col min="14335" max="14346" width="8.28515625" style="23" customWidth="1"/>
    <col min="14347" max="14589" width="9.140625" style="23"/>
    <col min="14590" max="14590" width="48.28515625" style="23" customWidth="1"/>
    <col min="14591" max="14602" width="8.28515625" style="23" customWidth="1"/>
    <col min="14603" max="14845" width="9.140625" style="23"/>
    <col min="14846" max="14846" width="48.28515625" style="23" customWidth="1"/>
    <col min="14847" max="14858" width="8.28515625" style="23" customWidth="1"/>
    <col min="14859" max="15101" width="9.140625" style="23"/>
    <col min="15102" max="15102" width="48.28515625" style="23" customWidth="1"/>
    <col min="15103" max="15114" width="8.28515625" style="23" customWidth="1"/>
    <col min="15115" max="15357" width="9.140625" style="23"/>
    <col min="15358" max="15358" width="48.28515625" style="23" customWidth="1"/>
    <col min="15359" max="15370" width="8.28515625" style="23" customWidth="1"/>
    <col min="15371" max="15613" width="9.140625" style="23"/>
    <col min="15614" max="15614" width="48.28515625" style="23" customWidth="1"/>
    <col min="15615" max="15626" width="8.28515625" style="23" customWidth="1"/>
    <col min="15627" max="15869" width="9.140625" style="23"/>
    <col min="15870" max="15870" width="48.28515625" style="23" customWidth="1"/>
    <col min="15871" max="15882" width="8.28515625" style="23" customWidth="1"/>
    <col min="15883" max="16125" width="9.140625" style="23"/>
    <col min="16126" max="16126" width="48.28515625" style="23" customWidth="1"/>
    <col min="16127" max="16138" width="8.28515625" style="23" customWidth="1"/>
    <col min="16139" max="16384" width="9.140625" style="23"/>
  </cols>
  <sheetData>
    <row r="1" spans="1:19" s="173" customFormat="1" ht="16.5" customHeight="1" x14ac:dyDescent="0.2">
      <c r="A1" s="142" t="s">
        <v>431</v>
      </c>
    </row>
    <row r="2" spans="1:19" s="173" customFormat="1" ht="22.5" customHeight="1" x14ac:dyDescent="0.25">
      <c r="A2" s="40" t="s">
        <v>460</v>
      </c>
    </row>
    <row r="4" spans="1:19" ht="21" customHeight="1" x14ac:dyDescent="0.2">
      <c r="A4" s="143"/>
      <c r="B4" s="144">
        <v>2007</v>
      </c>
      <c r="C4" s="144">
        <v>2008</v>
      </c>
      <c r="D4" s="144">
        <v>2009</v>
      </c>
      <c r="E4" s="144">
        <v>2010</v>
      </c>
      <c r="F4" s="144">
        <v>2011</v>
      </c>
      <c r="G4" s="144">
        <v>2012</v>
      </c>
      <c r="H4" s="144">
        <v>2013</v>
      </c>
      <c r="I4" s="144">
        <v>2014</v>
      </c>
      <c r="J4" s="144">
        <v>2015</v>
      </c>
      <c r="K4" s="144">
        <v>2016</v>
      </c>
      <c r="L4" s="144">
        <v>2017</v>
      </c>
      <c r="M4" s="52">
        <v>2018</v>
      </c>
      <c r="N4" s="52">
        <v>2019</v>
      </c>
      <c r="O4" s="52">
        <v>2020</v>
      </c>
      <c r="P4" s="52">
        <v>2021</v>
      </c>
      <c r="Q4" s="52" t="s">
        <v>454</v>
      </c>
      <c r="R4" s="52" t="s">
        <v>449</v>
      </c>
      <c r="S4" s="53" t="s">
        <v>508</v>
      </c>
    </row>
    <row r="5" spans="1:19" ht="27.75" customHeight="1" x14ac:dyDescent="0.2">
      <c r="A5" s="145"/>
      <c r="B5" s="146" t="s">
        <v>38</v>
      </c>
      <c r="C5" s="147" t="s">
        <v>38</v>
      </c>
      <c r="D5" s="147" t="s">
        <v>38</v>
      </c>
      <c r="E5" s="147" t="s">
        <v>38</v>
      </c>
      <c r="F5" s="147" t="s">
        <v>38</v>
      </c>
      <c r="G5" s="147" t="s">
        <v>38</v>
      </c>
      <c r="H5" s="147" t="s">
        <v>38</v>
      </c>
      <c r="I5" s="147" t="s">
        <v>38</v>
      </c>
      <c r="J5" s="147" t="s">
        <v>38</v>
      </c>
      <c r="K5" s="147" t="s">
        <v>38</v>
      </c>
      <c r="L5" s="147" t="s">
        <v>38</v>
      </c>
      <c r="M5" s="148" t="s">
        <v>38</v>
      </c>
      <c r="N5" s="147" t="s">
        <v>38</v>
      </c>
      <c r="O5" s="147" t="s">
        <v>38</v>
      </c>
      <c r="P5" s="147" t="s">
        <v>38</v>
      </c>
      <c r="Q5" s="147" t="s">
        <v>38</v>
      </c>
      <c r="R5" s="147" t="s">
        <v>38</v>
      </c>
      <c r="S5" s="149" t="s">
        <v>38</v>
      </c>
    </row>
    <row r="6" spans="1:19" ht="33.75" customHeight="1" x14ac:dyDescent="0.2">
      <c r="A6" s="107" t="s">
        <v>39</v>
      </c>
      <c r="B6" s="150"/>
      <c r="C6" s="151"/>
      <c r="D6" s="151"/>
      <c r="E6" s="151"/>
      <c r="S6" s="152"/>
    </row>
    <row r="7" spans="1:19" ht="33.75" customHeight="1" x14ac:dyDescent="0.2">
      <c r="A7" s="114" t="s">
        <v>49</v>
      </c>
      <c r="B7" s="76">
        <v>5.6</v>
      </c>
      <c r="C7" s="80">
        <v>5.3</v>
      </c>
      <c r="D7" s="80">
        <v>3.4</v>
      </c>
      <c r="E7" s="80">
        <v>4.5</v>
      </c>
      <c r="F7" s="80">
        <v>3.9</v>
      </c>
      <c r="G7" s="80">
        <v>3.6</v>
      </c>
      <c r="H7" s="80">
        <v>3.4</v>
      </c>
      <c r="I7" s="80">
        <v>3.7</v>
      </c>
      <c r="J7" s="80">
        <v>3.2</v>
      </c>
      <c r="K7" s="80">
        <v>3.6</v>
      </c>
      <c r="L7" s="80">
        <v>3.7</v>
      </c>
      <c r="M7" s="80">
        <v>3.9</v>
      </c>
      <c r="N7" s="80">
        <v>3</v>
      </c>
      <c r="O7" s="153">
        <v>-14.3</v>
      </c>
      <c r="P7" s="80">
        <v>4</v>
      </c>
      <c r="Q7" s="80">
        <v>9.8922438437984752</v>
      </c>
      <c r="R7" s="80">
        <v>6.9669032527166497</v>
      </c>
      <c r="S7" s="83">
        <v>4.8592972868815476</v>
      </c>
    </row>
    <row r="8" spans="1:19" ht="33.75" customHeight="1" x14ac:dyDescent="0.2">
      <c r="A8" s="154" t="s">
        <v>40</v>
      </c>
      <c r="B8" s="76">
        <v>6.1</v>
      </c>
      <c r="C8" s="80">
        <v>5.3</v>
      </c>
      <c r="D8" s="80">
        <v>3.2</v>
      </c>
      <c r="E8" s="80">
        <v>4.7</v>
      </c>
      <c r="F8" s="80">
        <v>3.9</v>
      </c>
      <c r="G8" s="80">
        <v>3.8</v>
      </c>
      <c r="H8" s="80">
        <v>3.5</v>
      </c>
      <c r="I8" s="80">
        <v>3.8</v>
      </c>
      <c r="J8" s="80">
        <v>3.3</v>
      </c>
      <c r="K8" s="80">
        <v>3.6</v>
      </c>
      <c r="L8" s="80">
        <v>3.8</v>
      </c>
      <c r="M8" s="80">
        <v>4</v>
      </c>
      <c r="N8" s="80">
        <v>3</v>
      </c>
      <c r="O8" s="153">
        <v>-14.3</v>
      </c>
      <c r="P8" s="155">
        <v>4.0999999999999996</v>
      </c>
      <c r="Q8" s="155">
        <v>10.004871563473984</v>
      </c>
      <c r="R8" s="155">
        <v>6.9972554942364207</v>
      </c>
      <c r="S8" s="156">
        <v>4.8918244914222697</v>
      </c>
    </row>
    <row r="9" spans="1:19" s="27" customFormat="1" ht="33.75" customHeight="1" x14ac:dyDescent="0.2">
      <c r="A9" s="114" t="s">
        <v>50</v>
      </c>
      <c r="B9" s="76">
        <v>5.7</v>
      </c>
      <c r="C9" s="80">
        <v>5.4</v>
      </c>
      <c r="D9" s="80">
        <v>3.3</v>
      </c>
      <c r="E9" s="80">
        <v>4.4000000000000004</v>
      </c>
      <c r="F9" s="80">
        <v>4.0999999999999996</v>
      </c>
      <c r="G9" s="80">
        <v>3.5</v>
      </c>
      <c r="H9" s="80">
        <v>3.4</v>
      </c>
      <c r="I9" s="80">
        <v>3.8</v>
      </c>
      <c r="J9" s="80">
        <v>3.7</v>
      </c>
      <c r="K9" s="80">
        <v>3.9</v>
      </c>
      <c r="L9" s="80">
        <v>3.9</v>
      </c>
      <c r="M9" s="80">
        <v>4</v>
      </c>
      <c r="N9" s="80">
        <v>2.9</v>
      </c>
      <c r="O9" s="153">
        <v>-14.5</v>
      </c>
      <c r="P9" s="80">
        <v>3.4</v>
      </c>
      <c r="Q9" s="80">
        <v>8.8798851799216862</v>
      </c>
      <c r="R9" s="80">
        <v>6.9522879763480594</v>
      </c>
      <c r="S9" s="83">
        <v>4.8592972868815476</v>
      </c>
    </row>
    <row r="10" spans="1:19" s="27" customFormat="1" ht="33.75" customHeight="1" x14ac:dyDescent="0.2">
      <c r="A10" s="114" t="s">
        <v>41</v>
      </c>
      <c r="B10" s="76">
        <v>5.2</v>
      </c>
      <c r="C10" s="80">
        <v>5</v>
      </c>
      <c r="D10" s="80">
        <v>3</v>
      </c>
      <c r="E10" s="80">
        <v>4.0999999999999996</v>
      </c>
      <c r="F10" s="80">
        <v>3.9</v>
      </c>
      <c r="G10" s="80">
        <v>3.2</v>
      </c>
      <c r="H10" s="80">
        <v>3.1</v>
      </c>
      <c r="I10" s="80">
        <v>3.6</v>
      </c>
      <c r="J10" s="80">
        <v>3.6</v>
      </c>
      <c r="K10" s="80">
        <v>3.8</v>
      </c>
      <c r="L10" s="80">
        <v>3.8</v>
      </c>
      <c r="M10" s="80">
        <v>4</v>
      </c>
      <c r="N10" s="80">
        <v>2.9</v>
      </c>
      <c r="O10" s="153">
        <v>-14.5</v>
      </c>
      <c r="P10" s="80">
        <v>3.4</v>
      </c>
      <c r="Q10" s="80">
        <v>9.2085455230763724</v>
      </c>
      <c r="R10" s="80">
        <v>7.0779803929950535</v>
      </c>
      <c r="S10" s="83">
        <v>5.030372124530591</v>
      </c>
    </row>
    <row r="11" spans="1:19" ht="33.75" customHeight="1" x14ac:dyDescent="0.2">
      <c r="A11" s="114" t="s">
        <v>42</v>
      </c>
      <c r="B11" s="76">
        <v>3.2</v>
      </c>
      <c r="C11" s="80">
        <v>5.6</v>
      </c>
      <c r="D11" s="80">
        <v>2.6</v>
      </c>
      <c r="E11" s="80">
        <v>2.6</v>
      </c>
      <c r="F11" s="80">
        <v>2.5</v>
      </c>
      <c r="G11" s="80">
        <v>2.7</v>
      </c>
      <c r="H11" s="80">
        <v>2.5</v>
      </c>
      <c r="I11" s="80">
        <v>2.8</v>
      </c>
      <c r="J11" s="80">
        <v>2.7</v>
      </c>
      <c r="K11" s="80">
        <v>3.2</v>
      </c>
      <c r="L11" s="80">
        <v>2.8</v>
      </c>
      <c r="M11" s="80">
        <v>3.4</v>
      </c>
      <c r="N11" s="80">
        <v>2.9</v>
      </c>
      <c r="O11" s="78">
        <v>-12.8</v>
      </c>
      <c r="P11" s="80">
        <v>2</v>
      </c>
      <c r="Q11" s="80">
        <v>3.889010923163827</v>
      </c>
      <c r="R11" s="80">
        <v>1.4646524919722737</v>
      </c>
      <c r="S11" s="83">
        <v>2.4977440117777361</v>
      </c>
    </row>
    <row r="12" spans="1:19" ht="33.75" customHeight="1" x14ac:dyDescent="0.2">
      <c r="A12" s="154" t="s">
        <v>43</v>
      </c>
      <c r="B12" s="157">
        <v>4.5</v>
      </c>
      <c r="C12" s="155">
        <v>6.7</v>
      </c>
      <c r="D12" s="155">
        <v>2.1</v>
      </c>
      <c r="E12" s="155">
        <v>2.6</v>
      </c>
      <c r="F12" s="155">
        <v>2.5</v>
      </c>
      <c r="G12" s="155">
        <v>2.7</v>
      </c>
      <c r="H12" s="155">
        <v>2.6</v>
      </c>
      <c r="I12" s="155">
        <v>2.6</v>
      </c>
      <c r="J12" s="155">
        <v>2.9</v>
      </c>
      <c r="K12" s="155">
        <v>3</v>
      </c>
      <c r="L12" s="155">
        <v>3.2</v>
      </c>
      <c r="M12" s="155">
        <v>3.2</v>
      </c>
      <c r="N12" s="155">
        <v>3.2</v>
      </c>
      <c r="O12" s="158">
        <v>-15.3</v>
      </c>
      <c r="P12" s="155">
        <v>3</v>
      </c>
      <c r="Q12" s="155">
        <v>3.299442508522521</v>
      </c>
      <c r="R12" s="155">
        <v>2.6459334767109599</v>
      </c>
      <c r="S12" s="156">
        <v>2.8000000000000025</v>
      </c>
    </row>
    <row r="13" spans="1:19" ht="33.75" customHeight="1" x14ac:dyDescent="0.2">
      <c r="A13" s="154" t="s">
        <v>44</v>
      </c>
      <c r="B13" s="159">
        <v>-2.9</v>
      </c>
      <c r="C13" s="158">
        <v>-0.4</v>
      </c>
      <c r="D13" s="155">
        <v>5.3</v>
      </c>
      <c r="E13" s="155">
        <v>2.6</v>
      </c>
      <c r="F13" s="155">
        <v>2.6</v>
      </c>
      <c r="G13" s="155">
        <v>2.8</v>
      </c>
      <c r="H13" s="155">
        <v>1.8</v>
      </c>
      <c r="I13" s="155">
        <v>3.9</v>
      </c>
      <c r="J13" s="155">
        <v>1.7</v>
      </c>
      <c r="K13" s="155">
        <v>4.4000000000000004</v>
      </c>
      <c r="L13" s="155">
        <v>0.9</v>
      </c>
      <c r="M13" s="155">
        <v>4.5999999999999996</v>
      </c>
      <c r="N13" s="155">
        <v>1.9</v>
      </c>
      <c r="O13" s="158">
        <v>-0.5</v>
      </c>
      <c r="P13" s="158">
        <v>-2.2000000000000002</v>
      </c>
      <c r="Q13" s="155">
        <v>6.3900865799511708</v>
      </c>
      <c r="R13" s="158">
        <v>-3.7315936016714346</v>
      </c>
      <c r="S13" s="156">
        <v>1.0619727136659041</v>
      </c>
    </row>
    <row r="14" spans="1:19" ht="33.75" customHeight="1" x14ac:dyDescent="0.2">
      <c r="A14" s="114" t="s">
        <v>45</v>
      </c>
      <c r="B14" s="76">
        <v>5.9</v>
      </c>
      <c r="C14" s="80">
        <v>1.3</v>
      </c>
      <c r="D14" s="80">
        <v>8.9</v>
      </c>
      <c r="E14" s="78">
        <v>-0.7</v>
      </c>
      <c r="F14" s="80">
        <v>1.4</v>
      </c>
      <c r="G14" s="78">
        <v>-0.8</v>
      </c>
      <c r="H14" s="78">
        <v>-2.6</v>
      </c>
      <c r="I14" s="78">
        <v>-6</v>
      </c>
      <c r="J14" s="78">
        <v>-5.4</v>
      </c>
      <c r="K14" s="80">
        <v>3.7</v>
      </c>
      <c r="L14" s="80">
        <v>4.5999999999999996</v>
      </c>
      <c r="M14" s="80">
        <v>11</v>
      </c>
      <c r="N14" s="80">
        <v>4.9000000000000004</v>
      </c>
      <c r="O14" s="78">
        <v>-25.8</v>
      </c>
      <c r="P14" s="80">
        <v>14</v>
      </c>
      <c r="Q14" s="80">
        <v>7.8441521973048509</v>
      </c>
      <c r="R14" s="80">
        <v>30.856063678349031</v>
      </c>
      <c r="S14" s="83">
        <v>12.018016574029854</v>
      </c>
    </row>
    <row r="15" spans="1:19" ht="33.75" customHeight="1" x14ac:dyDescent="0.2">
      <c r="A15" s="154" t="s">
        <v>46</v>
      </c>
      <c r="B15" s="76">
        <v>13.8</v>
      </c>
      <c r="C15" s="80">
        <v>4.5999999999999996</v>
      </c>
      <c r="D15" s="80">
        <v>5.5</v>
      </c>
      <c r="E15" s="80">
        <v>4.0999999999999996</v>
      </c>
      <c r="F15" s="80">
        <v>1.4</v>
      </c>
      <c r="G15" s="78">
        <v>-0.8</v>
      </c>
      <c r="H15" s="78">
        <v>-6</v>
      </c>
      <c r="I15" s="78">
        <v>-5.3</v>
      </c>
      <c r="J15" s="78">
        <v>-2.8</v>
      </c>
      <c r="K15" s="80">
        <v>1.7</v>
      </c>
      <c r="L15" s="80">
        <v>5.5</v>
      </c>
      <c r="M15" s="80">
        <v>12.2</v>
      </c>
      <c r="N15" s="80">
        <v>4.5</v>
      </c>
      <c r="O15" s="78">
        <v>-25.8</v>
      </c>
      <c r="P15" s="155">
        <v>14.8</v>
      </c>
      <c r="Q15" s="80">
        <v>7.2270827509152369</v>
      </c>
      <c r="R15" s="80">
        <v>29.945109048640205</v>
      </c>
      <c r="S15" s="83">
        <v>12.948435119382307</v>
      </c>
    </row>
    <row r="16" spans="1:19" ht="33.75" customHeight="1" x14ac:dyDescent="0.2">
      <c r="A16" s="114" t="s">
        <v>47</v>
      </c>
      <c r="B16" s="76">
        <v>20.6</v>
      </c>
      <c r="C16" s="80">
        <v>7.2</v>
      </c>
      <c r="D16" s="78">
        <v>-1.3</v>
      </c>
      <c r="E16" s="78">
        <v>0</v>
      </c>
      <c r="F16" s="80">
        <v>3.4</v>
      </c>
      <c r="G16" s="78">
        <v>-1.9</v>
      </c>
      <c r="H16" s="78">
        <v>-1.9</v>
      </c>
      <c r="I16" s="78">
        <v>-8.3000000000000007</v>
      </c>
      <c r="J16" s="78">
        <v>-7.6</v>
      </c>
      <c r="K16" s="80">
        <v>6.2</v>
      </c>
      <c r="L16" s="80">
        <v>7.2</v>
      </c>
      <c r="M16" s="80">
        <v>10.5</v>
      </c>
      <c r="N16" s="80">
        <v>0.4</v>
      </c>
      <c r="O16" s="153">
        <v>-22.7</v>
      </c>
      <c r="P16" s="80">
        <v>18.399999999999999</v>
      </c>
      <c r="Q16" s="80">
        <v>9.647806581419772</v>
      </c>
      <c r="R16" s="80">
        <v>20.259061484179931</v>
      </c>
      <c r="S16" s="83">
        <v>12.912544253327308</v>
      </c>
    </row>
    <row r="17" spans="1:19" ht="33.75" customHeight="1" x14ac:dyDescent="0.2">
      <c r="A17" s="154" t="s">
        <v>46</v>
      </c>
      <c r="B17" s="157">
        <v>21</v>
      </c>
      <c r="C17" s="155">
        <v>5.9</v>
      </c>
      <c r="D17" s="158">
        <v>-0.3</v>
      </c>
      <c r="E17" s="158">
        <v>0</v>
      </c>
      <c r="F17" s="155">
        <v>3.4</v>
      </c>
      <c r="G17" s="158">
        <v>-1.9</v>
      </c>
      <c r="H17" s="158">
        <v>-6.3</v>
      </c>
      <c r="I17" s="158">
        <v>-4.0999999999999996</v>
      </c>
      <c r="J17" s="158">
        <v>-7.6</v>
      </c>
      <c r="K17" s="155">
        <v>6.2</v>
      </c>
      <c r="L17" s="155">
        <v>7.2</v>
      </c>
      <c r="M17" s="155">
        <v>10.5</v>
      </c>
      <c r="N17" s="158">
        <v>-0.1</v>
      </c>
      <c r="O17" s="761">
        <v>-22.8</v>
      </c>
      <c r="P17" s="155">
        <v>19</v>
      </c>
      <c r="Q17" s="155">
        <v>9.5526020126082578</v>
      </c>
      <c r="R17" s="155">
        <v>20.188723576566915</v>
      </c>
      <c r="S17" s="156">
        <v>12.911582047941405</v>
      </c>
    </row>
    <row r="18" spans="1:19" ht="33.75" customHeight="1" x14ac:dyDescent="0.2">
      <c r="A18" s="114" t="s">
        <v>48</v>
      </c>
      <c r="B18" s="82">
        <v>-26.6</v>
      </c>
      <c r="C18" s="78">
        <v>-20.2</v>
      </c>
      <c r="D18" s="80">
        <v>59.5</v>
      </c>
      <c r="E18" s="78">
        <v>-2.8</v>
      </c>
      <c r="F18" s="78">
        <v>-4.7</v>
      </c>
      <c r="G18" s="80">
        <v>2.9</v>
      </c>
      <c r="H18" s="78">
        <v>-4.9000000000000004</v>
      </c>
      <c r="I18" s="80">
        <v>1.7</v>
      </c>
      <c r="J18" s="80">
        <v>0.9</v>
      </c>
      <c r="K18" s="78">
        <v>-2.9</v>
      </c>
      <c r="L18" s="78">
        <v>-2.9</v>
      </c>
      <c r="M18" s="80">
        <v>12.6</v>
      </c>
      <c r="N18" s="80">
        <v>18.8</v>
      </c>
      <c r="O18" s="78">
        <v>-34</v>
      </c>
      <c r="P18" s="80">
        <v>0.1</v>
      </c>
      <c r="Q18" s="80">
        <v>1.0914182061285089</v>
      </c>
      <c r="R18" s="80">
        <v>73.459171888337679</v>
      </c>
      <c r="S18" s="83">
        <v>9.5060068813819001</v>
      </c>
    </row>
    <row r="19" spans="1:19" ht="33.75" customHeight="1" x14ac:dyDescent="0.2">
      <c r="A19" s="154" t="s">
        <v>46</v>
      </c>
      <c r="B19" s="159">
        <v>-10.7</v>
      </c>
      <c r="C19" s="762">
        <v>-1.3</v>
      </c>
      <c r="D19" s="160">
        <v>33.4</v>
      </c>
      <c r="E19" s="160">
        <v>18.899999999999999</v>
      </c>
      <c r="F19" s="762">
        <v>-4.7</v>
      </c>
      <c r="G19" s="160">
        <v>2.9</v>
      </c>
      <c r="H19" s="762">
        <v>-5.0999999999999996</v>
      </c>
      <c r="I19" s="762">
        <v>-8.8000000000000007</v>
      </c>
      <c r="J19" s="160">
        <v>12.9</v>
      </c>
      <c r="K19" s="762">
        <v>-10.4</v>
      </c>
      <c r="L19" s="160">
        <v>0.3</v>
      </c>
      <c r="M19" s="160">
        <v>18.100000000000001</v>
      </c>
      <c r="N19" s="160">
        <v>18.7</v>
      </c>
      <c r="O19" s="762">
        <v>-34</v>
      </c>
      <c r="P19" s="160">
        <v>1.6</v>
      </c>
      <c r="Q19" s="78">
        <v>-1.3676249401304408</v>
      </c>
      <c r="R19" s="80">
        <v>69.55908985884453</v>
      </c>
      <c r="S19" s="83">
        <v>13.055289651485303</v>
      </c>
    </row>
    <row r="20" spans="1:19" s="27" customFormat="1" ht="21" customHeight="1" x14ac:dyDescent="0.2">
      <c r="A20" s="107" t="s">
        <v>51</v>
      </c>
      <c r="B20" s="161"/>
      <c r="S20" s="106"/>
    </row>
    <row r="21" spans="1:19" s="27" customFormat="1" ht="30" customHeight="1" x14ac:dyDescent="0.2">
      <c r="A21" s="114" t="s">
        <v>56</v>
      </c>
      <c r="B21" s="162">
        <v>38.200000000000003</v>
      </c>
      <c r="C21" s="163">
        <v>38.299999999999997</v>
      </c>
      <c r="D21" s="163">
        <v>39.200000000000003</v>
      </c>
      <c r="E21" s="163">
        <v>39.700000000000003</v>
      </c>
      <c r="F21" s="163">
        <v>40</v>
      </c>
      <c r="G21" s="163">
        <v>40.700000000000003</v>
      </c>
      <c r="H21" s="163">
        <v>41.7</v>
      </c>
      <c r="I21" s="163">
        <v>40</v>
      </c>
      <c r="J21" s="163">
        <v>40.1</v>
      </c>
      <c r="K21" s="163">
        <v>40.299999999999997</v>
      </c>
      <c r="L21" s="163">
        <v>40.299999999999997</v>
      </c>
      <c r="M21" s="163">
        <v>40.4</v>
      </c>
      <c r="N21" s="163">
        <v>40.6</v>
      </c>
      <c r="O21" s="163">
        <v>43</v>
      </c>
      <c r="P21" s="163">
        <v>43.793314896561675</v>
      </c>
      <c r="Q21" s="163">
        <v>41.924700638264468</v>
      </c>
      <c r="R21" s="163">
        <v>41.206951889534366</v>
      </c>
      <c r="S21" s="164">
        <v>41.20917778063037</v>
      </c>
    </row>
    <row r="22" spans="1:19" s="27" customFormat="1" ht="30" customHeight="1" x14ac:dyDescent="0.2">
      <c r="A22" s="114" t="s">
        <v>57</v>
      </c>
      <c r="B22" s="162">
        <v>79</v>
      </c>
      <c r="C22" s="163">
        <v>84.7</v>
      </c>
      <c r="D22" s="163">
        <v>87.2</v>
      </c>
      <c r="E22" s="163">
        <v>87</v>
      </c>
      <c r="F22" s="163">
        <v>86.8</v>
      </c>
      <c r="G22" s="163">
        <v>87.6</v>
      </c>
      <c r="H22" s="163">
        <v>87.6</v>
      </c>
      <c r="I22" s="163">
        <v>87.3</v>
      </c>
      <c r="J22" s="163">
        <v>86.8</v>
      </c>
      <c r="K22" s="163">
        <v>86.1</v>
      </c>
      <c r="L22" s="163">
        <v>86.5</v>
      </c>
      <c r="M22" s="163">
        <v>87</v>
      </c>
      <c r="N22" s="163">
        <v>88.1</v>
      </c>
      <c r="O22" s="163">
        <v>90.2</v>
      </c>
      <c r="P22" s="163">
        <v>90.334513379582745</v>
      </c>
      <c r="Q22" s="163">
        <v>86.139711291992739</v>
      </c>
      <c r="R22" s="163">
        <v>81.821356248620006</v>
      </c>
      <c r="S22" s="164">
        <v>81.009789410397943</v>
      </c>
    </row>
    <row r="23" spans="1:19" s="61" customFormat="1" ht="30" customHeight="1" x14ac:dyDescent="0.2">
      <c r="A23" s="154" t="s">
        <v>43</v>
      </c>
      <c r="B23" s="165">
        <v>66.400000000000006</v>
      </c>
      <c r="C23" s="166">
        <v>72.3</v>
      </c>
      <c r="D23" s="166">
        <v>73.2</v>
      </c>
      <c r="E23" s="166">
        <v>73.2</v>
      </c>
      <c r="F23" s="166">
        <v>73.400000000000006</v>
      </c>
      <c r="G23" s="166">
        <v>74.2</v>
      </c>
      <c r="H23" s="166">
        <v>73.3</v>
      </c>
      <c r="I23" s="166">
        <v>72.900000000000006</v>
      </c>
      <c r="J23" s="166">
        <v>72.599999999999994</v>
      </c>
      <c r="K23" s="166">
        <v>71.2</v>
      </c>
      <c r="L23" s="166">
        <v>72</v>
      </c>
      <c r="M23" s="166">
        <v>72.5</v>
      </c>
      <c r="N23" s="166">
        <v>73.400000000000006</v>
      </c>
      <c r="O23" s="166">
        <v>72.599999999999994</v>
      </c>
      <c r="P23" s="166">
        <v>73.102384862119223</v>
      </c>
      <c r="Q23" s="166">
        <v>70.184435566856862</v>
      </c>
      <c r="R23" s="166">
        <v>67.59200836376796</v>
      </c>
      <c r="S23" s="167">
        <v>67.081557592487258</v>
      </c>
    </row>
    <row r="24" spans="1:19" s="61" customFormat="1" ht="30" customHeight="1" x14ac:dyDescent="0.2">
      <c r="A24" s="154" t="s">
        <v>44</v>
      </c>
      <c r="B24" s="165">
        <v>12.5</v>
      </c>
      <c r="C24" s="166">
        <v>12.5</v>
      </c>
      <c r="D24" s="166">
        <v>13.9</v>
      </c>
      <c r="E24" s="166">
        <v>13.8</v>
      </c>
      <c r="F24" s="166">
        <v>13.5</v>
      </c>
      <c r="G24" s="166">
        <v>13.4</v>
      </c>
      <c r="H24" s="166">
        <v>14.3</v>
      </c>
      <c r="I24" s="166">
        <v>14.3</v>
      </c>
      <c r="J24" s="166">
        <v>14.2</v>
      </c>
      <c r="K24" s="166">
        <v>14.9</v>
      </c>
      <c r="L24" s="166">
        <v>14.5</v>
      </c>
      <c r="M24" s="166">
        <v>14.6</v>
      </c>
      <c r="N24" s="166">
        <v>14.7</v>
      </c>
      <c r="O24" s="166">
        <v>17.600000000000001</v>
      </c>
      <c r="P24" s="166">
        <v>17.232128517463526</v>
      </c>
      <c r="Q24" s="166">
        <v>15.955275725135879</v>
      </c>
      <c r="R24" s="166">
        <v>14.229347884852039</v>
      </c>
      <c r="S24" s="167">
        <v>13.92823181791068</v>
      </c>
    </row>
    <row r="25" spans="1:19" s="27" customFormat="1" ht="30" customHeight="1" x14ac:dyDescent="0.2">
      <c r="A25" s="114" t="s">
        <v>58</v>
      </c>
      <c r="B25" s="162">
        <v>24</v>
      </c>
      <c r="C25" s="163">
        <v>23.8</v>
      </c>
      <c r="D25" s="163">
        <v>25.5</v>
      </c>
      <c r="E25" s="163">
        <v>24.2</v>
      </c>
      <c r="F25" s="163">
        <v>23.5</v>
      </c>
      <c r="G25" s="163">
        <v>22.6</v>
      </c>
      <c r="H25" s="163">
        <v>20.6</v>
      </c>
      <c r="I25" s="163">
        <v>18.5</v>
      </c>
      <c r="J25" s="163">
        <v>16.899999999999999</v>
      </c>
      <c r="K25" s="163">
        <v>16.8</v>
      </c>
      <c r="L25" s="163">
        <v>16.8</v>
      </c>
      <c r="M25" s="163">
        <v>18</v>
      </c>
      <c r="N25" s="163">
        <v>19.100000000000001</v>
      </c>
      <c r="O25" s="163">
        <v>17.100000000000001</v>
      </c>
      <c r="P25" s="163">
        <v>19.594627514626335</v>
      </c>
      <c r="Q25" s="163">
        <v>19.749172961729215</v>
      </c>
      <c r="R25" s="163">
        <v>23.521128616353312</v>
      </c>
      <c r="S25" s="164">
        <v>25.027184287420006</v>
      </c>
    </row>
    <row r="26" spans="1:19" s="61" customFormat="1" ht="30" customHeight="1" x14ac:dyDescent="0.2">
      <c r="A26" s="154" t="s">
        <v>46</v>
      </c>
      <c r="B26" s="165">
        <v>23</v>
      </c>
      <c r="C26" s="166">
        <v>23.5</v>
      </c>
      <c r="D26" s="166">
        <v>24.3</v>
      </c>
      <c r="E26" s="166">
        <v>24.2</v>
      </c>
      <c r="F26" s="166">
        <v>23.5</v>
      </c>
      <c r="G26" s="166">
        <v>22.6</v>
      </c>
      <c r="H26" s="166">
        <v>19.899999999999999</v>
      </c>
      <c r="I26" s="166">
        <v>18</v>
      </c>
      <c r="J26" s="166">
        <v>16.899999999999999</v>
      </c>
      <c r="K26" s="166">
        <v>16.399999999999999</v>
      </c>
      <c r="L26" s="166">
        <v>16.600000000000001</v>
      </c>
      <c r="M26" s="166">
        <v>18</v>
      </c>
      <c r="N26" s="166">
        <v>19</v>
      </c>
      <c r="O26" s="166">
        <v>17.100000000000001</v>
      </c>
      <c r="P26" s="166">
        <v>19.637233400408185</v>
      </c>
      <c r="Q26" s="166">
        <v>19.684221303791418</v>
      </c>
      <c r="R26" s="166">
        <v>23.2825283509376</v>
      </c>
      <c r="S26" s="167">
        <v>24.979217037540373</v>
      </c>
    </row>
    <row r="27" spans="1:19" s="27" customFormat="1" ht="30" customHeight="1" x14ac:dyDescent="0.2">
      <c r="A27" s="114" t="s">
        <v>59</v>
      </c>
      <c r="B27" s="162">
        <v>18.899999999999999</v>
      </c>
      <c r="C27" s="163">
        <v>19.8</v>
      </c>
      <c r="D27" s="163">
        <v>19.100000000000001</v>
      </c>
      <c r="E27" s="163">
        <v>18.2</v>
      </c>
      <c r="F27" s="163">
        <v>18</v>
      </c>
      <c r="G27" s="163">
        <v>17.2</v>
      </c>
      <c r="H27" s="163">
        <v>15.7</v>
      </c>
      <c r="I27" s="163">
        <v>13.7</v>
      </c>
      <c r="J27" s="163">
        <v>12.3</v>
      </c>
      <c r="K27" s="163">
        <v>12.5</v>
      </c>
      <c r="L27" s="163">
        <v>12.8</v>
      </c>
      <c r="M27" s="163">
        <v>13.7</v>
      </c>
      <c r="N27" s="163">
        <v>13.9</v>
      </c>
      <c r="O27" s="163">
        <v>13</v>
      </c>
      <c r="P27" s="163">
        <v>15.464153969980602</v>
      </c>
      <c r="Q27" s="163">
        <v>15.815308396062569</v>
      </c>
      <c r="R27" s="163">
        <v>17.344680716817209</v>
      </c>
      <c r="S27" s="164">
        <v>18.457222935523614</v>
      </c>
    </row>
    <row r="28" spans="1:19" s="61" customFormat="1" ht="30" customHeight="1" x14ac:dyDescent="0.2">
      <c r="A28" s="154" t="s">
        <v>46</v>
      </c>
      <c r="B28" s="165">
        <v>19</v>
      </c>
      <c r="C28" s="166">
        <v>19.5</v>
      </c>
      <c r="D28" s="166">
        <v>19.100000000000001</v>
      </c>
      <c r="E28" s="166">
        <v>18.2</v>
      </c>
      <c r="F28" s="166">
        <v>18</v>
      </c>
      <c r="G28" s="166">
        <v>17.2</v>
      </c>
      <c r="H28" s="166">
        <v>15</v>
      </c>
      <c r="I28" s="166">
        <v>13.7</v>
      </c>
      <c r="J28" s="166">
        <v>12.3</v>
      </c>
      <c r="K28" s="166">
        <v>12.5</v>
      </c>
      <c r="L28" s="166">
        <v>12.8</v>
      </c>
      <c r="M28" s="166">
        <v>13.7</v>
      </c>
      <c r="N28" s="166">
        <v>13.8</v>
      </c>
      <c r="O28" s="166">
        <v>13</v>
      </c>
      <c r="P28" s="166">
        <v>15.455382169966692</v>
      </c>
      <c r="Q28" s="166">
        <v>15.794299773548994</v>
      </c>
      <c r="R28" s="166">
        <v>17.31184441019408</v>
      </c>
      <c r="S28" s="167">
        <v>18.421952898847408</v>
      </c>
    </row>
    <row r="29" spans="1:19" s="27" customFormat="1" ht="30" customHeight="1" x14ac:dyDescent="0.2">
      <c r="A29" s="114" t="s">
        <v>60</v>
      </c>
      <c r="B29" s="162">
        <v>5.0999999999999996</v>
      </c>
      <c r="C29" s="163">
        <v>4</v>
      </c>
      <c r="D29" s="163">
        <v>6.4</v>
      </c>
      <c r="E29" s="163">
        <v>5.9</v>
      </c>
      <c r="F29" s="163">
        <v>5.4</v>
      </c>
      <c r="G29" s="163">
        <v>5.4</v>
      </c>
      <c r="H29" s="163">
        <v>4.9000000000000004</v>
      </c>
      <c r="I29" s="163">
        <v>4.7</v>
      </c>
      <c r="J29" s="163">
        <v>4.5999999999999996</v>
      </c>
      <c r="K29" s="163">
        <v>4.3</v>
      </c>
      <c r="L29" s="163">
        <v>4</v>
      </c>
      <c r="M29" s="163">
        <v>4.4000000000000004</v>
      </c>
      <c r="N29" s="163">
        <v>5.2</v>
      </c>
      <c r="O29" s="163">
        <v>4.0999999999999996</v>
      </c>
      <c r="P29" s="163">
        <v>4.1304735446457315</v>
      </c>
      <c r="Q29" s="163">
        <v>3.9338645656666498</v>
      </c>
      <c r="R29" s="163">
        <v>6.1764478995361056</v>
      </c>
      <c r="S29" s="164">
        <v>6.5699613518963957</v>
      </c>
    </row>
    <row r="30" spans="1:19" s="61" customFormat="1" ht="30" customHeight="1" x14ac:dyDescent="0.2">
      <c r="A30" s="154" t="s">
        <v>46</v>
      </c>
      <c r="B30" s="165">
        <v>4.0999999999999996</v>
      </c>
      <c r="C30" s="166">
        <v>4</v>
      </c>
      <c r="D30" s="166">
        <v>5.2</v>
      </c>
      <c r="E30" s="166">
        <v>5.9</v>
      </c>
      <c r="F30" s="166">
        <v>5.4</v>
      </c>
      <c r="G30" s="166">
        <v>5.4</v>
      </c>
      <c r="H30" s="166">
        <v>4.9000000000000004</v>
      </c>
      <c r="I30" s="166">
        <v>4.2</v>
      </c>
      <c r="J30" s="166">
        <v>4.5999999999999996</v>
      </c>
      <c r="K30" s="166">
        <v>4</v>
      </c>
      <c r="L30" s="166">
        <v>3.8</v>
      </c>
      <c r="M30" s="166">
        <v>4.4000000000000004</v>
      </c>
      <c r="N30" s="166">
        <v>5.2</v>
      </c>
      <c r="O30" s="166">
        <v>4.0999999999999996</v>
      </c>
      <c r="P30" s="166">
        <v>4.181851230441497</v>
      </c>
      <c r="Q30" s="166">
        <v>3.8899215302424248</v>
      </c>
      <c r="R30" s="166">
        <v>5.9706839407435206</v>
      </c>
      <c r="S30" s="167">
        <v>6.5572641386929629</v>
      </c>
    </row>
    <row r="31" spans="1:19" s="27" customFormat="1" ht="30" customHeight="1" x14ac:dyDescent="0.2">
      <c r="A31" s="114" t="s">
        <v>53</v>
      </c>
      <c r="B31" s="162">
        <v>78.599999999999994</v>
      </c>
      <c r="C31" s="163">
        <v>83.2</v>
      </c>
      <c r="D31" s="163">
        <v>75</v>
      </c>
      <c r="E31" s="163">
        <v>75.5</v>
      </c>
      <c r="F31" s="163">
        <v>76.900000000000006</v>
      </c>
      <c r="G31" s="163">
        <v>76</v>
      </c>
      <c r="H31" s="163">
        <v>76.400000000000006</v>
      </c>
      <c r="I31" s="163">
        <v>74.400000000000006</v>
      </c>
      <c r="J31" s="163">
        <v>72.7</v>
      </c>
      <c r="K31" s="163">
        <v>74.400000000000006</v>
      </c>
      <c r="L31" s="163">
        <v>76.2</v>
      </c>
      <c r="M31" s="163">
        <v>75.8</v>
      </c>
      <c r="N31" s="163">
        <v>72.8</v>
      </c>
      <c r="O31" s="163">
        <v>76</v>
      </c>
      <c r="P31" s="163">
        <v>78.920377325047113</v>
      </c>
      <c r="Q31" s="163">
        <v>80.080864280798707</v>
      </c>
      <c r="R31" s="163">
        <v>73.740852319297872</v>
      </c>
      <c r="S31" s="164">
        <v>73.748699508323</v>
      </c>
    </row>
    <row r="32" spans="1:19" s="61" customFormat="1" ht="30" customHeight="1" x14ac:dyDescent="0.2">
      <c r="A32" s="154" t="s">
        <v>52</v>
      </c>
      <c r="B32" s="165">
        <v>82</v>
      </c>
      <c r="C32" s="166">
        <v>83</v>
      </c>
      <c r="D32" s="166">
        <v>78.5</v>
      </c>
      <c r="E32" s="166">
        <v>75.5</v>
      </c>
      <c r="F32" s="166">
        <v>76.900000000000006</v>
      </c>
      <c r="G32" s="166">
        <v>76</v>
      </c>
      <c r="H32" s="166">
        <v>75.599999999999994</v>
      </c>
      <c r="I32" s="166">
        <v>76.5</v>
      </c>
      <c r="J32" s="166">
        <v>72.7</v>
      </c>
      <c r="K32" s="166">
        <v>75.900000000000006</v>
      </c>
      <c r="L32" s="166">
        <v>77.099999999999994</v>
      </c>
      <c r="M32" s="166">
        <v>75.8</v>
      </c>
      <c r="N32" s="166">
        <v>72.7</v>
      </c>
      <c r="O32" s="166">
        <v>76</v>
      </c>
      <c r="P32" s="166">
        <v>78.704478654541163</v>
      </c>
      <c r="Q32" s="166">
        <v>80.238377377452181</v>
      </c>
      <c r="R32" s="166">
        <v>74.355517361570918</v>
      </c>
      <c r="S32" s="167">
        <v>73.749120603587031</v>
      </c>
    </row>
    <row r="33" spans="1:19" s="27" customFormat="1" ht="30" customHeight="1" x14ac:dyDescent="0.2">
      <c r="A33" s="114" t="s">
        <v>54</v>
      </c>
      <c r="B33" s="162">
        <v>21.4</v>
      </c>
      <c r="C33" s="163">
        <v>16.8</v>
      </c>
      <c r="D33" s="163">
        <v>25</v>
      </c>
      <c r="E33" s="163">
        <v>24.5</v>
      </c>
      <c r="F33" s="163">
        <v>23.1</v>
      </c>
      <c r="G33" s="163">
        <v>24</v>
      </c>
      <c r="H33" s="163">
        <v>23.6</v>
      </c>
      <c r="I33" s="163">
        <v>25.6</v>
      </c>
      <c r="J33" s="163">
        <v>27.3</v>
      </c>
      <c r="K33" s="163">
        <v>25.6</v>
      </c>
      <c r="L33" s="163">
        <v>23.8</v>
      </c>
      <c r="M33" s="163">
        <v>24.2</v>
      </c>
      <c r="N33" s="163">
        <v>27.2</v>
      </c>
      <c r="O33" s="163">
        <v>24</v>
      </c>
      <c r="P33" s="163">
        <v>21.079622674952894</v>
      </c>
      <c r="Q33" s="163">
        <v>19.919135719201297</v>
      </c>
      <c r="R33" s="163">
        <v>26.259147680702128</v>
      </c>
      <c r="S33" s="164">
        <v>26.251300491676993</v>
      </c>
    </row>
    <row r="34" spans="1:19" s="61" customFormat="1" ht="30" customHeight="1" x14ac:dyDescent="0.2">
      <c r="A34" s="154" t="s">
        <v>52</v>
      </c>
      <c r="B34" s="165">
        <v>18</v>
      </c>
      <c r="C34" s="166">
        <v>17</v>
      </c>
      <c r="D34" s="166">
        <v>21.5</v>
      </c>
      <c r="E34" s="166">
        <v>24.5</v>
      </c>
      <c r="F34" s="166">
        <v>23.1</v>
      </c>
      <c r="G34" s="166">
        <v>24</v>
      </c>
      <c r="H34" s="166">
        <v>24.4</v>
      </c>
      <c r="I34" s="166">
        <v>23.5</v>
      </c>
      <c r="J34" s="166">
        <v>27.3</v>
      </c>
      <c r="K34" s="166">
        <v>24.1</v>
      </c>
      <c r="L34" s="166">
        <v>22.9</v>
      </c>
      <c r="M34" s="166">
        <v>24.2</v>
      </c>
      <c r="N34" s="166">
        <v>27.3</v>
      </c>
      <c r="O34" s="166">
        <v>24</v>
      </c>
      <c r="P34" s="166">
        <v>21.29552134545883</v>
      </c>
      <c r="Q34" s="166">
        <v>19.761622622547829</v>
      </c>
      <c r="R34" s="166">
        <v>25.644482638429078</v>
      </c>
      <c r="S34" s="167">
        <v>26.250879396412969</v>
      </c>
    </row>
    <row r="35" spans="1:19" s="27" customFormat="1" ht="30" customHeight="1" x14ac:dyDescent="0.2">
      <c r="A35" s="114" t="s">
        <v>61</v>
      </c>
      <c r="B35" s="162">
        <v>21.1</v>
      </c>
      <c r="C35" s="163">
        <v>15.3</v>
      </c>
      <c r="D35" s="163">
        <v>12.8</v>
      </c>
      <c r="E35" s="163">
        <v>13</v>
      </c>
      <c r="F35" s="163">
        <v>13.2</v>
      </c>
      <c r="G35" s="163">
        <v>12.4</v>
      </c>
      <c r="H35" s="163">
        <v>12.4</v>
      </c>
      <c r="I35" s="163">
        <v>12.7</v>
      </c>
      <c r="J35" s="163">
        <v>13.2</v>
      </c>
      <c r="K35" s="163">
        <v>13.9</v>
      </c>
      <c r="L35" s="163">
        <v>13.5</v>
      </c>
      <c r="M35" s="163">
        <v>13</v>
      </c>
      <c r="N35" s="163">
        <v>11.9</v>
      </c>
      <c r="O35" s="163">
        <v>9.8000000000000007</v>
      </c>
      <c r="P35" s="163">
        <v>9.6654866204172567</v>
      </c>
      <c r="Q35" s="163">
        <v>13.860288708007257</v>
      </c>
      <c r="R35" s="163">
        <v>18.178643751379994</v>
      </c>
      <c r="S35" s="164">
        <v>18.990210589602054</v>
      </c>
    </row>
    <row r="36" spans="1:19" s="27" customFormat="1" ht="30" customHeight="1" x14ac:dyDescent="0.2">
      <c r="A36" s="114" t="s">
        <v>55</v>
      </c>
      <c r="B36" s="162"/>
      <c r="C36" s="163"/>
      <c r="D36" s="163"/>
      <c r="E36" s="163"/>
      <c r="F36" s="163"/>
      <c r="G36" s="163"/>
      <c r="H36" s="163"/>
      <c r="I36" s="163"/>
      <c r="J36" s="163"/>
      <c r="K36" s="163"/>
      <c r="L36" s="163"/>
      <c r="M36" s="163"/>
      <c r="N36" s="163"/>
      <c r="O36" s="163"/>
      <c r="P36" s="163"/>
      <c r="Q36" s="163"/>
      <c r="R36" s="163"/>
      <c r="S36" s="164"/>
    </row>
    <row r="37" spans="1:19" s="27" customFormat="1" ht="30" customHeight="1" x14ac:dyDescent="0.2">
      <c r="A37" s="168" t="s">
        <v>62</v>
      </c>
      <c r="B37" s="162">
        <v>24.1</v>
      </c>
      <c r="C37" s="163">
        <v>18.2</v>
      </c>
      <c r="D37" s="163">
        <v>14.5</v>
      </c>
      <c r="E37" s="163">
        <v>15.5</v>
      </c>
      <c r="F37" s="163">
        <v>14.4</v>
      </c>
      <c r="G37" s="163">
        <v>13.9</v>
      </c>
      <c r="H37" s="163">
        <v>14.2</v>
      </c>
      <c r="I37" s="163">
        <v>13.8</v>
      </c>
      <c r="J37" s="163">
        <v>14.4</v>
      </c>
      <c r="K37" s="163">
        <v>14.1</v>
      </c>
      <c r="L37" s="163">
        <v>14.6</v>
      </c>
      <c r="M37" s="163">
        <v>14.1</v>
      </c>
      <c r="N37" s="163">
        <v>13.9</v>
      </c>
      <c r="O37" s="163">
        <v>11.5</v>
      </c>
      <c r="P37" s="163">
        <v>10.509929719832947</v>
      </c>
      <c r="Q37" s="163">
        <v>14.800991398070312</v>
      </c>
      <c r="R37" s="163">
        <v>20.851608635267585</v>
      </c>
      <c r="S37" s="164">
        <v>21.755455922800753</v>
      </c>
    </row>
    <row r="38" spans="1:19" s="27" customFormat="1" ht="30" customHeight="1" x14ac:dyDescent="0.2">
      <c r="A38" s="168" t="s">
        <v>63</v>
      </c>
      <c r="B38" s="162"/>
      <c r="C38" s="163"/>
      <c r="D38" s="163"/>
      <c r="E38" s="163">
        <v>13.8</v>
      </c>
      <c r="F38" s="163">
        <v>12.4</v>
      </c>
      <c r="G38" s="163">
        <v>16.399999999999999</v>
      </c>
      <c r="H38" s="163">
        <v>14.1</v>
      </c>
      <c r="I38" s="163">
        <v>12.9</v>
      </c>
      <c r="J38" s="163">
        <v>13.8</v>
      </c>
      <c r="K38" s="163">
        <v>13.2</v>
      </c>
      <c r="L38" s="163">
        <v>14</v>
      </c>
      <c r="M38" s="163">
        <v>14.8</v>
      </c>
      <c r="N38" s="163">
        <v>13.7</v>
      </c>
      <c r="O38" s="163">
        <v>8.1999999999999993</v>
      </c>
      <c r="P38" s="163">
        <v>6.4024650070120401</v>
      </c>
      <c r="Q38" s="163">
        <v>10.301633861988982</v>
      </c>
      <c r="R38" s="163">
        <v>17.088047508791501</v>
      </c>
      <c r="S38" s="164">
        <v>17.641826190698826</v>
      </c>
    </row>
    <row r="39" spans="1:19" s="27" customFormat="1" ht="30" customHeight="1" x14ac:dyDescent="0.2">
      <c r="A39" s="169" t="s">
        <v>64</v>
      </c>
      <c r="B39" s="170">
        <v>-9.1</v>
      </c>
      <c r="C39" s="171">
        <v>-13.3</v>
      </c>
      <c r="D39" s="171">
        <v>-9.1</v>
      </c>
      <c r="E39" s="171">
        <v>-11</v>
      </c>
      <c r="F39" s="171">
        <v>-12.7</v>
      </c>
      <c r="G39" s="171">
        <v>-11.9</v>
      </c>
      <c r="H39" s="171">
        <v>-8.1999999999999993</v>
      </c>
      <c r="I39" s="171">
        <v>-5.5</v>
      </c>
      <c r="J39" s="171">
        <v>-4.2</v>
      </c>
      <c r="K39" s="171">
        <v>-3</v>
      </c>
      <c r="L39" s="171">
        <v>-4.9000000000000004</v>
      </c>
      <c r="M39" s="171">
        <v>-5.9</v>
      </c>
      <c r="N39" s="171">
        <v>-7.2</v>
      </c>
      <c r="O39" s="171">
        <v>-7.1</v>
      </c>
      <c r="P39" s="171">
        <v>-9.596496001967834</v>
      </c>
      <c r="Q39" s="171">
        <v>-7.524008882738757</v>
      </c>
      <c r="R39" s="171">
        <v>-1.9264387582545666</v>
      </c>
      <c r="S39" s="172">
        <v>-2.0388153057696834</v>
      </c>
    </row>
    <row r="40" spans="1:19" s="27" customFormat="1" ht="18.75" customHeight="1" x14ac:dyDescent="0.25">
      <c r="A40" s="123" t="s">
        <v>513</v>
      </c>
    </row>
    <row r="42" spans="1:19" ht="8.1" customHeight="1" x14ac:dyDescent="0.2">
      <c r="A42" s="21"/>
    </row>
    <row r="43" spans="1:19" ht="15" customHeight="1" x14ac:dyDescent="0.2"/>
  </sheetData>
  <hyperlinks>
    <hyperlink ref="A1" location="'Contents(NA)'!A1" display="Back to table of contents" xr:uid="{5B9EAF4D-9C4F-4A39-95F7-6D4B93D72C64}"/>
  </hyperlinks>
  <pageMargins left="0.5" right="0" top="0.55000000000000004" bottom="0" header="0.34" footer="0.5"/>
  <pageSetup paperSize="9" orientation="landscape" horizontalDpi="1200" verticalDpi="1200" r:id="rId1"/>
  <headerFooter alignWithMargins="0">
    <oddHeader>&amp;C- 2 -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A4A19-87A8-45DD-B7E6-E71789B5D03A}">
  <dimension ref="A1:T47"/>
  <sheetViews>
    <sheetView zoomScaleNormal="100" workbookViewId="0">
      <pane xSplit="1" ySplit="4" topLeftCell="B5" activePane="bottomRight" state="frozen"/>
      <selection activeCell="M30" sqref="M30"/>
      <selection pane="topRight" activeCell="M30" sqref="M30"/>
      <selection pane="bottomLeft" activeCell="M30" sqref="M30"/>
      <selection pane="bottomRight"/>
    </sheetView>
  </sheetViews>
  <sheetFormatPr defaultRowHeight="12.75" x14ac:dyDescent="0.2"/>
  <cols>
    <col min="1" max="1" width="56.5703125" style="27" customWidth="1"/>
    <col min="2" max="4" width="8.7109375" style="27" bestFit="1" customWidth="1"/>
    <col min="5" max="20" width="9.28515625" style="27" customWidth="1"/>
    <col min="21" max="207" width="9.140625" style="27"/>
    <col min="208" max="208" width="53.140625" style="27" customWidth="1"/>
    <col min="209" max="218" width="7.7109375" style="27" customWidth="1"/>
    <col min="219" max="222" width="0" style="27" hidden="1" customWidth="1"/>
    <col min="223" max="226" width="8.42578125" style="27" customWidth="1"/>
    <col min="227" max="227" width="9.140625" style="27"/>
    <col min="228" max="228" width="10" style="27" bestFit="1" customWidth="1"/>
    <col min="229" max="463" width="9.140625" style="27"/>
    <col min="464" max="464" width="53.140625" style="27" customWidth="1"/>
    <col min="465" max="474" width="7.7109375" style="27" customWidth="1"/>
    <col min="475" max="478" width="0" style="27" hidden="1" customWidth="1"/>
    <col min="479" max="482" width="8.42578125" style="27" customWidth="1"/>
    <col min="483" max="483" width="9.140625" style="27"/>
    <col min="484" max="484" width="10" style="27" bestFit="1" customWidth="1"/>
    <col min="485" max="719" width="9.140625" style="27"/>
    <col min="720" max="720" width="53.140625" style="27" customWidth="1"/>
    <col min="721" max="730" width="7.7109375" style="27" customWidth="1"/>
    <col min="731" max="734" width="0" style="27" hidden="1" customWidth="1"/>
    <col min="735" max="738" width="8.42578125" style="27" customWidth="1"/>
    <col min="739" max="739" width="9.140625" style="27"/>
    <col min="740" max="740" width="10" style="27" bestFit="1" customWidth="1"/>
    <col min="741" max="975" width="9.140625" style="27"/>
    <col min="976" max="976" width="53.140625" style="27" customWidth="1"/>
    <col min="977" max="986" width="7.7109375" style="27" customWidth="1"/>
    <col min="987" max="990" width="0" style="27" hidden="1" customWidth="1"/>
    <col min="991" max="994" width="8.42578125" style="27" customWidth="1"/>
    <col min="995" max="995" width="9.140625" style="27"/>
    <col min="996" max="996" width="10" style="27" bestFit="1" customWidth="1"/>
    <col min="997" max="1231" width="9.140625" style="27"/>
    <col min="1232" max="1232" width="53.140625" style="27" customWidth="1"/>
    <col min="1233" max="1242" width="7.7109375" style="27" customWidth="1"/>
    <col min="1243" max="1246" width="0" style="27" hidden="1" customWidth="1"/>
    <col min="1247" max="1250" width="8.42578125" style="27" customWidth="1"/>
    <col min="1251" max="1251" width="9.140625" style="27"/>
    <col min="1252" max="1252" width="10" style="27" bestFit="1" customWidth="1"/>
    <col min="1253" max="1487" width="9.140625" style="27"/>
    <col min="1488" max="1488" width="53.140625" style="27" customWidth="1"/>
    <col min="1489" max="1498" width="7.7109375" style="27" customWidth="1"/>
    <col min="1499" max="1502" width="0" style="27" hidden="1" customWidth="1"/>
    <col min="1503" max="1506" width="8.42578125" style="27" customWidth="1"/>
    <col min="1507" max="1507" width="9.140625" style="27"/>
    <col min="1508" max="1508" width="10" style="27" bestFit="1" customWidth="1"/>
    <col min="1509" max="1743" width="9.140625" style="27"/>
    <col min="1744" max="1744" width="53.140625" style="27" customWidth="1"/>
    <col min="1745" max="1754" width="7.7109375" style="27" customWidth="1"/>
    <col min="1755" max="1758" width="0" style="27" hidden="1" customWidth="1"/>
    <col min="1759" max="1762" width="8.42578125" style="27" customWidth="1"/>
    <col min="1763" max="1763" width="9.140625" style="27"/>
    <col min="1764" max="1764" width="10" style="27" bestFit="1" customWidth="1"/>
    <col min="1765" max="1999" width="9.140625" style="27"/>
    <col min="2000" max="2000" width="53.140625" style="27" customWidth="1"/>
    <col min="2001" max="2010" width="7.7109375" style="27" customWidth="1"/>
    <col min="2011" max="2014" width="0" style="27" hidden="1" customWidth="1"/>
    <col min="2015" max="2018" width="8.42578125" style="27" customWidth="1"/>
    <col min="2019" max="2019" width="9.140625" style="27"/>
    <col min="2020" max="2020" width="10" style="27" bestFit="1" customWidth="1"/>
    <col min="2021" max="2255" width="9.140625" style="27"/>
    <col min="2256" max="2256" width="53.140625" style="27" customWidth="1"/>
    <col min="2257" max="2266" width="7.7109375" style="27" customWidth="1"/>
    <col min="2267" max="2270" width="0" style="27" hidden="1" customWidth="1"/>
    <col min="2271" max="2274" width="8.42578125" style="27" customWidth="1"/>
    <col min="2275" max="2275" width="9.140625" style="27"/>
    <col min="2276" max="2276" width="10" style="27" bestFit="1" customWidth="1"/>
    <col min="2277" max="2511" width="9.140625" style="27"/>
    <col min="2512" max="2512" width="53.140625" style="27" customWidth="1"/>
    <col min="2513" max="2522" width="7.7109375" style="27" customWidth="1"/>
    <col min="2523" max="2526" width="0" style="27" hidden="1" customWidth="1"/>
    <col min="2527" max="2530" width="8.42578125" style="27" customWidth="1"/>
    <col min="2531" max="2531" width="9.140625" style="27"/>
    <col min="2532" max="2532" width="10" style="27" bestFit="1" customWidth="1"/>
    <col min="2533" max="2767" width="9.140625" style="27"/>
    <col min="2768" max="2768" width="53.140625" style="27" customWidth="1"/>
    <col min="2769" max="2778" width="7.7109375" style="27" customWidth="1"/>
    <col min="2779" max="2782" width="0" style="27" hidden="1" customWidth="1"/>
    <col min="2783" max="2786" width="8.42578125" style="27" customWidth="1"/>
    <col min="2787" max="2787" width="9.140625" style="27"/>
    <col min="2788" max="2788" width="10" style="27" bestFit="1" customWidth="1"/>
    <col min="2789" max="3023" width="9.140625" style="27"/>
    <col min="3024" max="3024" width="53.140625" style="27" customWidth="1"/>
    <col min="3025" max="3034" width="7.7109375" style="27" customWidth="1"/>
    <col min="3035" max="3038" width="0" style="27" hidden="1" customWidth="1"/>
    <col min="3039" max="3042" width="8.42578125" style="27" customWidth="1"/>
    <col min="3043" max="3043" width="9.140625" style="27"/>
    <col min="3044" max="3044" width="10" style="27" bestFit="1" customWidth="1"/>
    <col min="3045" max="3279" width="9.140625" style="27"/>
    <col min="3280" max="3280" width="53.140625" style="27" customWidth="1"/>
    <col min="3281" max="3290" width="7.7109375" style="27" customWidth="1"/>
    <col min="3291" max="3294" width="0" style="27" hidden="1" customWidth="1"/>
    <col min="3295" max="3298" width="8.42578125" style="27" customWidth="1"/>
    <col min="3299" max="3299" width="9.140625" style="27"/>
    <col min="3300" max="3300" width="10" style="27" bestFit="1" customWidth="1"/>
    <col min="3301" max="3535" width="9.140625" style="27"/>
    <col min="3536" max="3536" width="53.140625" style="27" customWidth="1"/>
    <col min="3537" max="3546" width="7.7109375" style="27" customWidth="1"/>
    <col min="3547" max="3550" width="0" style="27" hidden="1" customWidth="1"/>
    <col min="3551" max="3554" width="8.42578125" style="27" customWidth="1"/>
    <col min="3555" max="3555" width="9.140625" style="27"/>
    <col min="3556" max="3556" width="10" style="27" bestFit="1" customWidth="1"/>
    <col min="3557" max="3791" width="9.140625" style="27"/>
    <col min="3792" max="3792" width="53.140625" style="27" customWidth="1"/>
    <col min="3793" max="3802" width="7.7109375" style="27" customWidth="1"/>
    <col min="3803" max="3806" width="0" style="27" hidden="1" customWidth="1"/>
    <col min="3807" max="3810" width="8.42578125" style="27" customWidth="1"/>
    <col min="3811" max="3811" width="9.140625" style="27"/>
    <col min="3812" max="3812" width="10" style="27" bestFit="1" customWidth="1"/>
    <col min="3813" max="4047" width="9.140625" style="27"/>
    <col min="4048" max="4048" width="53.140625" style="27" customWidth="1"/>
    <col min="4049" max="4058" width="7.7109375" style="27" customWidth="1"/>
    <col min="4059" max="4062" width="0" style="27" hidden="1" customWidth="1"/>
    <col min="4063" max="4066" width="8.42578125" style="27" customWidth="1"/>
    <col min="4067" max="4067" width="9.140625" style="27"/>
    <col min="4068" max="4068" width="10" style="27" bestFit="1" customWidth="1"/>
    <col min="4069" max="4303" width="9.140625" style="27"/>
    <col min="4304" max="4304" width="53.140625" style="27" customWidth="1"/>
    <col min="4305" max="4314" width="7.7109375" style="27" customWidth="1"/>
    <col min="4315" max="4318" width="0" style="27" hidden="1" customWidth="1"/>
    <col min="4319" max="4322" width="8.42578125" style="27" customWidth="1"/>
    <col min="4323" max="4323" width="9.140625" style="27"/>
    <col min="4324" max="4324" width="10" style="27" bestFit="1" customWidth="1"/>
    <col min="4325" max="4559" width="9.140625" style="27"/>
    <col min="4560" max="4560" width="53.140625" style="27" customWidth="1"/>
    <col min="4561" max="4570" width="7.7109375" style="27" customWidth="1"/>
    <col min="4571" max="4574" width="0" style="27" hidden="1" customWidth="1"/>
    <col min="4575" max="4578" width="8.42578125" style="27" customWidth="1"/>
    <col min="4579" max="4579" width="9.140625" style="27"/>
    <col min="4580" max="4580" width="10" style="27" bestFit="1" customWidth="1"/>
    <col min="4581" max="4815" width="9.140625" style="27"/>
    <col min="4816" max="4816" width="53.140625" style="27" customWidth="1"/>
    <col min="4817" max="4826" width="7.7109375" style="27" customWidth="1"/>
    <col min="4827" max="4830" width="0" style="27" hidden="1" customWidth="1"/>
    <col min="4831" max="4834" width="8.42578125" style="27" customWidth="1"/>
    <col min="4835" max="4835" width="9.140625" style="27"/>
    <col min="4836" max="4836" width="10" style="27" bestFit="1" customWidth="1"/>
    <col min="4837" max="5071" width="9.140625" style="27"/>
    <col min="5072" max="5072" width="53.140625" style="27" customWidth="1"/>
    <col min="5073" max="5082" width="7.7109375" style="27" customWidth="1"/>
    <col min="5083" max="5086" width="0" style="27" hidden="1" customWidth="1"/>
    <col min="5087" max="5090" width="8.42578125" style="27" customWidth="1"/>
    <col min="5091" max="5091" width="9.140625" style="27"/>
    <col min="5092" max="5092" width="10" style="27" bestFit="1" customWidth="1"/>
    <col min="5093" max="5327" width="9.140625" style="27"/>
    <col min="5328" max="5328" width="53.140625" style="27" customWidth="1"/>
    <col min="5329" max="5338" width="7.7109375" style="27" customWidth="1"/>
    <col min="5339" max="5342" width="0" style="27" hidden="1" customWidth="1"/>
    <col min="5343" max="5346" width="8.42578125" style="27" customWidth="1"/>
    <col min="5347" max="5347" width="9.140625" style="27"/>
    <col min="5348" max="5348" width="10" style="27" bestFit="1" customWidth="1"/>
    <col min="5349" max="5583" width="9.140625" style="27"/>
    <col min="5584" max="5584" width="53.140625" style="27" customWidth="1"/>
    <col min="5585" max="5594" width="7.7109375" style="27" customWidth="1"/>
    <col min="5595" max="5598" width="0" style="27" hidden="1" customWidth="1"/>
    <col min="5599" max="5602" width="8.42578125" style="27" customWidth="1"/>
    <col min="5603" max="5603" width="9.140625" style="27"/>
    <col min="5604" max="5604" width="10" style="27" bestFit="1" customWidth="1"/>
    <col min="5605" max="5839" width="9.140625" style="27"/>
    <col min="5840" max="5840" width="53.140625" style="27" customWidth="1"/>
    <col min="5841" max="5850" width="7.7109375" style="27" customWidth="1"/>
    <col min="5851" max="5854" width="0" style="27" hidden="1" customWidth="1"/>
    <col min="5855" max="5858" width="8.42578125" style="27" customWidth="1"/>
    <col min="5859" max="5859" width="9.140625" style="27"/>
    <col min="5860" max="5860" width="10" style="27" bestFit="1" customWidth="1"/>
    <col min="5861" max="6095" width="9.140625" style="27"/>
    <col min="6096" max="6096" width="53.140625" style="27" customWidth="1"/>
    <col min="6097" max="6106" width="7.7109375" style="27" customWidth="1"/>
    <col min="6107" max="6110" width="0" style="27" hidden="1" customWidth="1"/>
    <col min="6111" max="6114" width="8.42578125" style="27" customWidth="1"/>
    <col min="6115" max="6115" width="9.140625" style="27"/>
    <col min="6116" max="6116" width="10" style="27" bestFit="1" customWidth="1"/>
    <col min="6117" max="6351" width="9.140625" style="27"/>
    <col min="6352" max="6352" width="53.140625" style="27" customWidth="1"/>
    <col min="6353" max="6362" width="7.7109375" style="27" customWidth="1"/>
    <col min="6363" max="6366" width="0" style="27" hidden="1" customWidth="1"/>
    <col min="6367" max="6370" width="8.42578125" style="27" customWidth="1"/>
    <col min="6371" max="6371" width="9.140625" style="27"/>
    <col min="6372" max="6372" width="10" style="27" bestFit="1" customWidth="1"/>
    <col min="6373" max="6607" width="9.140625" style="27"/>
    <col min="6608" max="6608" width="53.140625" style="27" customWidth="1"/>
    <col min="6609" max="6618" width="7.7109375" style="27" customWidth="1"/>
    <col min="6619" max="6622" width="0" style="27" hidden="1" customWidth="1"/>
    <col min="6623" max="6626" width="8.42578125" style="27" customWidth="1"/>
    <col min="6627" max="6627" width="9.140625" style="27"/>
    <col min="6628" max="6628" width="10" style="27" bestFit="1" customWidth="1"/>
    <col min="6629" max="6863" width="9.140625" style="27"/>
    <col min="6864" max="6864" width="53.140625" style="27" customWidth="1"/>
    <col min="6865" max="6874" width="7.7109375" style="27" customWidth="1"/>
    <col min="6875" max="6878" width="0" style="27" hidden="1" customWidth="1"/>
    <col min="6879" max="6882" width="8.42578125" style="27" customWidth="1"/>
    <col min="6883" max="6883" width="9.140625" style="27"/>
    <col min="6884" max="6884" width="10" style="27" bestFit="1" customWidth="1"/>
    <col min="6885" max="7119" width="9.140625" style="27"/>
    <col min="7120" max="7120" width="53.140625" style="27" customWidth="1"/>
    <col min="7121" max="7130" width="7.7109375" style="27" customWidth="1"/>
    <col min="7131" max="7134" width="0" style="27" hidden="1" customWidth="1"/>
    <col min="7135" max="7138" width="8.42578125" style="27" customWidth="1"/>
    <col min="7139" max="7139" width="9.140625" style="27"/>
    <col min="7140" max="7140" width="10" style="27" bestFit="1" customWidth="1"/>
    <col min="7141" max="7375" width="9.140625" style="27"/>
    <col min="7376" max="7376" width="53.140625" style="27" customWidth="1"/>
    <col min="7377" max="7386" width="7.7109375" style="27" customWidth="1"/>
    <col min="7387" max="7390" width="0" style="27" hidden="1" customWidth="1"/>
    <col min="7391" max="7394" width="8.42578125" style="27" customWidth="1"/>
    <col min="7395" max="7395" width="9.140625" style="27"/>
    <col min="7396" max="7396" width="10" style="27" bestFit="1" customWidth="1"/>
    <col min="7397" max="7631" width="9.140625" style="27"/>
    <col min="7632" max="7632" width="53.140625" style="27" customWidth="1"/>
    <col min="7633" max="7642" width="7.7109375" style="27" customWidth="1"/>
    <col min="7643" max="7646" width="0" style="27" hidden="1" customWidth="1"/>
    <col min="7647" max="7650" width="8.42578125" style="27" customWidth="1"/>
    <col min="7651" max="7651" width="9.140625" style="27"/>
    <col min="7652" max="7652" width="10" style="27" bestFit="1" customWidth="1"/>
    <col min="7653" max="7887" width="9.140625" style="27"/>
    <col min="7888" max="7888" width="53.140625" style="27" customWidth="1"/>
    <col min="7889" max="7898" width="7.7109375" style="27" customWidth="1"/>
    <col min="7899" max="7902" width="0" style="27" hidden="1" customWidth="1"/>
    <col min="7903" max="7906" width="8.42578125" style="27" customWidth="1"/>
    <col min="7907" max="7907" width="9.140625" style="27"/>
    <col min="7908" max="7908" width="10" style="27" bestFit="1" customWidth="1"/>
    <col min="7909" max="8143" width="9.140625" style="27"/>
    <col min="8144" max="8144" width="53.140625" style="27" customWidth="1"/>
    <col min="8145" max="8154" width="7.7109375" style="27" customWidth="1"/>
    <col min="8155" max="8158" width="0" style="27" hidden="1" customWidth="1"/>
    <col min="8159" max="8162" width="8.42578125" style="27" customWidth="1"/>
    <col min="8163" max="8163" width="9.140625" style="27"/>
    <col min="8164" max="8164" width="10" style="27" bestFit="1" customWidth="1"/>
    <col min="8165" max="8399" width="9.140625" style="27"/>
    <col min="8400" max="8400" width="53.140625" style="27" customWidth="1"/>
    <col min="8401" max="8410" width="7.7109375" style="27" customWidth="1"/>
    <col min="8411" max="8414" width="0" style="27" hidden="1" customWidth="1"/>
    <col min="8415" max="8418" width="8.42578125" style="27" customWidth="1"/>
    <col min="8419" max="8419" width="9.140625" style="27"/>
    <col min="8420" max="8420" width="10" style="27" bestFit="1" customWidth="1"/>
    <col min="8421" max="8655" width="9.140625" style="27"/>
    <col min="8656" max="8656" width="53.140625" style="27" customWidth="1"/>
    <col min="8657" max="8666" width="7.7109375" style="27" customWidth="1"/>
    <col min="8667" max="8670" width="0" style="27" hidden="1" customWidth="1"/>
    <col min="8671" max="8674" width="8.42578125" style="27" customWidth="1"/>
    <col min="8675" max="8675" width="9.140625" style="27"/>
    <col min="8676" max="8676" width="10" style="27" bestFit="1" customWidth="1"/>
    <col min="8677" max="8911" width="9.140625" style="27"/>
    <col min="8912" max="8912" width="53.140625" style="27" customWidth="1"/>
    <col min="8913" max="8922" width="7.7109375" style="27" customWidth="1"/>
    <col min="8923" max="8926" width="0" style="27" hidden="1" customWidth="1"/>
    <col min="8927" max="8930" width="8.42578125" style="27" customWidth="1"/>
    <col min="8931" max="8931" width="9.140625" style="27"/>
    <col min="8932" max="8932" width="10" style="27" bestFit="1" customWidth="1"/>
    <col min="8933" max="9167" width="9.140625" style="27"/>
    <col min="9168" max="9168" width="53.140625" style="27" customWidth="1"/>
    <col min="9169" max="9178" width="7.7109375" style="27" customWidth="1"/>
    <col min="9179" max="9182" width="0" style="27" hidden="1" customWidth="1"/>
    <col min="9183" max="9186" width="8.42578125" style="27" customWidth="1"/>
    <col min="9187" max="9187" width="9.140625" style="27"/>
    <col min="9188" max="9188" width="10" style="27" bestFit="1" customWidth="1"/>
    <col min="9189" max="9423" width="9.140625" style="27"/>
    <col min="9424" max="9424" width="53.140625" style="27" customWidth="1"/>
    <col min="9425" max="9434" width="7.7109375" style="27" customWidth="1"/>
    <col min="9435" max="9438" width="0" style="27" hidden="1" customWidth="1"/>
    <col min="9439" max="9442" width="8.42578125" style="27" customWidth="1"/>
    <col min="9443" max="9443" width="9.140625" style="27"/>
    <col min="9444" max="9444" width="10" style="27" bestFit="1" customWidth="1"/>
    <col min="9445" max="9679" width="9.140625" style="27"/>
    <col min="9680" max="9680" width="53.140625" style="27" customWidth="1"/>
    <col min="9681" max="9690" width="7.7109375" style="27" customWidth="1"/>
    <col min="9691" max="9694" width="0" style="27" hidden="1" customWidth="1"/>
    <col min="9695" max="9698" width="8.42578125" style="27" customWidth="1"/>
    <col min="9699" max="9699" width="9.140625" style="27"/>
    <col min="9700" max="9700" width="10" style="27" bestFit="1" customWidth="1"/>
    <col min="9701" max="9935" width="9.140625" style="27"/>
    <col min="9936" max="9936" width="53.140625" style="27" customWidth="1"/>
    <col min="9937" max="9946" width="7.7109375" style="27" customWidth="1"/>
    <col min="9947" max="9950" width="0" style="27" hidden="1" customWidth="1"/>
    <col min="9951" max="9954" width="8.42578125" style="27" customWidth="1"/>
    <col min="9955" max="9955" width="9.140625" style="27"/>
    <col min="9956" max="9956" width="10" style="27" bestFit="1" customWidth="1"/>
    <col min="9957" max="10191" width="9.140625" style="27"/>
    <col min="10192" max="10192" width="53.140625" style="27" customWidth="1"/>
    <col min="10193" max="10202" width="7.7109375" style="27" customWidth="1"/>
    <col min="10203" max="10206" width="0" style="27" hidden="1" customWidth="1"/>
    <col min="10207" max="10210" width="8.42578125" style="27" customWidth="1"/>
    <col min="10211" max="10211" width="9.140625" style="27"/>
    <col min="10212" max="10212" width="10" style="27" bestFit="1" customWidth="1"/>
    <col min="10213" max="10447" width="9.140625" style="27"/>
    <col min="10448" max="10448" width="53.140625" style="27" customWidth="1"/>
    <col min="10449" max="10458" width="7.7109375" style="27" customWidth="1"/>
    <col min="10459" max="10462" width="0" style="27" hidden="1" customWidth="1"/>
    <col min="10463" max="10466" width="8.42578125" style="27" customWidth="1"/>
    <col min="10467" max="10467" width="9.140625" style="27"/>
    <col min="10468" max="10468" width="10" style="27" bestFit="1" customWidth="1"/>
    <col min="10469" max="10703" width="9.140625" style="27"/>
    <col min="10704" max="10704" width="53.140625" style="27" customWidth="1"/>
    <col min="10705" max="10714" width="7.7109375" style="27" customWidth="1"/>
    <col min="10715" max="10718" width="0" style="27" hidden="1" customWidth="1"/>
    <col min="10719" max="10722" width="8.42578125" style="27" customWidth="1"/>
    <col min="10723" max="10723" width="9.140625" style="27"/>
    <col min="10724" max="10724" width="10" style="27" bestFit="1" customWidth="1"/>
    <col min="10725" max="10959" width="9.140625" style="27"/>
    <col min="10960" max="10960" width="53.140625" style="27" customWidth="1"/>
    <col min="10961" max="10970" width="7.7109375" style="27" customWidth="1"/>
    <col min="10971" max="10974" width="0" style="27" hidden="1" customWidth="1"/>
    <col min="10975" max="10978" width="8.42578125" style="27" customWidth="1"/>
    <col min="10979" max="10979" width="9.140625" style="27"/>
    <col min="10980" max="10980" width="10" style="27" bestFit="1" customWidth="1"/>
    <col min="10981" max="11215" width="9.140625" style="27"/>
    <col min="11216" max="11216" width="53.140625" style="27" customWidth="1"/>
    <col min="11217" max="11226" width="7.7109375" style="27" customWidth="1"/>
    <col min="11227" max="11230" width="0" style="27" hidden="1" customWidth="1"/>
    <col min="11231" max="11234" width="8.42578125" style="27" customWidth="1"/>
    <col min="11235" max="11235" width="9.140625" style="27"/>
    <col min="11236" max="11236" width="10" style="27" bestFit="1" customWidth="1"/>
    <col min="11237" max="11471" width="9.140625" style="27"/>
    <col min="11472" max="11472" width="53.140625" style="27" customWidth="1"/>
    <col min="11473" max="11482" width="7.7109375" style="27" customWidth="1"/>
    <col min="11483" max="11486" width="0" style="27" hidden="1" customWidth="1"/>
    <col min="11487" max="11490" width="8.42578125" style="27" customWidth="1"/>
    <col min="11491" max="11491" width="9.140625" style="27"/>
    <col min="11492" max="11492" width="10" style="27" bestFit="1" customWidth="1"/>
    <col min="11493" max="11727" width="9.140625" style="27"/>
    <col min="11728" max="11728" width="53.140625" style="27" customWidth="1"/>
    <col min="11729" max="11738" width="7.7109375" style="27" customWidth="1"/>
    <col min="11739" max="11742" width="0" style="27" hidden="1" customWidth="1"/>
    <col min="11743" max="11746" width="8.42578125" style="27" customWidth="1"/>
    <col min="11747" max="11747" width="9.140625" style="27"/>
    <col min="11748" max="11748" width="10" style="27" bestFit="1" customWidth="1"/>
    <col min="11749" max="11983" width="9.140625" style="27"/>
    <col min="11984" max="11984" width="53.140625" style="27" customWidth="1"/>
    <col min="11985" max="11994" width="7.7109375" style="27" customWidth="1"/>
    <col min="11995" max="11998" width="0" style="27" hidden="1" customWidth="1"/>
    <col min="11999" max="12002" width="8.42578125" style="27" customWidth="1"/>
    <col min="12003" max="12003" width="9.140625" style="27"/>
    <col min="12004" max="12004" width="10" style="27" bestFit="1" customWidth="1"/>
    <col min="12005" max="12239" width="9.140625" style="27"/>
    <col min="12240" max="12240" width="53.140625" style="27" customWidth="1"/>
    <col min="12241" max="12250" width="7.7109375" style="27" customWidth="1"/>
    <col min="12251" max="12254" width="0" style="27" hidden="1" customWidth="1"/>
    <col min="12255" max="12258" width="8.42578125" style="27" customWidth="1"/>
    <col min="12259" max="12259" width="9.140625" style="27"/>
    <col min="12260" max="12260" width="10" style="27" bestFit="1" customWidth="1"/>
    <col min="12261" max="12495" width="9.140625" style="27"/>
    <col min="12496" max="12496" width="53.140625" style="27" customWidth="1"/>
    <col min="12497" max="12506" width="7.7109375" style="27" customWidth="1"/>
    <col min="12507" max="12510" width="0" style="27" hidden="1" customWidth="1"/>
    <col min="12511" max="12514" width="8.42578125" style="27" customWidth="1"/>
    <col min="12515" max="12515" width="9.140625" style="27"/>
    <col min="12516" max="12516" width="10" style="27" bestFit="1" customWidth="1"/>
    <col min="12517" max="12751" width="9.140625" style="27"/>
    <col min="12752" max="12752" width="53.140625" style="27" customWidth="1"/>
    <col min="12753" max="12762" width="7.7109375" style="27" customWidth="1"/>
    <col min="12763" max="12766" width="0" style="27" hidden="1" customWidth="1"/>
    <col min="12767" max="12770" width="8.42578125" style="27" customWidth="1"/>
    <col min="12771" max="12771" width="9.140625" style="27"/>
    <col min="12772" max="12772" width="10" style="27" bestFit="1" customWidth="1"/>
    <col min="12773" max="13007" width="9.140625" style="27"/>
    <col min="13008" max="13008" width="53.140625" style="27" customWidth="1"/>
    <col min="13009" max="13018" width="7.7109375" style="27" customWidth="1"/>
    <col min="13019" max="13022" width="0" style="27" hidden="1" customWidth="1"/>
    <col min="13023" max="13026" width="8.42578125" style="27" customWidth="1"/>
    <col min="13027" max="13027" width="9.140625" style="27"/>
    <col min="13028" max="13028" width="10" style="27" bestFit="1" customWidth="1"/>
    <col min="13029" max="13263" width="9.140625" style="27"/>
    <col min="13264" max="13264" width="53.140625" style="27" customWidth="1"/>
    <col min="13265" max="13274" width="7.7109375" style="27" customWidth="1"/>
    <col min="13275" max="13278" width="0" style="27" hidden="1" customWidth="1"/>
    <col min="13279" max="13282" width="8.42578125" style="27" customWidth="1"/>
    <col min="13283" max="13283" width="9.140625" style="27"/>
    <col min="13284" max="13284" width="10" style="27" bestFit="1" customWidth="1"/>
    <col min="13285" max="13519" width="9.140625" style="27"/>
    <col min="13520" max="13520" width="53.140625" style="27" customWidth="1"/>
    <col min="13521" max="13530" width="7.7109375" style="27" customWidth="1"/>
    <col min="13531" max="13534" width="0" style="27" hidden="1" customWidth="1"/>
    <col min="13535" max="13538" width="8.42578125" style="27" customWidth="1"/>
    <col min="13539" max="13539" width="9.140625" style="27"/>
    <col min="13540" max="13540" width="10" style="27" bestFit="1" customWidth="1"/>
    <col min="13541" max="13775" width="9.140625" style="27"/>
    <col min="13776" max="13776" width="53.140625" style="27" customWidth="1"/>
    <col min="13777" max="13786" width="7.7109375" style="27" customWidth="1"/>
    <col min="13787" max="13790" width="0" style="27" hidden="1" customWidth="1"/>
    <col min="13791" max="13794" width="8.42578125" style="27" customWidth="1"/>
    <col min="13795" max="13795" width="9.140625" style="27"/>
    <col min="13796" max="13796" width="10" style="27" bestFit="1" customWidth="1"/>
    <col min="13797" max="14031" width="9.140625" style="27"/>
    <col min="14032" max="14032" width="53.140625" style="27" customWidth="1"/>
    <col min="14033" max="14042" width="7.7109375" style="27" customWidth="1"/>
    <col min="14043" max="14046" width="0" style="27" hidden="1" customWidth="1"/>
    <col min="14047" max="14050" width="8.42578125" style="27" customWidth="1"/>
    <col min="14051" max="14051" width="9.140625" style="27"/>
    <col min="14052" max="14052" width="10" style="27" bestFit="1" customWidth="1"/>
    <col min="14053" max="14287" width="9.140625" style="27"/>
    <col min="14288" max="14288" width="53.140625" style="27" customWidth="1"/>
    <col min="14289" max="14298" width="7.7109375" style="27" customWidth="1"/>
    <col min="14299" max="14302" width="0" style="27" hidden="1" customWidth="1"/>
    <col min="14303" max="14306" width="8.42578125" style="27" customWidth="1"/>
    <col min="14307" max="14307" width="9.140625" style="27"/>
    <col min="14308" max="14308" width="10" style="27" bestFit="1" customWidth="1"/>
    <col min="14309" max="14543" width="9.140625" style="27"/>
    <col min="14544" max="14544" width="53.140625" style="27" customWidth="1"/>
    <col min="14545" max="14554" width="7.7109375" style="27" customWidth="1"/>
    <col min="14555" max="14558" width="0" style="27" hidden="1" customWidth="1"/>
    <col min="14559" max="14562" width="8.42578125" style="27" customWidth="1"/>
    <col min="14563" max="14563" width="9.140625" style="27"/>
    <col min="14564" max="14564" width="10" style="27" bestFit="1" customWidth="1"/>
    <col min="14565" max="14799" width="9.140625" style="27"/>
    <col min="14800" max="14800" width="53.140625" style="27" customWidth="1"/>
    <col min="14801" max="14810" width="7.7109375" style="27" customWidth="1"/>
    <col min="14811" max="14814" width="0" style="27" hidden="1" customWidth="1"/>
    <col min="14815" max="14818" width="8.42578125" style="27" customWidth="1"/>
    <col min="14819" max="14819" width="9.140625" style="27"/>
    <col min="14820" max="14820" width="10" style="27" bestFit="1" customWidth="1"/>
    <col min="14821" max="15055" width="9.140625" style="27"/>
    <col min="15056" max="15056" width="53.140625" style="27" customWidth="1"/>
    <col min="15057" max="15066" width="7.7109375" style="27" customWidth="1"/>
    <col min="15067" max="15070" width="0" style="27" hidden="1" customWidth="1"/>
    <col min="15071" max="15074" width="8.42578125" style="27" customWidth="1"/>
    <col min="15075" max="15075" width="9.140625" style="27"/>
    <col min="15076" max="15076" width="10" style="27" bestFit="1" customWidth="1"/>
    <col min="15077" max="15311" width="9.140625" style="27"/>
    <col min="15312" max="15312" width="53.140625" style="27" customWidth="1"/>
    <col min="15313" max="15322" width="7.7109375" style="27" customWidth="1"/>
    <col min="15323" max="15326" width="0" style="27" hidden="1" customWidth="1"/>
    <col min="15327" max="15330" width="8.42578125" style="27" customWidth="1"/>
    <col min="15331" max="15331" width="9.140625" style="27"/>
    <col min="15332" max="15332" width="10" style="27" bestFit="1" customWidth="1"/>
    <col min="15333" max="15567" width="9.140625" style="27"/>
    <col min="15568" max="15568" width="53.140625" style="27" customWidth="1"/>
    <col min="15569" max="15578" width="7.7109375" style="27" customWidth="1"/>
    <col min="15579" max="15582" width="0" style="27" hidden="1" customWidth="1"/>
    <col min="15583" max="15586" width="8.42578125" style="27" customWidth="1"/>
    <col min="15587" max="15587" width="9.140625" style="27"/>
    <col min="15588" max="15588" width="10" style="27" bestFit="1" customWidth="1"/>
    <col min="15589" max="15823" width="9.140625" style="27"/>
    <col min="15824" max="15824" width="53.140625" style="27" customWidth="1"/>
    <col min="15825" max="15834" width="7.7109375" style="27" customWidth="1"/>
    <col min="15835" max="15838" width="0" style="27" hidden="1" customWidth="1"/>
    <col min="15839" max="15842" width="8.42578125" style="27" customWidth="1"/>
    <col min="15843" max="15843" width="9.140625" style="27"/>
    <col min="15844" max="15844" width="10" style="27" bestFit="1" customWidth="1"/>
    <col min="15845" max="16079" width="9.140625" style="27"/>
    <col min="16080" max="16080" width="53.140625" style="27" customWidth="1"/>
    <col min="16081" max="16090" width="7.7109375" style="27" customWidth="1"/>
    <col min="16091" max="16094" width="0" style="27" hidden="1" customWidth="1"/>
    <col min="16095" max="16098" width="8.42578125" style="27" customWidth="1"/>
    <col min="16099" max="16099" width="9.140625" style="27"/>
    <col min="16100" max="16100" width="10" style="27" bestFit="1" customWidth="1"/>
    <col min="16101" max="16384" width="9.140625" style="27"/>
  </cols>
  <sheetData>
    <row r="1" spans="1:20" s="34" customFormat="1" ht="16.5" customHeight="1" x14ac:dyDescent="0.2">
      <c r="A1" s="142" t="s">
        <v>431</v>
      </c>
    </row>
    <row r="2" spans="1:20" s="34" customFormat="1" ht="22.5" customHeight="1" x14ac:dyDescent="0.25">
      <c r="A2" s="40" t="s">
        <v>462</v>
      </c>
    </row>
    <row r="3" spans="1:20" ht="12" customHeight="1" x14ac:dyDescent="0.2">
      <c r="A3" s="62"/>
      <c r="I3" s="124"/>
      <c r="J3" s="124"/>
      <c r="S3" s="124"/>
      <c r="T3" s="124" t="s">
        <v>102</v>
      </c>
    </row>
    <row r="4" spans="1:20" s="28" customFormat="1" ht="17.25" customHeight="1" x14ac:dyDescent="0.2">
      <c r="A4" s="50"/>
      <c r="B4" s="174">
        <v>2006</v>
      </c>
      <c r="C4" s="52">
        <v>2007</v>
      </c>
      <c r="D4" s="52">
        <v>2008</v>
      </c>
      <c r="E4" s="52">
        <v>2009</v>
      </c>
      <c r="F4" s="52">
        <v>2010</v>
      </c>
      <c r="G4" s="52">
        <v>2011</v>
      </c>
      <c r="H4" s="52">
        <v>2012</v>
      </c>
      <c r="I4" s="52">
        <v>2013</v>
      </c>
      <c r="J4" s="52">
        <v>2014</v>
      </c>
      <c r="K4" s="52">
        <v>2015</v>
      </c>
      <c r="L4" s="52">
        <v>2016</v>
      </c>
      <c r="M4" s="52">
        <v>2017</v>
      </c>
      <c r="N4" s="100">
        <v>2018</v>
      </c>
      <c r="O4" s="100">
        <v>2019</v>
      </c>
      <c r="P4" s="100">
        <v>2020</v>
      </c>
      <c r="Q4" s="100">
        <v>2021</v>
      </c>
      <c r="R4" s="52" t="s">
        <v>454</v>
      </c>
      <c r="S4" s="52" t="s">
        <v>449</v>
      </c>
      <c r="T4" s="53" t="s">
        <v>508</v>
      </c>
    </row>
    <row r="5" spans="1:20" s="23" customFormat="1" ht="14.25" customHeight="1" x14ac:dyDescent="0.2">
      <c r="A5" s="107" t="s">
        <v>65</v>
      </c>
      <c r="B5" s="176">
        <v>10935</v>
      </c>
      <c r="C5" s="177">
        <v>11168</v>
      </c>
      <c r="D5" s="177">
        <v>11583</v>
      </c>
      <c r="E5" s="177">
        <v>11322</v>
      </c>
      <c r="F5" s="177">
        <v>11215</v>
      </c>
      <c r="G5" s="177">
        <v>12246</v>
      </c>
      <c r="H5" s="177">
        <v>12824</v>
      </c>
      <c r="I5" s="177">
        <v>12570</v>
      </c>
      <c r="J5" s="177">
        <v>12779</v>
      </c>
      <c r="K5" s="177">
        <v>12931</v>
      </c>
      <c r="L5" s="177">
        <v>13864</v>
      </c>
      <c r="M5" s="177">
        <v>14161</v>
      </c>
      <c r="N5" s="178">
        <v>12821</v>
      </c>
      <c r="O5" s="178">
        <v>13864</v>
      </c>
      <c r="P5" s="178">
        <v>14103</v>
      </c>
      <c r="Q5" s="178">
        <v>15706</v>
      </c>
      <c r="R5" s="178">
        <v>20320</v>
      </c>
      <c r="S5" s="178">
        <v>25013</v>
      </c>
      <c r="T5" s="179">
        <v>27453</v>
      </c>
    </row>
    <row r="6" spans="1:20" ht="14.25" customHeight="1" x14ac:dyDescent="0.2">
      <c r="A6" s="114" t="s">
        <v>66</v>
      </c>
      <c r="B6" s="180">
        <v>5125</v>
      </c>
      <c r="C6" s="181">
        <v>4790</v>
      </c>
      <c r="D6" s="181">
        <v>4804</v>
      </c>
      <c r="E6" s="181">
        <v>3768</v>
      </c>
      <c r="F6" s="181">
        <v>3119</v>
      </c>
      <c r="G6" s="181">
        <v>3854</v>
      </c>
      <c r="H6" s="181">
        <v>4217</v>
      </c>
      <c r="I6" s="181">
        <v>3544</v>
      </c>
      <c r="J6" s="181">
        <v>3162</v>
      </c>
      <c r="K6" s="181">
        <v>3144</v>
      </c>
      <c r="L6" s="181">
        <v>3324</v>
      </c>
      <c r="M6" s="181">
        <v>2517</v>
      </c>
      <c r="N6" s="181">
        <v>1309</v>
      </c>
      <c r="O6" s="181">
        <v>1296</v>
      </c>
      <c r="P6" s="181">
        <v>1202</v>
      </c>
      <c r="Q6" s="181">
        <v>1519</v>
      </c>
      <c r="R6" s="181">
        <v>2202</v>
      </c>
      <c r="S6" s="783">
        <v>2349</v>
      </c>
      <c r="T6" s="182">
        <v>2466</v>
      </c>
    </row>
    <row r="7" spans="1:20" ht="14.25" customHeight="1" x14ac:dyDescent="0.2">
      <c r="A7" s="114" t="s">
        <v>67</v>
      </c>
      <c r="B7" s="180">
        <v>5810</v>
      </c>
      <c r="C7" s="181">
        <v>6378</v>
      </c>
      <c r="D7" s="181">
        <v>6779</v>
      </c>
      <c r="E7" s="181">
        <v>7554</v>
      </c>
      <c r="F7" s="181">
        <v>8096</v>
      </c>
      <c r="G7" s="181">
        <v>8392</v>
      </c>
      <c r="H7" s="181">
        <v>8607</v>
      </c>
      <c r="I7" s="181">
        <v>9026</v>
      </c>
      <c r="J7" s="181">
        <v>9617</v>
      </c>
      <c r="K7" s="181">
        <v>9787</v>
      </c>
      <c r="L7" s="181">
        <v>10540</v>
      </c>
      <c r="M7" s="181">
        <v>11644</v>
      </c>
      <c r="N7" s="181">
        <v>11512</v>
      </c>
      <c r="O7" s="181">
        <v>12568</v>
      </c>
      <c r="P7" s="181">
        <v>12901</v>
      </c>
      <c r="Q7" s="181">
        <v>14187</v>
      </c>
      <c r="R7" s="181">
        <v>18118</v>
      </c>
      <c r="S7" s="783">
        <v>22664</v>
      </c>
      <c r="T7" s="182">
        <v>24987</v>
      </c>
    </row>
    <row r="8" spans="1:20" s="23" customFormat="1" ht="14.25" customHeight="1" x14ac:dyDescent="0.2">
      <c r="A8" s="107" t="s">
        <v>68</v>
      </c>
      <c r="B8" s="176">
        <v>832</v>
      </c>
      <c r="C8" s="177">
        <v>880</v>
      </c>
      <c r="D8" s="177">
        <v>1038</v>
      </c>
      <c r="E8" s="177">
        <v>1041</v>
      </c>
      <c r="F8" s="177">
        <v>1173</v>
      </c>
      <c r="G8" s="177">
        <v>1041</v>
      </c>
      <c r="H8" s="177">
        <v>1000</v>
      </c>
      <c r="I8" s="177">
        <v>990</v>
      </c>
      <c r="J8" s="177">
        <v>1083</v>
      </c>
      <c r="K8" s="177">
        <v>1047</v>
      </c>
      <c r="L8" s="177">
        <v>1153</v>
      </c>
      <c r="M8" s="177">
        <v>1321</v>
      </c>
      <c r="N8" s="177">
        <v>1561</v>
      </c>
      <c r="O8" s="177">
        <v>1615</v>
      </c>
      <c r="P8" s="177">
        <v>1472</v>
      </c>
      <c r="Q8" s="177">
        <v>1658</v>
      </c>
      <c r="R8" s="177">
        <v>1896</v>
      </c>
      <c r="S8" s="784">
        <v>1953</v>
      </c>
      <c r="T8" s="183">
        <v>2051</v>
      </c>
    </row>
    <row r="9" spans="1:20" s="23" customFormat="1" ht="14.25" customHeight="1" x14ac:dyDescent="0.2">
      <c r="A9" s="107" t="s">
        <v>69</v>
      </c>
      <c r="B9" s="176">
        <v>35268</v>
      </c>
      <c r="C9" s="177">
        <v>39473</v>
      </c>
      <c r="D9" s="177">
        <v>43521</v>
      </c>
      <c r="E9" s="177">
        <v>43498</v>
      </c>
      <c r="F9" s="177">
        <v>43620</v>
      </c>
      <c r="G9" s="177">
        <v>45848</v>
      </c>
      <c r="H9" s="177">
        <v>47855</v>
      </c>
      <c r="I9" s="177">
        <v>51787</v>
      </c>
      <c r="J9" s="177">
        <v>54144</v>
      </c>
      <c r="K9" s="177">
        <v>54758</v>
      </c>
      <c r="L9" s="177">
        <v>55429</v>
      </c>
      <c r="M9" s="177">
        <v>55984</v>
      </c>
      <c r="N9" s="177">
        <v>56630</v>
      </c>
      <c r="O9" s="177">
        <v>53874</v>
      </c>
      <c r="P9" s="177">
        <v>48552</v>
      </c>
      <c r="Q9" s="177">
        <v>56012</v>
      </c>
      <c r="R9" s="177">
        <v>67453</v>
      </c>
      <c r="S9" s="784">
        <v>73053</v>
      </c>
      <c r="T9" s="183">
        <v>79722</v>
      </c>
    </row>
    <row r="10" spans="1:20" ht="12" customHeight="1" x14ac:dyDescent="0.2">
      <c r="A10" s="114" t="s">
        <v>70</v>
      </c>
      <c r="B10" s="180">
        <v>1308</v>
      </c>
      <c r="C10" s="181">
        <v>1186</v>
      </c>
      <c r="D10" s="181">
        <v>1149</v>
      </c>
      <c r="E10" s="181">
        <v>897</v>
      </c>
      <c r="F10" s="181">
        <v>737</v>
      </c>
      <c r="G10" s="181">
        <v>877</v>
      </c>
      <c r="H10" s="181">
        <v>958</v>
      </c>
      <c r="I10" s="181">
        <v>810</v>
      </c>
      <c r="J10" s="181">
        <v>1165</v>
      </c>
      <c r="K10" s="181">
        <v>1200</v>
      </c>
      <c r="L10" s="181">
        <v>1281</v>
      </c>
      <c r="M10" s="181">
        <v>1221</v>
      </c>
      <c r="N10" s="181">
        <v>713</v>
      </c>
      <c r="O10" s="181">
        <v>756</v>
      </c>
      <c r="P10" s="181">
        <v>710</v>
      </c>
      <c r="Q10" s="181">
        <v>895</v>
      </c>
      <c r="R10" s="181">
        <v>1319</v>
      </c>
      <c r="S10" s="783">
        <v>1426</v>
      </c>
      <c r="T10" s="182">
        <v>1497</v>
      </c>
    </row>
    <row r="11" spans="1:20" ht="12" customHeight="1" x14ac:dyDescent="0.2">
      <c r="A11" s="114" t="s">
        <v>71</v>
      </c>
      <c r="B11" s="180">
        <v>9985</v>
      </c>
      <c r="C11" s="181">
        <v>11979</v>
      </c>
      <c r="D11" s="181">
        <v>14350</v>
      </c>
      <c r="E11" s="181">
        <v>14195</v>
      </c>
      <c r="F11" s="181">
        <v>14630</v>
      </c>
      <c r="G11" s="181">
        <v>15204</v>
      </c>
      <c r="H11" s="181">
        <v>17295</v>
      </c>
      <c r="I11" s="181">
        <v>18253</v>
      </c>
      <c r="J11" s="181">
        <v>18730</v>
      </c>
      <c r="K11" s="181">
        <v>18687</v>
      </c>
      <c r="L11" s="181">
        <v>19256</v>
      </c>
      <c r="M11" s="181">
        <v>19511</v>
      </c>
      <c r="N11" s="181">
        <v>19894</v>
      </c>
      <c r="O11" s="181">
        <v>19685</v>
      </c>
      <c r="P11" s="181">
        <v>19172</v>
      </c>
      <c r="Q11" s="181">
        <v>21406</v>
      </c>
      <c r="R11" s="181">
        <v>27625</v>
      </c>
      <c r="S11" s="783">
        <v>31249</v>
      </c>
      <c r="T11" s="182">
        <v>33741</v>
      </c>
    </row>
    <row r="12" spans="1:20" ht="12" customHeight="1" x14ac:dyDescent="0.2">
      <c r="A12" s="114" t="s">
        <v>72</v>
      </c>
      <c r="B12" s="180">
        <v>13204</v>
      </c>
      <c r="C12" s="181">
        <v>14862</v>
      </c>
      <c r="D12" s="181">
        <v>14131</v>
      </c>
      <c r="E12" s="181">
        <v>14407</v>
      </c>
      <c r="F12" s="181">
        <v>13831</v>
      </c>
      <c r="G12" s="181">
        <v>14402</v>
      </c>
      <c r="H12" s="181">
        <v>14529</v>
      </c>
      <c r="I12" s="181">
        <v>15517</v>
      </c>
      <c r="J12" s="181">
        <v>16315</v>
      </c>
      <c r="K12" s="181">
        <v>17110</v>
      </c>
      <c r="L12" s="181">
        <v>16476</v>
      </c>
      <c r="M12" s="181">
        <v>16410</v>
      </c>
      <c r="N12" s="181">
        <v>16278</v>
      </c>
      <c r="O12" s="181">
        <v>13676</v>
      </c>
      <c r="P12" s="181">
        <v>10920</v>
      </c>
      <c r="Q12" s="181">
        <v>12824</v>
      </c>
      <c r="R12" s="181">
        <v>14466</v>
      </c>
      <c r="S12" s="783">
        <v>13580</v>
      </c>
      <c r="T12" s="182">
        <v>15361</v>
      </c>
    </row>
    <row r="13" spans="1:20" ht="12" customHeight="1" x14ac:dyDescent="0.2">
      <c r="A13" s="114" t="s">
        <v>73</v>
      </c>
      <c r="B13" s="180">
        <v>10771</v>
      </c>
      <c r="C13" s="181">
        <v>11446</v>
      </c>
      <c r="D13" s="181">
        <v>13891</v>
      </c>
      <c r="E13" s="181">
        <v>13999</v>
      </c>
      <c r="F13" s="181">
        <v>14422</v>
      </c>
      <c r="G13" s="181">
        <v>15365</v>
      </c>
      <c r="H13" s="181">
        <v>15073</v>
      </c>
      <c r="I13" s="181">
        <v>17207</v>
      </c>
      <c r="J13" s="181">
        <v>17934</v>
      </c>
      <c r="K13" s="181">
        <v>17761</v>
      </c>
      <c r="L13" s="181">
        <v>18416</v>
      </c>
      <c r="M13" s="181">
        <v>18842</v>
      </c>
      <c r="N13" s="181">
        <v>19745</v>
      </c>
      <c r="O13" s="181">
        <v>19757</v>
      </c>
      <c r="P13" s="181">
        <v>17750</v>
      </c>
      <c r="Q13" s="181">
        <v>20888</v>
      </c>
      <c r="R13" s="181">
        <v>24043</v>
      </c>
      <c r="S13" s="783">
        <v>26798</v>
      </c>
      <c r="T13" s="182">
        <v>29123</v>
      </c>
    </row>
    <row r="14" spans="1:20" s="23" customFormat="1" ht="14.25" customHeight="1" x14ac:dyDescent="0.2">
      <c r="A14" s="107" t="s">
        <v>74</v>
      </c>
      <c r="B14" s="176">
        <v>2528</v>
      </c>
      <c r="C14" s="177">
        <v>2758</v>
      </c>
      <c r="D14" s="177">
        <v>4136</v>
      </c>
      <c r="E14" s="177">
        <v>4980</v>
      </c>
      <c r="F14" s="177">
        <v>4939</v>
      </c>
      <c r="G14" s="177">
        <v>4706</v>
      </c>
      <c r="H14" s="177">
        <v>4306</v>
      </c>
      <c r="I14" s="177">
        <v>4722</v>
      </c>
      <c r="J14" s="177">
        <v>5503</v>
      </c>
      <c r="K14" s="177">
        <v>7063</v>
      </c>
      <c r="L14" s="177">
        <v>8390</v>
      </c>
      <c r="M14" s="177">
        <v>6739</v>
      </c>
      <c r="N14" s="177">
        <v>7001</v>
      </c>
      <c r="O14" s="177">
        <v>6666</v>
      </c>
      <c r="P14" s="177">
        <v>6093</v>
      </c>
      <c r="Q14" s="177">
        <v>5609</v>
      </c>
      <c r="R14" s="177">
        <v>6310</v>
      </c>
      <c r="S14" s="784">
        <v>8013</v>
      </c>
      <c r="T14" s="183">
        <v>8334</v>
      </c>
    </row>
    <row r="15" spans="1:20" s="23" customFormat="1" ht="25.5" customHeight="1" x14ac:dyDescent="0.2">
      <c r="A15" s="130" t="s">
        <v>75</v>
      </c>
      <c r="B15" s="176">
        <v>911</v>
      </c>
      <c r="C15" s="177">
        <v>925</v>
      </c>
      <c r="D15" s="177">
        <v>867</v>
      </c>
      <c r="E15" s="177">
        <v>841</v>
      </c>
      <c r="F15" s="177">
        <v>921</v>
      </c>
      <c r="G15" s="177">
        <v>897</v>
      </c>
      <c r="H15" s="177">
        <v>1220</v>
      </c>
      <c r="I15" s="177">
        <v>1294</v>
      </c>
      <c r="J15" s="177">
        <v>1329</v>
      </c>
      <c r="K15" s="177">
        <v>1418</v>
      </c>
      <c r="L15" s="177">
        <v>1452</v>
      </c>
      <c r="M15" s="177">
        <v>1498</v>
      </c>
      <c r="N15" s="177">
        <v>1629</v>
      </c>
      <c r="O15" s="177">
        <v>1630</v>
      </c>
      <c r="P15" s="177">
        <v>1549</v>
      </c>
      <c r="Q15" s="177">
        <v>1631</v>
      </c>
      <c r="R15" s="177">
        <v>1675</v>
      </c>
      <c r="S15" s="784">
        <v>1776</v>
      </c>
      <c r="T15" s="183">
        <v>1830</v>
      </c>
    </row>
    <row r="16" spans="1:20" s="23" customFormat="1" ht="14.25" customHeight="1" x14ac:dyDescent="0.2">
      <c r="A16" s="103" t="s">
        <v>76</v>
      </c>
      <c r="B16" s="176">
        <v>10242</v>
      </c>
      <c r="C16" s="177">
        <v>13502</v>
      </c>
      <c r="D16" s="177">
        <v>16776</v>
      </c>
      <c r="E16" s="177">
        <v>17764</v>
      </c>
      <c r="F16" s="177">
        <v>18551</v>
      </c>
      <c r="G16" s="177">
        <v>18927</v>
      </c>
      <c r="H16" s="177">
        <v>19043</v>
      </c>
      <c r="I16" s="177">
        <v>17923</v>
      </c>
      <c r="J16" s="177">
        <v>16882</v>
      </c>
      <c r="K16" s="177">
        <v>16505</v>
      </c>
      <c r="L16" s="177">
        <v>16764</v>
      </c>
      <c r="M16" s="177">
        <v>18451</v>
      </c>
      <c r="N16" s="177">
        <v>21185</v>
      </c>
      <c r="O16" s="177">
        <v>22817</v>
      </c>
      <c r="P16" s="177">
        <v>17033</v>
      </c>
      <c r="Q16" s="177">
        <v>22419</v>
      </c>
      <c r="R16" s="177">
        <v>25926</v>
      </c>
      <c r="S16" s="784">
        <v>36619</v>
      </c>
      <c r="T16" s="183">
        <v>44531</v>
      </c>
    </row>
    <row r="17" spans="1:20" s="23" customFormat="1" ht="16.5" customHeight="1" x14ac:dyDescent="0.2">
      <c r="A17" s="103" t="s">
        <v>77</v>
      </c>
      <c r="B17" s="176">
        <v>22610</v>
      </c>
      <c r="C17" s="177">
        <v>25611</v>
      </c>
      <c r="D17" s="177">
        <v>28673</v>
      </c>
      <c r="E17" s="177">
        <v>28405</v>
      </c>
      <c r="F17" s="177">
        <v>30593</v>
      </c>
      <c r="G17" s="177">
        <v>33104</v>
      </c>
      <c r="H17" s="177">
        <v>36219</v>
      </c>
      <c r="I17" s="177">
        <v>38965</v>
      </c>
      <c r="J17" s="177">
        <v>41598</v>
      </c>
      <c r="K17" s="177">
        <v>43796</v>
      </c>
      <c r="L17" s="177">
        <v>46042</v>
      </c>
      <c r="M17" s="177">
        <v>49206</v>
      </c>
      <c r="N17" s="177">
        <v>52615</v>
      </c>
      <c r="O17" s="177">
        <v>54673</v>
      </c>
      <c r="P17" s="177">
        <v>48931</v>
      </c>
      <c r="Q17" s="177">
        <v>50756</v>
      </c>
      <c r="R17" s="177">
        <v>57065</v>
      </c>
      <c r="S17" s="784">
        <v>63258</v>
      </c>
      <c r="T17" s="183">
        <v>68554</v>
      </c>
    </row>
    <row r="18" spans="1:20" ht="12.75" customHeight="1" x14ac:dyDescent="0.2">
      <c r="A18" s="114" t="s">
        <v>78</v>
      </c>
      <c r="B18" s="180">
        <v>21360</v>
      </c>
      <c r="C18" s="181">
        <v>24104</v>
      </c>
      <c r="D18" s="181">
        <v>26976</v>
      </c>
      <c r="E18" s="181">
        <v>26623</v>
      </c>
      <c r="F18" s="181">
        <v>28695</v>
      </c>
      <c r="G18" s="181">
        <v>31010</v>
      </c>
      <c r="H18" s="181">
        <v>33967</v>
      </c>
      <c r="I18" s="181">
        <v>36545</v>
      </c>
      <c r="J18" s="181">
        <v>39233</v>
      </c>
      <c r="K18" s="181">
        <v>41509</v>
      </c>
      <c r="L18" s="181">
        <v>43859</v>
      </c>
      <c r="M18" s="181">
        <v>47061</v>
      </c>
      <c r="N18" s="181">
        <v>50503</v>
      </c>
      <c r="O18" s="181">
        <v>52465</v>
      </c>
      <c r="P18" s="181">
        <v>47053</v>
      </c>
      <c r="Q18" s="181">
        <v>48706</v>
      </c>
      <c r="R18" s="181">
        <v>54750</v>
      </c>
      <c r="S18" s="783">
        <v>60681</v>
      </c>
      <c r="T18" s="182">
        <v>65754</v>
      </c>
    </row>
    <row r="19" spans="1:20" s="23" customFormat="1" ht="14.25" customHeight="1" x14ac:dyDescent="0.2">
      <c r="A19" s="107" t="s">
        <v>79</v>
      </c>
      <c r="B19" s="176">
        <v>14160</v>
      </c>
      <c r="C19" s="177">
        <v>15835</v>
      </c>
      <c r="D19" s="177">
        <v>15800</v>
      </c>
      <c r="E19" s="177">
        <v>15737</v>
      </c>
      <c r="F19" s="177">
        <v>16729</v>
      </c>
      <c r="G19" s="177">
        <v>18144</v>
      </c>
      <c r="H19" s="177">
        <v>18656</v>
      </c>
      <c r="I19" s="177">
        <v>19825</v>
      </c>
      <c r="J19" s="177">
        <v>21449</v>
      </c>
      <c r="K19" s="177">
        <v>23203</v>
      </c>
      <c r="L19" s="177">
        <v>25221</v>
      </c>
      <c r="M19" s="177">
        <v>27142</v>
      </c>
      <c r="N19" s="177">
        <v>28771</v>
      </c>
      <c r="O19" s="177">
        <v>28721</v>
      </c>
      <c r="P19" s="177">
        <v>22180</v>
      </c>
      <c r="Q19" s="177">
        <v>23174</v>
      </c>
      <c r="R19" s="177">
        <v>25305</v>
      </c>
      <c r="S19" s="784">
        <v>29681</v>
      </c>
      <c r="T19" s="183">
        <v>32670</v>
      </c>
    </row>
    <row r="20" spans="1:20" s="23" customFormat="1" ht="14.25" customHeight="1" x14ac:dyDescent="0.2">
      <c r="A20" s="103" t="s">
        <v>80</v>
      </c>
      <c r="B20" s="176">
        <v>15016</v>
      </c>
      <c r="C20" s="177">
        <v>18328</v>
      </c>
      <c r="D20" s="177">
        <v>18645</v>
      </c>
      <c r="E20" s="177">
        <v>16731</v>
      </c>
      <c r="F20" s="177">
        <v>18629</v>
      </c>
      <c r="G20" s="177">
        <v>20290</v>
      </c>
      <c r="H20" s="177">
        <v>21197</v>
      </c>
      <c r="I20" s="177">
        <v>19827</v>
      </c>
      <c r="J20" s="177">
        <v>22002</v>
      </c>
      <c r="K20" s="177">
        <v>24270</v>
      </c>
      <c r="L20" s="177">
        <v>27537</v>
      </c>
      <c r="M20" s="177">
        <v>29784</v>
      </c>
      <c r="N20" s="177">
        <v>31648</v>
      </c>
      <c r="O20" s="177">
        <v>31714</v>
      </c>
      <c r="P20" s="177">
        <v>11633</v>
      </c>
      <c r="Q20" s="177">
        <v>10719</v>
      </c>
      <c r="R20" s="177">
        <v>32082</v>
      </c>
      <c r="S20" s="784">
        <v>41091</v>
      </c>
      <c r="T20" s="183">
        <v>43437</v>
      </c>
    </row>
    <row r="21" spans="1:20" s="23" customFormat="1" ht="14.25" customHeight="1" x14ac:dyDescent="0.2">
      <c r="A21" s="107" t="s">
        <v>81</v>
      </c>
      <c r="B21" s="176">
        <v>8902</v>
      </c>
      <c r="C21" s="177">
        <v>9965</v>
      </c>
      <c r="D21" s="177">
        <v>11103</v>
      </c>
      <c r="E21" s="177">
        <v>12217</v>
      </c>
      <c r="F21" s="177">
        <v>13352</v>
      </c>
      <c r="G21" s="177">
        <v>13611</v>
      </c>
      <c r="H21" s="177">
        <v>13775</v>
      </c>
      <c r="I21" s="177">
        <v>14398</v>
      </c>
      <c r="J21" s="177">
        <v>15000</v>
      </c>
      <c r="K21" s="177">
        <v>15950</v>
      </c>
      <c r="L21" s="177">
        <v>16557</v>
      </c>
      <c r="M21" s="177">
        <v>17224</v>
      </c>
      <c r="N21" s="177">
        <v>18154</v>
      </c>
      <c r="O21" s="177">
        <v>19388</v>
      </c>
      <c r="P21" s="177">
        <v>20093</v>
      </c>
      <c r="Q21" s="177">
        <v>21588</v>
      </c>
      <c r="R21" s="177">
        <v>22494</v>
      </c>
      <c r="S21" s="784">
        <v>24095</v>
      </c>
      <c r="T21" s="183">
        <v>25432</v>
      </c>
    </row>
    <row r="22" spans="1:20" s="23" customFormat="1" ht="14.25" customHeight="1" x14ac:dyDescent="0.2">
      <c r="A22" s="103" t="s">
        <v>82</v>
      </c>
      <c r="B22" s="176">
        <v>20744</v>
      </c>
      <c r="C22" s="177">
        <v>24964</v>
      </c>
      <c r="D22" s="177">
        <v>28637</v>
      </c>
      <c r="E22" s="177">
        <v>31099</v>
      </c>
      <c r="F22" s="177">
        <v>31777</v>
      </c>
      <c r="G22" s="177">
        <v>34201</v>
      </c>
      <c r="H22" s="177">
        <v>36735</v>
      </c>
      <c r="I22" s="177">
        <v>39406</v>
      </c>
      <c r="J22" s="177">
        <v>42684</v>
      </c>
      <c r="K22" s="177">
        <v>45129</v>
      </c>
      <c r="L22" s="177">
        <v>48351</v>
      </c>
      <c r="M22" s="177">
        <v>50516</v>
      </c>
      <c r="N22" s="177">
        <v>53478</v>
      </c>
      <c r="O22" s="177">
        <v>55179</v>
      </c>
      <c r="P22" s="177">
        <v>55562</v>
      </c>
      <c r="Q22" s="177">
        <v>58829</v>
      </c>
      <c r="R22" s="177">
        <v>67711</v>
      </c>
      <c r="S22" s="784">
        <v>79567</v>
      </c>
      <c r="T22" s="183">
        <v>84751</v>
      </c>
    </row>
    <row r="23" spans="1:20" s="23" customFormat="1" ht="12" customHeight="1" x14ac:dyDescent="0.2">
      <c r="A23" s="109" t="s">
        <v>83</v>
      </c>
      <c r="B23" s="180">
        <v>11570</v>
      </c>
      <c r="C23" s="181">
        <v>14507</v>
      </c>
      <c r="D23" s="181">
        <v>17317</v>
      </c>
      <c r="E23" s="181">
        <v>18733</v>
      </c>
      <c r="F23" s="181">
        <v>18473</v>
      </c>
      <c r="G23" s="181">
        <v>19800</v>
      </c>
      <c r="H23" s="181">
        <v>21347</v>
      </c>
      <c r="I23" s="181">
        <v>21755</v>
      </c>
      <c r="J23" s="181">
        <v>23273</v>
      </c>
      <c r="K23" s="181">
        <v>24453</v>
      </c>
      <c r="L23" s="181">
        <v>26367</v>
      </c>
      <c r="M23" s="181">
        <v>28288</v>
      </c>
      <c r="N23" s="181">
        <v>29921</v>
      </c>
      <c r="O23" s="181">
        <v>31497</v>
      </c>
      <c r="P23" s="181">
        <v>29625</v>
      </c>
      <c r="Q23" s="181">
        <v>30218</v>
      </c>
      <c r="R23" s="181">
        <v>34888</v>
      </c>
      <c r="S23" s="783">
        <v>43578</v>
      </c>
      <c r="T23" s="182">
        <v>46668</v>
      </c>
    </row>
    <row r="24" spans="1:20" ht="12" customHeight="1" x14ac:dyDescent="0.2">
      <c r="A24" s="109" t="s">
        <v>84</v>
      </c>
      <c r="B24" s="180">
        <v>1185</v>
      </c>
      <c r="C24" s="181">
        <v>1383</v>
      </c>
      <c r="D24" s="181">
        <v>1582</v>
      </c>
      <c r="E24" s="181">
        <v>1729</v>
      </c>
      <c r="F24" s="181">
        <v>1826</v>
      </c>
      <c r="G24" s="181">
        <v>1954</v>
      </c>
      <c r="H24" s="181">
        <v>2123</v>
      </c>
      <c r="I24" s="181">
        <v>2316</v>
      </c>
      <c r="J24" s="181">
        <v>2504</v>
      </c>
      <c r="K24" s="181">
        <v>2553</v>
      </c>
      <c r="L24" s="181">
        <v>2617</v>
      </c>
      <c r="M24" s="181">
        <v>2739</v>
      </c>
      <c r="N24" s="181">
        <v>2822</v>
      </c>
      <c r="O24" s="181">
        <v>3015</v>
      </c>
      <c r="P24" s="181">
        <v>2779</v>
      </c>
      <c r="Q24" s="181">
        <v>2706</v>
      </c>
      <c r="R24" s="181">
        <v>3125</v>
      </c>
      <c r="S24" s="783">
        <v>3913</v>
      </c>
      <c r="T24" s="182">
        <v>4130</v>
      </c>
    </row>
    <row r="25" spans="1:20" ht="12" customHeight="1" x14ac:dyDescent="0.2">
      <c r="A25" s="109" t="s">
        <v>85</v>
      </c>
      <c r="B25" s="180">
        <v>5498</v>
      </c>
      <c r="C25" s="181">
        <v>6126</v>
      </c>
      <c r="D25" s="181">
        <v>6771</v>
      </c>
      <c r="E25" s="181">
        <v>7393</v>
      </c>
      <c r="F25" s="181">
        <v>8135</v>
      </c>
      <c r="G25" s="181">
        <v>8952</v>
      </c>
      <c r="H25" s="181">
        <v>9523</v>
      </c>
      <c r="I25" s="181">
        <v>10199</v>
      </c>
      <c r="J25" s="181">
        <v>11116</v>
      </c>
      <c r="K25" s="181">
        <v>11830</v>
      </c>
      <c r="L25" s="181">
        <v>12614</v>
      </c>
      <c r="M25" s="181">
        <v>11960</v>
      </c>
      <c r="N25" s="181">
        <v>11317</v>
      </c>
      <c r="O25" s="181">
        <v>9504</v>
      </c>
      <c r="P25" s="181">
        <v>9197</v>
      </c>
      <c r="Q25" s="181">
        <v>9559</v>
      </c>
      <c r="R25" s="181">
        <v>10558</v>
      </c>
      <c r="S25" s="783">
        <v>10959</v>
      </c>
      <c r="T25" s="182">
        <v>11711</v>
      </c>
    </row>
    <row r="26" spans="1:20" ht="12" customHeight="1" x14ac:dyDescent="0.2">
      <c r="A26" s="109" t="s">
        <v>73</v>
      </c>
      <c r="B26" s="180">
        <v>2491</v>
      </c>
      <c r="C26" s="181">
        <v>2948</v>
      </c>
      <c r="D26" s="181">
        <v>2967</v>
      </c>
      <c r="E26" s="181">
        <v>3244</v>
      </c>
      <c r="F26" s="181">
        <v>3343</v>
      </c>
      <c r="G26" s="181">
        <v>3495</v>
      </c>
      <c r="H26" s="181">
        <v>3742</v>
      </c>
      <c r="I26" s="181">
        <v>5136</v>
      </c>
      <c r="J26" s="181">
        <v>5791</v>
      </c>
      <c r="K26" s="181">
        <v>6293</v>
      </c>
      <c r="L26" s="181">
        <v>6753</v>
      </c>
      <c r="M26" s="181">
        <v>7529</v>
      </c>
      <c r="N26" s="181">
        <v>9418</v>
      </c>
      <c r="O26" s="181">
        <v>11163</v>
      </c>
      <c r="P26" s="181">
        <v>13961</v>
      </c>
      <c r="Q26" s="181">
        <v>16346</v>
      </c>
      <c r="R26" s="181">
        <v>19140</v>
      </c>
      <c r="S26" s="783">
        <v>21117</v>
      </c>
      <c r="T26" s="182">
        <v>22242</v>
      </c>
    </row>
    <row r="27" spans="1:20" s="23" customFormat="1" ht="11.25" customHeight="1" x14ac:dyDescent="0.2">
      <c r="A27" s="103" t="s">
        <v>86</v>
      </c>
      <c r="B27" s="176">
        <v>13864</v>
      </c>
      <c r="C27" s="177">
        <v>16136</v>
      </c>
      <c r="D27" s="177">
        <v>17520</v>
      </c>
      <c r="E27" s="177">
        <v>16888</v>
      </c>
      <c r="F27" s="177">
        <v>17652</v>
      </c>
      <c r="G27" s="177">
        <v>18235</v>
      </c>
      <c r="H27" s="177">
        <v>18802</v>
      </c>
      <c r="I27" s="177">
        <v>20042</v>
      </c>
      <c r="J27" s="177">
        <v>21169</v>
      </c>
      <c r="K27" s="177">
        <v>21930</v>
      </c>
      <c r="L27" s="177">
        <v>22825</v>
      </c>
      <c r="M27" s="177">
        <v>23924</v>
      </c>
      <c r="N27" s="177">
        <v>24924</v>
      </c>
      <c r="O27" s="177">
        <v>25756</v>
      </c>
      <c r="P27" s="177">
        <v>25357</v>
      </c>
      <c r="Q27" s="177">
        <v>26042</v>
      </c>
      <c r="R27" s="177">
        <v>27544</v>
      </c>
      <c r="S27" s="784">
        <v>28662</v>
      </c>
      <c r="T27" s="183">
        <v>29638</v>
      </c>
    </row>
    <row r="28" spans="1:20" ht="12.75" customHeight="1" x14ac:dyDescent="0.2">
      <c r="A28" s="109" t="s">
        <v>87</v>
      </c>
      <c r="B28" s="180">
        <v>12470</v>
      </c>
      <c r="C28" s="181">
        <v>14493</v>
      </c>
      <c r="D28" s="181">
        <v>15613</v>
      </c>
      <c r="E28" s="181">
        <v>14818</v>
      </c>
      <c r="F28" s="181">
        <v>15378</v>
      </c>
      <c r="G28" s="181">
        <v>15630</v>
      </c>
      <c r="H28" s="181">
        <v>15881</v>
      </c>
      <c r="I28" s="181">
        <v>16796</v>
      </c>
      <c r="J28" s="181">
        <v>17572</v>
      </c>
      <c r="K28" s="181">
        <v>18026</v>
      </c>
      <c r="L28" s="181">
        <v>18663</v>
      </c>
      <c r="M28" s="181">
        <v>19379</v>
      </c>
      <c r="N28" s="181">
        <v>20026</v>
      </c>
      <c r="O28" s="181">
        <v>20604</v>
      </c>
      <c r="P28" s="181">
        <v>20849</v>
      </c>
      <c r="Q28" s="181">
        <v>21178</v>
      </c>
      <c r="R28" s="181">
        <v>21923</v>
      </c>
      <c r="S28" s="783">
        <v>22315</v>
      </c>
      <c r="T28" s="182">
        <v>22674</v>
      </c>
    </row>
    <row r="29" spans="1:20" s="23" customFormat="1" ht="12.75" customHeight="1" x14ac:dyDescent="0.2">
      <c r="A29" s="103" t="s">
        <v>88</v>
      </c>
      <c r="B29" s="176">
        <v>5622</v>
      </c>
      <c r="C29" s="177">
        <v>6864</v>
      </c>
      <c r="D29" s="177">
        <v>8534</v>
      </c>
      <c r="E29" s="177">
        <v>9552</v>
      </c>
      <c r="F29" s="177">
        <v>10411</v>
      </c>
      <c r="G29" s="177">
        <v>11851</v>
      </c>
      <c r="H29" s="177">
        <v>13207</v>
      </c>
      <c r="I29" s="177">
        <v>14624</v>
      </c>
      <c r="J29" s="177">
        <v>16251</v>
      </c>
      <c r="K29" s="177">
        <v>17474</v>
      </c>
      <c r="L29" s="177">
        <v>19048</v>
      </c>
      <c r="M29" s="177">
        <v>21098</v>
      </c>
      <c r="N29" s="177">
        <v>23524</v>
      </c>
      <c r="O29" s="177">
        <v>24839</v>
      </c>
      <c r="P29" s="177">
        <v>21792</v>
      </c>
      <c r="Q29" s="177">
        <v>23838</v>
      </c>
      <c r="R29" s="177">
        <v>27772</v>
      </c>
      <c r="S29" s="784">
        <v>31094</v>
      </c>
      <c r="T29" s="183">
        <v>34183</v>
      </c>
    </row>
    <row r="30" spans="1:20" s="23" customFormat="1" ht="12.75" customHeight="1" x14ac:dyDescent="0.2">
      <c r="A30" s="184" t="s">
        <v>89</v>
      </c>
      <c r="B30" s="176">
        <v>3720</v>
      </c>
      <c r="C30" s="177">
        <v>4530</v>
      </c>
      <c r="D30" s="177">
        <v>5107</v>
      </c>
      <c r="E30" s="177">
        <v>5508</v>
      </c>
      <c r="F30" s="177">
        <v>6117</v>
      </c>
      <c r="G30" s="177">
        <v>6959</v>
      </c>
      <c r="H30" s="177">
        <v>7820</v>
      </c>
      <c r="I30" s="177">
        <v>8754</v>
      </c>
      <c r="J30" s="177">
        <v>9700</v>
      </c>
      <c r="K30" s="177">
        <v>10280</v>
      </c>
      <c r="L30" s="177">
        <v>10940</v>
      </c>
      <c r="M30" s="177">
        <v>12063</v>
      </c>
      <c r="N30" s="177">
        <v>12948</v>
      </c>
      <c r="O30" s="177">
        <v>13688</v>
      </c>
      <c r="P30" s="177">
        <v>11245</v>
      </c>
      <c r="Q30" s="177">
        <v>12025</v>
      </c>
      <c r="R30" s="177">
        <v>13878</v>
      </c>
      <c r="S30" s="784">
        <v>15544</v>
      </c>
      <c r="T30" s="183">
        <v>17006</v>
      </c>
    </row>
    <row r="31" spans="1:20" s="23" customFormat="1" ht="16.5" customHeight="1" x14ac:dyDescent="0.2">
      <c r="A31" s="184" t="s">
        <v>90</v>
      </c>
      <c r="B31" s="176">
        <v>11181</v>
      </c>
      <c r="C31" s="177">
        <v>11521</v>
      </c>
      <c r="D31" s="177">
        <v>13212</v>
      </c>
      <c r="E31" s="177">
        <v>14705</v>
      </c>
      <c r="F31" s="177">
        <v>15498</v>
      </c>
      <c r="G31" s="177">
        <v>16483</v>
      </c>
      <c r="H31" s="177">
        <v>17327</v>
      </c>
      <c r="I31" s="177">
        <v>20385</v>
      </c>
      <c r="J31" s="177">
        <v>21704</v>
      </c>
      <c r="K31" s="177">
        <v>22783</v>
      </c>
      <c r="L31" s="177">
        <v>25092</v>
      </c>
      <c r="M31" s="177">
        <v>25618</v>
      </c>
      <c r="N31" s="177">
        <v>26583</v>
      </c>
      <c r="O31" s="177">
        <v>27485</v>
      </c>
      <c r="P31" s="177">
        <v>28860</v>
      </c>
      <c r="Q31" s="177">
        <v>31282</v>
      </c>
      <c r="R31" s="177">
        <v>34117</v>
      </c>
      <c r="S31" s="784">
        <v>34985</v>
      </c>
      <c r="T31" s="183">
        <v>37635</v>
      </c>
    </row>
    <row r="32" spans="1:20" s="23" customFormat="1" ht="15" customHeight="1" x14ac:dyDescent="0.2">
      <c r="A32" s="103" t="s">
        <v>91</v>
      </c>
      <c r="B32" s="176">
        <v>8555</v>
      </c>
      <c r="C32" s="177">
        <v>9242</v>
      </c>
      <c r="D32" s="177">
        <v>10544</v>
      </c>
      <c r="E32" s="177">
        <v>11338</v>
      </c>
      <c r="F32" s="177">
        <v>11934</v>
      </c>
      <c r="G32" s="177">
        <v>12837</v>
      </c>
      <c r="H32" s="177">
        <v>13804</v>
      </c>
      <c r="I32" s="177">
        <v>15767</v>
      </c>
      <c r="J32" s="177">
        <v>16635</v>
      </c>
      <c r="K32" s="177">
        <v>17762</v>
      </c>
      <c r="L32" s="177">
        <v>19088</v>
      </c>
      <c r="M32" s="177">
        <v>19903</v>
      </c>
      <c r="N32" s="177">
        <v>20771</v>
      </c>
      <c r="O32" s="177">
        <v>20833</v>
      </c>
      <c r="P32" s="177">
        <v>20841</v>
      </c>
      <c r="Q32" s="177">
        <v>21846</v>
      </c>
      <c r="R32" s="177">
        <v>23254</v>
      </c>
      <c r="S32" s="784">
        <v>24217</v>
      </c>
      <c r="T32" s="183">
        <v>25712</v>
      </c>
    </row>
    <row r="33" spans="1:20" s="23" customFormat="1" ht="14.25" customHeight="1" x14ac:dyDescent="0.2">
      <c r="A33" s="103" t="s">
        <v>92</v>
      </c>
      <c r="B33" s="176">
        <v>6410</v>
      </c>
      <c r="C33" s="177">
        <v>6969</v>
      </c>
      <c r="D33" s="177">
        <v>7871</v>
      </c>
      <c r="E33" s="177">
        <v>8903</v>
      </c>
      <c r="F33" s="177">
        <v>9446</v>
      </c>
      <c r="G33" s="177">
        <v>10269</v>
      </c>
      <c r="H33" s="177">
        <v>11179</v>
      </c>
      <c r="I33" s="177">
        <v>13140</v>
      </c>
      <c r="J33" s="177">
        <v>14489</v>
      </c>
      <c r="K33" s="177">
        <v>15305</v>
      </c>
      <c r="L33" s="177">
        <v>16653</v>
      </c>
      <c r="M33" s="177">
        <v>18006</v>
      </c>
      <c r="N33" s="177">
        <v>19243</v>
      </c>
      <c r="O33" s="177">
        <v>20305</v>
      </c>
      <c r="P33" s="177">
        <v>20622</v>
      </c>
      <c r="Q33" s="177">
        <v>22540</v>
      </c>
      <c r="R33" s="177">
        <v>25008</v>
      </c>
      <c r="S33" s="784">
        <v>25999</v>
      </c>
      <c r="T33" s="183">
        <v>28195</v>
      </c>
    </row>
    <row r="34" spans="1:20" s="23" customFormat="1" ht="15.75" customHeight="1" x14ac:dyDescent="0.2">
      <c r="A34" s="130" t="s">
        <v>93</v>
      </c>
      <c r="B34" s="176">
        <v>4316</v>
      </c>
      <c r="C34" s="177">
        <v>4915</v>
      </c>
      <c r="D34" s="177">
        <v>6040</v>
      </c>
      <c r="E34" s="177">
        <v>6902</v>
      </c>
      <c r="F34" s="177">
        <v>7517</v>
      </c>
      <c r="G34" s="177">
        <v>8539</v>
      </c>
      <c r="H34" s="177">
        <v>9544</v>
      </c>
      <c r="I34" s="177">
        <v>10766</v>
      </c>
      <c r="J34" s="177">
        <v>11825</v>
      </c>
      <c r="K34" s="177">
        <v>12310</v>
      </c>
      <c r="L34" s="177">
        <v>13067</v>
      </c>
      <c r="M34" s="177">
        <v>14165</v>
      </c>
      <c r="N34" s="177">
        <v>15239</v>
      </c>
      <c r="O34" s="177">
        <v>15761</v>
      </c>
      <c r="P34" s="177">
        <v>13159</v>
      </c>
      <c r="Q34" s="177">
        <v>12257</v>
      </c>
      <c r="R34" s="177">
        <v>13678</v>
      </c>
      <c r="S34" s="784">
        <v>15509</v>
      </c>
      <c r="T34" s="183">
        <v>16992</v>
      </c>
    </row>
    <row r="35" spans="1:20" s="23" customFormat="1" ht="14.25" customHeight="1" x14ac:dyDescent="0.2">
      <c r="A35" s="107" t="s">
        <v>94</v>
      </c>
      <c r="B35" s="176">
        <v>2739</v>
      </c>
      <c r="C35" s="177">
        <v>3077</v>
      </c>
      <c r="D35" s="177">
        <v>3446</v>
      </c>
      <c r="E35" s="177">
        <v>3586</v>
      </c>
      <c r="F35" s="177">
        <v>3927</v>
      </c>
      <c r="G35" s="177">
        <v>4428</v>
      </c>
      <c r="H35" s="177">
        <v>4807</v>
      </c>
      <c r="I35" s="177">
        <v>5189</v>
      </c>
      <c r="J35" s="177">
        <v>5501</v>
      </c>
      <c r="K35" s="177">
        <v>5652</v>
      </c>
      <c r="L35" s="177">
        <v>5865</v>
      </c>
      <c r="M35" s="177">
        <v>6248</v>
      </c>
      <c r="N35" s="177">
        <v>6652</v>
      </c>
      <c r="O35" s="177">
        <v>6910</v>
      </c>
      <c r="P35" s="177">
        <v>5172</v>
      </c>
      <c r="Q35" s="177">
        <v>5552</v>
      </c>
      <c r="R35" s="177">
        <v>6753</v>
      </c>
      <c r="S35" s="784">
        <v>7502</v>
      </c>
      <c r="T35" s="183">
        <v>8114</v>
      </c>
    </row>
    <row r="36" spans="1:20" s="23" customFormat="1" ht="14.25" customHeight="1" x14ac:dyDescent="0.2">
      <c r="A36" s="185" t="s">
        <v>103</v>
      </c>
      <c r="B36" s="186">
        <v>198551</v>
      </c>
      <c r="C36" s="187">
        <v>226662</v>
      </c>
      <c r="D36" s="187">
        <v>253053</v>
      </c>
      <c r="E36" s="187">
        <v>261017</v>
      </c>
      <c r="F36" s="187">
        <v>274000</v>
      </c>
      <c r="G36" s="187">
        <v>292617</v>
      </c>
      <c r="H36" s="187">
        <v>309319</v>
      </c>
      <c r="I36" s="187">
        <v>330376</v>
      </c>
      <c r="J36" s="187">
        <v>351728</v>
      </c>
      <c r="K36" s="187">
        <v>369567</v>
      </c>
      <c r="L36" s="187">
        <v>393340</v>
      </c>
      <c r="M36" s="187">
        <v>413050</v>
      </c>
      <c r="N36" s="187">
        <v>435376</v>
      </c>
      <c r="O36" s="187">
        <v>445719</v>
      </c>
      <c r="P36" s="187">
        <v>394248</v>
      </c>
      <c r="Q36" s="187">
        <v>423482</v>
      </c>
      <c r="R36" s="187">
        <v>500239</v>
      </c>
      <c r="S36" s="187">
        <v>567632</v>
      </c>
      <c r="T36" s="188">
        <v>616237</v>
      </c>
    </row>
    <row r="37" spans="1:20" s="23" customFormat="1" ht="14.25" customHeight="1" x14ac:dyDescent="0.2">
      <c r="A37" s="185" t="s">
        <v>515</v>
      </c>
      <c r="B37" s="186">
        <v>24319</v>
      </c>
      <c r="C37" s="187">
        <v>28549</v>
      </c>
      <c r="D37" s="187">
        <v>31201</v>
      </c>
      <c r="E37" s="187">
        <v>30739</v>
      </c>
      <c r="F37" s="187">
        <v>33957</v>
      </c>
      <c r="G37" s="187">
        <v>38030</v>
      </c>
      <c r="H37" s="187">
        <v>41325</v>
      </c>
      <c r="I37" s="187">
        <v>47035</v>
      </c>
      <c r="J37" s="187">
        <v>48623</v>
      </c>
      <c r="K37" s="187">
        <v>51369</v>
      </c>
      <c r="L37" s="187">
        <v>54280</v>
      </c>
      <c r="M37" s="187">
        <v>59811</v>
      </c>
      <c r="N37" s="187">
        <v>64671</v>
      </c>
      <c r="O37" s="187">
        <v>66388</v>
      </c>
      <c r="P37" s="187">
        <v>54626</v>
      </c>
      <c r="Q37" s="187">
        <v>55325</v>
      </c>
      <c r="R37" s="187">
        <v>70955</v>
      </c>
      <c r="S37" s="187">
        <v>84085</v>
      </c>
      <c r="T37" s="188">
        <v>92580</v>
      </c>
    </row>
    <row r="38" spans="1:20" s="23" customFormat="1" ht="14.25" customHeight="1" x14ac:dyDescent="0.2">
      <c r="A38" s="116" t="s">
        <v>104</v>
      </c>
      <c r="B38" s="186">
        <v>222870</v>
      </c>
      <c r="C38" s="187">
        <v>255211</v>
      </c>
      <c r="D38" s="187">
        <v>284254</v>
      </c>
      <c r="E38" s="187">
        <v>291756</v>
      </c>
      <c r="F38" s="187">
        <v>307957</v>
      </c>
      <c r="G38" s="187">
        <v>330647</v>
      </c>
      <c r="H38" s="187">
        <v>350644</v>
      </c>
      <c r="I38" s="187">
        <v>377411</v>
      </c>
      <c r="J38" s="187">
        <v>400351</v>
      </c>
      <c r="K38" s="187">
        <v>420936</v>
      </c>
      <c r="L38" s="187">
        <v>447620</v>
      </c>
      <c r="M38" s="187">
        <v>472861</v>
      </c>
      <c r="N38" s="187">
        <v>500047</v>
      </c>
      <c r="O38" s="187">
        <v>512108</v>
      </c>
      <c r="P38" s="187">
        <v>448874</v>
      </c>
      <c r="Q38" s="187">
        <v>478807</v>
      </c>
      <c r="R38" s="187">
        <v>571194</v>
      </c>
      <c r="S38" s="187">
        <v>651718</v>
      </c>
      <c r="T38" s="188">
        <v>708817</v>
      </c>
    </row>
    <row r="39" spans="1:20" s="23" customFormat="1" ht="7.5" customHeight="1" x14ac:dyDescent="0.2">
      <c r="A39" s="116"/>
      <c r="B39" s="186"/>
      <c r="C39" s="187"/>
      <c r="D39" s="187"/>
      <c r="E39" s="187"/>
      <c r="F39" s="187"/>
      <c r="G39" s="187"/>
      <c r="H39" s="187"/>
      <c r="I39" s="187"/>
      <c r="J39" s="187"/>
      <c r="K39" s="187"/>
      <c r="L39" s="187"/>
      <c r="M39" s="187"/>
      <c r="N39" s="187"/>
      <c r="O39" s="177"/>
      <c r="P39" s="177"/>
      <c r="Q39" s="177"/>
      <c r="R39" s="177"/>
      <c r="S39" s="784"/>
      <c r="T39" s="183"/>
    </row>
    <row r="40" spans="1:20" ht="22.5" customHeight="1" x14ac:dyDescent="0.2">
      <c r="A40" s="189" t="s">
        <v>518</v>
      </c>
      <c r="B40" s="190">
        <v>15004</v>
      </c>
      <c r="C40" s="191">
        <v>17555</v>
      </c>
      <c r="D40" s="191">
        <v>17593</v>
      </c>
      <c r="E40" s="191">
        <v>17225</v>
      </c>
      <c r="F40" s="191">
        <v>17359</v>
      </c>
      <c r="G40" s="191">
        <v>18088</v>
      </c>
      <c r="H40" s="191">
        <v>19157</v>
      </c>
      <c r="I40" s="191">
        <v>20328</v>
      </c>
      <c r="J40" s="191">
        <v>21264</v>
      </c>
      <c r="K40" s="191">
        <v>22118</v>
      </c>
      <c r="L40" s="191">
        <v>21803</v>
      </c>
      <c r="M40" s="191">
        <v>22105</v>
      </c>
      <c r="N40" s="191">
        <v>22406</v>
      </c>
      <c r="O40" s="191">
        <v>18711</v>
      </c>
      <c r="P40" s="191">
        <v>16039</v>
      </c>
      <c r="Q40" s="191">
        <v>18430</v>
      </c>
      <c r="R40" s="191">
        <v>21306</v>
      </c>
      <c r="S40" s="191">
        <v>21175</v>
      </c>
      <c r="T40" s="192">
        <v>24691</v>
      </c>
    </row>
    <row r="41" spans="1:20" ht="6" customHeight="1" x14ac:dyDescent="0.2"/>
    <row r="42" spans="1:20" ht="13.5" customHeight="1" x14ac:dyDescent="0.25">
      <c r="A42" s="193" t="s">
        <v>514</v>
      </c>
      <c r="P42" s="39"/>
      <c r="Q42" s="39"/>
      <c r="R42" s="39"/>
    </row>
    <row r="43" spans="1:20" ht="17.25" customHeight="1" x14ac:dyDescent="0.25">
      <c r="A43" s="123" t="s">
        <v>516</v>
      </c>
    </row>
    <row r="44" spans="1:20" ht="6" customHeight="1" x14ac:dyDescent="0.25">
      <c r="A44" s="193"/>
    </row>
    <row r="45" spans="1:20" ht="15.75" customHeight="1" x14ac:dyDescent="0.25">
      <c r="A45" s="193" t="s">
        <v>517</v>
      </c>
      <c r="M45" s="63"/>
      <c r="N45" s="63"/>
      <c r="O45" s="63"/>
      <c r="P45" s="63"/>
      <c r="Q45" s="63"/>
      <c r="R45" s="63"/>
      <c r="S45" s="63"/>
      <c r="T45" s="63"/>
    </row>
    <row r="46" spans="1:20" ht="13.5" customHeight="1" x14ac:dyDescent="0.25">
      <c r="A46" s="123"/>
      <c r="B46" s="61"/>
      <c r="C46" s="61"/>
      <c r="D46" s="61"/>
      <c r="E46" s="61"/>
      <c r="F46" s="61"/>
      <c r="G46" s="61"/>
      <c r="H46" s="61"/>
      <c r="I46" s="61"/>
      <c r="J46" s="61"/>
      <c r="K46" s="61"/>
      <c r="L46" s="61"/>
    </row>
    <row r="47" spans="1:20" ht="13.5" customHeight="1" x14ac:dyDescent="0.25">
      <c r="A47" s="193"/>
    </row>
  </sheetData>
  <hyperlinks>
    <hyperlink ref="A1" location="'Contents(NA)'!A1" display="Back to table of contents" xr:uid="{754C9C56-1236-4970-9658-1E170F0A2FE1}"/>
  </hyperlinks>
  <pageMargins left="0.3" right="0" top="0" bottom="0" header="0" footer="0.22"/>
  <pageSetup paperSize="9" scale="98" orientation="landscape" horizontalDpi="1200" verticalDpi="1200" r:id="rId1"/>
  <headerFooter alignWithMargins="0">
    <oddHeader xml:space="preserve">&amp;C- &amp;P+3 -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3F8D8-8B5D-4A00-A565-48FAC6A006FC}">
  <dimension ref="A1:Y19"/>
  <sheetViews>
    <sheetView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66.5703125" style="27" customWidth="1"/>
    <col min="2" max="6" width="9.85546875" style="27" customWidth="1"/>
    <col min="7" max="12" width="8.7109375" style="27" bestFit="1" customWidth="1"/>
    <col min="13" max="20" width="8.42578125" style="27" customWidth="1"/>
    <col min="21" max="22" width="9.140625" style="27"/>
    <col min="23" max="23" width="11.42578125" style="27" bestFit="1" customWidth="1"/>
    <col min="24" max="247" width="9.140625" style="27"/>
    <col min="248" max="248" width="53.140625" style="27" customWidth="1"/>
    <col min="249" max="258" width="7.7109375" style="27" customWidth="1"/>
    <col min="259" max="262" width="0" style="27" hidden="1" customWidth="1"/>
    <col min="263" max="266" width="8.42578125" style="27" customWidth="1"/>
    <col min="267" max="267" width="9.140625" style="27"/>
    <col min="268" max="268" width="10" style="27" bestFit="1" customWidth="1"/>
    <col min="269" max="503" width="9.140625" style="27"/>
    <col min="504" max="504" width="53.140625" style="27" customWidth="1"/>
    <col min="505" max="514" width="7.7109375" style="27" customWidth="1"/>
    <col min="515" max="518" width="0" style="27" hidden="1" customWidth="1"/>
    <col min="519" max="522" width="8.42578125" style="27" customWidth="1"/>
    <col min="523" max="523" width="9.140625" style="27"/>
    <col min="524" max="524" width="10" style="27" bestFit="1" customWidth="1"/>
    <col min="525" max="759" width="9.140625" style="27"/>
    <col min="760" max="760" width="53.140625" style="27" customWidth="1"/>
    <col min="761" max="770" width="7.7109375" style="27" customWidth="1"/>
    <col min="771" max="774" width="0" style="27" hidden="1" customWidth="1"/>
    <col min="775" max="778" width="8.42578125" style="27" customWidth="1"/>
    <col min="779" max="779" width="9.140625" style="27"/>
    <col min="780" max="780" width="10" style="27" bestFit="1" customWidth="1"/>
    <col min="781" max="1015" width="9.140625" style="27"/>
    <col min="1016" max="1016" width="53.140625" style="27" customWidth="1"/>
    <col min="1017" max="1026" width="7.7109375" style="27" customWidth="1"/>
    <col min="1027" max="1030" width="0" style="27" hidden="1" customWidth="1"/>
    <col min="1031" max="1034" width="8.42578125" style="27" customWidth="1"/>
    <col min="1035" max="1035" width="9.140625" style="27"/>
    <col min="1036" max="1036" width="10" style="27" bestFit="1" customWidth="1"/>
    <col min="1037" max="1271" width="9.140625" style="27"/>
    <col min="1272" max="1272" width="53.140625" style="27" customWidth="1"/>
    <col min="1273" max="1282" width="7.7109375" style="27" customWidth="1"/>
    <col min="1283" max="1286" width="0" style="27" hidden="1" customWidth="1"/>
    <col min="1287" max="1290" width="8.42578125" style="27" customWidth="1"/>
    <col min="1291" max="1291" width="9.140625" style="27"/>
    <col min="1292" max="1292" width="10" style="27" bestFit="1" customWidth="1"/>
    <col min="1293" max="1527" width="9.140625" style="27"/>
    <col min="1528" max="1528" width="53.140625" style="27" customWidth="1"/>
    <col min="1529" max="1538" width="7.7109375" style="27" customWidth="1"/>
    <col min="1539" max="1542" width="0" style="27" hidden="1" customWidth="1"/>
    <col min="1543" max="1546" width="8.42578125" style="27" customWidth="1"/>
    <col min="1547" max="1547" width="9.140625" style="27"/>
    <col min="1548" max="1548" width="10" style="27" bestFit="1" customWidth="1"/>
    <col min="1549" max="1783" width="9.140625" style="27"/>
    <col min="1784" max="1784" width="53.140625" style="27" customWidth="1"/>
    <col min="1785" max="1794" width="7.7109375" style="27" customWidth="1"/>
    <col min="1795" max="1798" width="0" style="27" hidden="1" customWidth="1"/>
    <col min="1799" max="1802" width="8.42578125" style="27" customWidth="1"/>
    <col min="1803" max="1803" width="9.140625" style="27"/>
    <col min="1804" max="1804" width="10" style="27" bestFit="1" customWidth="1"/>
    <col min="1805" max="2039" width="9.140625" style="27"/>
    <col min="2040" max="2040" width="53.140625" style="27" customWidth="1"/>
    <col min="2041" max="2050" width="7.7109375" style="27" customWidth="1"/>
    <col min="2051" max="2054" width="0" style="27" hidden="1" customWidth="1"/>
    <col min="2055" max="2058" width="8.42578125" style="27" customWidth="1"/>
    <col min="2059" max="2059" width="9.140625" style="27"/>
    <col min="2060" max="2060" width="10" style="27" bestFit="1" customWidth="1"/>
    <col min="2061" max="2295" width="9.140625" style="27"/>
    <col min="2296" max="2296" width="53.140625" style="27" customWidth="1"/>
    <col min="2297" max="2306" width="7.7109375" style="27" customWidth="1"/>
    <col min="2307" max="2310" width="0" style="27" hidden="1" customWidth="1"/>
    <col min="2311" max="2314" width="8.42578125" style="27" customWidth="1"/>
    <col min="2315" max="2315" width="9.140625" style="27"/>
    <col min="2316" max="2316" width="10" style="27" bestFit="1" customWidth="1"/>
    <col min="2317" max="2551" width="9.140625" style="27"/>
    <col min="2552" max="2552" width="53.140625" style="27" customWidth="1"/>
    <col min="2553" max="2562" width="7.7109375" style="27" customWidth="1"/>
    <col min="2563" max="2566" width="0" style="27" hidden="1" customWidth="1"/>
    <col min="2567" max="2570" width="8.42578125" style="27" customWidth="1"/>
    <col min="2571" max="2571" width="9.140625" style="27"/>
    <col min="2572" max="2572" width="10" style="27" bestFit="1" customWidth="1"/>
    <col min="2573" max="2807" width="9.140625" style="27"/>
    <col min="2808" max="2808" width="53.140625" style="27" customWidth="1"/>
    <col min="2809" max="2818" width="7.7109375" style="27" customWidth="1"/>
    <col min="2819" max="2822" width="0" style="27" hidden="1" customWidth="1"/>
    <col min="2823" max="2826" width="8.42578125" style="27" customWidth="1"/>
    <col min="2827" max="2827" width="9.140625" style="27"/>
    <col min="2828" max="2828" width="10" style="27" bestFit="1" customWidth="1"/>
    <col min="2829" max="3063" width="9.140625" style="27"/>
    <col min="3064" max="3064" width="53.140625" style="27" customWidth="1"/>
    <col min="3065" max="3074" width="7.7109375" style="27" customWidth="1"/>
    <col min="3075" max="3078" width="0" style="27" hidden="1" customWidth="1"/>
    <col min="3079" max="3082" width="8.42578125" style="27" customWidth="1"/>
    <col min="3083" max="3083" width="9.140625" style="27"/>
    <col min="3084" max="3084" width="10" style="27" bestFit="1" customWidth="1"/>
    <col min="3085" max="3319" width="9.140625" style="27"/>
    <col min="3320" max="3320" width="53.140625" style="27" customWidth="1"/>
    <col min="3321" max="3330" width="7.7109375" style="27" customWidth="1"/>
    <col min="3331" max="3334" width="0" style="27" hidden="1" customWidth="1"/>
    <col min="3335" max="3338" width="8.42578125" style="27" customWidth="1"/>
    <col min="3339" max="3339" width="9.140625" style="27"/>
    <col min="3340" max="3340" width="10" style="27" bestFit="1" customWidth="1"/>
    <col min="3341" max="3575" width="9.140625" style="27"/>
    <col min="3576" max="3576" width="53.140625" style="27" customWidth="1"/>
    <col min="3577" max="3586" width="7.7109375" style="27" customWidth="1"/>
    <col min="3587" max="3590" width="0" style="27" hidden="1" customWidth="1"/>
    <col min="3591" max="3594" width="8.42578125" style="27" customWidth="1"/>
    <col min="3595" max="3595" width="9.140625" style="27"/>
    <col min="3596" max="3596" width="10" style="27" bestFit="1" customWidth="1"/>
    <col min="3597" max="3831" width="9.140625" style="27"/>
    <col min="3832" max="3832" width="53.140625" style="27" customWidth="1"/>
    <col min="3833" max="3842" width="7.7109375" style="27" customWidth="1"/>
    <col min="3843" max="3846" width="0" style="27" hidden="1" customWidth="1"/>
    <col min="3847" max="3850" width="8.42578125" style="27" customWidth="1"/>
    <col min="3851" max="3851" width="9.140625" style="27"/>
    <col min="3852" max="3852" width="10" style="27" bestFit="1" customWidth="1"/>
    <col min="3853" max="4087" width="9.140625" style="27"/>
    <col min="4088" max="4088" width="53.140625" style="27" customWidth="1"/>
    <col min="4089" max="4098" width="7.7109375" style="27" customWidth="1"/>
    <col min="4099" max="4102" width="0" style="27" hidden="1" customWidth="1"/>
    <col min="4103" max="4106" width="8.42578125" style="27" customWidth="1"/>
    <col min="4107" max="4107" width="9.140625" style="27"/>
    <col min="4108" max="4108" width="10" style="27" bestFit="1" customWidth="1"/>
    <col min="4109" max="4343" width="9.140625" style="27"/>
    <col min="4344" max="4344" width="53.140625" style="27" customWidth="1"/>
    <col min="4345" max="4354" width="7.7109375" style="27" customWidth="1"/>
    <col min="4355" max="4358" width="0" style="27" hidden="1" customWidth="1"/>
    <col min="4359" max="4362" width="8.42578125" style="27" customWidth="1"/>
    <col min="4363" max="4363" width="9.140625" style="27"/>
    <col min="4364" max="4364" width="10" style="27" bestFit="1" customWidth="1"/>
    <col min="4365" max="4599" width="9.140625" style="27"/>
    <col min="4600" max="4600" width="53.140625" style="27" customWidth="1"/>
    <col min="4601" max="4610" width="7.7109375" style="27" customWidth="1"/>
    <col min="4611" max="4614" width="0" style="27" hidden="1" customWidth="1"/>
    <col min="4615" max="4618" width="8.42578125" style="27" customWidth="1"/>
    <col min="4619" max="4619" width="9.140625" style="27"/>
    <col min="4620" max="4620" width="10" style="27" bestFit="1" customWidth="1"/>
    <col min="4621" max="4855" width="9.140625" style="27"/>
    <col min="4856" max="4856" width="53.140625" style="27" customWidth="1"/>
    <col min="4857" max="4866" width="7.7109375" style="27" customWidth="1"/>
    <col min="4867" max="4870" width="0" style="27" hidden="1" customWidth="1"/>
    <col min="4871" max="4874" width="8.42578125" style="27" customWidth="1"/>
    <col min="4875" max="4875" width="9.140625" style="27"/>
    <col min="4876" max="4876" width="10" style="27" bestFit="1" customWidth="1"/>
    <col min="4877" max="5111" width="9.140625" style="27"/>
    <col min="5112" max="5112" width="53.140625" style="27" customWidth="1"/>
    <col min="5113" max="5122" width="7.7109375" style="27" customWidth="1"/>
    <col min="5123" max="5126" width="0" style="27" hidden="1" customWidth="1"/>
    <col min="5127" max="5130" width="8.42578125" style="27" customWidth="1"/>
    <col min="5131" max="5131" width="9.140625" style="27"/>
    <col min="5132" max="5132" width="10" style="27" bestFit="1" customWidth="1"/>
    <col min="5133" max="5367" width="9.140625" style="27"/>
    <col min="5368" max="5368" width="53.140625" style="27" customWidth="1"/>
    <col min="5369" max="5378" width="7.7109375" style="27" customWidth="1"/>
    <col min="5379" max="5382" width="0" style="27" hidden="1" customWidth="1"/>
    <col min="5383" max="5386" width="8.42578125" style="27" customWidth="1"/>
    <col min="5387" max="5387" width="9.140625" style="27"/>
    <col min="5388" max="5388" width="10" style="27" bestFit="1" customWidth="1"/>
    <col min="5389" max="5623" width="9.140625" style="27"/>
    <col min="5624" max="5624" width="53.140625" style="27" customWidth="1"/>
    <col min="5625" max="5634" width="7.7109375" style="27" customWidth="1"/>
    <col min="5635" max="5638" width="0" style="27" hidden="1" customWidth="1"/>
    <col min="5639" max="5642" width="8.42578125" style="27" customWidth="1"/>
    <col min="5643" max="5643" width="9.140625" style="27"/>
    <col min="5644" max="5644" width="10" style="27" bestFit="1" customWidth="1"/>
    <col min="5645" max="5879" width="9.140625" style="27"/>
    <col min="5880" max="5880" width="53.140625" style="27" customWidth="1"/>
    <col min="5881" max="5890" width="7.7109375" style="27" customWidth="1"/>
    <col min="5891" max="5894" width="0" style="27" hidden="1" customWidth="1"/>
    <col min="5895" max="5898" width="8.42578125" style="27" customWidth="1"/>
    <col min="5899" max="5899" width="9.140625" style="27"/>
    <col min="5900" max="5900" width="10" style="27" bestFit="1" customWidth="1"/>
    <col min="5901" max="6135" width="9.140625" style="27"/>
    <col min="6136" max="6136" width="53.140625" style="27" customWidth="1"/>
    <col min="6137" max="6146" width="7.7109375" style="27" customWidth="1"/>
    <col min="6147" max="6150" width="0" style="27" hidden="1" customWidth="1"/>
    <col min="6151" max="6154" width="8.42578125" style="27" customWidth="1"/>
    <col min="6155" max="6155" width="9.140625" style="27"/>
    <col min="6156" max="6156" width="10" style="27" bestFit="1" customWidth="1"/>
    <col min="6157" max="6391" width="9.140625" style="27"/>
    <col min="6392" max="6392" width="53.140625" style="27" customWidth="1"/>
    <col min="6393" max="6402" width="7.7109375" style="27" customWidth="1"/>
    <col min="6403" max="6406" width="0" style="27" hidden="1" customWidth="1"/>
    <col min="6407" max="6410" width="8.42578125" style="27" customWidth="1"/>
    <col min="6411" max="6411" width="9.140625" style="27"/>
    <col min="6412" max="6412" width="10" style="27" bestFit="1" customWidth="1"/>
    <col min="6413" max="6647" width="9.140625" style="27"/>
    <col min="6648" max="6648" width="53.140625" style="27" customWidth="1"/>
    <col min="6649" max="6658" width="7.7109375" style="27" customWidth="1"/>
    <col min="6659" max="6662" width="0" style="27" hidden="1" customWidth="1"/>
    <col min="6663" max="6666" width="8.42578125" style="27" customWidth="1"/>
    <col min="6667" max="6667" width="9.140625" style="27"/>
    <col min="6668" max="6668" width="10" style="27" bestFit="1" customWidth="1"/>
    <col min="6669" max="6903" width="9.140625" style="27"/>
    <col min="6904" max="6904" width="53.140625" style="27" customWidth="1"/>
    <col min="6905" max="6914" width="7.7109375" style="27" customWidth="1"/>
    <col min="6915" max="6918" width="0" style="27" hidden="1" customWidth="1"/>
    <col min="6919" max="6922" width="8.42578125" style="27" customWidth="1"/>
    <col min="6923" max="6923" width="9.140625" style="27"/>
    <col min="6924" max="6924" width="10" style="27" bestFit="1" customWidth="1"/>
    <col min="6925" max="7159" width="9.140625" style="27"/>
    <col min="7160" max="7160" width="53.140625" style="27" customWidth="1"/>
    <col min="7161" max="7170" width="7.7109375" style="27" customWidth="1"/>
    <col min="7171" max="7174" width="0" style="27" hidden="1" customWidth="1"/>
    <col min="7175" max="7178" width="8.42578125" style="27" customWidth="1"/>
    <col min="7179" max="7179" width="9.140625" style="27"/>
    <col min="7180" max="7180" width="10" style="27" bestFit="1" customWidth="1"/>
    <col min="7181" max="7415" width="9.140625" style="27"/>
    <col min="7416" max="7416" width="53.140625" style="27" customWidth="1"/>
    <col min="7417" max="7426" width="7.7109375" style="27" customWidth="1"/>
    <col min="7427" max="7430" width="0" style="27" hidden="1" customWidth="1"/>
    <col min="7431" max="7434" width="8.42578125" style="27" customWidth="1"/>
    <col min="7435" max="7435" width="9.140625" style="27"/>
    <col min="7436" max="7436" width="10" style="27" bestFit="1" customWidth="1"/>
    <col min="7437" max="7671" width="9.140625" style="27"/>
    <col min="7672" max="7672" width="53.140625" style="27" customWidth="1"/>
    <col min="7673" max="7682" width="7.7109375" style="27" customWidth="1"/>
    <col min="7683" max="7686" width="0" style="27" hidden="1" customWidth="1"/>
    <col min="7687" max="7690" width="8.42578125" style="27" customWidth="1"/>
    <col min="7691" max="7691" width="9.140625" style="27"/>
    <col min="7692" max="7692" width="10" style="27" bestFit="1" customWidth="1"/>
    <col min="7693" max="7927" width="9.140625" style="27"/>
    <col min="7928" max="7928" width="53.140625" style="27" customWidth="1"/>
    <col min="7929" max="7938" width="7.7109375" style="27" customWidth="1"/>
    <col min="7939" max="7942" width="0" style="27" hidden="1" customWidth="1"/>
    <col min="7943" max="7946" width="8.42578125" style="27" customWidth="1"/>
    <col min="7947" max="7947" width="9.140625" style="27"/>
    <col min="7948" max="7948" width="10" style="27" bestFit="1" customWidth="1"/>
    <col min="7949" max="8183" width="9.140625" style="27"/>
    <col min="8184" max="8184" width="53.140625" style="27" customWidth="1"/>
    <col min="8185" max="8194" width="7.7109375" style="27" customWidth="1"/>
    <col min="8195" max="8198" width="0" style="27" hidden="1" customWidth="1"/>
    <col min="8199" max="8202" width="8.42578125" style="27" customWidth="1"/>
    <col min="8203" max="8203" width="9.140625" style="27"/>
    <col min="8204" max="8204" width="10" style="27" bestFit="1" customWidth="1"/>
    <col min="8205" max="8439" width="9.140625" style="27"/>
    <col min="8440" max="8440" width="53.140625" style="27" customWidth="1"/>
    <col min="8441" max="8450" width="7.7109375" style="27" customWidth="1"/>
    <col min="8451" max="8454" width="0" style="27" hidden="1" customWidth="1"/>
    <col min="8455" max="8458" width="8.42578125" style="27" customWidth="1"/>
    <col min="8459" max="8459" width="9.140625" style="27"/>
    <col min="8460" max="8460" width="10" style="27" bestFit="1" customWidth="1"/>
    <col min="8461" max="8695" width="9.140625" style="27"/>
    <col min="8696" max="8696" width="53.140625" style="27" customWidth="1"/>
    <col min="8697" max="8706" width="7.7109375" style="27" customWidth="1"/>
    <col min="8707" max="8710" width="0" style="27" hidden="1" customWidth="1"/>
    <col min="8711" max="8714" width="8.42578125" style="27" customWidth="1"/>
    <col min="8715" max="8715" width="9.140625" style="27"/>
    <col min="8716" max="8716" width="10" style="27" bestFit="1" customWidth="1"/>
    <col min="8717" max="8951" width="9.140625" style="27"/>
    <col min="8952" max="8952" width="53.140625" style="27" customWidth="1"/>
    <col min="8953" max="8962" width="7.7109375" style="27" customWidth="1"/>
    <col min="8963" max="8966" width="0" style="27" hidden="1" customWidth="1"/>
    <col min="8967" max="8970" width="8.42578125" style="27" customWidth="1"/>
    <col min="8971" max="8971" width="9.140625" style="27"/>
    <col min="8972" max="8972" width="10" style="27" bestFit="1" customWidth="1"/>
    <col min="8973" max="9207" width="9.140625" style="27"/>
    <col min="9208" max="9208" width="53.140625" style="27" customWidth="1"/>
    <col min="9209" max="9218" width="7.7109375" style="27" customWidth="1"/>
    <col min="9219" max="9222" width="0" style="27" hidden="1" customWidth="1"/>
    <col min="9223" max="9226" width="8.42578125" style="27" customWidth="1"/>
    <col min="9227" max="9227" width="9.140625" style="27"/>
    <col min="9228" max="9228" width="10" style="27" bestFit="1" customWidth="1"/>
    <col min="9229" max="9463" width="9.140625" style="27"/>
    <col min="9464" max="9464" width="53.140625" style="27" customWidth="1"/>
    <col min="9465" max="9474" width="7.7109375" style="27" customWidth="1"/>
    <col min="9475" max="9478" width="0" style="27" hidden="1" customWidth="1"/>
    <col min="9479" max="9482" width="8.42578125" style="27" customWidth="1"/>
    <col min="9483" max="9483" width="9.140625" style="27"/>
    <col min="9484" max="9484" width="10" style="27" bestFit="1" customWidth="1"/>
    <col min="9485" max="9719" width="9.140625" style="27"/>
    <col min="9720" max="9720" width="53.140625" style="27" customWidth="1"/>
    <col min="9721" max="9730" width="7.7109375" style="27" customWidth="1"/>
    <col min="9731" max="9734" width="0" style="27" hidden="1" customWidth="1"/>
    <col min="9735" max="9738" width="8.42578125" style="27" customWidth="1"/>
    <col min="9739" max="9739" width="9.140625" style="27"/>
    <col min="9740" max="9740" width="10" style="27" bestFit="1" customWidth="1"/>
    <col min="9741" max="9975" width="9.140625" style="27"/>
    <col min="9976" max="9976" width="53.140625" style="27" customWidth="1"/>
    <col min="9977" max="9986" width="7.7109375" style="27" customWidth="1"/>
    <col min="9987" max="9990" width="0" style="27" hidden="1" customWidth="1"/>
    <col min="9991" max="9994" width="8.42578125" style="27" customWidth="1"/>
    <col min="9995" max="9995" width="9.140625" style="27"/>
    <col min="9996" max="9996" width="10" style="27" bestFit="1" customWidth="1"/>
    <col min="9997" max="10231" width="9.140625" style="27"/>
    <col min="10232" max="10232" width="53.140625" style="27" customWidth="1"/>
    <col min="10233" max="10242" width="7.7109375" style="27" customWidth="1"/>
    <col min="10243" max="10246" width="0" style="27" hidden="1" customWidth="1"/>
    <col min="10247" max="10250" width="8.42578125" style="27" customWidth="1"/>
    <col min="10251" max="10251" width="9.140625" style="27"/>
    <col min="10252" max="10252" width="10" style="27" bestFit="1" customWidth="1"/>
    <col min="10253" max="10487" width="9.140625" style="27"/>
    <col min="10488" max="10488" width="53.140625" style="27" customWidth="1"/>
    <col min="10489" max="10498" width="7.7109375" style="27" customWidth="1"/>
    <col min="10499" max="10502" width="0" style="27" hidden="1" customWidth="1"/>
    <col min="10503" max="10506" width="8.42578125" style="27" customWidth="1"/>
    <col min="10507" max="10507" width="9.140625" style="27"/>
    <col min="10508" max="10508" width="10" style="27" bestFit="1" customWidth="1"/>
    <col min="10509" max="10743" width="9.140625" style="27"/>
    <col min="10744" max="10744" width="53.140625" style="27" customWidth="1"/>
    <col min="10745" max="10754" width="7.7109375" style="27" customWidth="1"/>
    <col min="10755" max="10758" width="0" style="27" hidden="1" customWidth="1"/>
    <col min="10759" max="10762" width="8.42578125" style="27" customWidth="1"/>
    <col min="10763" max="10763" width="9.140625" style="27"/>
    <col min="10764" max="10764" width="10" style="27" bestFit="1" customWidth="1"/>
    <col min="10765" max="10999" width="9.140625" style="27"/>
    <col min="11000" max="11000" width="53.140625" style="27" customWidth="1"/>
    <col min="11001" max="11010" width="7.7109375" style="27" customWidth="1"/>
    <col min="11011" max="11014" width="0" style="27" hidden="1" customWidth="1"/>
    <col min="11015" max="11018" width="8.42578125" style="27" customWidth="1"/>
    <col min="11019" max="11019" width="9.140625" style="27"/>
    <col min="11020" max="11020" width="10" style="27" bestFit="1" customWidth="1"/>
    <col min="11021" max="11255" width="9.140625" style="27"/>
    <col min="11256" max="11256" width="53.140625" style="27" customWidth="1"/>
    <col min="11257" max="11266" width="7.7109375" style="27" customWidth="1"/>
    <col min="11267" max="11270" width="0" style="27" hidden="1" customWidth="1"/>
    <col min="11271" max="11274" width="8.42578125" style="27" customWidth="1"/>
    <col min="11275" max="11275" width="9.140625" style="27"/>
    <col min="11276" max="11276" width="10" style="27" bestFit="1" customWidth="1"/>
    <col min="11277" max="11511" width="9.140625" style="27"/>
    <col min="11512" max="11512" width="53.140625" style="27" customWidth="1"/>
    <col min="11513" max="11522" width="7.7109375" style="27" customWidth="1"/>
    <col min="11523" max="11526" width="0" style="27" hidden="1" customWidth="1"/>
    <col min="11527" max="11530" width="8.42578125" style="27" customWidth="1"/>
    <col min="11531" max="11531" width="9.140625" style="27"/>
    <col min="11532" max="11532" width="10" style="27" bestFit="1" customWidth="1"/>
    <col min="11533" max="11767" width="9.140625" style="27"/>
    <col min="11768" max="11768" width="53.140625" style="27" customWidth="1"/>
    <col min="11769" max="11778" width="7.7109375" style="27" customWidth="1"/>
    <col min="11779" max="11782" width="0" style="27" hidden="1" customWidth="1"/>
    <col min="11783" max="11786" width="8.42578125" style="27" customWidth="1"/>
    <col min="11787" max="11787" width="9.140625" style="27"/>
    <col min="11788" max="11788" width="10" style="27" bestFit="1" customWidth="1"/>
    <col min="11789" max="12023" width="9.140625" style="27"/>
    <col min="12024" max="12024" width="53.140625" style="27" customWidth="1"/>
    <col min="12025" max="12034" width="7.7109375" style="27" customWidth="1"/>
    <col min="12035" max="12038" width="0" style="27" hidden="1" customWidth="1"/>
    <col min="12039" max="12042" width="8.42578125" style="27" customWidth="1"/>
    <col min="12043" max="12043" width="9.140625" style="27"/>
    <col min="12044" max="12044" width="10" style="27" bestFit="1" customWidth="1"/>
    <col min="12045" max="12279" width="9.140625" style="27"/>
    <col min="12280" max="12280" width="53.140625" style="27" customWidth="1"/>
    <col min="12281" max="12290" width="7.7109375" style="27" customWidth="1"/>
    <col min="12291" max="12294" width="0" style="27" hidden="1" customWidth="1"/>
    <col min="12295" max="12298" width="8.42578125" style="27" customWidth="1"/>
    <col min="12299" max="12299" width="9.140625" style="27"/>
    <col min="12300" max="12300" width="10" style="27" bestFit="1" customWidth="1"/>
    <col min="12301" max="12535" width="9.140625" style="27"/>
    <col min="12536" max="12536" width="53.140625" style="27" customWidth="1"/>
    <col min="12537" max="12546" width="7.7109375" style="27" customWidth="1"/>
    <col min="12547" max="12550" width="0" style="27" hidden="1" customWidth="1"/>
    <col min="12551" max="12554" width="8.42578125" style="27" customWidth="1"/>
    <col min="12555" max="12555" width="9.140625" style="27"/>
    <col min="12556" max="12556" width="10" style="27" bestFit="1" customWidth="1"/>
    <col min="12557" max="12791" width="9.140625" style="27"/>
    <col min="12792" max="12792" width="53.140625" style="27" customWidth="1"/>
    <col min="12793" max="12802" width="7.7109375" style="27" customWidth="1"/>
    <col min="12803" max="12806" width="0" style="27" hidden="1" customWidth="1"/>
    <col min="12807" max="12810" width="8.42578125" style="27" customWidth="1"/>
    <col min="12811" max="12811" width="9.140625" style="27"/>
    <col min="12812" max="12812" width="10" style="27" bestFit="1" customWidth="1"/>
    <col min="12813" max="13047" width="9.140625" style="27"/>
    <col min="13048" max="13048" width="53.140625" style="27" customWidth="1"/>
    <col min="13049" max="13058" width="7.7109375" style="27" customWidth="1"/>
    <col min="13059" max="13062" width="0" style="27" hidden="1" customWidth="1"/>
    <col min="13063" max="13066" width="8.42578125" style="27" customWidth="1"/>
    <col min="13067" max="13067" width="9.140625" style="27"/>
    <col min="13068" max="13068" width="10" style="27" bestFit="1" customWidth="1"/>
    <col min="13069" max="13303" width="9.140625" style="27"/>
    <col min="13304" max="13304" width="53.140625" style="27" customWidth="1"/>
    <col min="13305" max="13314" width="7.7109375" style="27" customWidth="1"/>
    <col min="13315" max="13318" width="0" style="27" hidden="1" customWidth="1"/>
    <col min="13319" max="13322" width="8.42578125" style="27" customWidth="1"/>
    <col min="13323" max="13323" width="9.140625" style="27"/>
    <col min="13324" max="13324" width="10" style="27" bestFit="1" customWidth="1"/>
    <col min="13325" max="13559" width="9.140625" style="27"/>
    <col min="13560" max="13560" width="53.140625" style="27" customWidth="1"/>
    <col min="13561" max="13570" width="7.7109375" style="27" customWidth="1"/>
    <col min="13571" max="13574" width="0" style="27" hidden="1" customWidth="1"/>
    <col min="13575" max="13578" width="8.42578125" style="27" customWidth="1"/>
    <col min="13579" max="13579" width="9.140625" style="27"/>
    <col min="13580" max="13580" width="10" style="27" bestFit="1" customWidth="1"/>
    <col min="13581" max="13815" width="9.140625" style="27"/>
    <col min="13816" max="13816" width="53.140625" style="27" customWidth="1"/>
    <col min="13817" max="13826" width="7.7109375" style="27" customWidth="1"/>
    <col min="13827" max="13830" width="0" style="27" hidden="1" customWidth="1"/>
    <col min="13831" max="13834" width="8.42578125" style="27" customWidth="1"/>
    <col min="13835" max="13835" width="9.140625" style="27"/>
    <col min="13836" max="13836" width="10" style="27" bestFit="1" customWidth="1"/>
    <col min="13837" max="14071" width="9.140625" style="27"/>
    <col min="14072" max="14072" width="53.140625" style="27" customWidth="1"/>
    <col min="14073" max="14082" width="7.7109375" style="27" customWidth="1"/>
    <col min="14083" max="14086" width="0" style="27" hidden="1" customWidth="1"/>
    <col min="14087" max="14090" width="8.42578125" style="27" customWidth="1"/>
    <col min="14091" max="14091" width="9.140625" style="27"/>
    <col min="14092" max="14092" width="10" style="27" bestFit="1" customWidth="1"/>
    <col min="14093" max="14327" width="9.140625" style="27"/>
    <col min="14328" max="14328" width="53.140625" style="27" customWidth="1"/>
    <col min="14329" max="14338" width="7.7109375" style="27" customWidth="1"/>
    <col min="14339" max="14342" width="0" style="27" hidden="1" customWidth="1"/>
    <col min="14343" max="14346" width="8.42578125" style="27" customWidth="1"/>
    <col min="14347" max="14347" width="9.140625" style="27"/>
    <col min="14348" max="14348" width="10" style="27" bestFit="1" customWidth="1"/>
    <col min="14349" max="14583" width="9.140625" style="27"/>
    <col min="14584" max="14584" width="53.140625" style="27" customWidth="1"/>
    <col min="14585" max="14594" width="7.7109375" style="27" customWidth="1"/>
    <col min="14595" max="14598" width="0" style="27" hidden="1" customWidth="1"/>
    <col min="14599" max="14602" width="8.42578125" style="27" customWidth="1"/>
    <col min="14603" max="14603" width="9.140625" style="27"/>
    <col min="14604" max="14604" width="10" style="27" bestFit="1" customWidth="1"/>
    <col min="14605" max="14839" width="9.140625" style="27"/>
    <col min="14840" max="14840" width="53.140625" style="27" customWidth="1"/>
    <col min="14841" max="14850" width="7.7109375" style="27" customWidth="1"/>
    <col min="14851" max="14854" width="0" style="27" hidden="1" customWidth="1"/>
    <col min="14855" max="14858" width="8.42578125" style="27" customWidth="1"/>
    <col min="14859" max="14859" width="9.140625" style="27"/>
    <col min="14860" max="14860" width="10" style="27" bestFit="1" customWidth="1"/>
    <col min="14861" max="15095" width="9.140625" style="27"/>
    <col min="15096" max="15096" width="53.140625" style="27" customWidth="1"/>
    <col min="15097" max="15106" width="7.7109375" style="27" customWidth="1"/>
    <col min="15107" max="15110" width="0" style="27" hidden="1" customWidth="1"/>
    <col min="15111" max="15114" width="8.42578125" style="27" customWidth="1"/>
    <col min="15115" max="15115" width="9.140625" style="27"/>
    <col min="15116" max="15116" width="10" style="27" bestFit="1" customWidth="1"/>
    <col min="15117" max="15351" width="9.140625" style="27"/>
    <col min="15352" max="15352" width="53.140625" style="27" customWidth="1"/>
    <col min="15353" max="15362" width="7.7109375" style="27" customWidth="1"/>
    <col min="15363" max="15366" width="0" style="27" hidden="1" customWidth="1"/>
    <col min="15367" max="15370" width="8.42578125" style="27" customWidth="1"/>
    <col min="15371" max="15371" width="9.140625" style="27"/>
    <col min="15372" max="15372" width="10" style="27" bestFit="1" customWidth="1"/>
    <col min="15373" max="15607" width="9.140625" style="27"/>
    <col min="15608" max="15608" width="53.140625" style="27" customWidth="1"/>
    <col min="15609" max="15618" width="7.7109375" style="27" customWidth="1"/>
    <col min="15619" max="15622" width="0" style="27" hidden="1" customWidth="1"/>
    <col min="15623" max="15626" width="8.42578125" style="27" customWidth="1"/>
    <col min="15627" max="15627" width="9.140625" style="27"/>
    <col min="15628" max="15628" width="10" style="27" bestFit="1" customWidth="1"/>
    <col min="15629" max="15863" width="9.140625" style="27"/>
    <col min="15864" max="15864" width="53.140625" style="27" customWidth="1"/>
    <col min="15865" max="15874" width="7.7109375" style="27" customWidth="1"/>
    <col min="15875" max="15878" width="0" style="27" hidden="1" customWidth="1"/>
    <col min="15879" max="15882" width="8.42578125" style="27" customWidth="1"/>
    <col min="15883" max="15883" width="9.140625" style="27"/>
    <col min="15884" max="15884" width="10" style="27" bestFit="1" customWidth="1"/>
    <col min="15885" max="16119" width="9.140625" style="27"/>
    <col min="16120" max="16120" width="53.140625" style="27" customWidth="1"/>
    <col min="16121" max="16130" width="7.7109375" style="27" customWidth="1"/>
    <col min="16131" max="16134" width="0" style="27" hidden="1" customWidth="1"/>
    <col min="16135" max="16138" width="8.42578125" style="27" customWidth="1"/>
    <col min="16139" max="16139" width="9.140625" style="27"/>
    <col min="16140" max="16140" width="10" style="27" bestFit="1" customWidth="1"/>
    <col min="16141" max="16384" width="9.140625" style="27"/>
  </cols>
  <sheetData>
    <row r="1" spans="1:25" s="34" customFormat="1" ht="16.5" customHeight="1" x14ac:dyDescent="0.2">
      <c r="A1" s="142" t="s">
        <v>431</v>
      </c>
    </row>
    <row r="2" spans="1:25" s="34" customFormat="1" ht="22.5" customHeight="1" x14ac:dyDescent="0.25">
      <c r="A2" s="40" t="s">
        <v>463</v>
      </c>
      <c r="D2" s="220"/>
      <c r="E2" s="220"/>
    </row>
    <row r="3" spans="1:25" ht="20.25" customHeight="1" x14ac:dyDescent="0.2">
      <c r="A3" s="62"/>
      <c r="H3" s="125"/>
      <c r="J3" s="194"/>
      <c r="L3" s="125"/>
      <c r="P3" s="97"/>
      <c r="T3" s="97" t="s">
        <v>99</v>
      </c>
    </row>
    <row r="4" spans="1:25" s="64" customFormat="1" ht="24" customHeight="1" x14ac:dyDescent="0.2">
      <c r="A4" s="195" t="s">
        <v>100</v>
      </c>
      <c r="B4" s="58">
        <v>2006</v>
      </c>
      <c r="C4" s="58">
        <v>2007</v>
      </c>
      <c r="D4" s="58">
        <v>2008</v>
      </c>
      <c r="E4" s="58">
        <v>2009</v>
      </c>
      <c r="F4" s="58">
        <v>2010</v>
      </c>
      <c r="G4" s="58">
        <v>2011</v>
      </c>
      <c r="H4" s="58">
        <v>2012</v>
      </c>
      <c r="I4" s="58">
        <v>2013</v>
      </c>
      <c r="J4" s="58">
        <v>2014</v>
      </c>
      <c r="K4" s="58">
        <v>2015</v>
      </c>
      <c r="L4" s="58">
        <v>2016</v>
      </c>
      <c r="M4" s="58">
        <v>2017</v>
      </c>
      <c r="N4" s="58">
        <v>2018</v>
      </c>
      <c r="O4" s="58">
        <v>2019</v>
      </c>
      <c r="P4" s="58">
        <v>2020</v>
      </c>
      <c r="Q4" s="58">
        <v>2021</v>
      </c>
      <c r="R4" s="58" t="s">
        <v>454</v>
      </c>
      <c r="S4" s="58" t="s">
        <v>449</v>
      </c>
      <c r="T4" s="59" t="s">
        <v>508</v>
      </c>
    </row>
    <row r="5" spans="1:25" ht="39" customHeight="1" x14ac:dyDescent="0.2">
      <c r="A5" s="119" t="s">
        <v>519</v>
      </c>
      <c r="B5" s="196">
        <v>11767</v>
      </c>
      <c r="C5" s="196">
        <v>12048</v>
      </c>
      <c r="D5" s="196">
        <v>12621</v>
      </c>
      <c r="E5" s="196">
        <v>12363</v>
      </c>
      <c r="F5" s="196">
        <v>12389</v>
      </c>
      <c r="G5" s="196">
        <v>13287</v>
      </c>
      <c r="H5" s="196">
        <v>13824</v>
      </c>
      <c r="I5" s="196">
        <v>13560</v>
      </c>
      <c r="J5" s="196">
        <v>13862</v>
      </c>
      <c r="K5" s="196">
        <v>13978</v>
      </c>
      <c r="L5" s="196">
        <v>15017</v>
      </c>
      <c r="M5" s="196">
        <v>15482</v>
      </c>
      <c r="N5" s="196">
        <v>14382</v>
      </c>
      <c r="O5" s="196">
        <v>15479</v>
      </c>
      <c r="P5" s="196">
        <v>15575</v>
      </c>
      <c r="Q5" s="196">
        <v>17363.757679571991</v>
      </c>
      <c r="R5" s="196">
        <v>22215.622941333859</v>
      </c>
      <c r="S5" s="196">
        <v>26964.973742234357</v>
      </c>
      <c r="T5" s="197">
        <v>29503.056461380951</v>
      </c>
      <c r="V5" s="786"/>
      <c r="W5" s="656"/>
      <c r="X5" s="656"/>
      <c r="Y5" s="656"/>
    </row>
    <row r="6" spans="1:25" ht="39" customHeight="1" x14ac:dyDescent="0.2">
      <c r="A6" s="119" t="s">
        <v>520</v>
      </c>
      <c r="B6" s="198">
        <v>48949</v>
      </c>
      <c r="C6" s="198">
        <v>56658</v>
      </c>
      <c r="D6" s="198">
        <v>65300</v>
      </c>
      <c r="E6" s="198">
        <v>67083</v>
      </c>
      <c r="F6" s="198">
        <v>68031</v>
      </c>
      <c r="G6" s="198">
        <v>70378</v>
      </c>
      <c r="H6" s="198">
        <v>72424</v>
      </c>
      <c r="I6" s="198">
        <v>75726</v>
      </c>
      <c r="J6" s="198">
        <v>77858</v>
      </c>
      <c r="K6" s="198">
        <v>79744</v>
      </c>
      <c r="L6" s="198">
        <v>82035</v>
      </c>
      <c r="M6" s="198">
        <v>82672</v>
      </c>
      <c r="N6" s="198">
        <v>86445</v>
      </c>
      <c r="O6" s="198">
        <v>84987</v>
      </c>
      <c r="P6" s="198">
        <v>73227</v>
      </c>
      <c r="Q6" s="198">
        <v>85671.794196794071</v>
      </c>
      <c r="R6" s="198">
        <v>101362.7189490313</v>
      </c>
      <c r="S6" s="785">
        <v>119461.30618249036</v>
      </c>
      <c r="T6" s="199">
        <v>134414.9840027499</v>
      </c>
      <c r="V6" s="787"/>
      <c r="W6" s="656"/>
      <c r="X6" s="656"/>
      <c r="Y6" s="656"/>
    </row>
    <row r="7" spans="1:25" ht="39" customHeight="1" x14ac:dyDescent="0.2">
      <c r="A7" s="119" t="s">
        <v>521</v>
      </c>
      <c r="B7" s="198">
        <v>137839</v>
      </c>
      <c r="C7" s="198">
        <v>157957</v>
      </c>
      <c r="D7" s="198">
        <v>175134</v>
      </c>
      <c r="E7" s="198">
        <v>181573</v>
      </c>
      <c r="F7" s="198">
        <v>193583</v>
      </c>
      <c r="G7" s="198">
        <v>208952</v>
      </c>
      <c r="H7" s="198">
        <v>223072</v>
      </c>
      <c r="I7" s="198">
        <v>241088</v>
      </c>
      <c r="J7" s="198">
        <v>260007</v>
      </c>
      <c r="K7" s="198">
        <v>275844</v>
      </c>
      <c r="L7" s="198">
        <v>296286</v>
      </c>
      <c r="M7" s="198">
        <v>314897</v>
      </c>
      <c r="N7" s="198">
        <v>334550</v>
      </c>
      <c r="O7" s="198">
        <v>345252</v>
      </c>
      <c r="P7" s="198">
        <v>305447</v>
      </c>
      <c r="Q7" s="198">
        <v>320446.5637091744</v>
      </c>
      <c r="R7" s="198">
        <v>376661.15116853843</v>
      </c>
      <c r="S7" s="785">
        <v>421205.88278656412</v>
      </c>
      <c r="T7" s="199">
        <v>452318.91058842937</v>
      </c>
      <c r="V7" s="786"/>
      <c r="W7" s="656"/>
      <c r="X7" s="656"/>
      <c r="Y7" s="656"/>
    </row>
    <row r="8" spans="1:25" s="23" customFormat="1" ht="24" customHeight="1" x14ac:dyDescent="0.2">
      <c r="A8" s="121" t="s">
        <v>105</v>
      </c>
      <c r="B8" s="200">
        <v>198551</v>
      </c>
      <c r="C8" s="200">
        <v>226662</v>
      </c>
      <c r="D8" s="200">
        <v>253053</v>
      </c>
      <c r="E8" s="200">
        <v>261017</v>
      </c>
      <c r="F8" s="200">
        <v>274000</v>
      </c>
      <c r="G8" s="200">
        <v>292617</v>
      </c>
      <c r="H8" s="200">
        <v>309319</v>
      </c>
      <c r="I8" s="200">
        <v>330376</v>
      </c>
      <c r="J8" s="200">
        <v>351728</v>
      </c>
      <c r="K8" s="200">
        <v>369567</v>
      </c>
      <c r="L8" s="200">
        <v>393340</v>
      </c>
      <c r="M8" s="200">
        <v>413050</v>
      </c>
      <c r="N8" s="200">
        <v>435376</v>
      </c>
      <c r="O8" s="200">
        <v>445719</v>
      </c>
      <c r="P8" s="200">
        <v>394248</v>
      </c>
      <c r="Q8" s="200">
        <v>423482.11558554048</v>
      </c>
      <c r="R8" s="200">
        <v>500239.49305890372</v>
      </c>
      <c r="S8" s="200">
        <v>567632.1627112889</v>
      </c>
      <c r="T8" s="201">
        <v>616236.95105256024</v>
      </c>
      <c r="W8" s="788"/>
      <c r="X8" s="788"/>
      <c r="Y8" s="788"/>
    </row>
    <row r="9" spans="1:25" x14ac:dyDescent="0.2">
      <c r="W9" s="656"/>
      <c r="X9" s="656"/>
      <c r="Y9" s="656"/>
    </row>
    <row r="10" spans="1:25" ht="13.5" x14ac:dyDescent="0.25">
      <c r="A10" s="123" t="s">
        <v>513</v>
      </c>
      <c r="B10" s="202"/>
      <c r="C10" s="202"/>
      <c r="D10" s="202"/>
      <c r="E10" s="202"/>
      <c r="F10" s="202"/>
      <c r="G10" s="202"/>
      <c r="H10" s="202"/>
      <c r="I10" s="202"/>
      <c r="J10" s="202"/>
      <c r="K10" s="202"/>
      <c r="L10" s="202"/>
      <c r="M10" s="61"/>
      <c r="N10" s="61"/>
      <c r="O10" s="61"/>
      <c r="P10" s="61"/>
      <c r="Q10" s="61"/>
    </row>
    <row r="11" spans="1:25" ht="13.5" x14ac:dyDescent="0.25">
      <c r="A11" s="123"/>
      <c r="B11" s="202"/>
      <c r="C11" s="202"/>
      <c r="D11" s="202"/>
      <c r="E11" s="202"/>
      <c r="F11" s="202"/>
      <c r="G11" s="202"/>
      <c r="H11" s="202"/>
      <c r="I11" s="202"/>
      <c r="J11" s="202"/>
      <c r="K11" s="202"/>
      <c r="L11" s="202"/>
      <c r="M11" s="61"/>
      <c r="N11" s="61"/>
      <c r="O11" s="61"/>
      <c r="P11" s="61"/>
      <c r="Q11" s="61"/>
    </row>
    <row r="12" spans="1:25" ht="13.5" x14ac:dyDescent="0.2">
      <c r="A12" s="203" t="s">
        <v>522</v>
      </c>
      <c r="B12" s="61"/>
      <c r="C12" s="61"/>
      <c r="D12" s="61"/>
      <c r="E12" s="61"/>
      <c r="F12" s="61"/>
      <c r="G12" s="61"/>
      <c r="H12" s="61"/>
      <c r="I12" s="61"/>
      <c r="J12" s="61"/>
      <c r="K12" s="61"/>
      <c r="L12" s="61"/>
      <c r="M12" s="61"/>
      <c r="N12" s="61"/>
      <c r="O12" s="61"/>
      <c r="P12" s="61"/>
      <c r="Q12" s="61"/>
    </row>
    <row r="13" spans="1:25" x14ac:dyDescent="0.2">
      <c r="A13" s="61"/>
      <c r="B13" s="61"/>
      <c r="C13" s="61"/>
      <c r="D13" s="61"/>
      <c r="E13" s="61"/>
      <c r="F13" s="61"/>
      <c r="G13" s="61"/>
      <c r="H13" s="61"/>
      <c r="I13" s="61"/>
      <c r="J13" s="61"/>
      <c r="K13" s="61"/>
      <c r="L13" s="61"/>
      <c r="M13" s="61"/>
      <c r="N13" s="61"/>
      <c r="O13" s="61"/>
      <c r="P13" s="61"/>
      <c r="Q13" s="61"/>
    </row>
    <row r="14" spans="1:25" ht="13.5" x14ac:dyDescent="0.2">
      <c r="A14" s="203" t="s">
        <v>523</v>
      </c>
      <c r="B14" s="61"/>
      <c r="C14" s="61"/>
      <c r="D14" s="61"/>
      <c r="E14" s="61"/>
      <c r="F14" s="61"/>
      <c r="G14" s="61"/>
      <c r="H14" s="61"/>
      <c r="I14" s="61"/>
      <c r="J14" s="61"/>
      <c r="K14" s="61"/>
      <c r="L14" s="61"/>
      <c r="M14" s="61"/>
      <c r="N14" s="61"/>
      <c r="O14" s="61"/>
      <c r="P14" s="61"/>
      <c r="Q14" s="61"/>
    </row>
    <row r="15" spans="1:25" x14ac:dyDescent="0.2">
      <c r="A15" s="61"/>
      <c r="B15" s="61"/>
      <c r="C15" s="61"/>
      <c r="D15" s="61"/>
      <c r="E15" s="61"/>
      <c r="F15" s="61"/>
      <c r="G15" s="61"/>
      <c r="H15" s="61"/>
      <c r="I15" s="61"/>
      <c r="J15" s="61"/>
      <c r="K15" s="61"/>
      <c r="L15" s="61"/>
      <c r="M15" s="61"/>
      <c r="N15" s="61"/>
      <c r="O15" s="61"/>
      <c r="P15" s="61"/>
      <c r="Q15" s="61"/>
    </row>
    <row r="16" spans="1:25" ht="12.75" customHeight="1" x14ac:dyDescent="0.2">
      <c r="A16" s="904" t="s">
        <v>524</v>
      </c>
      <c r="B16" s="904"/>
      <c r="C16" s="904"/>
      <c r="D16" s="904"/>
      <c r="E16" s="904"/>
      <c r="F16" s="904"/>
      <c r="G16" s="904"/>
      <c r="H16" s="904"/>
      <c r="I16" s="904"/>
      <c r="J16" s="904"/>
      <c r="K16" s="904"/>
      <c r="L16" s="904"/>
      <c r="M16" s="904"/>
      <c r="N16" s="904"/>
      <c r="O16" s="904"/>
      <c r="P16" s="904"/>
      <c r="Q16" s="904"/>
      <c r="R16" s="65"/>
      <c r="S16" s="65"/>
      <c r="T16" s="65"/>
    </row>
    <row r="17" spans="1:20" ht="11.25" customHeight="1" x14ac:dyDescent="0.2">
      <c r="A17" s="904"/>
      <c r="B17" s="904"/>
      <c r="C17" s="904"/>
      <c r="D17" s="904"/>
      <c r="E17" s="904"/>
      <c r="F17" s="904"/>
      <c r="G17" s="904"/>
      <c r="H17" s="904"/>
      <c r="I17" s="904"/>
      <c r="J17" s="904"/>
      <c r="K17" s="904"/>
      <c r="L17" s="904"/>
      <c r="M17" s="904"/>
      <c r="N17" s="904"/>
      <c r="O17" s="904"/>
      <c r="P17" s="904"/>
      <c r="Q17" s="904"/>
      <c r="R17" s="65"/>
      <c r="S17" s="65"/>
      <c r="T17" s="65"/>
    </row>
    <row r="18" spans="1:20" ht="11.25" customHeight="1" x14ac:dyDescent="0.2">
      <c r="A18" s="904"/>
      <c r="B18" s="904"/>
      <c r="C18" s="904"/>
      <c r="D18" s="904"/>
      <c r="E18" s="904"/>
      <c r="F18" s="904"/>
      <c r="G18" s="904"/>
      <c r="H18" s="904"/>
      <c r="I18" s="904"/>
      <c r="J18" s="904"/>
      <c r="K18" s="904"/>
      <c r="L18" s="904"/>
      <c r="M18" s="904"/>
      <c r="N18" s="904"/>
      <c r="O18" s="904"/>
      <c r="P18" s="904"/>
      <c r="Q18" s="904"/>
      <c r="R18" s="65"/>
      <c r="S18" s="65"/>
      <c r="T18" s="65"/>
    </row>
    <row r="19" spans="1:20" x14ac:dyDescent="0.2">
      <c r="A19" s="904"/>
      <c r="B19" s="904"/>
      <c r="C19" s="904"/>
      <c r="D19" s="904"/>
      <c r="E19" s="904"/>
      <c r="F19" s="904"/>
      <c r="G19" s="904"/>
      <c r="H19" s="904"/>
      <c r="I19" s="904"/>
      <c r="J19" s="904"/>
      <c r="K19" s="904"/>
      <c r="L19" s="904"/>
      <c r="M19" s="904"/>
      <c r="N19" s="904"/>
      <c r="O19" s="904"/>
      <c r="P19" s="904"/>
      <c r="Q19" s="904"/>
      <c r="R19" s="65"/>
      <c r="S19" s="65"/>
      <c r="T19" s="65"/>
    </row>
  </sheetData>
  <mergeCells count="1">
    <mergeCell ref="A16:Q19"/>
  </mergeCells>
  <hyperlinks>
    <hyperlink ref="A1" location="'Contents(NA)'!A1" display="Back to table of contents" xr:uid="{39E19085-F635-4D72-87E8-A42F72B0DF69}"/>
  </hyperlinks>
  <pageMargins left="0.3" right="0" top="0" bottom="0" header="0" footer="0.22"/>
  <pageSetup paperSize="9" scale="98" orientation="landscape" horizontalDpi="1200" verticalDpi="1200" r:id="rId1"/>
  <headerFooter alignWithMargins="0">
    <oddHeader xml:space="preserve">&amp;C- &amp;P+3 -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C21-E70F-4FFE-90EB-522E692FD994}">
  <dimension ref="A1:S19"/>
  <sheetViews>
    <sheetView workbookViewId="0">
      <pane xSplit="1" ySplit="1" topLeftCell="B2" activePane="bottomRight" state="frozen"/>
      <selection activeCell="M30" sqref="M30"/>
      <selection pane="topRight" activeCell="M30" sqref="M30"/>
      <selection pane="bottomLeft" activeCell="M30" sqref="M30"/>
      <selection pane="bottomRight"/>
    </sheetView>
  </sheetViews>
  <sheetFormatPr defaultRowHeight="12.75" x14ac:dyDescent="0.2"/>
  <cols>
    <col min="1" max="1" width="53.140625" style="27" customWidth="1"/>
    <col min="2" max="12" width="7.7109375" style="27" customWidth="1"/>
    <col min="13" max="19" width="8.42578125" style="27" customWidth="1"/>
    <col min="20" max="20" width="9.140625" style="27"/>
    <col min="21" max="21" width="10" style="27" bestFit="1" customWidth="1"/>
    <col min="22" max="256" width="9.140625" style="27"/>
    <col min="257" max="257" width="53.140625" style="27" customWidth="1"/>
    <col min="258" max="267" width="7.7109375" style="27" customWidth="1"/>
    <col min="268" max="271" width="0" style="27" hidden="1" customWidth="1"/>
    <col min="272" max="275" width="8.42578125" style="27" customWidth="1"/>
    <col min="276" max="276" width="9.140625" style="27"/>
    <col min="277" max="277" width="10" style="27" bestFit="1" customWidth="1"/>
    <col min="278" max="512" width="9.140625" style="27"/>
    <col min="513" max="513" width="53.140625" style="27" customWidth="1"/>
    <col min="514" max="523" width="7.7109375" style="27" customWidth="1"/>
    <col min="524" max="527" width="0" style="27" hidden="1" customWidth="1"/>
    <col min="528" max="531" width="8.42578125" style="27" customWidth="1"/>
    <col min="532" max="532" width="9.140625" style="27"/>
    <col min="533" max="533" width="10" style="27" bestFit="1" customWidth="1"/>
    <col min="534" max="768" width="9.140625" style="27"/>
    <col min="769" max="769" width="53.140625" style="27" customWidth="1"/>
    <col min="770" max="779" width="7.7109375" style="27" customWidth="1"/>
    <col min="780" max="783" width="0" style="27" hidden="1" customWidth="1"/>
    <col min="784" max="787" width="8.42578125" style="27" customWidth="1"/>
    <col min="788" max="788" width="9.140625" style="27"/>
    <col min="789" max="789" width="10" style="27" bestFit="1" customWidth="1"/>
    <col min="790" max="1024" width="9.140625" style="27"/>
    <col min="1025" max="1025" width="53.140625" style="27" customWidth="1"/>
    <col min="1026" max="1035" width="7.7109375" style="27" customWidth="1"/>
    <col min="1036" max="1039" width="0" style="27" hidden="1" customWidth="1"/>
    <col min="1040" max="1043" width="8.42578125" style="27" customWidth="1"/>
    <col min="1044" max="1044" width="9.140625" style="27"/>
    <col min="1045" max="1045" width="10" style="27" bestFit="1" customWidth="1"/>
    <col min="1046" max="1280" width="9.140625" style="27"/>
    <col min="1281" max="1281" width="53.140625" style="27" customWidth="1"/>
    <col min="1282" max="1291" width="7.7109375" style="27" customWidth="1"/>
    <col min="1292" max="1295" width="0" style="27" hidden="1" customWidth="1"/>
    <col min="1296" max="1299" width="8.42578125" style="27" customWidth="1"/>
    <col min="1300" max="1300" width="9.140625" style="27"/>
    <col min="1301" max="1301" width="10" style="27" bestFit="1" customWidth="1"/>
    <col min="1302" max="1536" width="9.140625" style="27"/>
    <col min="1537" max="1537" width="53.140625" style="27" customWidth="1"/>
    <col min="1538" max="1547" width="7.7109375" style="27" customWidth="1"/>
    <col min="1548" max="1551" width="0" style="27" hidden="1" customWidth="1"/>
    <col min="1552" max="1555" width="8.42578125" style="27" customWidth="1"/>
    <col min="1556" max="1556" width="9.140625" style="27"/>
    <col min="1557" max="1557" width="10" style="27" bestFit="1" customWidth="1"/>
    <col min="1558" max="1792" width="9.140625" style="27"/>
    <col min="1793" max="1793" width="53.140625" style="27" customWidth="1"/>
    <col min="1794" max="1803" width="7.7109375" style="27" customWidth="1"/>
    <col min="1804" max="1807" width="0" style="27" hidden="1" customWidth="1"/>
    <col min="1808" max="1811" width="8.42578125" style="27" customWidth="1"/>
    <col min="1812" max="1812" width="9.140625" style="27"/>
    <col min="1813" max="1813" width="10" style="27" bestFit="1" customWidth="1"/>
    <col min="1814" max="2048" width="9.140625" style="27"/>
    <col min="2049" max="2049" width="53.140625" style="27" customWidth="1"/>
    <col min="2050" max="2059" width="7.7109375" style="27" customWidth="1"/>
    <col min="2060" max="2063" width="0" style="27" hidden="1" customWidth="1"/>
    <col min="2064" max="2067" width="8.42578125" style="27" customWidth="1"/>
    <col min="2068" max="2068" width="9.140625" style="27"/>
    <col min="2069" max="2069" width="10" style="27" bestFit="1" customWidth="1"/>
    <col min="2070" max="2304" width="9.140625" style="27"/>
    <col min="2305" max="2305" width="53.140625" style="27" customWidth="1"/>
    <col min="2306" max="2315" width="7.7109375" style="27" customWidth="1"/>
    <col min="2316" max="2319" width="0" style="27" hidden="1" customWidth="1"/>
    <col min="2320" max="2323" width="8.42578125" style="27" customWidth="1"/>
    <col min="2324" max="2324" width="9.140625" style="27"/>
    <col min="2325" max="2325" width="10" style="27" bestFit="1" customWidth="1"/>
    <col min="2326" max="2560" width="9.140625" style="27"/>
    <col min="2561" max="2561" width="53.140625" style="27" customWidth="1"/>
    <col min="2562" max="2571" width="7.7109375" style="27" customWidth="1"/>
    <col min="2572" max="2575" width="0" style="27" hidden="1" customWidth="1"/>
    <col min="2576" max="2579" width="8.42578125" style="27" customWidth="1"/>
    <col min="2580" max="2580" width="9.140625" style="27"/>
    <col min="2581" max="2581" width="10" style="27" bestFit="1" customWidth="1"/>
    <col min="2582" max="2816" width="9.140625" style="27"/>
    <col min="2817" max="2817" width="53.140625" style="27" customWidth="1"/>
    <col min="2818" max="2827" width="7.7109375" style="27" customWidth="1"/>
    <col min="2828" max="2831" width="0" style="27" hidden="1" customWidth="1"/>
    <col min="2832" max="2835" width="8.42578125" style="27" customWidth="1"/>
    <col min="2836" max="2836" width="9.140625" style="27"/>
    <col min="2837" max="2837" width="10" style="27" bestFit="1" customWidth="1"/>
    <col min="2838" max="3072" width="9.140625" style="27"/>
    <col min="3073" max="3073" width="53.140625" style="27" customWidth="1"/>
    <col min="3074" max="3083" width="7.7109375" style="27" customWidth="1"/>
    <col min="3084" max="3087" width="0" style="27" hidden="1" customWidth="1"/>
    <col min="3088" max="3091" width="8.42578125" style="27" customWidth="1"/>
    <col min="3092" max="3092" width="9.140625" style="27"/>
    <col min="3093" max="3093" width="10" style="27" bestFit="1" customWidth="1"/>
    <col min="3094" max="3328" width="9.140625" style="27"/>
    <col min="3329" max="3329" width="53.140625" style="27" customWidth="1"/>
    <col min="3330" max="3339" width="7.7109375" style="27" customWidth="1"/>
    <col min="3340" max="3343" width="0" style="27" hidden="1" customWidth="1"/>
    <col min="3344" max="3347" width="8.42578125" style="27" customWidth="1"/>
    <col min="3348" max="3348" width="9.140625" style="27"/>
    <col min="3349" max="3349" width="10" style="27" bestFit="1" customWidth="1"/>
    <col min="3350" max="3584" width="9.140625" style="27"/>
    <col min="3585" max="3585" width="53.140625" style="27" customWidth="1"/>
    <col min="3586" max="3595" width="7.7109375" style="27" customWidth="1"/>
    <col min="3596" max="3599" width="0" style="27" hidden="1" customWidth="1"/>
    <col min="3600" max="3603" width="8.42578125" style="27" customWidth="1"/>
    <col min="3604" max="3604" width="9.140625" style="27"/>
    <col min="3605" max="3605" width="10" style="27" bestFit="1" customWidth="1"/>
    <col min="3606" max="3840" width="9.140625" style="27"/>
    <col min="3841" max="3841" width="53.140625" style="27" customWidth="1"/>
    <col min="3842" max="3851" width="7.7109375" style="27" customWidth="1"/>
    <col min="3852" max="3855" width="0" style="27" hidden="1" customWidth="1"/>
    <col min="3856" max="3859" width="8.42578125" style="27" customWidth="1"/>
    <col min="3860" max="3860" width="9.140625" style="27"/>
    <col min="3861" max="3861" width="10" style="27" bestFit="1" customWidth="1"/>
    <col min="3862" max="4096" width="9.140625" style="27"/>
    <col min="4097" max="4097" width="53.140625" style="27" customWidth="1"/>
    <col min="4098" max="4107" width="7.7109375" style="27" customWidth="1"/>
    <col min="4108" max="4111" width="0" style="27" hidden="1" customWidth="1"/>
    <col min="4112" max="4115" width="8.42578125" style="27" customWidth="1"/>
    <col min="4116" max="4116" width="9.140625" style="27"/>
    <col min="4117" max="4117" width="10" style="27" bestFit="1" customWidth="1"/>
    <col min="4118" max="4352" width="9.140625" style="27"/>
    <col min="4353" max="4353" width="53.140625" style="27" customWidth="1"/>
    <col min="4354" max="4363" width="7.7109375" style="27" customWidth="1"/>
    <col min="4364" max="4367" width="0" style="27" hidden="1" customWidth="1"/>
    <col min="4368" max="4371" width="8.42578125" style="27" customWidth="1"/>
    <col min="4372" max="4372" width="9.140625" style="27"/>
    <col min="4373" max="4373" width="10" style="27" bestFit="1" customWidth="1"/>
    <col min="4374" max="4608" width="9.140625" style="27"/>
    <col min="4609" max="4609" width="53.140625" style="27" customWidth="1"/>
    <col min="4610" max="4619" width="7.7109375" style="27" customWidth="1"/>
    <col min="4620" max="4623" width="0" style="27" hidden="1" customWidth="1"/>
    <col min="4624" max="4627" width="8.42578125" style="27" customWidth="1"/>
    <col min="4628" max="4628" width="9.140625" style="27"/>
    <col min="4629" max="4629" width="10" style="27" bestFit="1" customWidth="1"/>
    <col min="4630" max="4864" width="9.140625" style="27"/>
    <col min="4865" max="4865" width="53.140625" style="27" customWidth="1"/>
    <col min="4866" max="4875" width="7.7109375" style="27" customWidth="1"/>
    <col min="4876" max="4879" width="0" style="27" hidden="1" customWidth="1"/>
    <col min="4880" max="4883" width="8.42578125" style="27" customWidth="1"/>
    <col min="4884" max="4884" width="9.140625" style="27"/>
    <col min="4885" max="4885" width="10" style="27" bestFit="1" customWidth="1"/>
    <col min="4886" max="5120" width="9.140625" style="27"/>
    <col min="5121" max="5121" width="53.140625" style="27" customWidth="1"/>
    <col min="5122" max="5131" width="7.7109375" style="27" customWidth="1"/>
    <col min="5132" max="5135" width="0" style="27" hidden="1" customWidth="1"/>
    <col min="5136" max="5139" width="8.42578125" style="27" customWidth="1"/>
    <col min="5140" max="5140" width="9.140625" style="27"/>
    <col min="5141" max="5141" width="10" style="27" bestFit="1" customWidth="1"/>
    <col min="5142" max="5376" width="9.140625" style="27"/>
    <col min="5377" max="5377" width="53.140625" style="27" customWidth="1"/>
    <col min="5378" max="5387" width="7.7109375" style="27" customWidth="1"/>
    <col min="5388" max="5391" width="0" style="27" hidden="1" customWidth="1"/>
    <col min="5392" max="5395" width="8.42578125" style="27" customWidth="1"/>
    <col min="5396" max="5396" width="9.140625" style="27"/>
    <col min="5397" max="5397" width="10" style="27" bestFit="1" customWidth="1"/>
    <col min="5398" max="5632" width="9.140625" style="27"/>
    <col min="5633" max="5633" width="53.140625" style="27" customWidth="1"/>
    <col min="5634" max="5643" width="7.7109375" style="27" customWidth="1"/>
    <col min="5644" max="5647" width="0" style="27" hidden="1" customWidth="1"/>
    <col min="5648" max="5651" width="8.42578125" style="27" customWidth="1"/>
    <col min="5652" max="5652" width="9.140625" style="27"/>
    <col min="5653" max="5653" width="10" style="27" bestFit="1" customWidth="1"/>
    <col min="5654" max="5888" width="9.140625" style="27"/>
    <col min="5889" max="5889" width="53.140625" style="27" customWidth="1"/>
    <col min="5890" max="5899" width="7.7109375" style="27" customWidth="1"/>
    <col min="5900" max="5903" width="0" style="27" hidden="1" customWidth="1"/>
    <col min="5904" max="5907" width="8.42578125" style="27" customWidth="1"/>
    <col min="5908" max="5908" width="9.140625" style="27"/>
    <col min="5909" max="5909" width="10" style="27" bestFit="1" customWidth="1"/>
    <col min="5910" max="6144" width="9.140625" style="27"/>
    <col min="6145" max="6145" width="53.140625" style="27" customWidth="1"/>
    <col min="6146" max="6155" width="7.7109375" style="27" customWidth="1"/>
    <col min="6156" max="6159" width="0" style="27" hidden="1" customWidth="1"/>
    <col min="6160" max="6163" width="8.42578125" style="27" customWidth="1"/>
    <col min="6164" max="6164" width="9.140625" style="27"/>
    <col min="6165" max="6165" width="10" style="27" bestFit="1" customWidth="1"/>
    <col min="6166" max="6400" width="9.140625" style="27"/>
    <col min="6401" max="6401" width="53.140625" style="27" customWidth="1"/>
    <col min="6402" max="6411" width="7.7109375" style="27" customWidth="1"/>
    <col min="6412" max="6415" width="0" style="27" hidden="1" customWidth="1"/>
    <col min="6416" max="6419" width="8.42578125" style="27" customWidth="1"/>
    <col min="6420" max="6420" width="9.140625" style="27"/>
    <col min="6421" max="6421" width="10" style="27" bestFit="1" customWidth="1"/>
    <col min="6422" max="6656" width="9.140625" style="27"/>
    <col min="6657" max="6657" width="53.140625" style="27" customWidth="1"/>
    <col min="6658" max="6667" width="7.7109375" style="27" customWidth="1"/>
    <col min="6668" max="6671" width="0" style="27" hidden="1" customWidth="1"/>
    <col min="6672" max="6675" width="8.42578125" style="27" customWidth="1"/>
    <col min="6676" max="6676" width="9.140625" style="27"/>
    <col min="6677" max="6677" width="10" style="27" bestFit="1" customWidth="1"/>
    <col min="6678" max="6912" width="9.140625" style="27"/>
    <col min="6913" max="6913" width="53.140625" style="27" customWidth="1"/>
    <col min="6914" max="6923" width="7.7109375" style="27" customWidth="1"/>
    <col min="6924" max="6927" width="0" style="27" hidden="1" customWidth="1"/>
    <col min="6928" max="6931" width="8.42578125" style="27" customWidth="1"/>
    <col min="6932" max="6932" width="9.140625" style="27"/>
    <col min="6933" max="6933" width="10" style="27" bestFit="1" customWidth="1"/>
    <col min="6934" max="7168" width="9.140625" style="27"/>
    <col min="7169" max="7169" width="53.140625" style="27" customWidth="1"/>
    <col min="7170" max="7179" width="7.7109375" style="27" customWidth="1"/>
    <col min="7180" max="7183" width="0" style="27" hidden="1" customWidth="1"/>
    <col min="7184" max="7187" width="8.42578125" style="27" customWidth="1"/>
    <col min="7188" max="7188" width="9.140625" style="27"/>
    <col min="7189" max="7189" width="10" style="27" bestFit="1" customWidth="1"/>
    <col min="7190" max="7424" width="9.140625" style="27"/>
    <col min="7425" max="7425" width="53.140625" style="27" customWidth="1"/>
    <col min="7426" max="7435" width="7.7109375" style="27" customWidth="1"/>
    <col min="7436" max="7439" width="0" style="27" hidden="1" customWidth="1"/>
    <col min="7440" max="7443" width="8.42578125" style="27" customWidth="1"/>
    <col min="7444" max="7444" width="9.140625" style="27"/>
    <col min="7445" max="7445" width="10" style="27" bestFit="1" customWidth="1"/>
    <col min="7446" max="7680" width="9.140625" style="27"/>
    <col min="7681" max="7681" width="53.140625" style="27" customWidth="1"/>
    <col min="7682" max="7691" width="7.7109375" style="27" customWidth="1"/>
    <col min="7692" max="7695" width="0" style="27" hidden="1" customWidth="1"/>
    <col min="7696" max="7699" width="8.42578125" style="27" customWidth="1"/>
    <col min="7700" max="7700" width="9.140625" style="27"/>
    <col min="7701" max="7701" width="10" style="27" bestFit="1" customWidth="1"/>
    <col min="7702" max="7936" width="9.140625" style="27"/>
    <col min="7937" max="7937" width="53.140625" style="27" customWidth="1"/>
    <col min="7938" max="7947" width="7.7109375" style="27" customWidth="1"/>
    <col min="7948" max="7951" width="0" style="27" hidden="1" customWidth="1"/>
    <col min="7952" max="7955" width="8.42578125" style="27" customWidth="1"/>
    <col min="7956" max="7956" width="9.140625" style="27"/>
    <col min="7957" max="7957" width="10" style="27" bestFit="1" customWidth="1"/>
    <col min="7958" max="8192" width="9.140625" style="27"/>
    <col min="8193" max="8193" width="53.140625" style="27" customWidth="1"/>
    <col min="8194" max="8203" width="7.7109375" style="27" customWidth="1"/>
    <col min="8204" max="8207" width="0" style="27" hidden="1" customWidth="1"/>
    <col min="8208" max="8211" width="8.42578125" style="27" customWidth="1"/>
    <col min="8212" max="8212" width="9.140625" style="27"/>
    <col min="8213" max="8213" width="10" style="27" bestFit="1" customWidth="1"/>
    <col min="8214" max="8448" width="9.140625" style="27"/>
    <col min="8449" max="8449" width="53.140625" style="27" customWidth="1"/>
    <col min="8450" max="8459" width="7.7109375" style="27" customWidth="1"/>
    <col min="8460" max="8463" width="0" style="27" hidden="1" customWidth="1"/>
    <col min="8464" max="8467" width="8.42578125" style="27" customWidth="1"/>
    <col min="8468" max="8468" width="9.140625" style="27"/>
    <col min="8469" max="8469" width="10" style="27" bestFit="1" customWidth="1"/>
    <col min="8470" max="8704" width="9.140625" style="27"/>
    <col min="8705" max="8705" width="53.140625" style="27" customWidth="1"/>
    <col min="8706" max="8715" width="7.7109375" style="27" customWidth="1"/>
    <col min="8716" max="8719" width="0" style="27" hidden="1" customWidth="1"/>
    <col min="8720" max="8723" width="8.42578125" style="27" customWidth="1"/>
    <col min="8724" max="8724" width="9.140625" style="27"/>
    <col min="8725" max="8725" width="10" style="27" bestFit="1" customWidth="1"/>
    <col min="8726" max="8960" width="9.140625" style="27"/>
    <col min="8961" max="8961" width="53.140625" style="27" customWidth="1"/>
    <col min="8962" max="8971" width="7.7109375" style="27" customWidth="1"/>
    <col min="8972" max="8975" width="0" style="27" hidden="1" customWidth="1"/>
    <col min="8976" max="8979" width="8.42578125" style="27" customWidth="1"/>
    <col min="8980" max="8980" width="9.140625" style="27"/>
    <col min="8981" max="8981" width="10" style="27" bestFit="1" customWidth="1"/>
    <col min="8982" max="9216" width="9.140625" style="27"/>
    <col min="9217" max="9217" width="53.140625" style="27" customWidth="1"/>
    <col min="9218" max="9227" width="7.7109375" style="27" customWidth="1"/>
    <col min="9228" max="9231" width="0" style="27" hidden="1" customWidth="1"/>
    <col min="9232" max="9235" width="8.42578125" style="27" customWidth="1"/>
    <col min="9236" max="9236" width="9.140625" style="27"/>
    <col min="9237" max="9237" width="10" style="27" bestFit="1" customWidth="1"/>
    <col min="9238" max="9472" width="9.140625" style="27"/>
    <col min="9473" max="9473" width="53.140625" style="27" customWidth="1"/>
    <col min="9474" max="9483" width="7.7109375" style="27" customWidth="1"/>
    <col min="9484" max="9487" width="0" style="27" hidden="1" customWidth="1"/>
    <col min="9488" max="9491" width="8.42578125" style="27" customWidth="1"/>
    <col min="9492" max="9492" width="9.140625" style="27"/>
    <col min="9493" max="9493" width="10" style="27" bestFit="1" customWidth="1"/>
    <col min="9494" max="9728" width="9.140625" style="27"/>
    <col min="9729" max="9729" width="53.140625" style="27" customWidth="1"/>
    <col min="9730" max="9739" width="7.7109375" style="27" customWidth="1"/>
    <col min="9740" max="9743" width="0" style="27" hidden="1" customWidth="1"/>
    <col min="9744" max="9747" width="8.42578125" style="27" customWidth="1"/>
    <col min="9748" max="9748" width="9.140625" style="27"/>
    <col min="9749" max="9749" width="10" style="27" bestFit="1" customWidth="1"/>
    <col min="9750" max="9984" width="9.140625" style="27"/>
    <col min="9985" max="9985" width="53.140625" style="27" customWidth="1"/>
    <col min="9986" max="9995" width="7.7109375" style="27" customWidth="1"/>
    <col min="9996" max="9999" width="0" style="27" hidden="1" customWidth="1"/>
    <col min="10000" max="10003" width="8.42578125" style="27" customWidth="1"/>
    <col min="10004" max="10004" width="9.140625" style="27"/>
    <col min="10005" max="10005" width="10" style="27" bestFit="1" customWidth="1"/>
    <col min="10006" max="10240" width="9.140625" style="27"/>
    <col min="10241" max="10241" width="53.140625" style="27" customWidth="1"/>
    <col min="10242" max="10251" width="7.7109375" style="27" customWidth="1"/>
    <col min="10252" max="10255" width="0" style="27" hidden="1" customWidth="1"/>
    <col min="10256" max="10259" width="8.42578125" style="27" customWidth="1"/>
    <col min="10260" max="10260" width="9.140625" style="27"/>
    <col min="10261" max="10261" width="10" style="27" bestFit="1" customWidth="1"/>
    <col min="10262" max="10496" width="9.140625" style="27"/>
    <col min="10497" max="10497" width="53.140625" style="27" customWidth="1"/>
    <col min="10498" max="10507" width="7.7109375" style="27" customWidth="1"/>
    <col min="10508" max="10511" width="0" style="27" hidden="1" customWidth="1"/>
    <col min="10512" max="10515" width="8.42578125" style="27" customWidth="1"/>
    <col min="10516" max="10516" width="9.140625" style="27"/>
    <col min="10517" max="10517" width="10" style="27" bestFit="1" customWidth="1"/>
    <col min="10518" max="10752" width="9.140625" style="27"/>
    <col min="10753" max="10753" width="53.140625" style="27" customWidth="1"/>
    <col min="10754" max="10763" width="7.7109375" style="27" customWidth="1"/>
    <col min="10764" max="10767" width="0" style="27" hidden="1" customWidth="1"/>
    <col min="10768" max="10771" width="8.42578125" style="27" customWidth="1"/>
    <col min="10772" max="10772" width="9.140625" style="27"/>
    <col min="10773" max="10773" width="10" style="27" bestFit="1" customWidth="1"/>
    <col min="10774" max="11008" width="9.140625" style="27"/>
    <col min="11009" max="11009" width="53.140625" style="27" customWidth="1"/>
    <col min="11010" max="11019" width="7.7109375" style="27" customWidth="1"/>
    <col min="11020" max="11023" width="0" style="27" hidden="1" customWidth="1"/>
    <col min="11024" max="11027" width="8.42578125" style="27" customWidth="1"/>
    <col min="11028" max="11028" width="9.140625" style="27"/>
    <col min="11029" max="11029" width="10" style="27" bestFit="1" customWidth="1"/>
    <col min="11030" max="11264" width="9.140625" style="27"/>
    <col min="11265" max="11265" width="53.140625" style="27" customWidth="1"/>
    <col min="11266" max="11275" width="7.7109375" style="27" customWidth="1"/>
    <col min="11276" max="11279" width="0" style="27" hidden="1" customWidth="1"/>
    <col min="11280" max="11283" width="8.42578125" style="27" customWidth="1"/>
    <col min="11284" max="11284" width="9.140625" style="27"/>
    <col min="11285" max="11285" width="10" style="27" bestFit="1" customWidth="1"/>
    <col min="11286" max="11520" width="9.140625" style="27"/>
    <col min="11521" max="11521" width="53.140625" style="27" customWidth="1"/>
    <col min="11522" max="11531" width="7.7109375" style="27" customWidth="1"/>
    <col min="11532" max="11535" width="0" style="27" hidden="1" customWidth="1"/>
    <col min="11536" max="11539" width="8.42578125" style="27" customWidth="1"/>
    <col min="11540" max="11540" width="9.140625" style="27"/>
    <col min="11541" max="11541" width="10" style="27" bestFit="1" customWidth="1"/>
    <col min="11542" max="11776" width="9.140625" style="27"/>
    <col min="11777" max="11777" width="53.140625" style="27" customWidth="1"/>
    <col min="11778" max="11787" width="7.7109375" style="27" customWidth="1"/>
    <col min="11788" max="11791" width="0" style="27" hidden="1" customWidth="1"/>
    <col min="11792" max="11795" width="8.42578125" style="27" customWidth="1"/>
    <col min="11796" max="11796" width="9.140625" style="27"/>
    <col min="11797" max="11797" width="10" style="27" bestFit="1" customWidth="1"/>
    <col min="11798" max="12032" width="9.140625" style="27"/>
    <col min="12033" max="12033" width="53.140625" style="27" customWidth="1"/>
    <col min="12034" max="12043" width="7.7109375" style="27" customWidth="1"/>
    <col min="12044" max="12047" width="0" style="27" hidden="1" customWidth="1"/>
    <col min="12048" max="12051" width="8.42578125" style="27" customWidth="1"/>
    <col min="12052" max="12052" width="9.140625" style="27"/>
    <col min="12053" max="12053" width="10" style="27" bestFit="1" customWidth="1"/>
    <col min="12054" max="12288" width="9.140625" style="27"/>
    <col min="12289" max="12289" width="53.140625" style="27" customWidth="1"/>
    <col min="12290" max="12299" width="7.7109375" style="27" customWidth="1"/>
    <col min="12300" max="12303" width="0" style="27" hidden="1" customWidth="1"/>
    <col min="12304" max="12307" width="8.42578125" style="27" customWidth="1"/>
    <col min="12308" max="12308" width="9.140625" style="27"/>
    <col min="12309" max="12309" width="10" style="27" bestFit="1" customWidth="1"/>
    <col min="12310" max="12544" width="9.140625" style="27"/>
    <col min="12545" max="12545" width="53.140625" style="27" customWidth="1"/>
    <col min="12546" max="12555" width="7.7109375" style="27" customWidth="1"/>
    <col min="12556" max="12559" width="0" style="27" hidden="1" customWidth="1"/>
    <col min="12560" max="12563" width="8.42578125" style="27" customWidth="1"/>
    <col min="12564" max="12564" width="9.140625" style="27"/>
    <col min="12565" max="12565" width="10" style="27" bestFit="1" customWidth="1"/>
    <col min="12566" max="12800" width="9.140625" style="27"/>
    <col min="12801" max="12801" width="53.140625" style="27" customWidth="1"/>
    <col min="12802" max="12811" width="7.7109375" style="27" customWidth="1"/>
    <col min="12812" max="12815" width="0" style="27" hidden="1" customWidth="1"/>
    <col min="12816" max="12819" width="8.42578125" style="27" customWidth="1"/>
    <col min="12820" max="12820" width="9.140625" style="27"/>
    <col min="12821" max="12821" width="10" style="27" bestFit="1" customWidth="1"/>
    <col min="12822" max="13056" width="9.140625" style="27"/>
    <col min="13057" max="13057" width="53.140625" style="27" customWidth="1"/>
    <col min="13058" max="13067" width="7.7109375" style="27" customWidth="1"/>
    <col min="13068" max="13071" width="0" style="27" hidden="1" customWidth="1"/>
    <col min="13072" max="13075" width="8.42578125" style="27" customWidth="1"/>
    <col min="13076" max="13076" width="9.140625" style="27"/>
    <col min="13077" max="13077" width="10" style="27" bestFit="1" customWidth="1"/>
    <col min="13078" max="13312" width="9.140625" style="27"/>
    <col min="13313" max="13313" width="53.140625" style="27" customWidth="1"/>
    <col min="13314" max="13323" width="7.7109375" style="27" customWidth="1"/>
    <col min="13324" max="13327" width="0" style="27" hidden="1" customWidth="1"/>
    <col min="13328" max="13331" width="8.42578125" style="27" customWidth="1"/>
    <col min="13332" max="13332" width="9.140625" style="27"/>
    <col min="13333" max="13333" width="10" style="27" bestFit="1" customWidth="1"/>
    <col min="13334" max="13568" width="9.140625" style="27"/>
    <col min="13569" max="13569" width="53.140625" style="27" customWidth="1"/>
    <col min="13570" max="13579" width="7.7109375" style="27" customWidth="1"/>
    <col min="13580" max="13583" width="0" style="27" hidden="1" customWidth="1"/>
    <col min="13584" max="13587" width="8.42578125" style="27" customWidth="1"/>
    <col min="13588" max="13588" width="9.140625" style="27"/>
    <col min="13589" max="13589" width="10" style="27" bestFit="1" customWidth="1"/>
    <col min="13590" max="13824" width="9.140625" style="27"/>
    <col min="13825" max="13825" width="53.140625" style="27" customWidth="1"/>
    <col min="13826" max="13835" width="7.7109375" style="27" customWidth="1"/>
    <col min="13836" max="13839" width="0" style="27" hidden="1" customWidth="1"/>
    <col min="13840" max="13843" width="8.42578125" style="27" customWidth="1"/>
    <col min="13844" max="13844" width="9.140625" style="27"/>
    <col min="13845" max="13845" width="10" style="27" bestFit="1" customWidth="1"/>
    <col min="13846" max="14080" width="9.140625" style="27"/>
    <col min="14081" max="14081" width="53.140625" style="27" customWidth="1"/>
    <col min="14082" max="14091" width="7.7109375" style="27" customWidth="1"/>
    <col min="14092" max="14095" width="0" style="27" hidden="1" customWidth="1"/>
    <col min="14096" max="14099" width="8.42578125" style="27" customWidth="1"/>
    <col min="14100" max="14100" width="9.140625" style="27"/>
    <col min="14101" max="14101" width="10" style="27" bestFit="1" customWidth="1"/>
    <col min="14102" max="14336" width="9.140625" style="27"/>
    <col min="14337" max="14337" width="53.140625" style="27" customWidth="1"/>
    <col min="14338" max="14347" width="7.7109375" style="27" customWidth="1"/>
    <col min="14348" max="14351" width="0" style="27" hidden="1" customWidth="1"/>
    <col min="14352" max="14355" width="8.42578125" style="27" customWidth="1"/>
    <col min="14356" max="14356" width="9.140625" style="27"/>
    <col min="14357" max="14357" width="10" style="27" bestFit="1" customWidth="1"/>
    <col min="14358" max="14592" width="9.140625" style="27"/>
    <col min="14593" max="14593" width="53.140625" style="27" customWidth="1"/>
    <col min="14594" max="14603" width="7.7109375" style="27" customWidth="1"/>
    <col min="14604" max="14607" width="0" style="27" hidden="1" customWidth="1"/>
    <col min="14608" max="14611" width="8.42578125" style="27" customWidth="1"/>
    <col min="14612" max="14612" width="9.140625" style="27"/>
    <col min="14613" max="14613" width="10" style="27" bestFit="1" customWidth="1"/>
    <col min="14614" max="14848" width="9.140625" style="27"/>
    <col min="14849" max="14849" width="53.140625" style="27" customWidth="1"/>
    <col min="14850" max="14859" width="7.7109375" style="27" customWidth="1"/>
    <col min="14860" max="14863" width="0" style="27" hidden="1" customWidth="1"/>
    <col min="14864" max="14867" width="8.42578125" style="27" customWidth="1"/>
    <col min="14868" max="14868" width="9.140625" style="27"/>
    <col min="14869" max="14869" width="10" style="27" bestFit="1" customWidth="1"/>
    <col min="14870" max="15104" width="9.140625" style="27"/>
    <col min="15105" max="15105" width="53.140625" style="27" customWidth="1"/>
    <col min="15106" max="15115" width="7.7109375" style="27" customWidth="1"/>
    <col min="15116" max="15119" width="0" style="27" hidden="1" customWidth="1"/>
    <col min="15120" max="15123" width="8.42578125" style="27" customWidth="1"/>
    <col min="15124" max="15124" width="9.140625" style="27"/>
    <col min="15125" max="15125" width="10" style="27" bestFit="1" customWidth="1"/>
    <col min="15126" max="15360" width="9.140625" style="27"/>
    <col min="15361" max="15361" width="53.140625" style="27" customWidth="1"/>
    <col min="15362" max="15371" width="7.7109375" style="27" customWidth="1"/>
    <col min="15372" max="15375" width="0" style="27" hidden="1" customWidth="1"/>
    <col min="15376" max="15379" width="8.42578125" style="27" customWidth="1"/>
    <col min="15380" max="15380" width="9.140625" style="27"/>
    <col min="15381" max="15381" width="10" style="27" bestFit="1" customWidth="1"/>
    <col min="15382" max="15616" width="9.140625" style="27"/>
    <col min="15617" max="15617" width="53.140625" style="27" customWidth="1"/>
    <col min="15618" max="15627" width="7.7109375" style="27" customWidth="1"/>
    <col min="15628" max="15631" width="0" style="27" hidden="1" customWidth="1"/>
    <col min="15632" max="15635" width="8.42578125" style="27" customWidth="1"/>
    <col min="15636" max="15636" width="9.140625" style="27"/>
    <col min="15637" max="15637" width="10" style="27" bestFit="1" customWidth="1"/>
    <col min="15638" max="15872" width="9.140625" style="27"/>
    <col min="15873" max="15873" width="53.140625" style="27" customWidth="1"/>
    <col min="15874" max="15883" width="7.7109375" style="27" customWidth="1"/>
    <col min="15884" max="15887" width="0" style="27" hidden="1" customWidth="1"/>
    <col min="15888" max="15891" width="8.42578125" style="27" customWidth="1"/>
    <col min="15892" max="15892" width="9.140625" style="27"/>
    <col min="15893" max="15893" width="10" style="27" bestFit="1" customWidth="1"/>
    <col min="15894" max="16128" width="9.140625" style="27"/>
    <col min="16129" max="16129" width="53.140625" style="27" customWidth="1"/>
    <col min="16130" max="16139" width="7.7109375" style="27" customWidth="1"/>
    <col min="16140" max="16143" width="0" style="27" hidden="1" customWidth="1"/>
    <col min="16144" max="16147" width="8.42578125" style="27" customWidth="1"/>
    <col min="16148" max="16148" width="9.140625" style="27"/>
    <col min="16149" max="16149" width="10" style="27" bestFit="1" customWidth="1"/>
    <col min="16150" max="16384" width="9.140625" style="27"/>
  </cols>
  <sheetData>
    <row r="1" spans="1:19" s="34" customFormat="1" ht="18" customHeight="1" x14ac:dyDescent="0.2">
      <c r="A1" s="142" t="s">
        <v>431</v>
      </c>
    </row>
    <row r="2" spans="1:19" s="34" customFormat="1" ht="22.5" customHeight="1" x14ac:dyDescent="0.25">
      <c r="A2" s="40" t="s">
        <v>464</v>
      </c>
      <c r="D2" s="220"/>
      <c r="E2" s="220"/>
    </row>
    <row r="4" spans="1:19" s="64" customFormat="1" ht="24" customHeight="1" x14ac:dyDescent="0.2">
      <c r="A4" s="195" t="s">
        <v>100</v>
      </c>
      <c r="B4" s="58">
        <v>2007</v>
      </c>
      <c r="C4" s="58">
        <v>2008</v>
      </c>
      <c r="D4" s="58">
        <v>2009</v>
      </c>
      <c r="E4" s="58">
        <v>2010</v>
      </c>
      <c r="F4" s="58">
        <v>2011</v>
      </c>
      <c r="G4" s="58">
        <v>2012</v>
      </c>
      <c r="H4" s="58">
        <v>2013</v>
      </c>
      <c r="I4" s="58">
        <v>2014</v>
      </c>
      <c r="J4" s="58">
        <v>2015</v>
      </c>
      <c r="K4" s="58">
        <v>2016</v>
      </c>
      <c r="L4" s="58">
        <v>2017</v>
      </c>
      <c r="M4" s="58">
        <v>2018</v>
      </c>
      <c r="N4" s="58">
        <v>2019</v>
      </c>
      <c r="O4" s="58">
        <v>2020</v>
      </c>
      <c r="P4" s="58">
        <v>2021</v>
      </c>
      <c r="Q4" s="58" t="s">
        <v>454</v>
      </c>
      <c r="R4" s="58" t="s">
        <v>449</v>
      </c>
      <c r="S4" s="59" t="s">
        <v>508</v>
      </c>
    </row>
    <row r="5" spans="1:19" ht="35.25" customHeight="1" x14ac:dyDescent="0.2">
      <c r="A5" s="119" t="s">
        <v>519</v>
      </c>
      <c r="B5" s="204">
        <v>-2.4707917672385005</v>
      </c>
      <c r="C5" s="205">
        <v>2.5938662797246881</v>
      </c>
      <c r="D5" s="205">
        <v>8.9160645166259869</v>
      </c>
      <c r="E5" s="204">
        <v>2.4154451324642778E-2</v>
      </c>
      <c r="F5" s="205">
        <v>1.3572710633116492</v>
      </c>
      <c r="G5" s="205">
        <v>0.37355377632442011</v>
      </c>
      <c r="H5" s="205">
        <v>0.13128260973231942</v>
      </c>
      <c r="I5" s="205">
        <v>3.3939165317291353</v>
      </c>
      <c r="J5" s="204">
        <v>0.20581079869050889</v>
      </c>
      <c r="K5" s="205">
        <v>3.5696920335950733</v>
      </c>
      <c r="L5" s="206">
        <v>0.51336826265868662</v>
      </c>
      <c r="M5" s="206">
        <v>-0.29101559084304673</v>
      </c>
      <c r="N5" s="204">
        <v>4.1176407965361816</v>
      </c>
      <c r="O5" s="204">
        <v>-3.4426488677364309</v>
      </c>
      <c r="P5" s="205">
        <v>7.6147057935050277</v>
      </c>
      <c r="Q5" s="205">
        <v>5.8445368237236339</v>
      </c>
      <c r="R5" s="205">
        <v>11.905145714350528</v>
      </c>
      <c r="S5" s="207">
        <v>4.2023970779166309</v>
      </c>
    </row>
    <row r="6" spans="1:19" ht="35.25" customHeight="1" x14ac:dyDescent="0.2">
      <c r="A6" s="119" t="s">
        <v>520</v>
      </c>
      <c r="B6" s="208">
        <v>5.3624329596918541</v>
      </c>
      <c r="C6" s="208">
        <v>5.1949188431898996</v>
      </c>
      <c r="D6" s="208">
        <v>3.1436272779495233</v>
      </c>
      <c r="E6" s="208">
        <v>2.7208200551634532</v>
      </c>
      <c r="F6" s="208">
        <v>0.28645811111591701</v>
      </c>
      <c r="G6" s="208">
        <v>0.86444593779031464</v>
      </c>
      <c r="H6" s="208">
        <v>1.2535504776707951</v>
      </c>
      <c r="I6" s="206">
        <v>-0.14696033956776988</v>
      </c>
      <c r="J6" s="206">
        <v>-0.44469533875516332</v>
      </c>
      <c r="K6" s="208">
        <v>0.94535034744884783</v>
      </c>
      <c r="L6" s="208">
        <v>3.2738408430103005</v>
      </c>
      <c r="M6" s="208">
        <v>2.9834622112455023</v>
      </c>
      <c r="N6" s="208">
        <v>2.7671469976438212</v>
      </c>
      <c r="O6" s="206">
        <v>-19.902968932934726</v>
      </c>
      <c r="P6" s="208">
        <v>10.999933908959614</v>
      </c>
      <c r="Q6" s="208">
        <v>6.703117319681362</v>
      </c>
      <c r="R6" s="789">
        <v>11.369662014369464</v>
      </c>
      <c r="S6" s="209">
        <v>8.2540706780710238</v>
      </c>
    </row>
    <row r="7" spans="1:19" ht="35.25" customHeight="1" x14ac:dyDescent="0.2">
      <c r="A7" s="119" t="s">
        <v>521</v>
      </c>
      <c r="B7" s="208">
        <v>6.3029881957298306</v>
      </c>
      <c r="C7" s="208">
        <v>5.5485635018193813</v>
      </c>
      <c r="D7" s="208">
        <v>3.1005407388934092</v>
      </c>
      <c r="E7" s="208">
        <v>5.467587277694963</v>
      </c>
      <c r="F7" s="208">
        <v>5.3132828290510581</v>
      </c>
      <c r="G7" s="208">
        <v>4.7718238304425009</v>
      </c>
      <c r="H7" s="208">
        <v>4.3287455775443684</v>
      </c>
      <c r="I7" s="208">
        <v>4.9095135215980967</v>
      </c>
      <c r="J7" s="208">
        <v>4.5073464727332979</v>
      </c>
      <c r="K7" s="208">
        <v>4.372867807246017</v>
      </c>
      <c r="L7" s="208">
        <v>3.9488852830178667</v>
      </c>
      <c r="M7" s="208">
        <v>4.2980236235070857</v>
      </c>
      <c r="N7" s="210">
        <v>3.0622661927748096</v>
      </c>
      <c r="O7" s="211">
        <v>-13.44539127751827</v>
      </c>
      <c r="P7" s="208">
        <v>2.192982922582809</v>
      </c>
      <c r="Q7" s="208">
        <v>10.965235938901529</v>
      </c>
      <c r="R7" s="789">
        <v>5.4908239444219742</v>
      </c>
      <c r="S7" s="209">
        <v>3.9385343477381207</v>
      </c>
    </row>
    <row r="8" spans="1:19" s="23" customFormat="1" ht="35.25" customHeight="1" x14ac:dyDescent="0.2">
      <c r="A8" s="121" t="s">
        <v>105</v>
      </c>
      <c r="B8" s="212">
        <v>5.5511527300960317</v>
      </c>
      <c r="C8" s="213">
        <v>5.3031118903316132</v>
      </c>
      <c r="D8" s="213">
        <v>3.4017169491404431</v>
      </c>
      <c r="E8" s="213">
        <v>4.5037920104770812</v>
      </c>
      <c r="F8" s="213">
        <v>3.8863146399841231</v>
      </c>
      <c r="G8" s="213">
        <v>3.6323398383651284</v>
      </c>
      <c r="H8" s="213">
        <v>3.4211361162833409</v>
      </c>
      <c r="I8" s="213">
        <v>3.6882889997897461</v>
      </c>
      <c r="J8" s="213">
        <v>3.2416412796194338</v>
      </c>
      <c r="K8" s="213">
        <v>3.6029107816608175</v>
      </c>
      <c r="L8" s="213">
        <v>3.6769314152009569</v>
      </c>
      <c r="M8" s="213">
        <v>3.862913367830445</v>
      </c>
      <c r="N8" s="213">
        <v>3.0385300835104267</v>
      </c>
      <c r="O8" s="214">
        <v>-14.329310553109842</v>
      </c>
      <c r="P8" s="213">
        <v>4.0429618793544009</v>
      </c>
      <c r="Q8" s="213">
        <v>9.8930349862207159</v>
      </c>
      <c r="R8" s="213">
        <v>6.9669032527166497</v>
      </c>
      <c r="S8" s="215">
        <v>4.8592972868815476</v>
      </c>
    </row>
    <row r="10" spans="1:19" ht="13.5" x14ac:dyDescent="0.25">
      <c r="A10" s="123" t="s">
        <v>513</v>
      </c>
      <c r="B10" s="202"/>
      <c r="C10" s="202"/>
      <c r="D10" s="202"/>
      <c r="E10" s="202"/>
      <c r="F10" s="202"/>
      <c r="G10" s="202"/>
      <c r="H10" s="202"/>
      <c r="I10" s="202"/>
      <c r="J10" s="202"/>
      <c r="K10" s="202"/>
      <c r="L10" s="202"/>
      <c r="M10" s="61"/>
      <c r="N10" s="61"/>
      <c r="O10" s="61"/>
      <c r="P10" s="61"/>
      <c r="Q10" s="61"/>
    </row>
    <row r="11" spans="1:19" ht="13.5" x14ac:dyDescent="0.25">
      <c r="A11" s="123"/>
      <c r="B11" s="202"/>
      <c r="C11" s="202"/>
      <c r="D11" s="202"/>
      <c r="E11" s="202"/>
      <c r="F11" s="202"/>
      <c r="G11" s="202"/>
      <c r="H11" s="202"/>
      <c r="I11" s="202"/>
      <c r="J11" s="202"/>
      <c r="K11" s="202"/>
      <c r="L11" s="202"/>
      <c r="M11" s="61"/>
      <c r="N11" s="61"/>
      <c r="O11" s="61"/>
      <c r="P11" s="61"/>
      <c r="Q11" s="61"/>
    </row>
    <row r="12" spans="1:19" ht="13.5" x14ac:dyDescent="0.2">
      <c r="A12" s="203" t="s">
        <v>522</v>
      </c>
      <c r="B12" s="61"/>
      <c r="C12" s="61"/>
      <c r="D12" s="61"/>
      <c r="E12" s="61"/>
      <c r="F12" s="61"/>
      <c r="G12" s="61"/>
      <c r="H12" s="61"/>
      <c r="I12" s="61"/>
      <c r="J12" s="61"/>
      <c r="K12" s="61"/>
      <c r="L12" s="61"/>
      <c r="M12" s="61"/>
      <c r="N12" s="61"/>
      <c r="O12" s="61"/>
      <c r="P12" s="61"/>
      <c r="Q12" s="61"/>
    </row>
    <row r="13" spans="1:19" x14ac:dyDescent="0.2">
      <c r="A13" s="61"/>
      <c r="B13" s="61"/>
      <c r="C13" s="61"/>
      <c r="D13" s="61"/>
      <c r="E13" s="61"/>
      <c r="F13" s="61"/>
      <c r="G13" s="61"/>
      <c r="H13" s="61"/>
      <c r="I13" s="61"/>
      <c r="J13" s="61"/>
      <c r="K13" s="61"/>
      <c r="L13" s="61"/>
      <c r="M13" s="61"/>
      <c r="N13" s="61"/>
      <c r="O13" s="61"/>
      <c r="P13" s="61"/>
      <c r="Q13" s="61"/>
    </row>
    <row r="14" spans="1:19" ht="13.5" x14ac:dyDescent="0.2">
      <c r="A14" s="203" t="s">
        <v>523</v>
      </c>
      <c r="B14" s="61"/>
      <c r="C14" s="61"/>
      <c r="D14" s="61"/>
      <c r="E14" s="61"/>
      <c r="F14" s="61"/>
      <c r="G14" s="61"/>
      <c r="H14" s="61"/>
      <c r="I14" s="61"/>
      <c r="J14" s="61"/>
      <c r="K14" s="61"/>
      <c r="L14" s="61"/>
      <c r="M14" s="61"/>
      <c r="N14" s="61"/>
      <c r="O14" s="61"/>
      <c r="P14" s="61"/>
      <c r="Q14" s="61"/>
    </row>
    <row r="15" spans="1:19" x14ac:dyDescent="0.2">
      <c r="A15" s="61"/>
      <c r="B15" s="61"/>
      <c r="C15" s="61"/>
      <c r="D15" s="61"/>
      <c r="E15" s="61"/>
      <c r="F15" s="61"/>
      <c r="G15" s="61"/>
      <c r="H15" s="61"/>
      <c r="I15" s="61"/>
      <c r="J15" s="61"/>
      <c r="K15" s="61"/>
      <c r="L15" s="61"/>
      <c r="M15" s="61"/>
      <c r="N15" s="61"/>
      <c r="O15" s="61"/>
      <c r="P15" s="61"/>
      <c r="Q15" s="61"/>
    </row>
    <row r="16" spans="1:19" ht="12.75" customHeight="1" x14ac:dyDescent="0.2">
      <c r="A16" s="904" t="s">
        <v>524</v>
      </c>
      <c r="B16" s="904"/>
      <c r="C16" s="904"/>
      <c r="D16" s="904"/>
      <c r="E16" s="904"/>
      <c r="F16" s="904"/>
      <c r="G16" s="904"/>
      <c r="H16" s="904"/>
      <c r="I16" s="904"/>
      <c r="J16" s="904"/>
      <c r="K16" s="904"/>
      <c r="L16" s="904"/>
      <c r="M16" s="904"/>
      <c r="N16" s="904"/>
      <c r="O16" s="904"/>
      <c r="P16" s="904"/>
      <c r="Q16" s="904"/>
      <c r="R16" s="65"/>
      <c r="S16" s="65"/>
    </row>
    <row r="17" spans="1:19" ht="11.25" customHeight="1" x14ac:dyDescent="0.2">
      <c r="A17" s="904"/>
      <c r="B17" s="904"/>
      <c r="C17" s="904"/>
      <c r="D17" s="904"/>
      <c r="E17" s="904"/>
      <c r="F17" s="904"/>
      <c r="G17" s="904"/>
      <c r="H17" s="904"/>
      <c r="I17" s="904"/>
      <c r="J17" s="904"/>
      <c r="K17" s="904"/>
      <c r="L17" s="904"/>
      <c r="M17" s="904"/>
      <c r="N17" s="904"/>
      <c r="O17" s="904"/>
      <c r="P17" s="904"/>
      <c r="Q17" s="904"/>
      <c r="R17" s="65"/>
      <c r="S17" s="65"/>
    </row>
    <row r="18" spans="1:19" ht="11.25" customHeight="1" x14ac:dyDescent="0.2">
      <c r="A18" s="904"/>
      <c r="B18" s="904"/>
      <c r="C18" s="904"/>
      <c r="D18" s="904"/>
      <c r="E18" s="904"/>
      <c r="F18" s="904"/>
      <c r="G18" s="904"/>
      <c r="H18" s="904"/>
      <c r="I18" s="904"/>
      <c r="J18" s="904"/>
      <c r="K18" s="904"/>
      <c r="L18" s="904"/>
      <c r="M18" s="904"/>
      <c r="N18" s="904"/>
      <c r="O18" s="904"/>
      <c r="P18" s="904"/>
      <c r="Q18" s="904"/>
      <c r="R18" s="65"/>
      <c r="S18" s="65"/>
    </row>
    <row r="19" spans="1:19" ht="12.75" customHeight="1" x14ac:dyDescent="0.2">
      <c r="A19" s="904"/>
      <c r="B19" s="904"/>
      <c r="C19" s="904"/>
      <c r="D19" s="904"/>
      <c r="E19" s="904"/>
      <c r="F19" s="904"/>
      <c r="G19" s="904"/>
      <c r="H19" s="904"/>
      <c r="I19" s="904"/>
      <c r="J19" s="904"/>
      <c r="K19" s="904"/>
      <c r="L19" s="904"/>
      <c r="M19" s="904"/>
      <c r="N19" s="904"/>
      <c r="O19" s="904"/>
      <c r="P19" s="904"/>
      <c r="Q19" s="904"/>
      <c r="R19" s="65"/>
      <c r="S19" s="65"/>
    </row>
  </sheetData>
  <mergeCells count="1">
    <mergeCell ref="A16:Q19"/>
  </mergeCells>
  <hyperlinks>
    <hyperlink ref="A1" location="'Contents(NA)'!A1" display="Back to table of contents" xr:uid="{06154DCA-530A-4562-BC22-95C30078A325}"/>
  </hyperlinks>
  <pageMargins left="0.3" right="0" top="0" bottom="0" header="0" footer="0.22"/>
  <pageSetup paperSize="9" scale="98" orientation="landscape" horizontalDpi="1200" verticalDpi="1200" r:id="rId1"/>
  <headerFooter alignWithMargins="0">
    <oddHeader xml:space="preserve">&amp;C- &amp;P+3 -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F3CB-DA92-43D5-A326-EA32C16BACB0}">
  <dimension ref="A1:T19"/>
  <sheetViews>
    <sheetView workbookViewId="0">
      <pane xSplit="1" ySplit="4" topLeftCell="B5" activePane="bottomRight" state="frozen"/>
      <selection pane="topRight" activeCell="B1" sqref="B1"/>
      <selection pane="bottomLeft" activeCell="A5" sqref="A5"/>
      <selection pane="bottomRight"/>
    </sheetView>
  </sheetViews>
  <sheetFormatPr defaultRowHeight="12.75" x14ac:dyDescent="0.2"/>
  <cols>
    <col min="1" max="1" width="53.140625" style="27" customWidth="1"/>
    <col min="2" max="12" width="7.7109375" style="27" customWidth="1"/>
    <col min="13" max="20" width="8.42578125" style="27" customWidth="1"/>
    <col min="21" max="24" width="10" style="27" bestFit="1" customWidth="1"/>
    <col min="25" max="256" width="9.140625" style="27"/>
    <col min="257" max="257" width="53.140625" style="27" customWidth="1"/>
    <col min="258" max="267" width="7.7109375" style="27" customWidth="1"/>
    <col min="268" max="271" width="0" style="27" hidden="1" customWidth="1"/>
    <col min="272" max="275" width="8.42578125" style="27" customWidth="1"/>
    <col min="276" max="276" width="9.140625" style="27"/>
    <col min="277" max="277" width="10" style="27" bestFit="1" customWidth="1"/>
    <col min="278" max="512" width="9.140625" style="27"/>
    <col min="513" max="513" width="53.140625" style="27" customWidth="1"/>
    <col min="514" max="523" width="7.7109375" style="27" customWidth="1"/>
    <col min="524" max="527" width="0" style="27" hidden="1" customWidth="1"/>
    <col min="528" max="531" width="8.42578125" style="27" customWidth="1"/>
    <col min="532" max="532" width="9.140625" style="27"/>
    <col min="533" max="533" width="10" style="27" bestFit="1" customWidth="1"/>
    <col min="534" max="768" width="9.140625" style="27"/>
    <col min="769" max="769" width="53.140625" style="27" customWidth="1"/>
    <col min="770" max="779" width="7.7109375" style="27" customWidth="1"/>
    <col min="780" max="783" width="0" style="27" hidden="1" customWidth="1"/>
    <col min="784" max="787" width="8.42578125" style="27" customWidth="1"/>
    <col min="788" max="788" width="9.140625" style="27"/>
    <col min="789" max="789" width="10" style="27" bestFit="1" customWidth="1"/>
    <col min="790" max="1024" width="9.140625" style="27"/>
    <col min="1025" max="1025" width="53.140625" style="27" customWidth="1"/>
    <col min="1026" max="1035" width="7.7109375" style="27" customWidth="1"/>
    <col min="1036" max="1039" width="0" style="27" hidden="1" customWidth="1"/>
    <col min="1040" max="1043" width="8.42578125" style="27" customWidth="1"/>
    <col min="1044" max="1044" width="9.140625" style="27"/>
    <col min="1045" max="1045" width="10" style="27" bestFit="1" customWidth="1"/>
    <col min="1046" max="1280" width="9.140625" style="27"/>
    <col min="1281" max="1281" width="53.140625" style="27" customWidth="1"/>
    <col min="1282" max="1291" width="7.7109375" style="27" customWidth="1"/>
    <col min="1292" max="1295" width="0" style="27" hidden="1" customWidth="1"/>
    <col min="1296" max="1299" width="8.42578125" style="27" customWidth="1"/>
    <col min="1300" max="1300" width="9.140625" style="27"/>
    <col min="1301" max="1301" width="10" style="27" bestFit="1" customWidth="1"/>
    <col min="1302" max="1536" width="9.140625" style="27"/>
    <col min="1537" max="1537" width="53.140625" style="27" customWidth="1"/>
    <col min="1538" max="1547" width="7.7109375" style="27" customWidth="1"/>
    <col min="1548" max="1551" width="0" style="27" hidden="1" customWidth="1"/>
    <col min="1552" max="1555" width="8.42578125" style="27" customWidth="1"/>
    <col min="1556" max="1556" width="9.140625" style="27"/>
    <col min="1557" max="1557" width="10" style="27" bestFit="1" customWidth="1"/>
    <col min="1558" max="1792" width="9.140625" style="27"/>
    <col min="1793" max="1793" width="53.140625" style="27" customWidth="1"/>
    <col min="1794" max="1803" width="7.7109375" style="27" customWidth="1"/>
    <col min="1804" max="1807" width="0" style="27" hidden="1" customWidth="1"/>
    <col min="1808" max="1811" width="8.42578125" style="27" customWidth="1"/>
    <col min="1812" max="1812" width="9.140625" style="27"/>
    <col min="1813" max="1813" width="10" style="27" bestFit="1" customWidth="1"/>
    <col min="1814" max="2048" width="9.140625" style="27"/>
    <col min="2049" max="2049" width="53.140625" style="27" customWidth="1"/>
    <col min="2050" max="2059" width="7.7109375" style="27" customWidth="1"/>
    <col min="2060" max="2063" width="0" style="27" hidden="1" customWidth="1"/>
    <col min="2064" max="2067" width="8.42578125" style="27" customWidth="1"/>
    <col min="2068" max="2068" width="9.140625" style="27"/>
    <col min="2069" max="2069" width="10" style="27" bestFit="1" customWidth="1"/>
    <col min="2070" max="2304" width="9.140625" style="27"/>
    <col min="2305" max="2305" width="53.140625" style="27" customWidth="1"/>
    <col min="2306" max="2315" width="7.7109375" style="27" customWidth="1"/>
    <col min="2316" max="2319" width="0" style="27" hidden="1" customWidth="1"/>
    <col min="2320" max="2323" width="8.42578125" style="27" customWidth="1"/>
    <col min="2324" max="2324" width="9.140625" style="27"/>
    <col min="2325" max="2325" width="10" style="27" bestFit="1" customWidth="1"/>
    <col min="2326" max="2560" width="9.140625" style="27"/>
    <col min="2561" max="2561" width="53.140625" style="27" customWidth="1"/>
    <col min="2562" max="2571" width="7.7109375" style="27" customWidth="1"/>
    <col min="2572" max="2575" width="0" style="27" hidden="1" customWidth="1"/>
    <col min="2576" max="2579" width="8.42578125" style="27" customWidth="1"/>
    <col min="2580" max="2580" width="9.140625" style="27"/>
    <col min="2581" max="2581" width="10" style="27" bestFit="1" customWidth="1"/>
    <col min="2582" max="2816" width="9.140625" style="27"/>
    <col min="2817" max="2817" width="53.140625" style="27" customWidth="1"/>
    <col min="2818" max="2827" width="7.7109375" style="27" customWidth="1"/>
    <col min="2828" max="2831" width="0" style="27" hidden="1" customWidth="1"/>
    <col min="2832" max="2835" width="8.42578125" style="27" customWidth="1"/>
    <col min="2836" max="2836" width="9.140625" style="27"/>
    <col min="2837" max="2837" width="10" style="27" bestFit="1" customWidth="1"/>
    <col min="2838" max="3072" width="9.140625" style="27"/>
    <col min="3073" max="3073" width="53.140625" style="27" customWidth="1"/>
    <col min="3074" max="3083" width="7.7109375" style="27" customWidth="1"/>
    <col min="3084" max="3087" width="0" style="27" hidden="1" customWidth="1"/>
    <col min="3088" max="3091" width="8.42578125" style="27" customWidth="1"/>
    <col min="3092" max="3092" width="9.140625" style="27"/>
    <col min="3093" max="3093" width="10" style="27" bestFit="1" customWidth="1"/>
    <col min="3094" max="3328" width="9.140625" style="27"/>
    <col min="3329" max="3329" width="53.140625" style="27" customWidth="1"/>
    <col min="3330" max="3339" width="7.7109375" style="27" customWidth="1"/>
    <col min="3340" max="3343" width="0" style="27" hidden="1" customWidth="1"/>
    <col min="3344" max="3347" width="8.42578125" style="27" customWidth="1"/>
    <col min="3348" max="3348" width="9.140625" style="27"/>
    <col min="3349" max="3349" width="10" style="27" bestFit="1" customWidth="1"/>
    <col min="3350" max="3584" width="9.140625" style="27"/>
    <col min="3585" max="3585" width="53.140625" style="27" customWidth="1"/>
    <col min="3586" max="3595" width="7.7109375" style="27" customWidth="1"/>
    <col min="3596" max="3599" width="0" style="27" hidden="1" customWidth="1"/>
    <col min="3600" max="3603" width="8.42578125" style="27" customWidth="1"/>
    <col min="3604" max="3604" width="9.140625" style="27"/>
    <col min="3605" max="3605" width="10" style="27" bestFit="1" customWidth="1"/>
    <col min="3606" max="3840" width="9.140625" style="27"/>
    <col min="3841" max="3841" width="53.140625" style="27" customWidth="1"/>
    <col min="3842" max="3851" width="7.7109375" style="27" customWidth="1"/>
    <col min="3852" max="3855" width="0" style="27" hidden="1" customWidth="1"/>
    <col min="3856" max="3859" width="8.42578125" style="27" customWidth="1"/>
    <col min="3860" max="3860" width="9.140625" style="27"/>
    <col min="3861" max="3861" width="10" style="27" bestFit="1" customWidth="1"/>
    <col min="3862" max="4096" width="9.140625" style="27"/>
    <col min="4097" max="4097" width="53.140625" style="27" customWidth="1"/>
    <col min="4098" max="4107" width="7.7109375" style="27" customWidth="1"/>
    <col min="4108" max="4111" width="0" style="27" hidden="1" customWidth="1"/>
    <col min="4112" max="4115" width="8.42578125" style="27" customWidth="1"/>
    <col min="4116" max="4116" width="9.140625" style="27"/>
    <col min="4117" max="4117" width="10" style="27" bestFit="1" customWidth="1"/>
    <col min="4118" max="4352" width="9.140625" style="27"/>
    <col min="4353" max="4353" width="53.140625" style="27" customWidth="1"/>
    <col min="4354" max="4363" width="7.7109375" style="27" customWidth="1"/>
    <col min="4364" max="4367" width="0" style="27" hidden="1" customWidth="1"/>
    <col min="4368" max="4371" width="8.42578125" style="27" customWidth="1"/>
    <col min="4372" max="4372" width="9.140625" style="27"/>
    <col min="4373" max="4373" width="10" style="27" bestFit="1" customWidth="1"/>
    <col min="4374" max="4608" width="9.140625" style="27"/>
    <col min="4609" max="4609" width="53.140625" style="27" customWidth="1"/>
    <col min="4610" max="4619" width="7.7109375" style="27" customWidth="1"/>
    <col min="4620" max="4623" width="0" style="27" hidden="1" customWidth="1"/>
    <col min="4624" max="4627" width="8.42578125" style="27" customWidth="1"/>
    <col min="4628" max="4628" width="9.140625" style="27"/>
    <col min="4629" max="4629" width="10" style="27" bestFit="1" customWidth="1"/>
    <col min="4630" max="4864" width="9.140625" style="27"/>
    <col min="4865" max="4865" width="53.140625" style="27" customWidth="1"/>
    <col min="4866" max="4875" width="7.7109375" style="27" customWidth="1"/>
    <col min="4876" max="4879" width="0" style="27" hidden="1" customWidth="1"/>
    <col min="4880" max="4883" width="8.42578125" style="27" customWidth="1"/>
    <col min="4884" max="4884" width="9.140625" style="27"/>
    <col min="4885" max="4885" width="10" style="27" bestFit="1" customWidth="1"/>
    <col min="4886" max="5120" width="9.140625" style="27"/>
    <col min="5121" max="5121" width="53.140625" style="27" customWidth="1"/>
    <col min="5122" max="5131" width="7.7109375" style="27" customWidth="1"/>
    <col min="5132" max="5135" width="0" style="27" hidden="1" customWidth="1"/>
    <col min="5136" max="5139" width="8.42578125" style="27" customWidth="1"/>
    <col min="5140" max="5140" width="9.140625" style="27"/>
    <col min="5141" max="5141" width="10" style="27" bestFit="1" customWidth="1"/>
    <col min="5142" max="5376" width="9.140625" style="27"/>
    <col min="5377" max="5377" width="53.140625" style="27" customWidth="1"/>
    <col min="5378" max="5387" width="7.7109375" style="27" customWidth="1"/>
    <col min="5388" max="5391" width="0" style="27" hidden="1" customWidth="1"/>
    <col min="5392" max="5395" width="8.42578125" style="27" customWidth="1"/>
    <col min="5396" max="5396" width="9.140625" style="27"/>
    <col min="5397" max="5397" width="10" style="27" bestFit="1" customWidth="1"/>
    <col min="5398" max="5632" width="9.140625" style="27"/>
    <col min="5633" max="5633" width="53.140625" style="27" customWidth="1"/>
    <col min="5634" max="5643" width="7.7109375" style="27" customWidth="1"/>
    <col min="5644" max="5647" width="0" style="27" hidden="1" customWidth="1"/>
    <col min="5648" max="5651" width="8.42578125" style="27" customWidth="1"/>
    <col min="5652" max="5652" width="9.140625" style="27"/>
    <col min="5653" max="5653" width="10" style="27" bestFit="1" customWidth="1"/>
    <col min="5654" max="5888" width="9.140625" style="27"/>
    <col min="5889" max="5889" width="53.140625" style="27" customWidth="1"/>
    <col min="5890" max="5899" width="7.7109375" style="27" customWidth="1"/>
    <col min="5900" max="5903" width="0" style="27" hidden="1" customWidth="1"/>
    <col min="5904" max="5907" width="8.42578125" style="27" customWidth="1"/>
    <col min="5908" max="5908" width="9.140625" style="27"/>
    <col min="5909" max="5909" width="10" style="27" bestFit="1" customWidth="1"/>
    <col min="5910" max="6144" width="9.140625" style="27"/>
    <col min="6145" max="6145" width="53.140625" style="27" customWidth="1"/>
    <col min="6146" max="6155" width="7.7109375" style="27" customWidth="1"/>
    <col min="6156" max="6159" width="0" style="27" hidden="1" customWidth="1"/>
    <col min="6160" max="6163" width="8.42578125" style="27" customWidth="1"/>
    <col min="6164" max="6164" width="9.140625" style="27"/>
    <col min="6165" max="6165" width="10" style="27" bestFit="1" customWidth="1"/>
    <col min="6166" max="6400" width="9.140625" style="27"/>
    <col min="6401" max="6401" width="53.140625" style="27" customWidth="1"/>
    <col min="6402" max="6411" width="7.7109375" style="27" customWidth="1"/>
    <col min="6412" max="6415" width="0" style="27" hidden="1" customWidth="1"/>
    <col min="6416" max="6419" width="8.42578125" style="27" customWidth="1"/>
    <col min="6420" max="6420" width="9.140625" style="27"/>
    <col min="6421" max="6421" width="10" style="27" bestFit="1" customWidth="1"/>
    <col min="6422" max="6656" width="9.140625" style="27"/>
    <col min="6657" max="6657" width="53.140625" style="27" customWidth="1"/>
    <col min="6658" max="6667" width="7.7109375" style="27" customWidth="1"/>
    <col min="6668" max="6671" width="0" style="27" hidden="1" customWidth="1"/>
    <col min="6672" max="6675" width="8.42578125" style="27" customWidth="1"/>
    <col min="6676" max="6676" width="9.140625" style="27"/>
    <col min="6677" max="6677" width="10" style="27" bestFit="1" customWidth="1"/>
    <col min="6678" max="6912" width="9.140625" style="27"/>
    <col min="6913" max="6913" width="53.140625" style="27" customWidth="1"/>
    <col min="6914" max="6923" width="7.7109375" style="27" customWidth="1"/>
    <col min="6924" max="6927" width="0" style="27" hidden="1" customWidth="1"/>
    <col min="6928" max="6931" width="8.42578125" style="27" customWidth="1"/>
    <col min="6932" max="6932" width="9.140625" style="27"/>
    <col min="6933" max="6933" width="10" style="27" bestFit="1" customWidth="1"/>
    <col min="6934" max="7168" width="9.140625" style="27"/>
    <col min="7169" max="7169" width="53.140625" style="27" customWidth="1"/>
    <col min="7170" max="7179" width="7.7109375" style="27" customWidth="1"/>
    <col min="7180" max="7183" width="0" style="27" hidden="1" customWidth="1"/>
    <col min="7184" max="7187" width="8.42578125" style="27" customWidth="1"/>
    <col min="7188" max="7188" width="9.140625" style="27"/>
    <col min="7189" max="7189" width="10" style="27" bestFit="1" customWidth="1"/>
    <col min="7190" max="7424" width="9.140625" style="27"/>
    <col min="7425" max="7425" width="53.140625" style="27" customWidth="1"/>
    <col min="7426" max="7435" width="7.7109375" style="27" customWidth="1"/>
    <col min="7436" max="7439" width="0" style="27" hidden="1" customWidth="1"/>
    <col min="7440" max="7443" width="8.42578125" style="27" customWidth="1"/>
    <col min="7444" max="7444" width="9.140625" style="27"/>
    <col min="7445" max="7445" width="10" style="27" bestFit="1" customWidth="1"/>
    <col min="7446" max="7680" width="9.140625" style="27"/>
    <col min="7681" max="7681" width="53.140625" style="27" customWidth="1"/>
    <col min="7682" max="7691" width="7.7109375" style="27" customWidth="1"/>
    <col min="7692" max="7695" width="0" style="27" hidden="1" customWidth="1"/>
    <col min="7696" max="7699" width="8.42578125" style="27" customWidth="1"/>
    <col min="7700" max="7700" width="9.140625" style="27"/>
    <col min="7701" max="7701" width="10" style="27" bestFit="1" customWidth="1"/>
    <col min="7702" max="7936" width="9.140625" style="27"/>
    <col min="7937" max="7937" width="53.140625" style="27" customWidth="1"/>
    <col min="7938" max="7947" width="7.7109375" style="27" customWidth="1"/>
    <col min="7948" max="7951" width="0" style="27" hidden="1" customWidth="1"/>
    <col min="7952" max="7955" width="8.42578125" style="27" customWidth="1"/>
    <col min="7956" max="7956" width="9.140625" style="27"/>
    <col min="7957" max="7957" width="10" style="27" bestFit="1" customWidth="1"/>
    <col min="7958" max="8192" width="9.140625" style="27"/>
    <col min="8193" max="8193" width="53.140625" style="27" customWidth="1"/>
    <col min="8194" max="8203" width="7.7109375" style="27" customWidth="1"/>
    <col min="8204" max="8207" width="0" style="27" hidden="1" customWidth="1"/>
    <col min="8208" max="8211" width="8.42578125" style="27" customWidth="1"/>
    <col min="8212" max="8212" width="9.140625" style="27"/>
    <col min="8213" max="8213" width="10" style="27" bestFit="1" customWidth="1"/>
    <col min="8214" max="8448" width="9.140625" style="27"/>
    <col min="8449" max="8449" width="53.140625" style="27" customWidth="1"/>
    <col min="8450" max="8459" width="7.7109375" style="27" customWidth="1"/>
    <col min="8460" max="8463" width="0" style="27" hidden="1" customWidth="1"/>
    <col min="8464" max="8467" width="8.42578125" style="27" customWidth="1"/>
    <col min="8468" max="8468" width="9.140625" style="27"/>
    <col min="8469" max="8469" width="10" style="27" bestFit="1" customWidth="1"/>
    <col min="8470" max="8704" width="9.140625" style="27"/>
    <col min="8705" max="8705" width="53.140625" style="27" customWidth="1"/>
    <col min="8706" max="8715" width="7.7109375" style="27" customWidth="1"/>
    <col min="8716" max="8719" width="0" style="27" hidden="1" customWidth="1"/>
    <col min="8720" max="8723" width="8.42578125" style="27" customWidth="1"/>
    <col min="8724" max="8724" width="9.140625" style="27"/>
    <col min="8725" max="8725" width="10" style="27" bestFit="1" customWidth="1"/>
    <col min="8726" max="8960" width="9.140625" style="27"/>
    <col min="8961" max="8961" width="53.140625" style="27" customWidth="1"/>
    <col min="8962" max="8971" width="7.7109375" style="27" customWidth="1"/>
    <col min="8972" max="8975" width="0" style="27" hidden="1" customWidth="1"/>
    <col min="8976" max="8979" width="8.42578125" style="27" customWidth="1"/>
    <col min="8980" max="8980" width="9.140625" style="27"/>
    <col min="8981" max="8981" width="10" style="27" bestFit="1" customWidth="1"/>
    <col min="8982" max="9216" width="9.140625" style="27"/>
    <col min="9217" max="9217" width="53.140625" style="27" customWidth="1"/>
    <col min="9218" max="9227" width="7.7109375" style="27" customWidth="1"/>
    <col min="9228" max="9231" width="0" style="27" hidden="1" customWidth="1"/>
    <col min="9232" max="9235" width="8.42578125" style="27" customWidth="1"/>
    <col min="9236" max="9236" width="9.140625" style="27"/>
    <col min="9237" max="9237" width="10" style="27" bestFit="1" customWidth="1"/>
    <col min="9238" max="9472" width="9.140625" style="27"/>
    <col min="9473" max="9473" width="53.140625" style="27" customWidth="1"/>
    <col min="9474" max="9483" width="7.7109375" style="27" customWidth="1"/>
    <col min="9484" max="9487" width="0" style="27" hidden="1" customWidth="1"/>
    <col min="9488" max="9491" width="8.42578125" style="27" customWidth="1"/>
    <col min="9492" max="9492" width="9.140625" style="27"/>
    <col min="9493" max="9493" width="10" style="27" bestFit="1" customWidth="1"/>
    <col min="9494" max="9728" width="9.140625" style="27"/>
    <col min="9729" max="9729" width="53.140625" style="27" customWidth="1"/>
    <col min="9730" max="9739" width="7.7109375" style="27" customWidth="1"/>
    <col min="9740" max="9743" width="0" style="27" hidden="1" customWidth="1"/>
    <col min="9744" max="9747" width="8.42578125" style="27" customWidth="1"/>
    <col min="9748" max="9748" width="9.140625" style="27"/>
    <col min="9749" max="9749" width="10" style="27" bestFit="1" customWidth="1"/>
    <col min="9750" max="9984" width="9.140625" style="27"/>
    <col min="9985" max="9985" width="53.140625" style="27" customWidth="1"/>
    <col min="9986" max="9995" width="7.7109375" style="27" customWidth="1"/>
    <col min="9996" max="9999" width="0" style="27" hidden="1" customWidth="1"/>
    <col min="10000" max="10003" width="8.42578125" style="27" customWidth="1"/>
    <col min="10004" max="10004" width="9.140625" style="27"/>
    <col min="10005" max="10005" width="10" style="27" bestFit="1" customWidth="1"/>
    <col min="10006" max="10240" width="9.140625" style="27"/>
    <col min="10241" max="10241" width="53.140625" style="27" customWidth="1"/>
    <col min="10242" max="10251" width="7.7109375" style="27" customWidth="1"/>
    <col min="10252" max="10255" width="0" style="27" hidden="1" customWidth="1"/>
    <col min="10256" max="10259" width="8.42578125" style="27" customWidth="1"/>
    <col min="10260" max="10260" width="9.140625" style="27"/>
    <col min="10261" max="10261" width="10" style="27" bestFit="1" customWidth="1"/>
    <col min="10262" max="10496" width="9.140625" style="27"/>
    <col min="10497" max="10497" width="53.140625" style="27" customWidth="1"/>
    <col min="10498" max="10507" width="7.7109375" style="27" customWidth="1"/>
    <col min="10508" max="10511" width="0" style="27" hidden="1" customWidth="1"/>
    <col min="10512" max="10515" width="8.42578125" style="27" customWidth="1"/>
    <col min="10516" max="10516" width="9.140625" style="27"/>
    <col min="10517" max="10517" width="10" style="27" bestFit="1" customWidth="1"/>
    <col min="10518" max="10752" width="9.140625" style="27"/>
    <col min="10753" max="10753" width="53.140625" style="27" customWidth="1"/>
    <col min="10754" max="10763" width="7.7109375" style="27" customWidth="1"/>
    <col min="10764" max="10767" width="0" style="27" hidden="1" customWidth="1"/>
    <col min="10768" max="10771" width="8.42578125" style="27" customWidth="1"/>
    <col min="10772" max="10772" width="9.140625" style="27"/>
    <col min="10773" max="10773" width="10" style="27" bestFit="1" customWidth="1"/>
    <col min="10774" max="11008" width="9.140625" style="27"/>
    <col min="11009" max="11009" width="53.140625" style="27" customWidth="1"/>
    <col min="11010" max="11019" width="7.7109375" style="27" customWidth="1"/>
    <col min="11020" max="11023" width="0" style="27" hidden="1" customWidth="1"/>
    <col min="11024" max="11027" width="8.42578125" style="27" customWidth="1"/>
    <col min="11028" max="11028" width="9.140625" style="27"/>
    <col min="11029" max="11029" width="10" style="27" bestFit="1" customWidth="1"/>
    <col min="11030" max="11264" width="9.140625" style="27"/>
    <col min="11265" max="11265" width="53.140625" style="27" customWidth="1"/>
    <col min="11266" max="11275" width="7.7109375" style="27" customWidth="1"/>
    <col min="11276" max="11279" width="0" style="27" hidden="1" customWidth="1"/>
    <col min="11280" max="11283" width="8.42578125" style="27" customWidth="1"/>
    <col min="11284" max="11284" width="9.140625" style="27"/>
    <col min="11285" max="11285" width="10" style="27" bestFit="1" customWidth="1"/>
    <col min="11286" max="11520" width="9.140625" style="27"/>
    <col min="11521" max="11521" width="53.140625" style="27" customWidth="1"/>
    <col min="11522" max="11531" width="7.7109375" style="27" customWidth="1"/>
    <col min="11532" max="11535" width="0" style="27" hidden="1" customWidth="1"/>
    <col min="11536" max="11539" width="8.42578125" style="27" customWidth="1"/>
    <col min="11540" max="11540" width="9.140625" style="27"/>
    <col min="11541" max="11541" width="10" style="27" bestFit="1" customWidth="1"/>
    <col min="11542" max="11776" width="9.140625" style="27"/>
    <col min="11777" max="11777" width="53.140625" style="27" customWidth="1"/>
    <col min="11778" max="11787" width="7.7109375" style="27" customWidth="1"/>
    <col min="11788" max="11791" width="0" style="27" hidden="1" customWidth="1"/>
    <col min="11792" max="11795" width="8.42578125" style="27" customWidth="1"/>
    <col min="11796" max="11796" width="9.140625" style="27"/>
    <col min="11797" max="11797" width="10" style="27" bestFit="1" customWidth="1"/>
    <col min="11798" max="12032" width="9.140625" style="27"/>
    <col min="12033" max="12033" width="53.140625" style="27" customWidth="1"/>
    <col min="12034" max="12043" width="7.7109375" style="27" customWidth="1"/>
    <col min="12044" max="12047" width="0" style="27" hidden="1" customWidth="1"/>
    <col min="12048" max="12051" width="8.42578125" style="27" customWidth="1"/>
    <col min="12052" max="12052" width="9.140625" style="27"/>
    <col min="12053" max="12053" width="10" style="27" bestFit="1" customWidth="1"/>
    <col min="12054" max="12288" width="9.140625" style="27"/>
    <col min="12289" max="12289" width="53.140625" style="27" customWidth="1"/>
    <col min="12290" max="12299" width="7.7109375" style="27" customWidth="1"/>
    <col min="12300" max="12303" width="0" style="27" hidden="1" customWidth="1"/>
    <col min="12304" max="12307" width="8.42578125" style="27" customWidth="1"/>
    <col min="12308" max="12308" width="9.140625" style="27"/>
    <col min="12309" max="12309" width="10" style="27" bestFit="1" customWidth="1"/>
    <col min="12310" max="12544" width="9.140625" style="27"/>
    <col min="12545" max="12545" width="53.140625" style="27" customWidth="1"/>
    <col min="12546" max="12555" width="7.7109375" style="27" customWidth="1"/>
    <col min="12556" max="12559" width="0" style="27" hidden="1" customWidth="1"/>
    <col min="12560" max="12563" width="8.42578125" style="27" customWidth="1"/>
    <col min="12564" max="12564" width="9.140625" style="27"/>
    <col min="12565" max="12565" width="10" style="27" bestFit="1" customWidth="1"/>
    <col min="12566" max="12800" width="9.140625" style="27"/>
    <col min="12801" max="12801" width="53.140625" style="27" customWidth="1"/>
    <col min="12802" max="12811" width="7.7109375" style="27" customWidth="1"/>
    <col min="12812" max="12815" width="0" style="27" hidden="1" customWidth="1"/>
    <col min="12816" max="12819" width="8.42578125" style="27" customWidth="1"/>
    <col min="12820" max="12820" width="9.140625" style="27"/>
    <col min="12821" max="12821" width="10" style="27" bestFit="1" customWidth="1"/>
    <col min="12822" max="13056" width="9.140625" style="27"/>
    <col min="13057" max="13057" width="53.140625" style="27" customWidth="1"/>
    <col min="13058" max="13067" width="7.7109375" style="27" customWidth="1"/>
    <col min="13068" max="13071" width="0" style="27" hidden="1" customWidth="1"/>
    <col min="13072" max="13075" width="8.42578125" style="27" customWidth="1"/>
    <col min="13076" max="13076" width="9.140625" style="27"/>
    <col min="13077" max="13077" width="10" style="27" bestFit="1" customWidth="1"/>
    <col min="13078" max="13312" width="9.140625" style="27"/>
    <col min="13313" max="13313" width="53.140625" style="27" customWidth="1"/>
    <col min="13314" max="13323" width="7.7109375" style="27" customWidth="1"/>
    <col min="13324" max="13327" width="0" style="27" hidden="1" customWidth="1"/>
    <col min="13328" max="13331" width="8.42578125" style="27" customWidth="1"/>
    <col min="13332" max="13332" width="9.140625" style="27"/>
    <col min="13333" max="13333" width="10" style="27" bestFit="1" customWidth="1"/>
    <col min="13334" max="13568" width="9.140625" style="27"/>
    <col min="13569" max="13569" width="53.140625" style="27" customWidth="1"/>
    <col min="13570" max="13579" width="7.7109375" style="27" customWidth="1"/>
    <col min="13580" max="13583" width="0" style="27" hidden="1" customWidth="1"/>
    <col min="13584" max="13587" width="8.42578125" style="27" customWidth="1"/>
    <col min="13588" max="13588" width="9.140625" style="27"/>
    <col min="13589" max="13589" width="10" style="27" bestFit="1" customWidth="1"/>
    <col min="13590" max="13824" width="9.140625" style="27"/>
    <col min="13825" max="13825" width="53.140625" style="27" customWidth="1"/>
    <col min="13826" max="13835" width="7.7109375" style="27" customWidth="1"/>
    <col min="13836" max="13839" width="0" style="27" hidden="1" customWidth="1"/>
    <col min="13840" max="13843" width="8.42578125" style="27" customWidth="1"/>
    <col min="13844" max="13844" width="9.140625" style="27"/>
    <col min="13845" max="13845" width="10" style="27" bestFit="1" customWidth="1"/>
    <col min="13846" max="14080" width="9.140625" style="27"/>
    <col min="14081" max="14081" width="53.140625" style="27" customWidth="1"/>
    <col min="14082" max="14091" width="7.7109375" style="27" customWidth="1"/>
    <col min="14092" max="14095" width="0" style="27" hidden="1" customWidth="1"/>
    <col min="14096" max="14099" width="8.42578125" style="27" customWidth="1"/>
    <col min="14100" max="14100" width="9.140625" style="27"/>
    <col min="14101" max="14101" width="10" style="27" bestFit="1" customWidth="1"/>
    <col min="14102" max="14336" width="9.140625" style="27"/>
    <col min="14337" max="14337" width="53.140625" style="27" customWidth="1"/>
    <col min="14338" max="14347" width="7.7109375" style="27" customWidth="1"/>
    <col min="14348" max="14351" width="0" style="27" hidden="1" customWidth="1"/>
    <col min="14352" max="14355" width="8.42578125" style="27" customWidth="1"/>
    <col min="14356" max="14356" width="9.140625" style="27"/>
    <col min="14357" max="14357" width="10" style="27" bestFit="1" customWidth="1"/>
    <col min="14358" max="14592" width="9.140625" style="27"/>
    <col min="14593" max="14593" width="53.140625" style="27" customWidth="1"/>
    <col min="14594" max="14603" width="7.7109375" style="27" customWidth="1"/>
    <col min="14604" max="14607" width="0" style="27" hidden="1" customWidth="1"/>
    <col min="14608" max="14611" width="8.42578125" style="27" customWidth="1"/>
    <col min="14612" max="14612" width="9.140625" style="27"/>
    <col min="14613" max="14613" width="10" style="27" bestFit="1" customWidth="1"/>
    <col min="14614" max="14848" width="9.140625" style="27"/>
    <col min="14849" max="14849" width="53.140625" style="27" customWidth="1"/>
    <col min="14850" max="14859" width="7.7109375" style="27" customWidth="1"/>
    <col min="14860" max="14863" width="0" style="27" hidden="1" customWidth="1"/>
    <col min="14864" max="14867" width="8.42578125" style="27" customWidth="1"/>
    <col min="14868" max="14868" width="9.140625" style="27"/>
    <col min="14869" max="14869" width="10" style="27" bestFit="1" customWidth="1"/>
    <col min="14870" max="15104" width="9.140625" style="27"/>
    <col min="15105" max="15105" width="53.140625" style="27" customWidth="1"/>
    <col min="15106" max="15115" width="7.7109375" style="27" customWidth="1"/>
    <col min="15116" max="15119" width="0" style="27" hidden="1" customWidth="1"/>
    <col min="15120" max="15123" width="8.42578125" style="27" customWidth="1"/>
    <col min="15124" max="15124" width="9.140625" style="27"/>
    <col min="15125" max="15125" width="10" style="27" bestFit="1" customWidth="1"/>
    <col min="15126" max="15360" width="9.140625" style="27"/>
    <col min="15361" max="15361" width="53.140625" style="27" customWidth="1"/>
    <col min="15362" max="15371" width="7.7109375" style="27" customWidth="1"/>
    <col min="15372" max="15375" width="0" style="27" hidden="1" customWidth="1"/>
    <col min="15376" max="15379" width="8.42578125" style="27" customWidth="1"/>
    <col min="15380" max="15380" width="9.140625" style="27"/>
    <col min="15381" max="15381" width="10" style="27" bestFit="1" customWidth="1"/>
    <col min="15382" max="15616" width="9.140625" style="27"/>
    <col min="15617" max="15617" width="53.140625" style="27" customWidth="1"/>
    <col min="15618" max="15627" width="7.7109375" style="27" customWidth="1"/>
    <col min="15628" max="15631" width="0" style="27" hidden="1" customWidth="1"/>
    <col min="15632" max="15635" width="8.42578125" style="27" customWidth="1"/>
    <col min="15636" max="15636" width="9.140625" style="27"/>
    <col min="15637" max="15637" width="10" style="27" bestFit="1" customWidth="1"/>
    <col min="15638" max="15872" width="9.140625" style="27"/>
    <col min="15873" max="15873" width="53.140625" style="27" customWidth="1"/>
    <col min="15874" max="15883" width="7.7109375" style="27" customWidth="1"/>
    <col min="15884" max="15887" width="0" style="27" hidden="1" customWidth="1"/>
    <col min="15888" max="15891" width="8.42578125" style="27" customWidth="1"/>
    <col min="15892" max="15892" width="9.140625" style="27"/>
    <col min="15893" max="15893" width="10" style="27" bestFit="1" customWidth="1"/>
    <col min="15894" max="16128" width="9.140625" style="27"/>
    <col min="16129" max="16129" width="53.140625" style="27" customWidth="1"/>
    <col min="16130" max="16139" width="7.7109375" style="27" customWidth="1"/>
    <col min="16140" max="16143" width="0" style="27" hidden="1" customWidth="1"/>
    <col min="16144" max="16147" width="8.42578125" style="27" customWidth="1"/>
    <col min="16148" max="16148" width="9.140625" style="27"/>
    <col min="16149" max="16149" width="10" style="27" bestFit="1" customWidth="1"/>
    <col min="16150" max="16384" width="9.140625" style="27"/>
  </cols>
  <sheetData>
    <row r="1" spans="1:20" s="34" customFormat="1" ht="18" customHeight="1" x14ac:dyDescent="0.2">
      <c r="A1" s="142" t="s">
        <v>431</v>
      </c>
    </row>
    <row r="2" spans="1:20" s="34" customFormat="1" ht="22.5" customHeight="1" x14ac:dyDescent="0.25">
      <c r="A2" s="40" t="s">
        <v>465</v>
      </c>
      <c r="D2" s="220"/>
      <c r="E2" s="220"/>
    </row>
    <row r="3" spans="1:20" x14ac:dyDescent="0.2">
      <c r="H3" s="125"/>
      <c r="J3" s="194"/>
      <c r="L3" s="125"/>
      <c r="R3" s="97"/>
      <c r="S3" s="97"/>
      <c r="T3" s="97" t="s">
        <v>99</v>
      </c>
    </row>
    <row r="4" spans="1:20" s="386" customFormat="1" ht="24" customHeight="1" x14ac:dyDescent="0.2">
      <c r="A4" s="753" t="s">
        <v>100</v>
      </c>
      <c r="B4" s="752">
        <v>2006</v>
      </c>
      <c r="C4" s="752">
        <v>2007</v>
      </c>
      <c r="D4" s="752">
        <v>2008</v>
      </c>
      <c r="E4" s="752">
        <v>2009</v>
      </c>
      <c r="F4" s="752">
        <v>2010</v>
      </c>
      <c r="G4" s="752">
        <v>2011</v>
      </c>
      <c r="H4" s="752">
        <v>2012</v>
      </c>
      <c r="I4" s="752">
        <v>2013</v>
      </c>
      <c r="J4" s="752">
        <v>2014</v>
      </c>
      <c r="K4" s="752">
        <v>2015</v>
      </c>
      <c r="L4" s="752">
        <v>2016</v>
      </c>
      <c r="M4" s="752">
        <v>2017</v>
      </c>
      <c r="N4" s="752">
        <v>2018</v>
      </c>
      <c r="O4" s="752">
        <v>2019</v>
      </c>
      <c r="P4" s="752">
        <v>2020</v>
      </c>
      <c r="Q4" s="752">
        <v>2021</v>
      </c>
      <c r="R4" s="58" t="s">
        <v>454</v>
      </c>
      <c r="S4" s="58" t="s">
        <v>449</v>
      </c>
      <c r="T4" s="59" t="s">
        <v>508</v>
      </c>
    </row>
    <row r="5" spans="1:20" ht="36" customHeight="1" x14ac:dyDescent="0.2">
      <c r="A5" s="119" t="s">
        <v>519</v>
      </c>
      <c r="B5" s="204">
        <v>5.9264370363281982</v>
      </c>
      <c r="C5" s="204">
        <v>5.3154035524260799</v>
      </c>
      <c r="D5" s="204">
        <v>4.9874927386752965</v>
      </c>
      <c r="E5" s="204">
        <v>4.7364731032844603</v>
      </c>
      <c r="F5" s="204">
        <v>4.5215328467153286</v>
      </c>
      <c r="G5" s="204">
        <v>4.5407478034427253</v>
      </c>
      <c r="H5" s="204">
        <v>4.4691726017477107</v>
      </c>
      <c r="I5" s="204">
        <v>4.104414364239533</v>
      </c>
      <c r="J5" s="204">
        <v>3.9411135877723691</v>
      </c>
      <c r="K5" s="204">
        <v>3.7822641090790032</v>
      </c>
      <c r="L5" s="204">
        <v>3.817816647175472</v>
      </c>
      <c r="M5" s="204">
        <v>3.7482145018762862</v>
      </c>
      <c r="N5" s="206">
        <v>3.3033515857557609</v>
      </c>
      <c r="O5" s="206">
        <v>3.4728158323966447</v>
      </c>
      <c r="P5" s="206">
        <v>3.9505590389805403</v>
      </c>
      <c r="Q5" s="206">
        <v>4.100233998208747</v>
      </c>
      <c r="R5" s="206">
        <v>4.4409974121571301</v>
      </c>
      <c r="S5" s="790">
        <v>4.7504309152315214</v>
      </c>
      <c r="T5" s="216">
        <v>4.7876156097079887</v>
      </c>
    </row>
    <row r="6" spans="1:20" ht="36" customHeight="1" x14ac:dyDescent="0.2">
      <c r="A6" s="119" t="s">
        <v>520</v>
      </c>
      <c r="B6" s="206">
        <v>24.653111794954444</v>
      </c>
      <c r="C6" s="206">
        <v>24.996691108346347</v>
      </c>
      <c r="D6" s="206">
        <v>25.8048709163693</v>
      </c>
      <c r="E6" s="206">
        <v>25.700624863514637</v>
      </c>
      <c r="F6" s="206">
        <v>24.82883211678832</v>
      </c>
      <c r="G6" s="206">
        <v>24.051234207171831</v>
      </c>
      <c r="H6" s="206">
        <v>23.41401595117015</v>
      </c>
      <c r="I6" s="206">
        <v>22.92115650047219</v>
      </c>
      <c r="J6" s="206">
        <v>22.135854978847291</v>
      </c>
      <c r="K6" s="206">
        <v>21.577684154699959</v>
      </c>
      <c r="L6" s="206">
        <v>20.856002440636601</v>
      </c>
      <c r="M6" s="206">
        <v>20.015010289311221</v>
      </c>
      <c r="N6" s="206">
        <v>19.855251552680901</v>
      </c>
      <c r="O6" s="206">
        <v>19.067394479481468</v>
      </c>
      <c r="P6" s="206">
        <v>18.573841845741768</v>
      </c>
      <c r="Q6" s="206">
        <v>20.230321669744505</v>
      </c>
      <c r="R6" s="206">
        <v>20.262838171614678</v>
      </c>
      <c r="S6" s="790">
        <v>21.045549218332646</v>
      </c>
      <c r="T6" s="216">
        <v>21.812223978643782</v>
      </c>
    </row>
    <row r="7" spans="1:20" ht="36" customHeight="1" x14ac:dyDescent="0.2">
      <c r="A7" s="119" t="s">
        <v>521</v>
      </c>
      <c r="B7" s="206">
        <v>69.422465764463539</v>
      </c>
      <c r="C7" s="206">
        <v>69.688346524781394</v>
      </c>
      <c r="D7" s="206">
        <v>69.208426693222364</v>
      </c>
      <c r="E7" s="206">
        <v>69.563668266817871</v>
      </c>
      <c r="F7" s="206">
        <v>70.650729927007291</v>
      </c>
      <c r="G7" s="206">
        <v>71.408017989385442</v>
      </c>
      <c r="H7" s="206">
        <v>72.117134737924289</v>
      </c>
      <c r="I7" s="206">
        <v>72.973823764438094</v>
      </c>
      <c r="J7" s="206">
        <v>73.922747122776684</v>
      </c>
      <c r="K7" s="206">
        <v>74.639781149290926</v>
      </c>
      <c r="L7" s="206">
        <v>75.325672446229731</v>
      </c>
      <c r="M7" s="206">
        <v>76.237017310252995</v>
      </c>
      <c r="N7" s="206">
        <v>76.841626548087177</v>
      </c>
      <c r="O7" s="206">
        <v>77.459565331520537</v>
      </c>
      <c r="P7" s="206">
        <v>77.475852762728024</v>
      </c>
      <c r="Q7" s="206">
        <v>75.669444332046737</v>
      </c>
      <c r="R7" s="206">
        <v>75.296164416228166</v>
      </c>
      <c r="S7" s="790">
        <v>74.204019866435829</v>
      </c>
      <c r="T7" s="216">
        <v>73.40016041164823</v>
      </c>
    </row>
    <row r="8" spans="1:20" ht="24" customHeight="1" x14ac:dyDescent="0.2">
      <c r="A8" s="121" t="s">
        <v>105</v>
      </c>
      <c r="B8" s="217">
        <v>100</v>
      </c>
      <c r="C8" s="218">
        <v>100</v>
      </c>
      <c r="D8" s="218">
        <v>100</v>
      </c>
      <c r="E8" s="218">
        <v>100</v>
      </c>
      <c r="F8" s="218">
        <v>100</v>
      </c>
      <c r="G8" s="218">
        <v>100</v>
      </c>
      <c r="H8" s="218">
        <v>100</v>
      </c>
      <c r="I8" s="218">
        <v>100</v>
      </c>
      <c r="J8" s="218">
        <v>100</v>
      </c>
      <c r="K8" s="218">
        <v>100</v>
      </c>
      <c r="L8" s="218">
        <v>100</v>
      </c>
      <c r="M8" s="218">
        <v>100</v>
      </c>
      <c r="N8" s="218">
        <v>100</v>
      </c>
      <c r="O8" s="218">
        <v>100</v>
      </c>
      <c r="P8" s="218">
        <v>100</v>
      </c>
      <c r="Q8" s="218">
        <v>100</v>
      </c>
      <c r="R8" s="218">
        <v>100</v>
      </c>
      <c r="S8" s="218">
        <v>100</v>
      </c>
      <c r="T8" s="219">
        <v>100</v>
      </c>
    </row>
    <row r="10" spans="1:20" ht="13.5" x14ac:dyDescent="0.25">
      <c r="A10" s="123" t="s">
        <v>513</v>
      </c>
      <c r="B10" s="202"/>
      <c r="C10" s="202"/>
      <c r="D10" s="202"/>
      <c r="E10" s="202"/>
      <c r="F10" s="202"/>
      <c r="G10" s="202"/>
      <c r="H10" s="202"/>
      <c r="I10" s="202"/>
      <c r="J10" s="202"/>
      <c r="K10" s="202"/>
      <c r="L10" s="202"/>
      <c r="M10" s="61"/>
      <c r="N10" s="61"/>
      <c r="O10" s="61"/>
      <c r="P10" s="61"/>
      <c r="Q10" s="61"/>
    </row>
    <row r="11" spans="1:20" ht="13.5" x14ac:dyDescent="0.25">
      <c r="A11" s="123"/>
      <c r="B11" s="202"/>
      <c r="C11" s="202"/>
      <c r="D11" s="202"/>
      <c r="E11" s="202"/>
      <c r="F11" s="202"/>
      <c r="G11" s="202"/>
      <c r="H11" s="202"/>
      <c r="I11" s="202"/>
      <c r="J11" s="202"/>
      <c r="K11" s="202"/>
      <c r="L11" s="202"/>
      <c r="M11" s="61"/>
      <c r="N11" s="61"/>
      <c r="O11" s="61"/>
      <c r="P11" s="61"/>
      <c r="Q11" s="61"/>
    </row>
    <row r="12" spans="1:20" ht="13.5" x14ac:dyDescent="0.2">
      <c r="A12" s="203" t="s">
        <v>522</v>
      </c>
      <c r="B12" s="61"/>
      <c r="C12" s="61"/>
      <c r="D12" s="61"/>
      <c r="E12" s="61"/>
      <c r="F12" s="61"/>
      <c r="G12" s="61"/>
      <c r="H12" s="61"/>
      <c r="I12" s="61"/>
      <c r="J12" s="61"/>
      <c r="K12" s="61"/>
      <c r="L12" s="61"/>
      <c r="M12" s="61"/>
      <c r="N12" s="61"/>
      <c r="O12" s="61"/>
      <c r="P12" s="61"/>
      <c r="Q12" s="61"/>
    </row>
    <row r="13" spans="1:20" x14ac:dyDescent="0.2">
      <c r="A13" s="61"/>
      <c r="B13" s="61"/>
      <c r="C13" s="61"/>
      <c r="D13" s="61"/>
      <c r="E13" s="61"/>
      <c r="F13" s="61"/>
      <c r="G13" s="61"/>
      <c r="H13" s="61"/>
      <c r="I13" s="61"/>
      <c r="J13" s="61"/>
      <c r="K13" s="61"/>
      <c r="L13" s="61"/>
      <c r="M13" s="61"/>
      <c r="N13" s="61"/>
      <c r="O13" s="61"/>
      <c r="P13" s="61"/>
      <c r="Q13" s="61"/>
    </row>
    <row r="14" spans="1:20" ht="13.5" x14ac:dyDescent="0.2">
      <c r="A14" s="203" t="s">
        <v>523</v>
      </c>
      <c r="B14" s="61"/>
      <c r="C14" s="61"/>
      <c r="D14" s="61"/>
      <c r="E14" s="61"/>
      <c r="F14" s="61"/>
      <c r="G14" s="61"/>
      <c r="H14" s="61"/>
      <c r="I14" s="61"/>
      <c r="J14" s="61"/>
      <c r="K14" s="61"/>
      <c r="L14" s="61"/>
      <c r="M14" s="61"/>
      <c r="N14" s="61"/>
      <c r="O14" s="61"/>
      <c r="P14" s="61"/>
      <c r="Q14" s="61"/>
    </row>
    <row r="15" spans="1:20" x14ac:dyDescent="0.2">
      <c r="A15" s="61"/>
      <c r="B15" s="61"/>
      <c r="C15" s="61"/>
      <c r="D15" s="61"/>
      <c r="E15" s="61"/>
      <c r="F15" s="61"/>
      <c r="G15" s="61"/>
      <c r="H15" s="61"/>
      <c r="I15" s="61"/>
      <c r="J15" s="61"/>
      <c r="K15" s="61"/>
      <c r="L15" s="61"/>
      <c r="M15" s="61"/>
      <c r="N15" s="61"/>
      <c r="O15" s="61"/>
      <c r="P15" s="61"/>
      <c r="Q15" s="61"/>
    </row>
    <row r="16" spans="1:20" ht="12.75" customHeight="1" x14ac:dyDescent="0.2">
      <c r="A16" s="904" t="s">
        <v>524</v>
      </c>
      <c r="B16" s="904"/>
      <c r="C16" s="904"/>
      <c r="D16" s="904"/>
      <c r="E16" s="904"/>
      <c r="F16" s="904"/>
      <c r="G16" s="904"/>
      <c r="H16" s="904"/>
      <c r="I16" s="904"/>
      <c r="J16" s="904"/>
      <c r="K16" s="904"/>
      <c r="L16" s="904"/>
      <c r="M16" s="904"/>
      <c r="N16" s="904"/>
      <c r="O16" s="904"/>
      <c r="P16" s="904"/>
      <c r="Q16" s="904"/>
      <c r="R16" s="65"/>
      <c r="S16" s="65"/>
      <c r="T16" s="65"/>
    </row>
    <row r="17" spans="1:20" ht="11.25" customHeight="1" x14ac:dyDescent="0.2">
      <c r="A17" s="904"/>
      <c r="B17" s="904"/>
      <c r="C17" s="904"/>
      <c r="D17" s="904"/>
      <c r="E17" s="904"/>
      <c r="F17" s="904"/>
      <c r="G17" s="904"/>
      <c r="H17" s="904"/>
      <c r="I17" s="904"/>
      <c r="J17" s="904"/>
      <c r="K17" s="904"/>
      <c r="L17" s="904"/>
      <c r="M17" s="904"/>
      <c r="N17" s="904"/>
      <c r="O17" s="904"/>
      <c r="P17" s="904"/>
      <c r="Q17" s="904"/>
      <c r="R17" s="65"/>
      <c r="S17" s="65"/>
      <c r="T17" s="65"/>
    </row>
    <row r="18" spans="1:20" ht="11.25" customHeight="1" x14ac:dyDescent="0.2">
      <c r="A18" s="904"/>
      <c r="B18" s="904"/>
      <c r="C18" s="904"/>
      <c r="D18" s="904"/>
      <c r="E18" s="904"/>
      <c r="F18" s="904"/>
      <c r="G18" s="904"/>
      <c r="H18" s="904"/>
      <c r="I18" s="904"/>
      <c r="J18" s="904"/>
      <c r="K18" s="904"/>
      <c r="L18" s="904"/>
      <c r="M18" s="904"/>
      <c r="N18" s="904"/>
      <c r="O18" s="904"/>
      <c r="P18" s="904"/>
      <c r="Q18" s="904"/>
      <c r="R18" s="65"/>
      <c r="S18" s="65"/>
      <c r="T18" s="65"/>
    </row>
    <row r="19" spans="1:20" ht="12.75" customHeight="1" x14ac:dyDescent="0.2">
      <c r="A19" s="904"/>
      <c r="B19" s="904"/>
      <c r="C19" s="904"/>
      <c r="D19" s="904"/>
      <c r="E19" s="904"/>
      <c r="F19" s="904"/>
      <c r="G19" s="904"/>
      <c r="H19" s="904"/>
      <c r="I19" s="904"/>
      <c r="J19" s="904"/>
      <c r="K19" s="904"/>
      <c r="L19" s="904"/>
      <c r="M19" s="904"/>
      <c r="N19" s="904"/>
      <c r="O19" s="904"/>
      <c r="P19" s="904"/>
      <c r="Q19" s="904"/>
      <c r="R19" s="65"/>
      <c r="S19" s="65"/>
      <c r="T19" s="65"/>
    </row>
  </sheetData>
  <mergeCells count="1">
    <mergeCell ref="A16:Q19"/>
  </mergeCells>
  <hyperlinks>
    <hyperlink ref="A1" location="'Contents(NA)'!A1" display="Back to table of contents" xr:uid="{B4D5630A-3F4E-4912-B2EA-B7F5AB4756F5}"/>
  </hyperlinks>
  <pageMargins left="0.3" right="0" top="0" bottom="0" header="0" footer="0.22"/>
  <pageSetup paperSize="9" scale="98" orientation="landscape" horizontalDpi="1200" verticalDpi="1200" r:id="rId1"/>
  <headerFooter alignWithMargins="0">
    <oddHeader xml:space="preserve">&amp;C- &amp;P+3 -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866BD-BC00-4CC1-AA6A-F791EE678020}">
  <dimension ref="A1:V40"/>
  <sheetViews>
    <sheetView workbookViewId="0">
      <pane xSplit="1" ySplit="3" topLeftCell="B4" activePane="bottomRight" state="frozen"/>
      <selection activeCell="M30" sqref="M30"/>
      <selection pane="topRight" activeCell="M30" sqref="M30"/>
      <selection pane="bottomLeft" activeCell="M30" sqref="M30"/>
      <selection pane="bottomRight"/>
    </sheetView>
  </sheetViews>
  <sheetFormatPr defaultRowHeight="12.75" x14ac:dyDescent="0.2"/>
  <cols>
    <col min="1" max="1" width="55.42578125" style="27" customWidth="1"/>
    <col min="2" max="4" width="7.28515625" style="27" customWidth="1"/>
    <col min="5" max="5" width="8.7109375" style="27" customWidth="1"/>
    <col min="6" max="13" width="7.28515625" style="27" customWidth="1"/>
    <col min="14" max="14" width="7.42578125" style="27" customWidth="1"/>
    <col min="15" max="15" width="9.140625" style="27" customWidth="1"/>
    <col min="16" max="246" width="9.140625" style="27"/>
    <col min="247" max="247" width="50.28515625" style="27" customWidth="1"/>
    <col min="248" max="250" width="7.28515625" style="27" customWidth="1"/>
    <col min="251" max="251" width="8.7109375" style="27" customWidth="1"/>
    <col min="252" max="259" width="7.28515625" style="27" customWidth="1"/>
    <col min="260" max="260" width="7.42578125" style="27" customWidth="1"/>
    <col min="261" max="502" width="9.140625" style="27"/>
    <col min="503" max="503" width="50.28515625" style="27" customWidth="1"/>
    <col min="504" max="506" width="7.28515625" style="27" customWidth="1"/>
    <col min="507" max="507" width="8.7109375" style="27" customWidth="1"/>
    <col min="508" max="515" width="7.28515625" style="27" customWidth="1"/>
    <col min="516" max="516" width="7.42578125" style="27" customWidth="1"/>
    <col min="517" max="758" width="9.140625" style="27"/>
    <col min="759" max="759" width="50.28515625" style="27" customWidth="1"/>
    <col min="760" max="762" width="7.28515625" style="27" customWidth="1"/>
    <col min="763" max="763" width="8.7109375" style="27" customWidth="1"/>
    <col min="764" max="771" width="7.28515625" style="27" customWidth="1"/>
    <col min="772" max="772" width="7.42578125" style="27" customWidth="1"/>
    <col min="773" max="1014" width="9.140625" style="27"/>
    <col min="1015" max="1015" width="50.28515625" style="27" customWidth="1"/>
    <col min="1016" max="1018" width="7.28515625" style="27" customWidth="1"/>
    <col min="1019" max="1019" width="8.7109375" style="27" customWidth="1"/>
    <col min="1020" max="1027" width="7.28515625" style="27" customWidth="1"/>
    <col min="1028" max="1028" width="7.42578125" style="27" customWidth="1"/>
    <col min="1029" max="1270" width="9.140625" style="27"/>
    <col min="1271" max="1271" width="50.28515625" style="27" customWidth="1"/>
    <col min="1272" max="1274" width="7.28515625" style="27" customWidth="1"/>
    <col min="1275" max="1275" width="8.7109375" style="27" customWidth="1"/>
    <col min="1276" max="1283" width="7.28515625" style="27" customWidth="1"/>
    <col min="1284" max="1284" width="7.42578125" style="27" customWidth="1"/>
    <col min="1285" max="1526" width="9.140625" style="27"/>
    <col min="1527" max="1527" width="50.28515625" style="27" customWidth="1"/>
    <col min="1528" max="1530" width="7.28515625" style="27" customWidth="1"/>
    <col min="1531" max="1531" width="8.7109375" style="27" customWidth="1"/>
    <col min="1532" max="1539" width="7.28515625" style="27" customWidth="1"/>
    <col min="1540" max="1540" width="7.42578125" style="27" customWidth="1"/>
    <col min="1541" max="1782" width="9.140625" style="27"/>
    <col min="1783" max="1783" width="50.28515625" style="27" customWidth="1"/>
    <col min="1784" max="1786" width="7.28515625" style="27" customWidth="1"/>
    <col min="1787" max="1787" width="8.7109375" style="27" customWidth="1"/>
    <col min="1788" max="1795" width="7.28515625" style="27" customWidth="1"/>
    <col min="1796" max="1796" width="7.42578125" style="27" customWidth="1"/>
    <col min="1797" max="2038" width="9.140625" style="27"/>
    <col min="2039" max="2039" width="50.28515625" style="27" customWidth="1"/>
    <col min="2040" max="2042" width="7.28515625" style="27" customWidth="1"/>
    <col min="2043" max="2043" width="8.7109375" style="27" customWidth="1"/>
    <col min="2044" max="2051" width="7.28515625" style="27" customWidth="1"/>
    <col min="2052" max="2052" width="7.42578125" style="27" customWidth="1"/>
    <col min="2053" max="2294" width="9.140625" style="27"/>
    <col min="2295" max="2295" width="50.28515625" style="27" customWidth="1"/>
    <col min="2296" max="2298" width="7.28515625" style="27" customWidth="1"/>
    <col min="2299" max="2299" width="8.7109375" style="27" customWidth="1"/>
    <col min="2300" max="2307" width="7.28515625" style="27" customWidth="1"/>
    <col min="2308" max="2308" width="7.42578125" style="27" customWidth="1"/>
    <col min="2309" max="2550" width="9.140625" style="27"/>
    <col min="2551" max="2551" width="50.28515625" style="27" customWidth="1"/>
    <col min="2552" max="2554" width="7.28515625" style="27" customWidth="1"/>
    <col min="2555" max="2555" width="8.7109375" style="27" customWidth="1"/>
    <col min="2556" max="2563" width="7.28515625" style="27" customWidth="1"/>
    <col min="2564" max="2564" width="7.42578125" style="27" customWidth="1"/>
    <col min="2565" max="2806" width="9.140625" style="27"/>
    <col min="2807" max="2807" width="50.28515625" style="27" customWidth="1"/>
    <col min="2808" max="2810" width="7.28515625" style="27" customWidth="1"/>
    <col min="2811" max="2811" width="8.7109375" style="27" customWidth="1"/>
    <col min="2812" max="2819" width="7.28515625" style="27" customWidth="1"/>
    <col min="2820" max="2820" width="7.42578125" style="27" customWidth="1"/>
    <col min="2821" max="3062" width="9.140625" style="27"/>
    <col min="3063" max="3063" width="50.28515625" style="27" customWidth="1"/>
    <col min="3064" max="3066" width="7.28515625" style="27" customWidth="1"/>
    <col min="3067" max="3067" width="8.7109375" style="27" customWidth="1"/>
    <col min="3068" max="3075" width="7.28515625" style="27" customWidth="1"/>
    <col min="3076" max="3076" width="7.42578125" style="27" customWidth="1"/>
    <col min="3077" max="3318" width="9.140625" style="27"/>
    <col min="3319" max="3319" width="50.28515625" style="27" customWidth="1"/>
    <col min="3320" max="3322" width="7.28515625" style="27" customWidth="1"/>
    <col min="3323" max="3323" width="8.7109375" style="27" customWidth="1"/>
    <col min="3324" max="3331" width="7.28515625" style="27" customWidth="1"/>
    <col min="3332" max="3332" width="7.42578125" style="27" customWidth="1"/>
    <col min="3333" max="3574" width="9.140625" style="27"/>
    <col min="3575" max="3575" width="50.28515625" style="27" customWidth="1"/>
    <col min="3576" max="3578" width="7.28515625" style="27" customWidth="1"/>
    <col min="3579" max="3579" width="8.7109375" style="27" customWidth="1"/>
    <col min="3580" max="3587" width="7.28515625" style="27" customWidth="1"/>
    <col min="3588" max="3588" width="7.42578125" style="27" customWidth="1"/>
    <col min="3589" max="3830" width="9.140625" style="27"/>
    <col min="3831" max="3831" width="50.28515625" style="27" customWidth="1"/>
    <col min="3832" max="3834" width="7.28515625" style="27" customWidth="1"/>
    <col min="3835" max="3835" width="8.7109375" style="27" customWidth="1"/>
    <col min="3836" max="3843" width="7.28515625" style="27" customWidth="1"/>
    <col min="3844" max="3844" width="7.42578125" style="27" customWidth="1"/>
    <col min="3845" max="4086" width="9.140625" style="27"/>
    <col min="4087" max="4087" width="50.28515625" style="27" customWidth="1"/>
    <col min="4088" max="4090" width="7.28515625" style="27" customWidth="1"/>
    <col min="4091" max="4091" width="8.7109375" style="27" customWidth="1"/>
    <col min="4092" max="4099" width="7.28515625" style="27" customWidth="1"/>
    <col min="4100" max="4100" width="7.42578125" style="27" customWidth="1"/>
    <col min="4101" max="4342" width="9.140625" style="27"/>
    <col min="4343" max="4343" width="50.28515625" style="27" customWidth="1"/>
    <col min="4344" max="4346" width="7.28515625" style="27" customWidth="1"/>
    <col min="4347" max="4347" width="8.7109375" style="27" customWidth="1"/>
    <col min="4348" max="4355" width="7.28515625" style="27" customWidth="1"/>
    <col min="4356" max="4356" width="7.42578125" style="27" customWidth="1"/>
    <col min="4357" max="4598" width="9.140625" style="27"/>
    <col min="4599" max="4599" width="50.28515625" style="27" customWidth="1"/>
    <col min="4600" max="4602" width="7.28515625" style="27" customWidth="1"/>
    <col min="4603" max="4603" width="8.7109375" style="27" customWidth="1"/>
    <col min="4604" max="4611" width="7.28515625" style="27" customWidth="1"/>
    <col min="4612" max="4612" width="7.42578125" style="27" customWidth="1"/>
    <col min="4613" max="4854" width="9.140625" style="27"/>
    <col min="4855" max="4855" width="50.28515625" style="27" customWidth="1"/>
    <col min="4856" max="4858" width="7.28515625" style="27" customWidth="1"/>
    <col min="4859" max="4859" width="8.7109375" style="27" customWidth="1"/>
    <col min="4860" max="4867" width="7.28515625" style="27" customWidth="1"/>
    <col min="4868" max="4868" width="7.42578125" style="27" customWidth="1"/>
    <col min="4869" max="5110" width="9.140625" style="27"/>
    <col min="5111" max="5111" width="50.28515625" style="27" customWidth="1"/>
    <col min="5112" max="5114" width="7.28515625" style="27" customWidth="1"/>
    <col min="5115" max="5115" width="8.7109375" style="27" customWidth="1"/>
    <col min="5116" max="5123" width="7.28515625" style="27" customWidth="1"/>
    <col min="5124" max="5124" width="7.42578125" style="27" customWidth="1"/>
    <col min="5125" max="5366" width="9.140625" style="27"/>
    <col min="5367" max="5367" width="50.28515625" style="27" customWidth="1"/>
    <col min="5368" max="5370" width="7.28515625" style="27" customWidth="1"/>
    <col min="5371" max="5371" width="8.7109375" style="27" customWidth="1"/>
    <col min="5372" max="5379" width="7.28515625" style="27" customWidth="1"/>
    <col min="5380" max="5380" width="7.42578125" style="27" customWidth="1"/>
    <col min="5381" max="5622" width="9.140625" style="27"/>
    <col min="5623" max="5623" width="50.28515625" style="27" customWidth="1"/>
    <col min="5624" max="5626" width="7.28515625" style="27" customWidth="1"/>
    <col min="5627" max="5627" width="8.7109375" style="27" customWidth="1"/>
    <col min="5628" max="5635" width="7.28515625" style="27" customWidth="1"/>
    <col min="5636" max="5636" width="7.42578125" style="27" customWidth="1"/>
    <col min="5637" max="5878" width="9.140625" style="27"/>
    <col min="5879" max="5879" width="50.28515625" style="27" customWidth="1"/>
    <col min="5880" max="5882" width="7.28515625" style="27" customWidth="1"/>
    <col min="5883" max="5883" width="8.7109375" style="27" customWidth="1"/>
    <col min="5884" max="5891" width="7.28515625" style="27" customWidth="1"/>
    <col min="5892" max="5892" width="7.42578125" style="27" customWidth="1"/>
    <col min="5893" max="6134" width="9.140625" style="27"/>
    <col min="6135" max="6135" width="50.28515625" style="27" customWidth="1"/>
    <col min="6136" max="6138" width="7.28515625" style="27" customWidth="1"/>
    <col min="6139" max="6139" width="8.7109375" style="27" customWidth="1"/>
    <col min="6140" max="6147" width="7.28515625" style="27" customWidth="1"/>
    <col min="6148" max="6148" width="7.42578125" style="27" customWidth="1"/>
    <col min="6149" max="6390" width="9.140625" style="27"/>
    <col min="6391" max="6391" width="50.28515625" style="27" customWidth="1"/>
    <col min="6392" max="6394" width="7.28515625" style="27" customWidth="1"/>
    <col min="6395" max="6395" width="8.7109375" style="27" customWidth="1"/>
    <col min="6396" max="6403" width="7.28515625" style="27" customWidth="1"/>
    <col min="6404" max="6404" width="7.42578125" style="27" customWidth="1"/>
    <col min="6405" max="6646" width="9.140625" style="27"/>
    <col min="6647" max="6647" width="50.28515625" style="27" customWidth="1"/>
    <col min="6648" max="6650" width="7.28515625" style="27" customWidth="1"/>
    <col min="6651" max="6651" width="8.7109375" style="27" customWidth="1"/>
    <col min="6652" max="6659" width="7.28515625" style="27" customWidth="1"/>
    <col min="6660" max="6660" width="7.42578125" style="27" customWidth="1"/>
    <col min="6661" max="6902" width="9.140625" style="27"/>
    <col min="6903" max="6903" width="50.28515625" style="27" customWidth="1"/>
    <col min="6904" max="6906" width="7.28515625" style="27" customWidth="1"/>
    <col min="6907" max="6907" width="8.7109375" style="27" customWidth="1"/>
    <col min="6908" max="6915" width="7.28515625" style="27" customWidth="1"/>
    <col min="6916" max="6916" width="7.42578125" style="27" customWidth="1"/>
    <col min="6917" max="7158" width="9.140625" style="27"/>
    <col min="7159" max="7159" width="50.28515625" style="27" customWidth="1"/>
    <col min="7160" max="7162" width="7.28515625" style="27" customWidth="1"/>
    <col min="7163" max="7163" width="8.7109375" style="27" customWidth="1"/>
    <col min="7164" max="7171" width="7.28515625" style="27" customWidth="1"/>
    <col min="7172" max="7172" width="7.42578125" style="27" customWidth="1"/>
    <col min="7173" max="7414" width="9.140625" style="27"/>
    <col min="7415" max="7415" width="50.28515625" style="27" customWidth="1"/>
    <col min="7416" max="7418" width="7.28515625" style="27" customWidth="1"/>
    <col min="7419" max="7419" width="8.7109375" style="27" customWidth="1"/>
    <col min="7420" max="7427" width="7.28515625" style="27" customWidth="1"/>
    <col min="7428" max="7428" width="7.42578125" style="27" customWidth="1"/>
    <col min="7429" max="7670" width="9.140625" style="27"/>
    <col min="7671" max="7671" width="50.28515625" style="27" customWidth="1"/>
    <col min="7672" max="7674" width="7.28515625" style="27" customWidth="1"/>
    <col min="7675" max="7675" width="8.7109375" style="27" customWidth="1"/>
    <col min="7676" max="7683" width="7.28515625" style="27" customWidth="1"/>
    <col min="7684" max="7684" width="7.42578125" style="27" customWidth="1"/>
    <col min="7685" max="7926" width="9.140625" style="27"/>
    <col min="7927" max="7927" width="50.28515625" style="27" customWidth="1"/>
    <col min="7928" max="7930" width="7.28515625" style="27" customWidth="1"/>
    <col min="7931" max="7931" width="8.7109375" style="27" customWidth="1"/>
    <col min="7932" max="7939" width="7.28515625" style="27" customWidth="1"/>
    <col min="7940" max="7940" width="7.42578125" style="27" customWidth="1"/>
    <col min="7941" max="8182" width="9.140625" style="27"/>
    <col min="8183" max="8183" width="50.28515625" style="27" customWidth="1"/>
    <col min="8184" max="8186" width="7.28515625" style="27" customWidth="1"/>
    <col min="8187" max="8187" width="8.7109375" style="27" customWidth="1"/>
    <col min="8188" max="8195" width="7.28515625" style="27" customWidth="1"/>
    <col min="8196" max="8196" width="7.42578125" style="27" customWidth="1"/>
    <col min="8197" max="8438" width="9.140625" style="27"/>
    <col min="8439" max="8439" width="50.28515625" style="27" customWidth="1"/>
    <col min="8440" max="8442" width="7.28515625" style="27" customWidth="1"/>
    <col min="8443" max="8443" width="8.7109375" style="27" customWidth="1"/>
    <col min="8444" max="8451" width="7.28515625" style="27" customWidth="1"/>
    <col min="8452" max="8452" width="7.42578125" style="27" customWidth="1"/>
    <col min="8453" max="8694" width="9.140625" style="27"/>
    <col min="8695" max="8695" width="50.28515625" style="27" customWidth="1"/>
    <col min="8696" max="8698" width="7.28515625" style="27" customWidth="1"/>
    <col min="8699" max="8699" width="8.7109375" style="27" customWidth="1"/>
    <col min="8700" max="8707" width="7.28515625" style="27" customWidth="1"/>
    <col min="8708" max="8708" width="7.42578125" style="27" customWidth="1"/>
    <col min="8709" max="8950" width="9.140625" style="27"/>
    <col min="8951" max="8951" width="50.28515625" style="27" customWidth="1"/>
    <col min="8952" max="8954" width="7.28515625" style="27" customWidth="1"/>
    <col min="8955" max="8955" width="8.7109375" style="27" customWidth="1"/>
    <col min="8956" max="8963" width="7.28515625" style="27" customWidth="1"/>
    <col min="8964" max="8964" width="7.42578125" style="27" customWidth="1"/>
    <col min="8965" max="9206" width="9.140625" style="27"/>
    <col min="9207" max="9207" width="50.28515625" style="27" customWidth="1"/>
    <col min="9208" max="9210" width="7.28515625" style="27" customWidth="1"/>
    <col min="9211" max="9211" width="8.7109375" style="27" customWidth="1"/>
    <col min="9212" max="9219" width="7.28515625" style="27" customWidth="1"/>
    <col min="9220" max="9220" width="7.42578125" style="27" customWidth="1"/>
    <col min="9221" max="9462" width="9.140625" style="27"/>
    <col min="9463" max="9463" width="50.28515625" style="27" customWidth="1"/>
    <col min="9464" max="9466" width="7.28515625" style="27" customWidth="1"/>
    <col min="9467" max="9467" width="8.7109375" style="27" customWidth="1"/>
    <col min="9468" max="9475" width="7.28515625" style="27" customWidth="1"/>
    <col min="9476" max="9476" width="7.42578125" style="27" customWidth="1"/>
    <col min="9477" max="9718" width="9.140625" style="27"/>
    <col min="9719" max="9719" width="50.28515625" style="27" customWidth="1"/>
    <col min="9720" max="9722" width="7.28515625" style="27" customWidth="1"/>
    <col min="9723" max="9723" width="8.7109375" style="27" customWidth="1"/>
    <col min="9724" max="9731" width="7.28515625" style="27" customWidth="1"/>
    <col min="9732" max="9732" width="7.42578125" style="27" customWidth="1"/>
    <col min="9733" max="9974" width="9.140625" style="27"/>
    <col min="9975" max="9975" width="50.28515625" style="27" customWidth="1"/>
    <col min="9976" max="9978" width="7.28515625" style="27" customWidth="1"/>
    <col min="9979" max="9979" width="8.7109375" style="27" customWidth="1"/>
    <col min="9980" max="9987" width="7.28515625" style="27" customWidth="1"/>
    <col min="9988" max="9988" width="7.42578125" style="27" customWidth="1"/>
    <col min="9989" max="10230" width="9.140625" style="27"/>
    <col min="10231" max="10231" width="50.28515625" style="27" customWidth="1"/>
    <col min="10232" max="10234" width="7.28515625" style="27" customWidth="1"/>
    <col min="10235" max="10235" width="8.7109375" style="27" customWidth="1"/>
    <col min="10236" max="10243" width="7.28515625" style="27" customWidth="1"/>
    <col min="10244" max="10244" width="7.42578125" style="27" customWidth="1"/>
    <col min="10245" max="10486" width="9.140625" style="27"/>
    <col min="10487" max="10487" width="50.28515625" style="27" customWidth="1"/>
    <col min="10488" max="10490" width="7.28515625" style="27" customWidth="1"/>
    <col min="10491" max="10491" width="8.7109375" style="27" customWidth="1"/>
    <col min="10492" max="10499" width="7.28515625" style="27" customWidth="1"/>
    <col min="10500" max="10500" width="7.42578125" style="27" customWidth="1"/>
    <col min="10501" max="10742" width="9.140625" style="27"/>
    <col min="10743" max="10743" width="50.28515625" style="27" customWidth="1"/>
    <col min="10744" max="10746" width="7.28515625" style="27" customWidth="1"/>
    <col min="10747" max="10747" width="8.7109375" style="27" customWidth="1"/>
    <col min="10748" max="10755" width="7.28515625" style="27" customWidth="1"/>
    <col min="10756" max="10756" width="7.42578125" style="27" customWidth="1"/>
    <col min="10757" max="10998" width="9.140625" style="27"/>
    <col min="10999" max="10999" width="50.28515625" style="27" customWidth="1"/>
    <col min="11000" max="11002" width="7.28515625" style="27" customWidth="1"/>
    <col min="11003" max="11003" width="8.7109375" style="27" customWidth="1"/>
    <col min="11004" max="11011" width="7.28515625" style="27" customWidth="1"/>
    <col min="11012" max="11012" width="7.42578125" style="27" customWidth="1"/>
    <col min="11013" max="11254" width="9.140625" style="27"/>
    <col min="11255" max="11255" width="50.28515625" style="27" customWidth="1"/>
    <col min="11256" max="11258" width="7.28515625" style="27" customWidth="1"/>
    <col min="11259" max="11259" width="8.7109375" style="27" customWidth="1"/>
    <col min="11260" max="11267" width="7.28515625" style="27" customWidth="1"/>
    <col min="11268" max="11268" width="7.42578125" style="27" customWidth="1"/>
    <col min="11269" max="11510" width="9.140625" style="27"/>
    <col min="11511" max="11511" width="50.28515625" style="27" customWidth="1"/>
    <col min="11512" max="11514" width="7.28515625" style="27" customWidth="1"/>
    <col min="11515" max="11515" width="8.7109375" style="27" customWidth="1"/>
    <col min="11516" max="11523" width="7.28515625" style="27" customWidth="1"/>
    <col min="11524" max="11524" width="7.42578125" style="27" customWidth="1"/>
    <col min="11525" max="11766" width="9.140625" style="27"/>
    <col min="11767" max="11767" width="50.28515625" style="27" customWidth="1"/>
    <col min="11768" max="11770" width="7.28515625" style="27" customWidth="1"/>
    <col min="11771" max="11771" width="8.7109375" style="27" customWidth="1"/>
    <col min="11772" max="11779" width="7.28515625" style="27" customWidth="1"/>
    <col min="11780" max="11780" width="7.42578125" style="27" customWidth="1"/>
    <col min="11781" max="12022" width="9.140625" style="27"/>
    <col min="12023" max="12023" width="50.28515625" style="27" customWidth="1"/>
    <col min="12024" max="12026" width="7.28515625" style="27" customWidth="1"/>
    <col min="12027" max="12027" width="8.7109375" style="27" customWidth="1"/>
    <col min="12028" max="12035" width="7.28515625" style="27" customWidth="1"/>
    <col min="12036" max="12036" width="7.42578125" style="27" customWidth="1"/>
    <col min="12037" max="12278" width="9.140625" style="27"/>
    <col min="12279" max="12279" width="50.28515625" style="27" customWidth="1"/>
    <col min="12280" max="12282" width="7.28515625" style="27" customWidth="1"/>
    <col min="12283" max="12283" width="8.7109375" style="27" customWidth="1"/>
    <col min="12284" max="12291" width="7.28515625" style="27" customWidth="1"/>
    <col min="12292" max="12292" width="7.42578125" style="27" customWidth="1"/>
    <col min="12293" max="12534" width="9.140625" style="27"/>
    <col min="12535" max="12535" width="50.28515625" style="27" customWidth="1"/>
    <col min="12536" max="12538" width="7.28515625" style="27" customWidth="1"/>
    <col min="12539" max="12539" width="8.7109375" style="27" customWidth="1"/>
    <col min="12540" max="12547" width="7.28515625" style="27" customWidth="1"/>
    <col min="12548" max="12548" width="7.42578125" style="27" customWidth="1"/>
    <col min="12549" max="12790" width="9.140625" style="27"/>
    <col min="12791" max="12791" width="50.28515625" style="27" customWidth="1"/>
    <col min="12792" max="12794" width="7.28515625" style="27" customWidth="1"/>
    <col min="12795" max="12795" width="8.7109375" style="27" customWidth="1"/>
    <col min="12796" max="12803" width="7.28515625" style="27" customWidth="1"/>
    <col min="12804" max="12804" width="7.42578125" style="27" customWidth="1"/>
    <col min="12805" max="13046" width="9.140625" style="27"/>
    <col min="13047" max="13047" width="50.28515625" style="27" customWidth="1"/>
    <col min="13048" max="13050" width="7.28515625" style="27" customWidth="1"/>
    <col min="13051" max="13051" width="8.7109375" style="27" customWidth="1"/>
    <col min="13052" max="13059" width="7.28515625" style="27" customWidth="1"/>
    <col min="13060" max="13060" width="7.42578125" style="27" customWidth="1"/>
    <col min="13061" max="13302" width="9.140625" style="27"/>
    <col min="13303" max="13303" width="50.28515625" style="27" customWidth="1"/>
    <col min="13304" max="13306" width="7.28515625" style="27" customWidth="1"/>
    <col min="13307" max="13307" width="8.7109375" style="27" customWidth="1"/>
    <col min="13308" max="13315" width="7.28515625" style="27" customWidth="1"/>
    <col min="13316" max="13316" width="7.42578125" style="27" customWidth="1"/>
    <col min="13317" max="13558" width="9.140625" style="27"/>
    <col min="13559" max="13559" width="50.28515625" style="27" customWidth="1"/>
    <col min="13560" max="13562" width="7.28515625" style="27" customWidth="1"/>
    <col min="13563" max="13563" width="8.7109375" style="27" customWidth="1"/>
    <col min="13564" max="13571" width="7.28515625" style="27" customWidth="1"/>
    <col min="13572" max="13572" width="7.42578125" style="27" customWidth="1"/>
    <col min="13573" max="13814" width="9.140625" style="27"/>
    <col min="13815" max="13815" width="50.28515625" style="27" customWidth="1"/>
    <col min="13816" max="13818" width="7.28515625" style="27" customWidth="1"/>
    <col min="13819" max="13819" width="8.7109375" style="27" customWidth="1"/>
    <col min="13820" max="13827" width="7.28515625" style="27" customWidth="1"/>
    <col min="13828" max="13828" width="7.42578125" style="27" customWidth="1"/>
    <col min="13829" max="14070" width="9.140625" style="27"/>
    <col min="14071" max="14071" width="50.28515625" style="27" customWidth="1"/>
    <col min="14072" max="14074" width="7.28515625" style="27" customWidth="1"/>
    <col min="14075" max="14075" width="8.7109375" style="27" customWidth="1"/>
    <col min="14076" max="14083" width="7.28515625" style="27" customWidth="1"/>
    <col min="14084" max="14084" width="7.42578125" style="27" customWidth="1"/>
    <col min="14085" max="14326" width="9.140625" style="27"/>
    <col min="14327" max="14327" width="50.28515625" style="27" customWidth="1"/>
    <col min="14328" max="14330" width="7.28515625" style="27" customWidth="1"/>
    <col min="14331" max="14331" width="8.7109375" style="27" customWidth="1"/>
    <col min="14332" max="14339" width="7.28515625" style="27" customWidth="1"/>
    <col min="14340" max="14340" width="7.42578125" style="27" customWidth="1"/>
    <col min="14341" max="14582" width="9.140625" style="27"/>
    <col min="14583" max="14583" width="50.28515625" style="27" customWidth="1"/>
    <col min="14584" max="14586" width="7.28515625" style="27" customWidth="1"/>
    <col min="14587" max="14587" width="8.7109375" style="27" customWidth="1"/>
    <col min="14588" max="14595" width="7.28515625" style="27" customWidth="1"/>
    <col min="14596" max="14596" width="7.42578125" style="27" customWidth="1"/>
    <col min="14597" max="14838" width="9.140625" style="27"/>
    <col min="14839" max="14839" width="50.28515625" style="27" customWidth="1"/>
    <col min="14840" max="14842" width="7.28515625" style="27" customWidth="1"/>
    <col min="14843" max="14843" width="8.7109375" style="27" customWidth="1"/>
    <col min="14844" max="14851" width="7.28515625" style="27" customWidth="1"/>
    <col min="14852" max="14852" width="7.42578125" style="27" customWidth="1"/>
    <col min="14853" max="15094" width="9.140625" style="27"/>
    <col min="15095" max="15095" width="50.28515625" style="27" customWidth="1"/>
    <col min="15096" max="15098" width="7.28515625" style="27" customWidth="1"/>
    <col min="15099" max="15099" width="8.7109375" style="27" customWidth="1"/>
    <col min="15100" max="15107" width="7.28515625" style="27" customWidth="1"/>
    <col min="15108" max="15108" width="7.42578125" style="27" customWidth="1"/>
    <col min="15109" max="15350" width="9.140625" style="27"/>
    <col min="15351" max="15351" width="50.28515625" style="27" customWidth="1"/>
    <col min="15352" max="15354" width="7.28515625" style="27" customWidth="1"/>
    <col min="15355" max="15355" width="8.7109375" style="27" customWidth="1"/>
    <col min="15356" max="15363" width="7.28515625" style="27" customWidth="1"/>
    <col min="15364" max="15364" width="7.42578125" style="27" customWidth="1"/>
    <col min="15365" max="15606" width="9.140625" style="27"/>
    <col min="15607" max="15607" width="50.28515625" style="27" customWidth="1"/>
    <col min="15608" max="15610" width="7.28515625" style="27" customWidth="1"/>
    <col min="15611" max="15611" width="8.7109375" style="27" customWidth="1"/>
    <col min="15612" max="15619" width="7.28515625" style="27" customWidth="1"/>
    <col min="15620" max="15620" width="7.42578125" style="27" customWidth="1"/>
    <col min="15621" max="15862" width="9.140625" style="27"/>
    <col min="15863" max="15863" width="50.28515625" style="27" customWidth="1"/>
    <col min="15864" max="15866" width="7.28515625" style="27" customWidth="1"/>
    <col min="15867" max="15867" width="8.7109375" style="27" customWidth="1"/>
    <col min="15868" max="15875" width="7.28515625" style="27" customWidth="1"/>
    <col min="15876" max="15876" width="7.42578125" style="27" customWidth="1"/>
    <col min="15877" max="16118" width="9.140625" style="27"/>
    <col min="16119" max="16119" width="50.28515625" style="27" customWidth="1"/>
    <col min="16120" max="16122" width="7.28515625" style="27" customWidth="1"/>
    <col min="16123" max="16123" width="8.7109375" style="27" customWidth="1"/>
    <col min="16124" max="16131" width="7.28515625" style="27" customWidth="1"/>
    <col min="16132" max="16132" width="7.42578125" style="27" customWidth="1"/>
    <col min="16133" max="16384" width="9.140625" style="27"/>
  </cols>
  <sheetData>
    <row r="1" spans="1:20" s="34" customFormat="1" ht="18" customHeight="1" x14ac:dyDescent="0.2">
      <c r="A1" s="142" t="s">
        <v>431</v>
      </c>
    </row>
    <row r="2" spans="1:20" s="34" customFormat="1" ht="22.5" customHeight="1" x14ac:dyDescent="0.25">
      <c r="A2" s="40" t="s">
        <v>466</v>
      </c>
    </row>
    <row r="3" spans="1:20" s="333" customFormat="1" ht="16.5" customHeight="1" x14ac:dyDescent="0.2">
      <c r="A3" s="50"/>
      <c r="B3" s="100">
        <v>2006</v>
      </c>
      <c r="C3" s="100">
        <v>2007</v>
      </c>
      <c r="D3" s="100">
        <v>2008</v>
      </c>
      <c r="E3" s="100">
        <v>2009</v>
      </c>
      <c r="F3" s="100">
        <v>2010</v>
      </c>
      <c r="G3" s="100">
        <v>2011</v>
      </c>
      <c r="H3" s="100">
        <v>2012</v>
      </c>
      <c r="I3" s="100">
        <v>2013</v>
      </c>
      <c r="J3" s="100">
        <v>2014</v>
      </c>
      <c r="K3" s="100">
        <v>2015</v>
      </c>
      <c r="L3" s="100">
        <v>2016</v>
      </c>
      <c r="M3" s="100">
        <v>2017</v>
      </c>
      <c r="N3" s="100">
        <v>2018</v>
      </c>
      <c r="O3" s="100">
        <v>2019</v>
      </c>
      <c r="P3" s="100">
        <v>2020</v>
      </c>
      <c r="Q3" s="100">
        <v>2021</v>
      </c>
      <c r="R3" s="52" t="s">
        <v>454</v>
      </c>
      <c r="S3" s="52" t="s">
        <v>449</v>
      </c>
      <c r="T3" s="53" t="s">
        <v>508</v>
      </c>
    </row>
    <row r="4" spans="1:20" s="23" customFormat="1" ht="14.25" customHeight="1" x14ac:dyDescent="0.2">
      <c r="A4" s="107" t="s">
        <v>65</v>
      </c>
      <c r="B4" s="222">
        <v>5.6</v>
      </c>
      <c r="C4" s="222">
        <v>4.9000000000000004</v>
      </c>
      <c r="D4" s="222">
        <v>4.5999999999999996</v>
      </c>
      <c r="E4" s="222">
        <v>4.3</v>
      </c>
      <c r="F4" s="222">
        <v>4.0999999999999996</v>
      </c>
      <c r="G4" s="222">
        <v>4.2</v>
      </c>
      <c r="H4" s="222">
        <v>4.0999999999999996</v>
      </c>
      <c r="I4" s="222">
        <v>3.8</v>
      </c>
      <c r="J4" s="222">
        <v>3.6</v>
      </c>
      <c r="K4" s="222">
        <v>3.5</v>
      </c>
      <c r="L4" s="222">
        <v>3.5</v>
      </c>
      <c r="M4" s="222">
        <v>3.4</v>
      </c>
      <c r="N4" s="222">
        <v>2.9</v>
      </c>
      <c r="O4" s="222">
        <v>3.1</v>
      </c>
      <c r="P4" s="222">
        <v>3.6</v>
      </c>
      <c r="Q4" s="222">
        <v>3.7087762880122415</v>
      </c>
      <c r="R4" s="222">
        <v>4.0620065867255883</v>
      </c>
      <c r="S4" s="222">
        <v>4.4063778984252808</v>
      </c>
      <c r="T4" s="223">
        <v>4.4548534545537564</v>
      </c>
    </row>
    <row r="5" spans="1:20" ht="17.25" customHeight="1" x14ac:dyDescent="0.2">
      <c r="A5" s="114" t="s">
        <v>66</v>
      </c>
      <c r="B5" s="224">
        <v>2.6</v>
      </c>
      <c r="C5" s="224">
        <v>2.1</v>
      </c>
      <c r="D5" s="224">
        <v>1.9</v>
      </c>
      <c r="E5" s="224">
        <v>1.4</v>
      </c>
      <c r="F5" s="224">
        <v>1.1000000000000001</v>
      </c>
      <c r="G5" s="224">
        <v>1.3</v>
      </c>
      <c r="H5" s="224">
        <v>1.4</v>
      </c>
      <c r="I5" s="224">
        <v>1.1000000000000001</v>
      </c>
      <c r="J5" s="224">
        <v>0.9</v>
      </c>
      <c r="K5" s="224">
        <v>0.9</v>
      </c>
      <c r="L5" s="224">
        <v>0.8</v>
      </c>
      <c r="M5" s="224">
        <v>0.6</v>
      </c>
      <c r="N5" s="224">
        <v>0.3</v>
      </c>
      <c r="O5" s="224">
        <v>0.3</v>
      </c>
      <c r="P5" s="224">
        <v>0.3</v>
      </c>
      <c r="Q5" s="224">
        <v>0.35869293145871606</v>
      </c>
      <c r="R5" s="224">
        <v>0.44021413618383953</v>
      </c>
      <c r="S5" s="791">
        <v>0.41373849902252691</v>
      </c>
      <c r="T5" s="225">
        <v>0.40016075395306977</v>
      </c>
    </row>
    <row r="6" spans="1:20" ht="17.25" customHeight="1" x14ac:dyDescent="0.2">
      <c r="A6" s="114" t="s">
        <v>67</v>
      </c>
      <c r="B6" s="224">
        <v>2.9</v>
      </c>
      <c r="C6" s="224">
        <v>2.8</v>
      </c>
      <c r="D6" s="224">
        <v>2.7</v>
      </c>
      <c r="E6" s="224">
        <v>2.9</v>
      </c>
      <c r="F6" s="224">
        <v>3</v>
      </c>
      <c r="G6" s="224">
        <v>2.9</v>
      </c>
      <c r="H6" s="224">
        <v>2.8</v>
      </c>
      <c r="I6" s="224">
        <v>2.7</v>
      </c>
      <c r="J6" s="224">
        <v>2.7</v>
      </c>
      <c r="K6" s="224">
        <v>2.6</v>
      </c>
      <c r="L6" s="224">
        <v>2.7</v>
      </c>
      <c r="M6" s="224">
        <v>2.8</v>
      </c>
      <c r="N6" s="224">
        <v>2.6</v>
      </c>
      <c r="O6" s="224">
        <v>2.8</v>
      </c>
      <c r="P6" s="224">
        <v>3.3</v>
      </c>
      <c r="Q6" s="224">
        <v>3.3500833565535251</v>
      </c>
      <c r="R6" s="224">
        <v>3.6217924505417485</v>
      </c>
      <c r="S6" s="791">
        <v>3.992639399402754</v>
      </c>
      <c r="T6" s="225">
        <v>4.054692700600687</v>
      </c>
    </row>
    <row r="7" spans="1:20" s="23" customFormat="1" ht="17.25" customHeight="1" x14ac:dyDescent="0.2">
      <c r="A7" s="107" t="s">
        <v>68</v>
      </c>
      <c r="B7" s="226">
        <v>0.4</v>
      </c>
      <c r="C7" s="226">
        <v>0.4</v>
      </c>
      <c r="D7" s="226">
        <v>0.4</v>
      </c>
      <c r="E7" s="226">
        <v>0.4</v>
      </c>
      <c r="F7" s="226">
        <v>0.4</v>
      </c>
      <c r="G7" s="226">
        <v>0.4</v>
      </c>
      <c r="H7" s="226">
        <v>0.3</v>
      </c>
      <c r="I7" s="226">
        <v>0.3</v>
      </c>
      <c r="J7" s="226">
        <v>0.3</v>
      </c>
      <c r="K7" s="226">
        <v>0.3</v>
      </c>
      <c r="L7" s="226">
        <v>0.3</v>
      </c>
      <c r="M7" s="226">
        <v>0.3</v>
      </c>
      <c r="N7" s="226">
        <v>0.4</v>
      </c>
      <c r="O7" s="226">
        <v>0.4</v>
      </c>
      <c r="P7" s="226">
        <v>0.4</v>
      </c>
      <c r="Q7" s="226">
        <v>0.39151605026896069</v>
      </c>
      <c r="R7" s="226">
        <v>0.3789908254315415</v>
      </c>
      <c r="S7" s="792">
        <v>0.34405301680624012</v>
      </c>
      <c r="T7" s="227">
        <v>0.33276215515423208</v>
      </c>
    </row>
    <row r="8" spans="1:20" s="23" customFormat="1" ht="17.25" customHeight="1" x14ac:dyDescent="0.2">
      <c r="A8" s="107" t="s">
        <v>69</v>
      </c>
      <c r="B8" s="226">
        <v>17.8</v>
      </c>
      <c r="C8" s="226">
        <v>17.399999999999999</v>
      </c>
      <c r="D8" s="226">
        <v>17.2</v>
      </c>
      <c r="E8" s="226">
        <v>16.7</v>
      </c>
      <c r="F8" s="226">
        <v>15.9</v>
      </c>
      <c r="G8" s="226">
        <v>15.7</v>
      </c>
      <c r="H8" s="226">
        <v>15.5</v>
      </c>
      <c r="I8" s="226">
        <v>15.7</v>
      </c>
      <c r="J8" s="226">
        <v>15.4</v>
      </c>
      <c r="K8" s="226">
        <v>14.8</v>
      </c>
      <c r="L8" s="226">
        <v>14.1</v>
      </c>
      <c r="M8" s="226">
        <v>13.6</v>
      </c>
      <c r="N8" s="226">
        <v>13</v>
      </c>
      <c r="O8" s="226">
        <v>12.1</v>
      </c>
      <c r="P8" s="226">
        <v>12.3</v>
      </c>
      <c r="Q8" s="226">
        <v>13.226536192801582</v>
      </c>
      <c r="R8" s="226">
        <v>13.483887004843872</v>
      </c>
      <c r="S8" s="792">
        <v>12.869707813073852</v>
      </c>
      <c r="T8" s="227">
        <v>12.936779105365195</v>
      </c>
    </row>
    <row r="9" spans="1:20" ht="17.25" customHeight="1" x14ac:dyDescent="0.2">
      <c r="A9" s="114" t="s">
        <v>70</v>
      </c>
      <c r="B9" s="224">
        <v>0.7</v>
      </c>
      <c r="C9" s="224">
        <v>0.5</v>
      </c>
      <c r="D9" s="224">
        <v>0.5</v>
      </c>
      <c r="E9" s="224">
        <v>0.3</v>
      </c>
      <c r="F9" s="224">
        <v>0.3</v>
      </c>
      <c r="G9" s="224">
        <v>0.3</v>
      </c>
      <c r="H9" s="224">
        <v>0.3</v>
      </c>
      <c r="I9" s="224">
        <v>0.2</v>
      </c>
      <c r="J9" s="224">
        <v>0.3</v>
      </c>
      <c r="K9" s="224">
        <v>0.3</v>
      </c>
      <c r="L9" s="224">
        <v>0.3</v>
      </c>
      <c r="M9" s="224">
        <v>0.3</v>
      </c>
      <c r="N9" s="224">
        <v>0.2</v>
      </c>
      <c r="O9" s="224">
        <v>0.2</v>
      </c>
      <c r="P9" s="224">
        <v>0.2</v>
      </c>
      <c r="Q9" s="224">
        <v>0.21134310313071156</v>
      </c>
      <c r="R9" s="224">
        <v>0.26362973776518589</v>
      </c>
      <c r="S9" s="791">
        <v>0.25119141818433022</v>
      </c>
      <c r="T9" s="225">
        <v>0.24294801553313883</v>
      </c>
    </row>
    <row r="10" spans="1:20" ht="17.25" customHeight="1" x14ac:dyDescent="0.2">
      <c r="A10" s="114" t="s">
        <v>71</v>
      </c>
      <c r="B10" s="224">
        <v>4.9000000000000004</v>
      </c>
      <c r="C10" s="224">
        <v>5.3</v>
      </c>
      <c r="D10" s="224">
        <v>5.7</v>
      </c>
      <c r="E10" s="224">
        <v>5.4</v>
      </c>
      <c r="F10" s="224">
        <v>5.3</v>
      </c>
      <c r="G10" s="224">
        <v>5.2</v>
      </c>
      <c r="H10" s="224">
        <v>5.6</v>
      </c>
      <c r="I10" s="224">
        <v>5.4</v>
      </c>
      <c r="J10" s="224">
        <v>5.3</v>
      </c>
      <c r="K10" s="224">
        <v>5.0999999999999996</v>
      </c>
      <c r="L10" s="224">
        <v>4.9000000000000004</v>
      </c>
      <c r="M10" s="224">
        <v>4.7</v>
      </c>
      <c r="N10" s="224">
        <v>4.5999999999999996</v>
      </c>
      <c r="O10" s="224">
        <v>4.4000000000000004</v>
      </c>
      <c r="P10" s="224">
        <v>4.9000000000000004</v>
      </c>
      <c r="Q10" s="224">
        <v>5.0547602967776673</v>
      </c>
      <c r="R10" s="224">
        <v>5.5223334404964382</v>
      </c>
      <c r="S10" s="791">
        <v>5.5050646872086197</v>
      </c>
      <c r="T10" s="225">
        <v>5.4752555563002989</v>
      </c>
    </row>
    <row r="11" spans="1:20" ht="17.25" customHeight="1" x14ac:dyDescent="0.2">
      <c r="A11" s="114" t="s">
        <v>72</v>
      </c>
      <c r="B11" s="224">
        <v>6.7</v>
      </c>
      <c r="C11" s="224">
        <v>6.6</v>
      </c>
      <c r="D11" s="224">
        <v>5.6</v>
      </c>
      <c r="E11" s="224">
        <v>5.5</v>
      </c>
      <c r="F11" s="224">
        <v>5</v>
      </c>
      <c r="G11" s="224">
        <v>4.9000000000000004</v>
      </c>
      <c r="H11" s="224">
        <v>4.7</v>
      </c>
      <c r="I11" s="224">
        <v>4.7</v>
      </c>
      <c r="J11" s="224">
        <v>4.5999999999999996</v>
      </c>
      <c r="K11" s="224">
        <v>4.5999999999999996</v>
      </c>
      <c r="L11" s="224">
        <v>4.2</v>
      </c>
      <c r="M11" s="224">
        <v>4</v>
      </c>
      <c r="N11" s="224">
        <v>3.7</v>
      </c>
      <c r="O11" s="224">
        <v>3.1</v>
      </c>
      <c r="P11" s="224">
        <v>2.8</v>
      </c>
      <c r="Q11" s="224">
        <v>3.0282278821768105</v>
      </c>
      <c r="R11" s="224">
        <v>2.8917203746869036</v>
      </c>
      <c r="S11" s="791">
        <v>2.3924414877546543</v>
      </c>
      <c r="T11" s="225">
        <v>2.492682925130143</v>
      </c>
    </row>
    <row r="12" spans="1:20" ht="17.25" customHeight="1" x14ac:dyDescent="0.2">
      <c r="A12" s="114" t="s">
        <v>73</v>
      </c>
      <c r="B12" s="224">
        <v>5.4</v>
      </c>
      <c r="C12" s="224">
        <v>5</v>
      </c>
      <c r="D12" s="224">
        <v>5.5</v>
      </c>
      <c r="E12" s="224">
        <v>5.4</v>
      </c>
      <c r="F12" s="224">
        <v>5.3</v>
      </c>
      <c r="G12" s="224">
        <v>5.3</v>
      </c>
      <c r="H12" s="224">
        <v>4.9000000000000004</v>
      </c>
      <c r="I12" s="224">
        <v>5.2</v>
      </c>
      <c r="J12" s="224">
        <v>5.0999999999999996</v>
      </c>
      <c r="K12" s="224">
        <v>4.8</v>
      </c>
      <c r="L12" s="224">
        <v>4.7</v>
      </c>
      <c r="M12" s="224">
        <v>4.5999999999999996</v>
      </c>
      <c r="N12" s="224">
        <v>4.5</v>
      </c>
      <c r="O12" s="224">
        <v>4.4000000000000004</v>
      </c>
      <c r="P12" s="224">
        <v>4.5</v>
      </c>
      <c r="Q12" s="224">
        <v>4.9324410482617917</v>
      </c>
      <c r="R12" s="224">
        <v>4.8062034518953443</v>
      </c>
      <c r="S12" s="791">
        <v>4.7210102199262476</v>
      </c>
      <c r="T12" s="225">
        <v>4.7258926084016144</v>
      </c>
    </row>
    <row r="13" spans="1:20" s="23" customFormat="1" ht="18.75" customHeight="1" x14ac:dyDescent="0.2">
      <c r="A13" s="107" t="s">
        <v>106</v>
      </c>
      <c r="B13" s="226">
        <v>1.3</v>
      </c>
      <c r="C13" s="226">
        <v>1.2</v>
      </c>
      <c r="D13" s="226">
        <v>1.6</v>
      </c>
      <c r="E13" s="226">
        <v>1.9</v>
      </c>
      <c r="F13" s="226">
        <v>1.8</v>
      </c>
      <c r="G13" s="226">
        <v>1.6</v>
      </c>
      <c r="H13" s="226">
        <v>1.4</v>
      </c>
      <c r="I13" s="226">
        <v>1.4</v>
      </c>
      <c r="J13" s="226">
        <v>1.6</v>
      </c>
      <c r="K13" s="226">
        <v>1.9</v>
      </c>
      <c r="L13" s="226">
        <v>2.1</v>
      </c>
      <c r="M13" s="226">
        <v>1.6</v>
      </c>
      <c r="N13" s="226">
        <v>1.6</v>
      </c>
      <c r="O13" s="226">
        <v>1.5</v>
      </c>
      <c r="P13" s="226">
        <v>1.5</v>
      </c>
      <c r="Q13" s="226">
        <v>1.3244954921342584</v>
      </c>
      <c r="R13" s="226">
        <v>1.26145509600023</v>
      </c>
      <c r="S13" s="792">
        <v>1.4116702755520281</v>
      </c>
      <c r="T13" s="227">
        <v>1.3523399208458582</v>
      </c>
    </row>
    <row r="14" spans="1:20" s="23" customFormat="1" ht="26.25" customHeight="1" x14ac:dyDescent="0.2">
      <c r="A14" s="228" t="s">
        <v>75</v>
      </c>
      <c r="B14" s="226">
        <v>0.5</v>
      </c>
      <c r="C14" s="226">
        <v>0.4</v>
      </c>
      <c r="D14" s="226">
        <v>0.3</v>
      </c>
      <c r="E14" s="226">
        <v>0.3</v>
      </c>
      <c r="F14" s="226">
        <v>0.3</v>
      </c>
      <c r="G14" s="226">
        <v>0.3</v>
      </c>
      <c r="H14" s="226">
        <v>0.4</v>
      </c>
      <c r="I14" s="226">
        <v>0.4</v>
      </c>
      <c r="J14" s="226">
        <v>0.4</v>
      </c>
      <c r="K14" s="226">
        <v>0.4</v>
      </c>
      <c r="L14" s="226">
        <v>0.4</v>
      </c>
      <c r="M14" s="226">
        <v>0.4</v>
      </c>
      <c r="N14" s="226">
        <v>0.4</v>
      </c>
      <c r="O14" s="226">
        <v>0.4</v>
      </c>
      <c r="P14" s="226">
        <v>0.4</v>
      </c>
      <c r="Q14" s="226">
        <v>0.38514033654322971</v>
      </c>
      <c r="R14" s="226">
        <v>0.33476030888299313</v>
      </c>
      <c r="S14" s="792">
        <v>0.31291846356876551</v>
      </c>
      <c r="T14" s="227">
        <v>0.2968846016815091</v>
      </c>
    </row>
    <row r="15" spans="1:20" s="23" customFormat="1" ht="24.75" customHeight="1" x14ac:dyDescent="0.2">
      <c r="A15" s="103" t="s">
        <v>76</v>
      </c>
      <c r="B15" s="226">
        <v>5.2</v>
      </c>
      <c r="C15" s="226">
        <v>6</v>
      </c>
      <c r="D15" s="226">
        <v>6.6</v>
      </c>
      <c r="E15" s="226">
        <v>6.8</v>
      </c>
      <c r="F15" s="226">
        <v>6.8</v>
      </c>
      <c r="G15" s="226">
        <v>6.5</v>
      </c>
      <c r="H15" s="226">
        <v>6.2</v>
      </c>
      <c r="I15" s="226">
        <v>5.4</v>
      </c>
      <c r="J15" s="226">
        <v>4.8</v>
      </c>
      <c r="K15" s="226">
        <v>4.5</v>
      </c>
      <c r="L15" s="226">
        <v>4.3</v>
      </c>
      <c r="M15" s="226">
        <v>4.5</v>
      </c>
      <c r="N15" s="226">
        <v>4.9000000000000004</v>
      </c>
      <c r="O15" s="226">
        <v>5.0999999999999996</v>
      </c>
      <c r="P15" s="226">
        <v>4.3</v>
      </c>
      <c r="Q15" s="226">
        <v>5.2939676302652767</v>
      </c>
      <c r="R15" s="226">
        <v>5.1827357618875833</v>
      </c>
      <c r="S15" s="792">
        <v>6.4512526661380036</v>
      </c>
      <c r="T15" s="227">
        <v>7.2262203507512206</v>
      </c>
    </row>
    <row r="16" spans="1:20" s="23" customFormat="1" ht="18.75" customHeight="1" x14ac:dyDescent="0.2">
      <c r="A16" s="107" t="s">
        <v>77</v>
      </c>
      <c r="B16" s="226">
        <v>11.4</v>
      </c>
      <c r="C16" s="226">
        <v>11.3</v>
      </c>
      <c r="D16" s="226">
        <v>11.3</v>
      </c>
      <c r="E16" s="226">
        <v>10.9</v>
      </c>
      <c r="F16" s="226">
        <v>11.3</v>
      </c>
      <c r="G16" s="226">
        <v>11.3</v>
      </c>
      <c r="H16" s="226">
        <v>11.7</v>
      </c>
      <c r="I16" s="226">
        <v>11.8</v>
      </c>
      <c r="J16" s="226">
        <v>11.8</v>
      </c>
      <c r="K16" s="226">
        <v>11.9</v>
      </c>
      <c r="L16" s="226">
        <v>11.7</v>
      </c>
      <c r="M16" s="226">
        <v>11.9</v>
      </c>
      <c r="N16" s="226">
        <v>12.1</v>
      </c>
      <c r="O16" s="226">
        <v>12.3</v>
      </c>
      <c r="P16" s="226">
        <v>12.4</v>
      </c>
      <c r="Q16" s="226">
        <v>11.985397254192621</v>
      </c>
      <c r="R16" s="226">
        <v>11.407440177251392</v>
      </c>
      <c r="S16" s="792">
        <v>11.144117193409523</v>
      </c>
      <c r="T16" s="227">
        <v>11.124624242870297</v>
      </c>
    </row>
    <row r="17" spans="1:20" s="28" customFormat="1" ht="18.75" customHeight="1" x14ac:dyDescent="0.2">
      <c r="A17" s="114" t="s">
        <v>78</v>
      </c>
      <c r="B17" s="224">
        <v>10.8</v>
      </c>
      <c r="C17" s="224">
        <v>10.6</v>
      </c>
      <c r="D17" s="224">
        <v>10.7</v>
      </c>
      <c r="E17" s="224">
        <v>10.199999999999999</v>
      </c>
      <c r="F17" s="224">
        <v>10.5</v>
      </c>
      <c r="G17" s="224">
        <v>10.6</v>
      </c>
      <c r="H17" s="224">
        <v>11</v>
      </c>
      <c r="I17" s="224">
        <v>11.1</v>
      </c>
      <c r="J17" s="224">
        <v>11.2</v>
      </c>
      <c r="K17" s="224">
        <v>11.2</v>
      </c>
      <c r="L17" s="224">
        <v>11.2</v>
      </c>
      <c r="M17" s="224">
        <v>11.4</v>
      </c>
      <c r="N17" s="224">
        <v>11.6</v>
      </c>
      <c r="O17" s="224">
        <v>11.8</v>
      </c>
      <c r="P17" s="224">
        <v>11.9</v>
      </c>
      <c r="Q17" s="224">
        <v>11.501315286127864</v>
      </c>
      <c r="R17" s="224">
        <v>10.94468919646544</v>
      </c>
      <c r="S17" s="791">
        <v>10.690156837835179</v>
      </c>
      <c r="T17" s="225">
        <v>10.670194409217094</v>
      </c>
    </row>
    <row r="18" spans="1:20" s="23" customFormat="1" ht="18.75" customHeight="1" x14ac:dyDescent="0.2">
      <c r="A18" s="107" t="s">
        <v>79</v>
      </c>
      <c r="B18" s="226">
        <v>7.1</v>
      </c>
      <c r="C18" s="226">
        <v>7</v>
      </c>
      <c r="D18" s="226">
        <v>6.2</v>
      </c>
      <c r="E18" s="226">
        <v>6</v>
      </c>
      <c r="F18" s="226">
        <v>6.1</v>
      </c>
      <c r="G18" s="226">
        <v>6.2</v>
      </c>
      <c r="H18" s="226">
        <v>6</v>
      </c>
      <c r="I18" s="226">
        <v>6</v>
      </c>
      <c r="J18" s="226">
        <v>6.1</v>
      </c>
      <c r="K18" s="226">
        <v>6.3</v>
      </c>
      <c r="L18" s="226">
        <v>6.4</v>
      </c>
      <c r="M18" s="226">
        <v>6.6</v>
      </c>
      <c r="N18" s="226">
        <v>6.6</v>
      </c>
      <c r="O18" s="226">
        <v>6.4</v>
      </c>
      <c r="P18" s="226">
        <v>5.6</v>
      </c>
      <c r="Q18" s="226">
        <v>5.4722514770403468</v>
      </c>
      <c r="R18" s="226">
        <v>5.0586724250622037</v>
      </c>
      <c r="S18" s="792">
        <v>5.2289905548148967</v>
      </c>
      <c r="T18" s="227">
        <v>5.3015679520660015</v>
      </c>
    </row>
    <row r="19" spans="1:20" s="23" customFormat="1" ht="18.75" customHeight="1" x14ac:dyDescent="0.2">
      <c r="A19" s="103" t="s">
        <v>80</v>
      </c>
      <c r="B19" s="226">
        <v>7.6</v>
      </c>
      <c r="C19" s="226">
        <v>8.1</v>
      </c>
      <c r="D19" s="226">
        <v>7.4</v>
      </c>
      <c r="E19" s="226">
        <v>6.4</v>
      </c>
      <c r="F19" s="226">
        <v>6.8</v>
      </c>
      <c r="G19" s="226">
        <v>6.9</v>
      </c>
      <c r="H19" s="226">
        <v>6.9</v>
      </c>
      <c r="I19" s="226">
        <v>6</v>
      </c>
      <c r="J19" s="226">
        <v>6.3</v>
      </c>
      <c r="K19" s="226">
        <v>6.6</v>
      </c>
      <c r="L19" s="226">
        <v>7</v>
      </c>
      <c r="M19" s="226">
        <v>7.2</v>
      </c>
      <c r="N19" s="226">
        <v>7.3</v>
      </c>
      <c r="O19" s="226">
        <v>7.1</v>
      </c>
      <c r="P19" s="226">
        <v>3</v>
      </c>
      <c r="Q19" s="226">
        <v>2.5311583491151928</v>
      </c>
      <c r="R19" s="226">
        <v>6.4133180001398102</v>
      </c>
      <c r="S19" s="792">
        <v>7.2390200476092961</v>
      </c>
      <c r="T19" s="227">
        <v>7.0488269968073807</v>
      </c>
    </row>
    <row r="20" spans="1:20" s="23" customFormat="1" ht="18.75" customHeight="1" x14ac:dyDescent="0.2">
      <c r="A20" s="107" t="s">
        <v>81</v>
      </c>
      <c r="B20" s="226">
        <v>4.5</v>
      </c>
      <c r="C20" s="226">
        <v>4.4000000000000004</v>
      </c>
      <c r="D20" s="226">
        <v>4.4000000000000004</v>
      </c>
      <c r="E20" s="226">
        <v>4.7</v>
      </c>
      <c r="F20" s="226">
        <v>4.9000000000000004</v>
      </c>
      <c r="G20" s="226">
        <v>4.7</v>
      </c>
      <c r="H20" s="226">
        <v>4.5</v>
      </c>
      <c r="I20" s="226">
        <v>4.4000000000000004</v>
      </c>
      <c r="J20" s="226">
        <v>4.3</v>
      </c>
      <c r="K20" s="226">
        <v>4.3</v>
      </c>
      <c r="L20" s="226">
        <v>4.2</v>
      </c>
      <c r="M20" s="226">
        <v>4.2</v>
      </c>
      <c r="N20" s="226">
        <v>4.2</v>
      </c>
      <c r="O20" s="226">
        <v>4.3</v>
      </c>
      <c r="P20" s="226">
        <v>5.0999999999999996</v>
      </c>
      <c r="Q20" s="226">
        <v>5.097737330040002</v>
      </c>
      <c r="R20" s="226">
        <v>4.4965728047455666</v>
      </c>
      <c r="S20" s="792">
        <v>4.2448983324191429</v>
      </c>
      <c r="T20" s="227">
        <v>4.126917892164272</v>
      </c>
    </row>
    <row r="21" spans="1:20" s="23" customFormat="1" ht="18.75" customHeight="1" x14ac:dyDescent="0.2">
      <c r="A21" s="103" t="s">
        <v>451</v>
      </c>
      <c r="B21" s="226">
        <v>10.4</v>
      </c>
      <c r="C21" s="226">
        <v>11</v>
      </c>
      <c r="D21" s="226">
        <v>11.4</v>
      </c>
      <c r="E21" s="226">
        <v>11.9</v>
      </c>
      <c r="F21" s="226">
        <v>11.6</v>
      </c>
      <c r="G21" s="226">
        <v>11.7</v>
      </c>
      <c r="H21" s="226">
        <v>11.9</v>
      </c>
      <c r="I21" s="226">
        <v>11.9</v>
      </c>
      <c r="J21" s="226">
        <v>12.1</v>
      </c>
      <c r="K21" s="226">
        <v>12.2</v>
      </c>
      <c r="L21" s="226">
        <v>12.3</v>
      </c>
      <c r="M21" s="226">
        <v>12.2</v>
      </c>
      <c r="N21" s="226">
        <v>12.3</v>
      </c>
      <c r="O21" s="226">
        <v>12.4</v>
      </c>
      <c r="P21" s="226">
        <v>14.1</v>
      </c>
      <c r="Q21" s="226">
        <v>13.89173565818618</v>
      </c>
      <c r="R21" s="226">
        <v>13.535966658198225</v>
      </c>
      <c r="S21" s="792">
        <v>14.017392922840365</v>
      </c>
      <c r="T21" s="227">
        <v>13.752781234190195</v>
      </c>
    </row>
    <row r="22" spans="1:20" ht="18.75" customHeight="1" x14ac:dyDescent="0.2">
      <c r="A22" s="109" t="s">
        <v>83</v>
      </c>
      <c r="B22" s="224">
        <v>5.8</v>
      </c>
      <c r="C22" s="224">
        <v>6.4</v>
      </c>
      <c r="D22" s="224">
        <v>6.8</v>
      </c>
      <c r="E22" s="224">
        <v>7.2</v>
      </c>
      <c r="F22" s="224">
        <v>6.7</v>
      </c>
      <c r="G22" s="224">
        <v>6.8</v>
      </c>
      <c r="H22" s="224">
        <v>6.9</v>
      </c>
      <c r="I22" s="224">
        <v>6.6</v>
      </c>
      <c r="J22" s="224">
        <v>6.6</v>
      </c>
      <c r="K22" s="224">
        <v>6.6</v>
      </c>
      <c r="L22" s="224">
        <v>6.7</v>
      </c>
      <c r="M22" s="224">
        <v>6.8</v>
      </c>
      <c r="N22" s="224">
        <v>6.9</v>
      </c>
      <c r="O22" s="224">
        <v>7.1</v>
      </c>
      <c r="P22" s="224">
        <v>7.5</v>
      </c>
      <c r="Q22" s="224">
        <v>7.1356043468199362</v>
      </c>
      <c r="R22" s="224">
        <v>6.9743471473786496</v>
      </c>
      <c r="S22" s="791">
        <v>7.6771693352704551</v>
      </c>
      <c r="T22" s="225">
        <v>7.5729927428827004</v>
      </c>
    </row>
    <row r="23" spans="1:20" ht="18.75" customHeight="1" x14ac:dyDescent="0.2">
      <c r="A23" s="109" t="s">
        <v>84</v>
      </c>
      <c r="B23" s="224">
        <v>0.6</v>
      </c>
      <c r="C23" s="224">
        <v>0.6</v>
      </c>
      <c r="D23" s="224">
        <v>0.6</v>
      </c>
      <c r="E23" s="224">
        <v>0.7</v>
      </c>
      <c r="F23" s="224">
        <v>0.7</v>
      </c>
      <c r="G23" s="224">
        <v>0.7</v>
      </c>
      <c r="H23" s="224">
        <v>0.7</v>
      </c>
      <c r="I23" s="224">
        <v>0.7</v>
      </c>
      <c r="J23" s="224">
        <v>0.7</v>
      </c>
      <c r="K23" s="224">
        <v>0.7</v>
      </c>
      <c r="L23" s="224">
        <v>0.7</v>
      </c>
      <c r="M23" s="224">
        <v>0.7</v>
      </c>
      <c r="N23" s="224">
        <v>0.6</v>
      </c>
      <c r="O23" s="224">
        <v>0.7</v>
      </c>
      <c r="P23" s="224">
        <v>0.7</v>
      </c>
      <c r="Q23" s="224">
        <v>0.638988197845481</v>
      </c>
      <c r="R23" s="224">
        <v>0.62475719359234505</v>
      </c>
      <c r="S23" s="791">
        <v>0.68935922440810871</v>
      </c>
      <c r="T23" s="225">
        <v>0.67012933175644973</v>
      </c>
    </row>
    <row r="24" spans="1:20" ht="18.75" customHeight="1" x14ac:dyDescent="0.2">
      <c r="A24" s="109" t="s">
        <v>85</v>
      </c>
      <c r="B24" s="224">
        <v>2.8</v>
      </c>
      <c r="C24" s="224">
        <v>2.7</v>
      </c>
      <c r="D24" s="224">
        <v>2.7</v>
      </c>
      <c r="E24" s="224">
        <v>2.8</v>
      </c>
      <c r="F24" s="224">
        <v>3</v>
      </c>
      <c r="G24" s="224">
        <v>3.1</v>
      </c>
      <c r="H24" s="224">
        <v>3.1</v>
      </c>
      <c r="I24" s="224">
        <v>3.2</v>
      </c>
      <c r="J24" s="224">
        <v>3.2</v>
      </c>
      <c r="K24" s="224">
        <v>3.2</v>
      </c>
      <c r="L24" s="224">
        <v>3.2</v>
      </c>
      <c r="M24" s="224">
        <v>2.9</v>
      </c>
      <c r="N24" s="224">
        <v>2.6</v>
      </c>
      <c r="O24" s="224">
        <v>2.1</v>
      </c>
      <c r="P24" s="224">
        <v>2.2999999999999998</v>
      </c>
      <c r="Q24" s="224">
        <v>2.2572387964541587</v>
      </c>
      <c r="R24" s="224">
        <v>2.110636856410351</v>
      </c>
      <c r="S24" s="791">
        <v>1.9307266164591874</v>
      </c>
      <c r="T24" s="225">
        <v>1.9004133620460062</v>
      </c>
    </row>
    <row r="25" spans="1:20" ht="18.75" customHeight="1" x14ac:dyDescent="0.2">
      <c r="A25" s="109" t="s">
        <v>73</v>
      </c>
      <c r="B25" s="224">
        <v>1.3</v>
      </c>
      <c r="C25" s="224">
        <v>1.3</v>
      </c>
      <c r="D25" s="224">
        <v>1.2</v>
      </c>
      <c r="E25" s="224">
        <v>1.2</v>
      </c>
      <c r="F25" s="224">
        <v>1.2</v>
      </c>
      <c r="G25" s="224">
        <v>1.3</v>
      </c>
      <c r="H25" s="224">
        <v>1.2</v>
      </c>
      <c r="I25" s="224">
        <v>1.6</v>
      </c>
      <c r="J25" s="224">
        <v>1.6</v>
      </c>
      <c r="K25" s="224">
        <v>1.7</v>
      </c>
      <c r="L25" s="224">
        <v>1.7</v>
      </c>
      <c r="M25" s="224">
        <v>1.8</v>
      </c>
      <c r="N25" s="224">
        <v>2.2000000000000002</v>
      </c>
      <c r="O25" s="224">
        <v>2.5</v>
      </c>
      <c r="P25" s="224">
        <v>3.5</v>
      </c>
      <c r="Q25" s="224">
        <v>3.8599043170666052</v>
      </c>
      <c r="R25" s="224">
        <v>3.8262254608168815</v>
      </c>
      <c r="S25" s="791">
        <v>3.7201377467026169</v>
      </c>
      <c r="T25" s="225">
        <v>3.609245797505038</v>
      </c>
    </row>
    <row r="26" spans="1:20" s="23" customFormat="1" ht="18.75" customHeight="1" x14ac:dyDescent="0.2">
      <c r="A26" s="103" t="s">
        <v>86</v>
      </c>
      <c r="B26" s="226">
        <v>7</v>
      </c>
      <c r="C26" s="226">
        <v>7.1</v>
      </c>
      <c r="D26" s="226">
        <v>6.9</v>
      </c>
      <c r="E26" s="226">
        <v>6.5</v>
      </c>
      <c r="F26" s="226">
        <v>6.4</v>
      </c>
      <c r="G26" s="226">
        <v>6.2</v>
      </c>
      <c r="H26" s="226">
        <v>6.1</v>
      </c>
      <c r="I26" s="226">
        <v>6.2</v>
      </c>
      <c r="J26" s="226">
        <v>6</v>
      </c>
      <c r="K26" s="226">
        <v>5.9</v>
      </c>
      <c r="L26" s="226">
        <v>5.8</v>
      </c>
      <c r="M26" s="226">
        <v>5.8</v>
      </c>
      <c r="N26" s="226">
        <v>5.7</v>
      </c>
      <c r="O26" s="226">
        <v>5.8</v>
      </c>
      <c r="P26" s="226">
        <v>6.4</v>
      </c>
      <c r="Q26" s="226">
        <v>6.149493957240213</v>
      </c>
      <c r="R26" s="226">
        <v>5.5062603634959215</v>
      </c>
      <c r="S26" s="792">
        <v>5.0493593287779044</v>
      </c>
      <c r="T26" s="227">
        <v>4.8095430040126272</v>
      </c>
    </row>
    <row r="27" spans="1:20" ht="18.75" customHeight="1" x14ac:dyDescent="0.2">
      <c r="A27" s="109" t="s">
        <v>87</v>
      </c>
      <c r="B27" s="224">
        <v>6.3</v>
      </c>
      <c r="C27" s="224">
        <v>6.4</v>
      </c>
      <c r="D27" s="224">
        <v>6.2</v>
      </c>
      <c r="E27" s="224">
        <v>5.7</v>
      </c>
      <c r="F27" s="224">
        <v>5.6</v>
      </c>
      <c r="G27" s="224">
        <v>5.3</v>
      </c>
      <c r="H27" s="224">
        <v>5.0999999999999996</v>
      </c>
      <c r="I27" s="224">
        <v>5.0999999999999996</v>
      </c>
      <c r="J27" s="224">
        <v>5</v>
      </c>
      <c r="K27" s="224">
        <v>4.9000000000000004</v>
      </c>
      <c r="L27" s="224">
        <v>4.7</v>
      </c>
      <c r="M27" s="224">
        <v>4.7</v>
      </c>
      <c r="N27" s="224">
        <v>4.5999999999999996</v>
      </c>
      <c r="O27" s="224">
        <v>4.5999999999999996</v>
      </c>
      <c r="P27" s="224">
        <v>5.3</v>
      </c>
      <c r="Q27" s="224">
        <v>5.0009209364270504</v>
      </c>
      <c r="R27" s="224">
        <v>4.3825991130574451</v>
      </c>
      <c r="S27" s="791">
        <v>3.9311909203608448</v>
      </c>
      <c r="T27" s="225">
        <v>3.6794034724860811</v>
      </c>
    </row>
    <row r="28" spans="1:20" ht="18.75" customHeight="1" x14ac:dyDescent="0.2">
      <c r="A28" s="103" t="s">
        <v>88</v>
      </c>
      <c r="B28" s="226">
        <v>2.8</v>
      </c>
      <c r="C28" s="226">
        <v>3</v>
      </c>
      <c r="D28" s="226">
        <v>3.4</v>
      </c>
      <c r="E28" s="226">
        <v>3.7</v>
      </c>
      <c r="F28" s="226">
        <v>3.8</v>
      </c>
      <c r="G28" s="226">
        <v>4.0999999999999996</v>
      </c>
      <c r="H28" s="226">
        <v>4.3</v>
      </c>
      <c r="I28" s="226">
        <v>4.4000000000000004</v>
      </c>
      <c r="J28" s="226">
        <v>4.5999999999999996</v>
      </c>
      <c r="K28" s="226">
        <v>4.7</v>
      </c>
      <c r="L28" s="226">
        <v>4.8</v>
      </c>
      <c r="M28" s="226">
        <v>5.0999999999999996</v>
      </c>
      <c r="N28" s="226">
        <v>5.4</v>
      </c>
      <c r="O28" s="226">
        <v>5.6</v>
      </c>
      <c r="P28" s="226">
        <v>5.5</v>
      </c>
      <c r="Q28" s="226">
        <v>5.629046807184249</v>
      </c>
      <c r="R28" s="226">
        <v>5.5517583032447204</v>
      </c>
      <c r="S28" s="792">
        <v>5.4778779474949415</v>
      </c>
      <c r="T28" s="227">
        <v>5.5471203867241181</v>
      </c>
    </row>
    <row r="29" spans="1:20" ht="18.75" customHeight="1" x14ac:dyDescent="0.2">
      <c r="A29" s="184" t="s">
        <v>89</v>
      </c>
      <c r="B29" s="226">
        <v>1.9</v>
      </c>
      <c r="C29" s="226">
        <v>2</v>
      </c>
      <c r="D29" s="226">
        <v>2</v>
      </c>
      <c r="E29" s="226">
        <v>2.1</v>
      </c>
      <c r="F29" s="226">
        <v>2.2000000000000002</v>
      </c>
      <c r="G29" s="226">
        <v>2.4</v>
      </c>
      <c r="H29" s="226">
        <v>2.5</v>
      </c>
      <c r="I29" s="226">
        <v>2.6</v>
      </c>
      <c r="J29" s="226">
        <v>2.8</v>
      </c>
      <c r="K29" s="226">
        <v>2.8</v>
      </c>
      <c r="L29" s="226">
        <v>2.8</v>
      </c>
      <c r="M29" s="226">
        <v>2.9</v>
      </c>
      <c r="N29" s="226">
        <v>3</v>
      </c>
      <c r="O29" s="226">
        <v>3.1</v>
      </c>
      <c r="P29" s="226">
        <v>2.9</v>
      </c>
      <c r="Q29" s="226">
        <v>2.8395539834042536</v>
      </c>
      <c r="R29" s="226">
        <v>2.7741833295374518</v>
      </c>
      <c r="S29" s="792">
        <v>2.7384194477416379</v>
      </c>
      <c r="T29" s="227">
        <v>2.7596013424580121</v>
      </c>
    </row>
    <row r="30" spans="1:20" s="23" customFormat="1" ht="18.75" customHeight="1" x14ac:dyDescent="0.2">
      <c r="A30" s="184" t="s">
        <v>90</v>
      </c>
      <c r="B30" s="226">
        <v>5.6</v>
      </c>
      <c r="C30" s="226">
        <v>5.0999999999999996</v>
      </c>
      <c r="D30" s="226">
        <v>5.2</v>
      </c>
      <c r="E30" s="226">
        <v>5.6</v>
      </c>
      <c r="F30" s="226">
        <v>5.7</v>
      </c>
      <c r="G30" s="226">
        <v>5.6</v>
      </c>
      <c r="H30" s="226">
        <v>5.6</v>
      </c>
      <c r="I30" s="226">
        <v>6.2</v>
      </c>
      <c r="J30" s="226">
        <v>6.2</v>
      </c>
      <c r="K30" s="226">
        <v>6.2</v>
      </c>
      <c r="L30" s="226">
        <v>6.4</v>
      </c>
      <c r="M30" s="226">
        <v>6.2</v>
      </c>
      <c r="N30" s="226">
        <v>6.1</v>
      </c>
      <c r="O30" s="226">
        <v>6.2</v>
      </c>
      <c r="P30" s="226">
        <v>7.3</v>
      </c>
      <c r="Q30" s="226">
        <v>7.3868546951228149</v>
      </c>
      <c r="R30" s="226">
        <v>6.8200349519044021</v>
      </c>
      <c r="S30" s="792">
        <v>6.1634095943391598</v>
      </c>
      <c r="T30" s="227">
        <v>6.1072877614685011</v>
      </c>
    </row>
    <row r="31" spans="1:20" s="23" customFormat="1" ht="18.75" customHeight="1" x14ac:dyDescent="0.2">
      <c r="A31" s="103" t="s">
        <v>91</v>
      </c>
      <c r="B31" s="226">
        <v>4.3</v>
      </c>
      <c r="C31" s="226">
        <v>4.0999999999999996</v>
      </c>
      <c r="D31" s="226">
        <v>4.2</v>
      </c>
      <c r="E31" s="226">
        <v>4.3</v>
      </c>
      <c r="F31" s="226">
        <v>4.4000000000000004</v>
      </c>
      <c r="G31" s="226">
        <v>4.4000000000000004</v>
      </c>
      <c r="H31" s="226">
        <v>4.5</v>
      </c>
      <c r="I31" s="226">
        <v>4.8</v>
      </c>
      <c r="J31" s="226">
        <v>4.7</v>
      </c>
      <c r="K31" s="226">
        <v>4.8</v>
      </c>
      <c r="L31" s="226">
        <v>4.9000000000000004</v>
      </c>
      <c r="M31" s="226">
        <v>4.8</v>
      </c>
      <c r="N31" s="226">
        <v>4.8</v>
      </c>
      <c r="O31" s="226">
        <v>4.7</v>
      </c>
      <c r="P31" s="226">
        <v>5.3</v>
      </c>
      <c r="Q31" s="226">
        <v>5.1586608167525423</v>
      </c>
      <c r="R31" s="226">
        <v>4.6485055508141384</v>
      </c>
      <c r="S31" s="792">
        <v>4.2663937982754208</v>
      </c>
      <c r="T31" s="227">
        <v>4.1724519158840661</v>
      </c>
    </row>
    <row r="32" spans="1:20" s="23" customFormat="1" ht="18.75" customHeight="1" x14ac:dyDescent="0.2">
      <c r="A32" s="103" t="s">
        <v>92</v>
      </c>
      <c r="B32" s="226">
        <v>3.2</v>
      </c>
      <c r="C32" s="226">
        <v>3.1</v>
      </c>
      <c r="D32" s="226">
        <v>3.1</v>
      </c>
      <c r="E32" s="226">
        <v>3.4</v>
      </c>
      <c r="F32" s="226">
        <v>3.4</v>
      </c>
      <c r="G32" s="226">
        <v>3.5</v>
      </c>
      <c r="H32" s="226">
        <v>3.6</v>
      </c>
      <c r="I32" s="226">
        <v>4</v>
      </c>
      <c r="J32" s="226">
        <v>4.0999999999999996</v>
      </c>
      <c r="K32" s="226">
        <v>4.0999999999999996</v>
      </c>
      <c r="L32" s="226">
        <v>4.2</v>
      </c>
      <c r="M32" s="226">
        <v>4.4000000000000004</v>
      </c>
      <c r="N32" s="226">
        <v>4.4000000000000004</v>
      </c>
      <c r="O32" s="226">
        <v>4.5999999999999996</v>
      </c>
      <c r="P32" s="226">
        <v>5.2</v>
      </c>
      <c r="Q32" s="226">
        <v>5.3225402732583671</v>
      </c>
      <c r="R32" s="226">
        <v>4.9991285791085289</v>
      </c>
      <c r="S32" s="792">
        <v>4.5802465274470148</v>
      </c>
      <c r="T32" s="227">
        <v>4.5753686787699683</v>
      </c>
    </row>
    <row r="33" spans="1:22" s="23" customFormat="1" ht="18.75" customHeight="1" x14ac:dyDescent="0.2">
      <c r="A33" s="130" t="s">
        <v>93</v>
      </c>
      <c r="B33" s="226">
        <v>2.2000000000000002</v>
      </c>
      <c r="C33" s="226">
        <v>2.2000000000000002</v>
      </c>
      <c r="D33" s="226">
        <v>2.4</v>
      </c>
      <c r="E33" s="226">
        <v>2.6</v>
      </c>
      <c r="F33" s="226">
        <v>2.7</v>
      </c>
      <c r="G33" s="226">
        <v>2.9</v>
      </c>
      <c r="H33" s="226">
        <v>3.1</v>
      </c>
      <c r="I33" s="226">
        <v>3.3</v>
      </c>
      <c r="J33" s="226">
        <v>3.4</v>
      </c>
      <c r="K33" s="226">
        <v>3.3</v>
      </c>
      <c r="L33" s="226">
        <v>3.3</v>
      </c>
      <c r="M33" s="226">
        <v>3.4</v>
      </c>
      <c r="N33" s="226">
        <v>3.5</v>
      </c>
      <c r="O33" s="226">
        <v>3.5</v>
      </c>
      <c r="P33" s="226">
        <v>3.3</v>
      </c>
      <c r="Q33" s="226">
        <v>2.8943378939364601</v>
      </c>
      <c r="R33" s="226">
        <v>2.7343383653588158</v>
      </c>
      <c r="S33" s="792">
        <v>2.7321819995717829</v>
      </c>
      <c r="T33" s="227">
        <v>2.7573816265887761</v>
      </c>
    </row>
    <row r="34" spans="1:22" s="23" customFormat="1" ht="18.75" customHeight="1" x14ac:dyDescent="0.2">
      <c r="A34" s="107" t="s">
        <v>94</v>
      </c>
      <c r="B34" s="226">
        <v>1.4</v>
      </c>
      <c r="C34" s="226">
        <v>1.4</v>
      </c>
      <c r="D34" s="226">
        <v>1.4</v>
      </c>
      <c r="E34" s="226">
        <v>1.4</v>
      </c>
      <c r="F34" s="226">
        <v>1.4</v>
      </c>
      <c r="G34" s="226">
        <v>1.4</v>
      </c>
      <c r="H34" s="226">
        <v>1.6</v>
      </c>
      <c r="I34" s="226">
        <v>1.6</v>
      </c>
      <c r="J34" s="226">
        <v>1.6</v>
      </c>
      <c r="K34" s="226">
        <v>1.5</v>
      </c>
      <c r="L34" s="226">
        <v>1.5</v>
      </c>
      <c r="M34" s="226">
        <v>1.5</v>
      </c>
      <c r="N34" s="226">
        <v>1.5</v>
      </c>
      <c r="O34" s="226">
        <v>1.6</v>
      </c>
      <c r="P34" s="226">
        <v>1.3</v>
      </c>
      <c r="Q34" s="226">
        <v>1.3110356520466042</v>
      </c>
      <c r="R34" s="226">
        <v>1.3499849073669938</v>
      </c>
      <c r="S34" s="792">
        <v>1.3217121716947273</v>
      </c>
      <c r="T34" s="227">
        <v>1.316687377644012</v>
      </c>
    </row>
    <row r="35" spans="1:22" s="23" customFormat="1" ht="18" customHeight="1" x14ac:dyDescent="0.2">
      <c r="A35" s="185" t="s">
        <v>103</v>
      </c>
      <c r="B35" s="229">
        <v>100</v>
      </c>
      <c r="C35" s="229">
        <v>100</v>
      </c>
      <c r="D35" s="229">
        <v>100</v>
      </c>
      <c r="E35" s="229">
        <v>100</v>
      </c>
      <c r="F35" s="229">
        <v>100</v>
      </c>
      <c r="G35" s="229">
        <v>100</v>
      </c>
      <c r="H35" s="229">
        <v>100</v>
      </c>
      <c r="I35" s="229">
        <v>100</v>
      </c>
      <c r="J35" s="229">
        <v>100</v>
      </c>
      <c r="K35" s="229">
        <v>100</v>
      </c>
      <c r="L35" s="229">
        <v>100</v>
      </c>
      <c r="M35" s="229">
        <v>100</v>
      </c>
      <c r="N35" s="229">
        <v>100</v>
      </c>
      <c r="O35" s="229">
        <v>100</v>
      </c>
      <c r="P35" s="229">
        <v>100</v>
      </c>
      <c r="Q35" s="229">
        <v>100</v>
      </c>
      <c r="R35" s="229">
        <v>100</v>
      </c>
      <c r="S35" s="229">
        <v>100</v>
      </c>
      <c r="T35" s="230">
        <v>100</v>
      </c>
    </row>
    <row r="36" spans="1:22" s="23" customFormat="1" ht="9" customHeight="1" x14ac:dyDescent="0.2">
      <c r="A36" s="62"/>
      <c r="B36" s="226"/>
      <c r="C36" s="226"/>
      <c r="D36" s="226"/>
      <c r="F36" s="231"/>
      <c r="G36" s="231"/>
      <c r="H36" s="231"/>
      <c r="I36" s="231"/>
      <c r="J36" s="231"/>
      <c r="K36" s="231"/>
      <c r="L36" s="231"/>
      <c r="M36" s="232"/>
      <c r="S36" s="793"/>
      <c r="T36" s="152"/>
    </row>
    <row r="37" spans="1:22" s="23" customFormat="1" ht="22.5" customHeight="1" x14ac:dyDescent="0.2">
      <c r="A37" s="189" t="s">
        <v>98</v>
      </c>
      <c r="B37" s="233">
        <v>7.6</v>
      </c>
      <c r="C37" s="233">
        <v>7.7</v>
      </c>
      <c r="D37" s="233">
        <v>7</v>
      </c>
      <c r="E37" s="233">
        <v>6.6</v>
      </c>
      <c r="F37" s="233">
        <v>6.3</v>
      </c>
      <c r="G37" s="233">
        <v>6.2</v>
      </c>
      <c r="H37" s="233">
        <v>6.2</v>
      </c>
      <c r="I37" s="233">
        <v>6.2</v>
      </c>
      <c r="J37" s="233">
        <v>6</v>
      </c>
      <c r="K37" s="233">
        <v>6</v>
      </c>
      <c r="L37" s="233">
        <v>5.5</v>
      </c>
      <c r="M37" s="233">
        <v>5.4</v>
      </c>
      <c r="N37" s="233">
        <v>5.0999999999999996</v>
      </c>
      <c r="O37" s="233">
        <v>4.2</v>
      </c>
      <c r="P37" s="233">
        <v>4.0999999999999996</v>
      </c>
      <c r="Q37" s="233">
        <v>4.4000000000000004</v>
      </c>
      <c r="R37" s="233">
        <v>4.3</v>
      </c>
      <c r="S37" s="233">
        <v>3.7</v>
      </c>
      <c r="T37" s="234">
        <v>4</v>
      </c>
    </row>
    <row r="38" spans="1:22" ht="9" customHeight="1" x14ac:dyDescent="0.2">
      <c r="A38" s="20"/>
    </row>
    <row r="39" spans="1:22" ht="15.75" customHeight="1" x14ac:dyDescent="0.25">
      <c r="A39" s="123" t="s">
        <v>513</v>
      </c>
    </row>
    <row r="40" spans="1:22" ht="18.75" customHeight="1" x14ac:dyDescent="0.25">
      <c r="A40" s="123" t="s">
        <v>450</v>
      </c>
      <c r="B40" s="66"/>
      <c r="C40" s="66"/>
      <c r="D40" s="66"/>
      <c r="E40" s="66"/>
      <c r="F40" s="66"/>
      <c r="G40" s="66"/>
      <c r="H40" s="66"/>
      <c r="I40" s="66"/>
      <c r="J40" s="66"/>
      <c r="K40" s="66"/>
      <c r="L40" s="66"/>
      <c r="M40" s="66"/>
      <c r="N40" s="66"/>
      <c r="O40" s="66"/>
      <c r="P40" s="66"/>
      <c r="Q40" s="66"/>
      <c r="R40" s="66"/>
      <c r="S40" s="66"/>
      <c r="T40" s="66"/>
      <c r="U40" s="66"/>
      <c r="V40" s="66"/>
    </row>
  </sheetData>
  <hyperlinks>
    <hyperlink ref="A1" location="'Contents(NA)'!A1" display="Back to table of contents" xr:uid="{CEF3E2C5-96C2-4F20-8BEC-D0E643334240}"/>
  </hyperlinks>
  <pageMargins left="0.43307086614173229" right="0" top="0.23622047244094491" bottom="0" header="0" footer="0.15748031496062992"/>
  <pageSetup paperSize="9" orientation="landscape" horizontalDpi="4294967292" r:id="rId1"/>
  <headerFooter alignWithMargins="0">
    <oddHeader>&amp;C- 6 -</oddHeader>
    <oddFooter xml:space="preserve">&amp;C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794E121-F9F0-454D-A738-8CA0BA4F07D0}">
  <ds:schemaRefs>
    <ds:schemaRef ds:uri="http://schemas.microsoft.com/sharepoint/v3/contenttype/forms"/>
  </ds:schemaRefs>
</ds:datastoreItem>
</file>

<file path=customXml/itemProps2.xml><?xml version="1.0" encoding="utf-8"?>
<ds:datastoreItem xmlns:ds="http://schemas.openxmlformats.org/officeDocument/2006/customXml" ds:itemID="{19CC567B-6BB8-4FF2-BBE5-1A88FFD7F1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7B2809-D1A8-408C-AD1C-CE2167504A7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32</vt:i4>
      </vt:variant>
    </vt:vector>
  </HeadingPairs>
  <TitlesOfParts>
    <vt:vector size="69" baseType="lpstr">
      <vt:lpstr>COVER NA</vt:lpstr>
      <vt:lpstr>Contents(NA)</vt:lpstr>
      <vt:lpstr>Table 1</vt:lpstr>
      <vt:lpstr>Table 2</vt:lpstr>
      <vt:lpstr>Table 3</vt:lpstr>
      <vt:lpstr>Table 3a</vt:lpstr>
      <vt:lpstr>Table 3b</vt:lpstr>
      <vt:lpstr>Table 3c</vt:lpstr>
      <vt:lpstr>Table 3d</vt:lpstr>
      <vt:lpstr>Table 3e</vt:lpstr>
      <vt:lpstr>Table 4</vt:lpstr>
      <vt:lpstr>Table 5</vt:lpstr>
      <vt:lpstr>Table 6</vt:lpstr>
      <vt:lpstr>Table 7</vt:lpstr>
      <vt:lpstr>Table 8</vt:lpstr>
      <vt:lpstr>Table 9</vt:lpstr>
      <vt:lpstr>Table 10</vt:lpstr>
      <vt:lpstr>Table 11</vt:lpstr>
      <vt:lpstr>Table 12</vt:lpstr>
      <vt:lpstr>Table 13</vt:lpstr>
      <vt:lpstr>Table 13a</vt:lpstr>
      <vt:lpstr>Table 14</vt:lpstr>
      <vt:lpstr>Table 15</vt:lpstr>
      <vt:lpstr>Table 16</vt:lpstr>
      <vt:lpstr>Table 16a</vt:lpstr>
      <vt:lpstr>Table 16b</vt:lpstr>
      <vt:lpstr>Table 17</vt:lpstr>
      <vt:lpstr>Table 17a</vt:lpstr>
      <vt:lpstr>Table 18</vt:lpstr>
      <vt:lpstr>Table 19</vt:lpstr>
      <vt:lpstr>Table 20</vt:lpstr>
      <vt:lpstr>Table 21</vt:lpstr>
      <vt:lpstr>Table 22</vt:lpstr>
      <vt:lpstr>Table 23</vt:lpstr>
      <vt:lpstr>Table 24</vt:lpstr>
      <vt:lpstr>Table 25</vt:lpstr>
      <vt:lpstr>Table 26</vt:lpstr>
      <vt:lpstr>'Table 1'!Print_Area</vt:lpstr>
      <vt:lpstr>'Table 12'!Print_Area</vt:lpstr>
      <vt:lpstr>'Table 13'!Print_Area</vt:lpstr>
      <vt:lpstr>'Table 13a'!Print_Area</vt:lpstr>
      <vt:lpstr>'Table 14'!Print_Area</vt:lpstr>
      <vt:lpstr>'Table 15'!Print_Area</vt:lpstr>
      <vt:lpstr>'Table 16'!Print_Area</vt:lpstr>
      <vt:lpstr>'Table 16a'!Print_Area</vt:lpstr>
      <vt:lpstr>'Table 16b'!Print_Area</vt:lpstr>
      <vt:lpstr>'Table 17'!Print_Area</vt:lpstr>
      <vt:lpstr>'Table 17a'!Print_Area</vt:lpstr>
      <vt:lpstr>'Table 18'!Print_Area</vt:lpstr>
      <vt:lpstr>'Table 19'!Print_Area</vt:lpstr>
      <vt:lpstr>'Table 20'!Print_Area</vt:lpstr>
      <vt:lpstr>'Table 21'!Print_Area</vt:lpstr>
      <vt:lpstr>'Table 22'!Print_Area</vt:lpstr>
      <vt:lpstr>'Table 24'!Print_Area</vt:lpstr>
      <vt:lpstr>'Table 3'!Print_Area</vt:lpstr>
      <vt:lpstr>'Table 3a'!Print_Area</vt:lpstr>
      <vt:lpstr>'Table 3b'!Print_Area</vt:lpstr>
      <vt:lpstr>'Table 3c'!Print_Area</vt:lpstr>
      <vt:lpstr>'Table 3d'!Print_Area</vt:lpstr>
      <vt:lpstr>'Table 5'!Print_Area</vt:lpstr>
      <vt:lpstr>'Table 6'!Print_Area</vt:lpstr>
      <vt:lpstr>'Table 7'!Print_Area</vt:lpstr>
      <vt:lpstr>'Table 8'!Print_Area</vt:lpstr>
      <vt:lpstr>'Table 9'!Print_Area</vt:lpstr>
      <vt:lpstr>'Table 14'!Print_Titles</vt:lpstr>
      <vt:lpstr>'Table 3'!Print_Titles</vt:lpstr>
      <vt:lpstr>'Table 3a'!Print_Titles</vt:lpstr>
      <vt:lpstr>'Table 3b'!Print_Titles</vt:lpstr>
      <vt:lpstr>'Table 3c'!Print_Titles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Khema Runjeet</dc:creator>
  <cp:lastModifiedBy>Marie Kareena Magalie Laverdure</cp:lastModifiedBy>
  <dcterms:created xsi:type="dcterms:W3CDTF">2023-06-29T11:29:23Z</dcterms:created>
  <dcterms:modified xsi:type="dcterms:W3CDTF">2024-04-16T08:02:09Z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0x0101002493FC4C48176D4BA39FB2B3A58FDD54</vt:lpwstr>
  </property>
</Properties>
</file>