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National Accounts\SDDS Plus\govt\"/>
    </mc:Choice>
  </mc:AlternateContent>
  <xr:revisionPtr revIDLastSave="0" documentId="8_{8A86AA03-0851-4297-A272-BA71E6B3D8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GO-Annual" sheetId="11" r:id="rId1"/>
  </sheets>
  <definedNames>
    <definedName name="_xlnm._FilterDatabase" localSheetId="0" hidden="1">'GGO-Annual'!$A$15:$B$15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8" i="11" l="1"/>
  <c r="E68" i="11"/>
  <c r="F68" i="11"/>
  <c r="G68" i="11"/>
  <c r="H68" i="11"/>
  <c r="C68" i="11"/>
  <c r="D66" i="11"/>
  <c r="E66" i="11"/>
  <c r="F66" i="11"/>
  <c r="G66" i="11"/>
  <c r="H66" i="11"/>
  <c r="C66" i="11"/>
  <c r="D39" i="11"/>
  <c r="E39" i="11"/>
  <c r="F39" i="11"/>
  <c r="G39" i="11"/>
  <c r="H39" i="11"/>
  <c r="C39" i="11"/>
  <c r="D36" i="11"/>
  <c r="E36" i="11"/>
  <c r="F36" i="11"/>
  <c r="G36" i="11"/>
  <c r="H36" i="11"/>
  <c r="C36" i="11"/>
</calcChain>
</file>

<file path=xl/sharedStrings.xml><?xml version="1.0" encoding="utf-8"?>
<sst xmlns="http://schemas.openxmlformats.org/spreadsheetml/2006/main" count="134" uniqueCount="120">
  <si>
    <t>DataStructure</t>
  </si>
  <si>
    <t>IMF:ECOFIN_DSD(1.0)</t>
  </si>
  <si>
    <t>DataStructure Name</t>
  </si>
  <si>
    <t>ECOFIN Data Structure Definition</t>
  </si>
  <si>
    <t>DATA_DOMAIN</t>
  </si>
  <si>
    <t>GGO</t>
  </si>
  <si>
    <t>DATA_DOMAIN Name</t>
  </si>
  <si>
    <t>General Government Operations</t>
  </si>
  <si>
    <t>REF_AREA</t>
  </si>
  <si>
    <t>REF_AREA Name</t>
  </si>
  <si>
    <t>COUNTERPART_AREA</t>
  </si>
  <si>
    <t>_Z</t>
  </si>
  <si>
    <t>COUNTERPART_AREA Name</t>
  </si>
  <si>
    <t>Not applicable</t>
  </si>
  <si>
    <t>FREQ</t>
  </si>
  <si>
    <t>FREQ Name</t>
  </si>
  <si>
    <t>UNIT_MULT</t>
  </si>
  <si>
    <t>6</t>
  </si>
  <si>
    <t>UNIT_MULT Name</t>
  </si>
  <si>
    <t>Millions</t>
  </si>
  <si>
    <t>COMMENT</t>
  </si>
  <si>
    <t>INDICATOR</t>
  </si>
  <si>
    <t>INDICATOR Name</t>
  </si>
  <si>
    <t>GR_G14_GG_XDC</t>
  </si>
  <si>
    <t xml:space="preserve">Revenue </t>
  </si>
  <si>
    <t>GRT_G14_GG_XDC</t>
  </si>
  <si>
    <t xml:space="preserve">Taxes </t>
  </si>
  <si>
    <t>GRTI_G14_GG_XDC</t>
  </si>
  <si>
    <t>Taxes on income, profits, and capital gains</t>
  </si>
  <si>
    <t>GRTPAY_G14_GG_XDC</t>
  </si>
  <si>
    <t>Taxes on payroll &amp; workforce</t>
  </si>
  <si>
    <t>GRTP_G14_GG_XDC</t>
  </si>
  <si>
    <t>Taxes on property</t>
  </si>
  <si>
    <t>GRTGS_G14_GG_XDC</t>
  </si>
  <si>
    <t>Taxes on goods &amp; services</t>
  </si>
  <si>
    <t>GRTT_G14_GG_XDC</t>
  </si>
  <si>
    <t>Taxes on international trade &amp; transactions</t>
  </si>
  <si>
    <t>GRTO_G14_GG_XDC</t>
  </si>
  <si>
    <t>Other taxes</t>
  </si>
  <si>
    <t>GRS_G14_GG_XDC</t>
  </si>
  <si>
    <t xml:space="preserve">Social contributions </t>
  </si>
  <si>
    <t>GRG_G14_GG_XDC</t>
  </si>
  <si>
    <t xml:space="preserve">Grants </t>
  </si>
  <si>
    <t>GRO_G14_GG_XDC</t>
  </si>
  <si>
    <t xml:space="preserve">Other revenue </t>
  </si>
  <si>
    <t>GE_G14_GG_XDC</t>
  </si>
  <si>
    <t xml:space="preserve">Expense </t>
  </si>
  <si>
    <t>GECE_G14_GG_XDC</t>
  </si>
  <si>
    <t>Compensation of employees</t>
  </si>
  <si>
    <t>GEGS_G14_GG_XDC</t>
  </si>
  <si>
    <t xml:space="preserve">Use of goods &amp; services </t>
  </si>
  <si>
    <t>GEKC_G14_GG_XDC</t>
  </si>
  <si>
    <t xml:space="preserve">Consumption of fixed capital </t>
  </si>
  <si>
    <t>GEI_G14_GG_XDC</t>
  </si>
  <si>
    <t xml:space="preserve">Interest </t>
  </si>
  <si>
    <t>GEST_G14_GG_XDC</t>
  </si>
  <si>
    <t xml:space="preserve">Subsidies </t>
  </si>
  <si>
    <t>GEG_G14_GG_XDC</t>
  </si>
  <si>
    <t>GES_G14_GG_XDC</t>
  </si>
  <si>
    <t xml:space="preserve">Social benefits </t>
  </si>
  <si>
    <t>GEO_G14_GG_XDC</t>
  </si>
  <si>
    <t xml:space="preserve">Other expense </t>
  </si>
  <si>
    <t>GXCBG_G14_GG_XDC</t>
  </si>
  <si>
    <t xml:space="preserve">Gross operating balance [1-2+23] </t>
  </si>
  <si>
    <t>GXCBN_G14_GG_XDC</t>
  </si>
  <si>
    <t xml:space="preserve">Net operating balance [1-2] </t>
  </si>
  <si>
    <t>GADAN_T_G14_GG_XDC</t>
  </si>
  <si>
    <t>Net acquisition of nonfinancial assets</t>
  </si>
  <si>
    <t>GXCNL_G14_GG_XDC</t>
  </si>
  <si>
    <t xml:space="preserve">Net lending / borrowing [1-2-31 = 1-2M] </t>
  </si>
  <si>
    <t>GADAF_T_G14_GG_XDC</t>
  </si>
  <si>
    <t>Net acquisition of financial assets</t>
  </si>
  <si>
    <t> </t>
  </si>
  <si>
    <t>by instrument</t>
  </si>
  <si>
    <t>GADAFM_T_G14_GG_XDC</t>
  </si>
  <si>
    <t>Monetary gold and SDRs</t>
  </si>
  <si>
    <t>GADAFCD_T_G14_GG_XDC</t>
  </si>
  <si>
    <t>Currency and deposits</t>
  </si>
  <si>
    <t>GADAFSO_T_G14_GG_XDC</t>
  </si>
  <si>
    <t>Debt Securities</t>
  </si>
  <si>
    <t>GADAFLS_T_G14_GG_XDC</t>
  </si>
  <si>
    <t>Loans</t>
  </si>
  <si>
    <t>GADAFAE_T_G14_GG_XDC</t>
  </si>
  <si>
    <t>Equity and investment fund shares</t>
  </si>
  <si>
    <t>GADAFIR_T_G14_GG_XDC</t>
  </si>
  <si>
    <t>Insurance, pension, and standardized guarantee schemes</t>
  </si>
  <si>
    <t>GADAFFD_T_G14_GG_XDC</t>
  </si>
  <si>
    <t>Financial derivatives and employee stock options</t>
  </si>
  <si>
    <t>GADAFO_T_G14_GG_XDC</t>
  </si>
  <si>
    <t>Other accounts receivable</t>
  </si>
  <si>
    <t>by debtor</t>
  </si>
  <si>
    <t>GADAFD_T_G14_GG_XDC</t>
  </si>
  <si>
    <t>Domestic</t>
  </si>
  <si>
    <t>GADAFF_T_G14_GG_XDC</t>
  </si>
  <si>
    <t>Foreign</t>
  </si>
  <si>
    <t>GADL_T_G14_GG_XDC</t>
  </si>
  <si>
    <t>Net incurrence of liabilities</t>
  </si>
  <si>
    <t>GADLSDR_T_G14_GG_XDC</t>
  </si>
  <si>
    <t>Special Drawing Rights (SDRs)</t>
  </si>
  <si>
    <t>GADLCD_T_G14_GG_XDC</t>
  </si>
  <si>
    <t>GADLSO_T_G14_GG_XDC</t>
  </si>
  <si>
    <t>GADLLS_T_G14_GG_XDC</t>
  </si>
  <si>
    <t>GADLAE_T_G14_GG_XDC</t>
  </si>
  <si>
    <t>GADLIR_T_G14_GG_XDC</t>
  </si>
  <si>
    <t>GADLFD_T_G14_GG_XDC</t>
  </si>
  <si>
    <t>GADLO_T_G14_GG_XDC</t>
  </si>
  <si>
    <t>Other accounts payable</t>
  </si>
  <si>
    <t>by creditor</t>
  </si>
  <si>
    <t>GADLD_T_G14_GG_XDC</t>
  </si>
  <si>
    <t>GADLF_T_G14_GG_XDC</t>
  </si>
  <si>
    <t>GXCNLA_G14_GG_XDC</t>
  </si>
  <si>
    <t>Statistical discrepancy [32 - 33 - NLB]</t>
  </si>
  <si>
    <t>Memorandum item:</t>
  </si>
  <si>
    <t>GX_G14_GG_XDC</t>
  </si>
  <si>
    <t>Total expenditure [2+31]</t>
  </si>
  <si>
    <t>A</t>
  </si>
  <si>
    <t>Annual</t>
  </si>
  <si>
    <t>Mauritius</t>
  </si>
  <si>
    <t>MU</t>
  </si>
  <si>
    <r>
      <t xml:space="preserve">The period covered is the </t>
    </r>
    <r>
      <rPr>
        <b/>
        <sz val="10"/>
        <color rgb="FFFF0000"/>
        <rFont val="Calibri"/>
        <family val="2"/>
      </rPr>
      <t>fiscal year</t>
    </r>
    <r>
      <rPr>
        <sz val="10"/>
        <color rgb="FFFF0000"/>
        <rFont val="Calibri"/>
        <family val="2"/>
      </rPr>
      <t xml:space="preserve"> that ends in June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</si>
</sst>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indexed="8"/>
      <name val="Aptos Narrow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rgb="FFFF0000"/>
      <name val="Calibri"/>
      <family val="2"/>
    </font>
    <font>
      <sz val="11"/>
      <color rgb="FFFF0000"/>
      <name val="Aptos Narrow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i/>
      <sz val="8"/>
      <color rgb="FF000000"/>
      <name val="Arial"/>
      <family val="2"/>
    </font>
    <font>
      <b/>
      <sz val="8"/>
      <color rgb="FF000000"/>
      <name val="Arial"/>
      <family val="2"/>
    </font>
    <font>
      <i/>
      <sz val="8"/>
      <name val="Arial"/>
      <family val="2"/>
    </font>
    <font>
      <i/>
      <u/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24">
    <xf numFmtId="0" fontId="0" fillId="0" borderId="0" xfId="0"/>
    <xf numFmtId="0" fontId="1" fillId="0" borderId="0" xfId="0" applyFont="1" applyProtection="1"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6" fillId="3" borderId="1" xfId="0" applyFont="1" applyFill="1" applyBorder="1"/>
    <xf numFmtId="0" fontId="6" fillId="0" borderId="1" xfId="0" applyFont="1" applyBorder="1"/>
    <xf numFmtId="0" fontId="5" fillId="0" borderId="2" xfId="0" applyFont="1" applyBorder="1"/>
    <xf numFmtId="0" fontId="6" fillId="0" borderId="2" xfId="0" applyFont="1" applyBorder="1"/>
    <xf numFmtId="0" fontId="7" fillId="0" borderId="2" xfId="0" applyFont="1" applyBorder="1"/>
    <xf numFmtId="0" fontId="8" fillId="0" borderId="2" xfId="0" applyFont="1" applyBorder="1"/>
    <xf numFmtId="0" fontId="9" fillId="0" borderId="2" xfId="0" applyFont="1" applyBorder="1"/>
    <xf numFmtId="0" fontId="10" fillId="0" borderId="2" xfId="0" applyFont="1" applyBorder="1"/>
    <xf numFmtId="0" fontId="10" fillId="0" borderId="3" xfId="0" applyFont="1" applyBorder="1"/>
    <xf numFmtId="0" fontId="11" fillId="0" borderId="4" xfId="0" applyFont="1" applyBorder="1"/>
    <xf numFmtId="1" fontId="0" fillId="0" borderId="0" xfId="0" applyNumberFormat="1"/>
    <xf numFmtId="1" fontId="5" fillId="0" borderId="0" xfId="0" applyNumberFormat="1" applyFont="1" applyProtection="1">
      <protection locked="0"/>
    </xf>
    <xf numFmtId="1" fontId="6" fillId="0" borderId="0" xfId="0" applyNumberFormat="1" applyFont="1" applyProtection="1">
      <protection locked="0"/>
    </xf>
    <xf numFmtId="1" fontId="5" fillId="0" borderId="0" xfId="0" applyNumberFormat="1" applyFont="1"/>
    <xf numFmtId="1" fontId="6" fillId="0" borderId="0" xfId="0" applyNumberFormat="1" applyFont="1"/>
    <xf numFmtId="0" fontId="6" fillId="0" borderId="0" xfId="0" applyFont="1"/>
    <xf numFmtId="1" fontId="13" fillId="0" borderId="0" xfId="0" applyNumberFormat="1" applyFont="1"/>
    <xf numFmtId="1" fontId="10" fillId="0" borderId="0" xfId="0" applyNumberFormat="1" applyFont="1"/>
    <xf numFmtId="0" fontId="14" fillId="2" borderId="0" xfId="0" applyFont="1" applyFill="1" applyAlignment="1" applyProtection="1">
      <alignment vertical="top"/>
      <protection locked="0"/>
    </xf>
  </cellXfs>
  <cellStyles count="2">
    <cellStyle name="Normal" xfId="0" builtinId="0"/>
    <cellStyle name="Normal 4 2" xfId="1" xr:uid="{72166079-9E8D-4C64-AD2D-A4A8F13545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9A1A2-9D0D-4377-94E0-8AF0458A1D9D}">
  <dimension ref="A1:U71"/>
  <sheetViews>
    <sheetView tabSelected="1" zoomScale="120" zoomScaleNormal="120" workbookViewId="0">
      <selection activeCell="B11" sqref="B11"/>
    </sheetView>
  </sheetViews>
  <sheetFormatPr defaultRowHeight="13.8"/>
  <cols>
    <col min="1" max="1" width="21" customWidth="1"/>
    <col min="2" max="2" width="44.19921875" bestFit="1" customWidth="1"/>
    <col min="3" max="21" width="10" customWidth="1"/>
  </cols>
  <sheetData>
    <row r="1" spans="1:21" ht="14.4">
      <c r="A1" s="2" t="s">
        <v>0</v>
      </c>
      <c r="B1" s="1" t="s">
        <v>1</v>
      </c>
    </row>
    <row r="2" spans="1:21" ht="14.4">
      <c r="A2" s="2" t="s">
        <v>2</v>
      </c>
      <c r="B2" s="1" t="s">
        <v>3</v>
      </c>
    </row>
    <row r="3" spans="1:21" ht="14.4">
      <c r="A3" s="2" t="s">
        <v>4</v>
      </c>
      <c r="B3" s="1" t="s">
        <v>5</v>
      </c>
    </row>
    <row r="4" spans="1:21" ht="14.4">
      <c r="A4" s="2" t="s">
        <v>6</v>
      </c>
      <c r="B4" s="1" t="s">
        <v>7</v>
      </c>
    </row>
    <row r="5" spans="1:21" ht="14.4">
      <c r="A5" s="2" t="s">
        <v>8</v>
      </c>
      <c r="B5" s="1" t="s">
        <v>118</v>
      </c>
    </row>
    <row r="6" spans="1:21" ht="14.4">
      <c r="A6" s="2" t="s">
        <v>9</v>
      </c>
      <c r="B6" s="1" t="s">
        <v>117</v>
      </c>
    </row>
    <row r="7" spans="1:21" ht="14.4">
      <c r="A7" s="2" t="s">
        <v>10</v>
      </c>
      <c r="B7" s="1" t="s">
        <v>11</v>
      </c>
    </row>
    <row r="8" spans="1:21" ht="14.4">
      <c r="A8" s="2" t="s">
        <v>12</v>
      </c>
      <c r="B8" s="1" t="s">
        <v>13</v>
      </c>
    </row>
    <row r="9" spans="1:21" ht="14.4">
      <c r="A9" s="2" t="s">
        <v>14</v>
      </c>
      <c r="B9" s="1" t="s">
        <v>115</v>
      </c>
    </row>
    <row r="10" spans="1:21" ht="14.4">
      <c r="A10" s="2" t="s">
        <v>15</v>
      </c>
      <c r="B10" s="1" t="s">
        <v>116</v>
      </c>
    </row>
    <row r="11" spans="1:21" ht="14.4">
      <c r="A11" s="2" t="s">
        <v>16</v>
      </c>
      <c r="B11" s="1" t="s">
        <v>17</v>
      </c>
    </row>
    <row r="12" spans="1:21" ht="14.4">
      <c r="A12" s="2" t="s">
        <v>18</v>
      </c>
      <c r="B12" s="1" t="s">
        <v>19</v>
      </c>
    </row>
    <row r="13" spans="1:21" ht="14.4">
      <c r="A13" s="23" t="s">
        <v>20</v>
      </c>
      <c r="B13" s="3" t="s">
        <v>119</v>
      </c>
    </row>
    <row r="15" spans="1:21">
      <c r="A15" s="2" t="s">
        <v>21</v>
      </c>
      <c r="B15" s="2" t="s">
        <v>22</v>
      </c>
      <c r="C15" s="2">
        <v>2019</v>
      </c>
      <c r="D15" s="2">
        <v>2020</v>
      </c>
      <c r="E15" s="2">
        <v>2021</v>
      </c>
      <c r="F15" s="2">
        <v>2022</v>
      </c>
      <c r="G15" s="2">
        <v>2023</v>
      </c>
      <c r="H15" s="2">
        <v>2024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4.4">
      <c r="A16" s="5" t="s">
        <v>23</v>
      </c>
      <c r="B16" s="7" t="s">
        <v>24</v>
      </c>
      <c r="C16" s="16">
        <v>117423.42863559999</v>
      </c>
      <c r="D16" s="16">
        <v>114185.92094536001</v>
      </c>
      <c r="E16" s="16">
        <v>105783.89999999998</v>
      </c>
      <c r="F16" s="16">
        <v>139132.62840000002</v>
      </c>
      <c r="G16" s="16">
        <v>157698.44079301998</v>
      </c>
      <c r="H16" s="16">
        <v>170448.29980058616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4.4">
      <c r="A17" s="5" t="s">
        <v>25</v>
      </c>
      <c r="B17" s="8" t="s">
        <v>26</v>
      </c>
      <c r="C17" s="17">
        <v>99696.506200000003</v>
      </c>
      <c r="D17" s="17">
        <v>93279.195483200005</v>
      </c>
      <c r="E17" s="17">
        <v>87790.7</v>
      </c>
      <c r="F17" s="17">
        <v>109147.40000000001</v>
      </c>
      <c r="G17" s="17">
        <v>131430.201933</v>
      </c>
      <c r="H17" s="17">
        <v>142576.62938855001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4.4">
      <c r="A18" s="5" t="s">
        <v>27</v>
      </c>
      <c r="B18" s="8" t="s">
        <v>28</v>
      </c>
      <c r="C18" s="17">
        <v>27027.100000000002</v>
      </c>
      <c r="D18" s="17">
        <v>27176.799999999999</v>
      </c>
      <c r="E18" s="17">
        <v>26031.1</v>
      </c>
      <c r="F18" s="17">
        <v>32797.5</v>
      </c>
      <c r="G18" s="17">
        <v>41453.970178999996</v>
      </c>
      <c r="H18" s="17">
        <v>45871.593768999999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4.4">
      <c r="A19" s="5" t="s">
        <v>29</v>
      </c>
      <c r="B19" s="8" t="s">
        <v>30</v>
      </c>
      <c r="C19" s="17">
        <v>776.74300000000005</v>
      </c>
      <c r="D19" s="17">
        <v>797.69839999999999</v>
      </c>
      <c r="E19" s="17">
        <v>408.9</v>
      </c>
      <c r="F19" s="17">
        <v>860.4</v>
      </c>
      <c r="G19" s="17">
        <v>1049.675532</v>
      </c>
      <c r="H19" s="17">
        <v>929.7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4.4">
      <c r="A20" s="5" t="s">
        <v>31</v>
      </c>
      <c r="B20" s="8" t="s">
        <v>32</v>
      </c>
      <c r="C20" s="17">
        <v>513.19270000000006</v>
      </c>
      <c r="D20" s="17">
        <v>366.14170000000001</v>
      </c>
      <c r="E20" s="17">
        <v>334.40000000000003</v>
      </c>
      <c r="F20" s="17">
        <v>335.3</v>
      </c>
      <c r="G20" s="17">
        <v>269.60000000000002</v>
      </c>
      <c r="H20" s="17">
        <v>277.10000000000002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4.4">
      <c r="A21" s="5" t="s">
        <v>33</v>
      </c>
      <c r="B21" s="8" t="s">
        <v>34</v>
      </c>
      <c r="C21" s="17">
        <v>68389.070500000002</v>
      </c>
      <c r="D21" s="17">
        <v>62193.055383200001</v>
      </c>
      <c r="E21" s="17">
        <v>57132.6</v>
      </c>
      <c r="F21" s="17">
        <v>70838.3</v>
      </c>
      <c r="G21" s="17">
        <v>84614.644953999989</v>
      </c>
      <c r="H21" s="17">
        <v>91677.416916550006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s="4" customFormat="1" ht="14.4">
      <c r="A22" s="5" t="s">
        <v>35</v>
      </c>
      <c r="B22" s="8" t="s">
        <v>36</v>
      </c>
      <c r="C22" s="17">
        <v>1379.4</v>
      </c>
      <c r="D22" s="17">
        <v>1216.3</v>
      </c>
      <c r="E22" s="17">
        <v>1180</v>
      </c>
      <c r="F22" s="17">
        <v>1528.3</v>
      </c>
      <c r="G22" s="17">
        <v>1825.1578790000001</v>
      </c>
      <c r="H22" s="17">
        <v>1840.762442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4.4">
      <c r="A23" s="5" t="s">
        <v>37</v>
      </c>
      <c r="B23" s="8" t="s">
        <v>38</v>
      </c>
      <c r="C23" s="17">
        <v>1611</v>
      </c>
      <c r="D23" s="17">
        <v>1529.2</v>
      </c>
      <c r="E23" s="17">
        <v>2703.7</v>
      </c>
      <c r="F23" s="17">
        <v>2787.6</v>
      </c>
      <c r="G23" s="17">
        <v>2217.1533890000001</v>
      </c>
      <c r="H23" s="17">
        <v>1980.0562609999999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4.4">
      <c r="A24" s="5" t="s">
        <v>39</v>
      </c>
      <c r="B24" s="8" t="s">
        <v>40</v>
      </c>
      <c r="C24" s="17">
        <v>5558.121537</v>
      </c>
      <c r="D24" s="17">
        <v>5728.0051525200006</v>
      </c>
      <c r="E24" s="17">
        <v>7738.4000000000005</v>
      </c>
      <c r="F24" s="17">
        <v>9466</v>
      </c>
      <c r="G24" s="17">
        <v>10594.242881999999</v>
      </c>
      <c r="H24" s="17">
        <v>12178.1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4.4">
      <c r="A25" s="5" t="s">
        <v>41</v>
      </c>
      <c r="B25" s="8" t="s">
        <v>42</v>
      </c>
      <c r="C25" s="17">
        <v>1998.002</v>
      </c>
      <c r="D25" s="17">
        <v>4385.9500000000007</v>
      </c>
      <c r="E25" s="17">
        <v>1647.4</v>
      </c>
      <c r="F25" s="17">
        <v>1850.3999999999999</v>
      </c>
      <c r="G25" s="17">
        <v>2092.3729920000001</v>
      </c>
      <c r="H25" s="17">
        <v>754.16763300000002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4.4">
      <c r="A26" s="5" t="s">
        <v>43</v>
      </c>
      <c r="B26" s="8" t="s">
        <v>44</v>
      </c>
      <c r="C26" s="17">
        <v>10170.798898599998</v>
      </c>
      <c r="D26" s="17">
        <v>10792.77030964</v>
      </c>
      <c r="E26" s="17">
        <v>8607.4</v>
      </c>
      <c r="F26" s="17">
        <v>18668.828400000002</v>
      </c>
      <c r="G26" s="17">
        <v>13581.622986020002</v>
      </c>
      <c r="H26" s="17">
        <v>14939.402779036149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5" t="s">
        <v>45</v>
      </c>
      <c r="B27" s="7" t="s">
        <v>46</v>
      </c>
      <c r="C27" s="18">
        <v>115532.32285089002</v>
      </c>
      <c r="D27" s="18">
        <v>140657.02559900002</v>
      </c>
      <c r="E27" s="18">
        <v>156254.81</v>
      </c>
      <c r="F27" s="18">
        <v>160124.19508999999</v>
      </c>
      <c r="G27" s="18">
        <v>180967.96034468999</v>
      </c>
      <c r="H27" s="18">
        <v>214748.63355360221</v>
      </c>
    </row>
    <row r="28" spans="1:21">
      <c r="A28" s="5" t="s">
        <v>47</v>
      </c>
      <c r="B28" s="8" t="s">
        <v>48</v>
      </c>
      <c r="C28" s="19">
        <v>43798.589976910007</v>
      </c>
      <c r="D28" s="19">
        <v>45244.424007000009</v>
      </c>
      <c r="E28" s="19">
        <v>46269.81</v>
      </c>
      <c r="F28" s="19">
        <v>53787.067890000013</v>
      </c>
      <c r="G28" s="19">
        <v>53849.558222000007</v>
      </c>
      <c r="H28" s="19">
        <v>56377.294037141983</v>
      </c>
    </row>
    <row r="29" spans="1:21">
      <c r="A29" s="5" t="s">
        <v>49</v>
      </c>
      <c r="B29" s="8" t="s">
        <v>50</v>
      </c>
      <c r="C29" s="19">
        <v>17222.390943210001</v>
      </c>
      <c r="D29" s="19">
        <v>19770.475800000004</v>
      </c>
      <c r="E29" s="19">
        <v>16759.599999999999</v>
      </c>
      <c r="F29" s="19">
        <v>18037.599999999999</v>
      </c>
      <c r="G29" s="19">
        <v>20063.045097659997</v>
      </c>
      <c r="H29" s="19">
        <v>21536.183721030251</v>
      </c>
    </row>
    <row r="30" spans="1:21">
      <c r="A30" s="5" t="s">
        <v>51</v>
      </c>
      <c r="B30" s="8" t="s">
        <v>52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</row>
    <row r="31" spans="1:21">
      <c r="A31" s="5" t="s">
        <v>53</v>
      </c>
      <c r="B31" s="8" t="s">
        <v>54</v>
      </c>
      <c r="C31" s="19">
        <v>9345.8077000000012</v>
      </c>
      <c r="D31" s="19">
        <v>10230.830699999999</v>
      </c>
      <c r="E31" s="19">
        <v>9984.4999999999982</v>
      </c>
      <c r="F31" s="19">
        <v>11121.1</v>
      </c>
      <c r="G31" s="19">
        <v>13200.677368000001</v>
      </c>
      <c r="H31" s="19">
        <v>15280.702627660001</v>
      </c>
    </row>
    <row r="32" spans="1:21">
      <c r="A32" s="5" t="s">
        <v>55</v>
      </c>
      <c r="B32" s="8" t="s">
        <v>56</v>
      </c>
      <c r="C32" s="19">
        <v>1689.0897154199999</v>
      </c>
      <c r="D32" s="19">
        <v>10130.279000000002</v>
      </c>
      <c r="E32" s="19">
        <v>7932.3</v>
      </c>
      <c r="F32" s="19">
        <v>1844.3</v>
      </c>
      <c r="G32" s="19">
        <v>1914.44715357</v>
      </c>
      <c r="H32" s="19">
        <v>2523.49149777</v>
      </c>
    </row>
    <row r="33" spans="1:8">
      <c r="A33" s="5" t="s">
        <v>57</v>
      </c>
      <c r="B33" s="8" t="s">
        <v>42</v>
      </c>
      <c r="C33" s="19">
        <v>356.7</v>
      </c>
      <c r="D33" s="19">
        <v>374.63401000000147</v>
      </c>
      <c r="E33" s="19">
        <v>423.8</v>
      </c>
      <c r="F33" s="19">
        <v>424.4</v>
      </c>
      <c r="G33" s="19">
        <v>541.96011300000021</v>
      </c>
      <c r="H33" s="19">
        <v>665.63582499999632</v>
      </c>
    </row>
    <row r="34" spans="1:8">
      <c r="A34" s="5" t="s">
        <v>58</v>
      </c>
      <c r="B34" s="8" t="s">
        <v>59</v>
      </c>
      <c r="C34" s="19">
        <v>29942.763788010001</v>
      </c>
      <c r="D34" s="19">
        <v>41272.493220000004</v>
      </c>
      <c r="E34" s="19">
        <v>44557.299999999996</v>
      </c>
      <c r="F34" s="19">
        <v>46753.509315000003</v>
      </c>
      <c r="G34" s="19">
        <v>59312.2</v>
      </c>
      <c r="H34" s="19">
        <v>72404.15098875</v>
      </c>
    </row>
    <row r="35" spans="1:8">
      <c r="A35" s="5" t="s">
        <v>60</v>
      </c>
      <c r="B35" s="8" t="s">
        <v>61</v>
      </c>
      <c r="C35" s="19">
        <v>13176.98072734</v>
      </c>
      <c r="D35" s="19">
        <v>13633.888862</v>
      </c>
      <c r="E35" s="19">
        <v>30327.5</v>
      </c>
      <c r="F35" s="19">
        <v>28156.2</v>
      </c>
      <c r="G35" s="19">
        <v>32086.1</v>
      </c>
      <c r="H35" s="19">
        <v>45961.17485625</v>
      </c>
    </row>
    <row r="36" spans="1:8">
      <c r="A36" s="6" t="s">
        <v>62</v>
      </c>
      <c r="B36" s="9" t="s">
        <v>63</v>
      </c>
      <c r="C36" s="18">
        <f>C16-C27</f>
        <v>1891.1057847099728</v>
      </c>
      <c r="D36" s="18">
        <f t="shared" ref="D36:H36" si="0">D16-D27</f>
        <v>-26471.10465364001</v>
      </c>
      <c r="E36" s="18">
        <f t="shared" si="0"/>
        <v>-50470.910000000018</v>
      </c>
      <c r="F36" s="18">
        <f t="shared" si="0"/>
        <v>-20991.566689999978</v>
      </c>
      <c r="G36" s="18">
        <f t="shared" si="0"/>
        <v>-23269.519551670004</v>
      </c>
      <c r="H36" s="18">
        <f t="shared" si="0"/>
        <v>-44300.33375301605</v>
      </c>
    </row>
    <row r="37" spans="1:8">
      <c r="A37" s="5" t="s">
        <v>64</v>
      </c>
      <c r="B37" s="10" t="s">
        <v>65</v>
      </c>
      <c r="C37" s="18">
        <v>1891.1057847099728</v>
      </c>
      <c r="D37" s="18">
        <v>-26471.10465364001</v>
      </c>
      <c r="E37" s="18">
        <v>-50470.910000000018</v>
      </c>
      <c r="F37" s="18">
        <v>-20991.566689999978</v>
      </c>
      <c r="G37" s="18">
        <v>-23269.519551670004</v>
      </c>
      <c r="H37" s="18">
        <v>-44300.33375301605</v>
      </c>
    </row>
    <row r="38" spans="1:8">
      <c r="A38" s="5" t="s">
        <v>66</v>
      </c>
      <c r="B38" s="11" t="s">
        <v>67</v>
      </c>
      <c r="C38" s="18">
        <v>12970.11567754</v>
      </c>
      <c r="D38" s="18">
        <v>9731.55013616</v>
      </c>
      <c r="E38" s="18">
        <v>9546.2000000000007</v>
      </c>
      <c r="F38" s="18">
        <v>10838.636999999997</v>
      </c>
      <c r="G38" s="18">
        <v>13375.98380645</v>
      </c>
      <c r="H38" s="18">
        <v>11904.447373189998</v>
      </c>
    </row>
    <row r="39" spans="1:8">
      <c r="A39" s="6" t="s">
        <v>68</v>
      </c>
      <c r="B39" s="9" t="s">
        <v>69</v>
      </c>
      <c r="C39" s="18">
        <f>C37-C38</f>
        <v>-11079.009892830027</v>
      </c>
      <c r="D39" s="18">
        <f t="shared" ref="D39:H39" si="1">D37-D38</f>
        <v>-36202.654789800014</v>
      </c>
      <c r="E39" s="18">
        <f t="shared" si="1"/>
        <v>-60017.110000000015</v>
      </c>
      <c r="F39" s="18">
        <f t="shared" si="1"/>
        <v>-31830.203689999973</v>
      </c>
      <c r="G39" s="18">
        <f t="shared" si="1"/>
        <v>-36645.503358120004</v>
      </c>
      <c r="H39" s="18">
        <f t="shared" si="1"/>
        <v>-56204.78112620605</v>
      </c>
    </row>
    <row r="40" spans="1:8">
      <c r="A40" s="6" t="s">
        <v>70</v>
      </c>
      <c r="B40" s="7" t="s">
        <v>71</v>
      </c>
      <c r="C40" s="18">
        <v>-1021.9999999999999</v>
      </c>
      <c r="D40" s="18">
        <v>22984.446156329992</v>
      </c>
      <c r="E40" s="18">
        <v>-23777.1</v>
      </c>
      <c r="F40" s="18">
        <v>-15707.099999999997</v>
      </c>
      <c r="G40" s="18">
        <v>-1576.2660175899341</v>
      </c>
      <c r="H40" s="18">
        <v>-22256.19362584906</v>
      </c>
    </row>
    <row r="41" spans="1:8">
      <c r="A41" s="5" t="s">
        <v>72</v>
      </c>
      <c r="B41" s="12" t="s">
        <v>73</v>
      </c>
      <c r="C41" s="20"/>
      <c r="D41" s="20"/>
      <c r="E41" s="20"/>
      <c r="F41" s="20"/>
      <c r="G41" s="20"/>
      <c r="H41" s="20"/>
    </row>
    <row r="42" spans="1:8">
      <c r="A42" s="5" t="s">
        <v>74</v>
      </c>
      <c r="B42" s="8" t="s">
        <v>75</v>
      </c>
      <c r="C42" s="19">
        <v>0</v>
      </c>
      <c r="D42" s="19">
        <v>658.4</v>
      </c>
      <c r="E42" s="19">
        <v>0</v>
      </c>
      <c r="F42" s="19">
        <v>0</v>
      </c>
      <c r="G42" s="19">
        <v>0</v>
      </c>
      <c r="H42" s="19">
        <v>0</v>
      </c>
    </row>
    <row r="43" spans="1:8">
      <c r="A43" s="5" t="s">
        <v>76</v>
      </c>
      <c r="B43" s="8" t="s">
        <v>77</v>
      </c>
      <c r="C43" s="19">
        <v>-11218.2</v>
      </c>
      <c r="D43" s="19">
        <v>31944.021299999993</v>
      </c>
      <c r="E43" s="19">
        <v>4236.8</v>
      </c>
      <c r="F43" s="19">
        <v>-8812.9000000000015</v>
      </c>
      <c r="G43" s="19">
        <v>-11156.990015962672</v>
      </c>
      <c r="H43" s="19">
        <v>-26675.742823902299</v>
      </c>
    </row>
    <row r="44" spans="1:8">
      <c r="A44" s="5" t="s">
        <v>78</v>
      </c>
      <c r="B44" s="8" t="s">
        <v>79</v>
      </c>
      <c r="C44" s="19">
        <v>-15.800000000000182</v>
      </c>
      <c r="D44" s="19">
        <v>-1841.3372949999994</v>
      </c>
      <c r="E44" s="19">
        <v>2441.1</v>
      </c>
      <c r="F44" s="19">
        <v>4889.6000000000004</v>
      </c>
      <c r="G44" s="19">
        <v>3780.6802077299999</v>
      </c>
      <c r="H44" s="19">
        <v>-1048.2097026275001</v>
      </c>
    </row>
    <row r="45" spans="1:8">
      <c r="A45" s="5" t="s">
        <v>80</v>
      </c>
      <c r="B45" s="8" t="s">
        <v>81</v>
      </c>
      <c r="C45" s="19">
        <v>3234.3</v>
      </c>
      <c r="D45" s="19">
        <v>-1560.8480000000009</v>
      </c>
      <c r="E45" s="19">
        <v>599.70000000000005</v>
      </c>
      <c r="F45" s="19">
        <v>79.500000000000725</v>
      </c>
      <c r="G45" s="19">
        <v>234.30851199999569</v>
      </c>
      <c r="H45" s="19">
        <v>305.40367399999451</v>
      </c>
    </row>
    <row r="46" spans="1:8">
      <c r="A46" s="5" t="s">
        <v>82</v>
      </c>
      <c r="B46" s="8" t="s">
        <v>83</v>
      </c>
      <c r="C46" s="19">
        <v>6980</v>
      </c>
      <c r="D46" s="19">
        <v>-6293.7760486700008</v>
      </c>
      <c r="E46" s="19">
        <v>-33092.9</v>
      </c>
      <c r="F46" s="19">
        <v>-11536.3</v>
      </c>
      <c r="G46" s="19">
        <v>3255.9748726427406</v>
      </c>
      <c r="H46" s="19">
        <v>4218.1975839797469</v>
      </c>
    </row>
    <row r="47" spans="1:8">
      <c r="A47" s="5" t="s">
        <v>84</v>
      </c>
      <c r="B47" s="8" t="s">
        <v>85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</row>
    <row r="48" spans="1:8">
      <c r="A48" s="5" t="s">
        <v>86</v>
      </c>
      <c r="B48" s="8" t="s">
        <v>87</v>
      </c>
      <c r="C48" s="19">
        <v>0</v>
      </c>
      <c r="D48" s="19">
        <v>0</v>
      </c>
      <c r="E48" s="19">
        <v>0</v>
      </c>
      <c r="F48" s="19">
        <v>-1557.1</v>
      </c>
      <c r="G48" s="19">
        <v>0</v>
      </c>
      <c r="H48" s="19">
        <v>0</v>
      </c>
    </row>
    <row r="49" spans="1:8">
      <c r="A49" s="5" t="s">
        <v>88</v>
      </c>
      <c r="B49" s="8" t="s">
        <v>89</v>
      </c>
      <c r="C49" s="19">
        <v>-2.2999999999999998</v>
      </c>
      <c r="D49" s="19">
        <v>77.986199999999997</v>
      </c>
      <c r="E49" s="19">
        <v>2038.2</v>
      </c>
      <c r="F49" s="19">
        <v>1230.0999999999999</v>
      </c>
      <c r="G49" s="19">
        <v>2309.7604060000008</v>
      </c>
      <c r="H49" s="19">
        <v>944.15764270099874</v>
      </c>
    </row>
    <row r="50" spans="1:8">
      <c r="A50" s="5" t="s">
        <v>72</v>
      </c>
      <c r="B50" s="12" t="s">
        <v>90</v>
      </c>
      <c r="C50" s="20"/>
      <c r="D50" s="20"/>
      <c r="E50" s="20"/>
      <c r="F50" s="20"/>
      <c r="G50" s="20"/>
      <c r="H50" s="20"/>
    </row>
    <row r="51" spans="1:8">
      <c r="A51" s="5" t="s">
        <v>91</v>
      </c>
      <c r="B51" s="8" t="s">
        <v>92</v>
      </c>
      <c r="C51" s="19">
        <v>-1116.5999999999999</v>
      </c>
      <c r="D51" s="19">
        <v>22145.746156329995</v>
      </c>
      <c r="E51" s="19">
        <v>-24914.1</v>
      </c>
      <c r="F51" s="19">
        <v>-11614.499999999998</v>
      </c>
      <c r="G51" s="19">
        <v>-3454.9301192626749</v>
      </c>
      <c r="H51" s="19">
        <v>-22900.923792311307</v>
      </c>
    </row>
    <row r="52" spans="1:8">
      <c r="A52" s="5" t="s">
        <v>93</v>
      </c>
      <c r="B52" s="8" t="s">
        <v>94</v>
      </c>
      <c r="C52" s="19">
        <v>94.6</v>
      </c>
      <c r="D52" s="19">
        <v>838.7</v>
      </c>
      <c r="E52" s="19">
        <v>1137</v>
      </c>
      <c r="F52" s="19">
        <v>-4092.6000000000004</v>
      </c>
      <c r="G52" s="19">
        <v>1878.6641016727408</v>
      </c>
      <c r="H52" s="19">
        <v>644.73016646224698</v>
      </c>
    </row>
    <row r="53" spans="1:8">
      <c r="A53" s="5" t="s">
        <v>95</v>
      </c>
      <c r="B53" s="7" t="s">
        <v>96</v>
      </c>
      <c r="C53" s="18">
        <v>10056.9</v>
      </c>
      <c r="D53" s="18">
        <v>59187.116999999998</v>
      </c>
      <c r="E53" s="18">
        <v>36240</v>
      </c>
      <c r="F53" s="18">
        <v>16123.100000000002</v>
      </c>
      <c r="G53" s="18">
        <v>35069.286593060024</v>
      </c>
      <c r="H53" s="18">
        <v>33948.558779097068</v>
      </c>
    </row>
    <row r="54" spans="1:8">
      <c r="A54" s="5" t="s">
        <v>72</v>
      </c>
      <c r="B54" s="12" t="s">
        <v>73</v>
      </c>
      <c r="C54" s="21"/>
      <c r="D54" s="21"/>
      <c r="E54" s="21"/>
      <c r="F54" s="21"/>
      <c r="G54" s="21"/>
      <c r="H54" s="21"/>
    </row>
    <row r="55" spans="1:8">
      <c r="A55" s="5" t="s">
        <v>97</v>
      </c>
      <c r="B55" s="8" t="s">
        <v>98</v>
      </c>
      <c r="C55" s="21">
        <v>0</v>
      </c>
      <c r="D55" s="21">
        <v>0</v>
      </c>
      <c r="E55" s="21">
        <v>0</v>
      </c>
      <c r="F55" s="21">
        <v>8300</v>
      </c>
      <c r="G55" s="21">
        <v>0</v>
      </c>
      <c r="H55" s="21">
        <v>0</v>
      </c>
    </row>
    <row r="56" spans="1:8">
      <c r="A56" s="5" t="s">
        <v>99</v>
      </c>
      <c r="B56" s="8" t="s">
        <v>77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</row>
    <row r="57" spans="1:8">
      <c r="A57" s="5" t="s">
        <v>100</v>
      </c>
      <c r="B57" s="8" t="s">
        <v>79</v>
      </c>
      <c r="C57" s="19">
        <v>20921.5</v>
      </c>
      <c r="D57" s="19">
        <v>62185.1</v>
      </c>
      <c r="E57" s="19">
        <v>11475.5</v>
      </c>
      <c r="F57" s="19">
        <v>13541.200000000003</v>
      </c>
      <c r="G57" s="19">
        <v>32253.663743780031</v>
      </c>
      <c r="H57" s="19">
        <v>38642.841334000077</v>
      </c>
    </row>
    <row r="58" spans="1:8">
      <c r="A58" s="5" t="s">
        <v>101</v>
      </c>
      <c r="B58" s="8" t="s">
        <v>81</v>
      </c>
      <c r="C58" s="19">
        <v>-3953.6</v>
      </c>
      <c r="D58" s="19">
        <v>-834.60000000000036</v>
      </c>
      <c r="E58" s="19">
        <v>26225.200000000001</v>
      </c>
      <c r="F58" s="19">
        <v>-2771.8999999999996</v>
      </c>
      <c r="G58" s="19">
        <v>8449.0640259999927</v>
      </c>
      <c r="H58" s="19">
        <v>242.91802999999481</v>
      </c>
    </row>
    <row r="59" spans="1:8">
      <c r="A59" s="5" t="s">
        <v>102</v>
      </c>
      <c r="B59" s="8" t="s">
        <v>83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</row>
    <row r="60" spans="1:8">
      <c r="A60" s="5" t="s">
        <v>103</v>
      </c>
      <c r="B60" s="8" t="s">
        <v>85</v>
      </c>
      <c r="C60" s="19">
        <v>-4501.3999999999996</v>
      </c>
      <c r="D60" s="19">
        <v>-4502.8999999999996</v>
      </c>
      <c r="E60" s="19">
        <v>-5701.9</v>
      </c>
      <c r="F60" s="19">
        <v>-6251.8000000000011</v>
      </c>
      <c r="G60" s="19">
        <v>-6395.1325130000005</v>
      </c>
      <c r="H60" s="19">
        <v>-6812.5943150000003</v>
      </c>
    </row>
    <row r="61" spans="1:8">
      <c r="A61" s="5" t="s">
        <v>104</v>
      </c>
      <c r="B61" s="8" t="s">
        <v>87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</row>
    <row r="62" spans="1:8">
      <c r="A62" s="5" t="s">
        <v>105</v>
      </c>
      <c r="B62" s="8" t="s">
        <v>106</v>
      </c>
      <c r="C62" s="19">
        <v>-2409.6000000000004</v>
      </c>
      <c r="D62" s="19">
        <v>2339.5169999999998</v>
      </c>
      <c r="E62" s="19">
        <v>4241.2</v>
      </c>
      <c r="F62" s="19">
        <v>3305.6</v>
      </c>
      <c r="G62" s="19">
        <v>761.69133627999986</v>
      </c>
      <c r="H62" s="19">
        <v>1875.4</v>
      </c>
    </row>
    <row r="63" spans="1:8">
      <c r="A63" s="5" t="s">
        <v>72</v>
      </c>
      <c r="B63" s="12" t="s">
        <v>107</v>
      </c>
      <c r="C63" s="19"/>
      <c r="D63" s="19"/>
      <c r="E63" s="19"/>
      <c r="F63" s="19"/>
      <c r="G63" s="19"/>
      <c r="H63" s="19"/>
    </row>
    <row r="64" spans="1:8">
      <c r="A64" s="5" t="s">
        <v>108</v>
      </c>
      <c r="B64" s="8" t="s">
        <v>92</v>
      </c>
      <c r="C64" s="19">
        <v>14120.9</v>
      </c>
      <c r="D64" s="19">
        <v>60056.417000000001</v>
      </c>
      <c r="E64" s="19">
        <v>1681.7</v>
      </c>
      <c r="F64" s="19">
        <v>12634.500000000002</v>
      </c>
      <c r="G64" s="19">
        <v>29481.749023060023</v>
      </c>
      <c r="H64" s="19">
        <v>40386.10282509707</v>
      </c>
    </row>
    <row r="65" spans="1:8">
      <c r="A65" s="5" t="s">
        <v>109</v>
      </c>
      <c r="B65" s="8" t="s">
        <v>94</v>
      </c>
      <c r="C65" s="19">
        <v>-4064</v>
      </c>
      <c r="D65" s="19">
        <v>-869.3</v>
      </c>
      <c r="E65" s="19">
        <v>34558.300000000003</v>
      </c>
      <c r="F65" s="19">
        <v>3488.6000000000004</v>
      </c>
      <c r="G65" s="19">
        <v>5587.5375699999986</v>
      </c>
      <c r="H65" s="19">
        <v>-6437.5440460000009</v>
      </c>
    </row>
    <row r="66" spans="1:8">
      <c r="A66" s="5" t="s">
        <v>110</v>
      </c>
      <c r="B66" s="13" t="s">
        <v>111</v>
      </c>
      <c r="C66" s="22">
        <f>C40-C53-C39</f>
        <v>0.10989283002709271</v>
      </c>
      <c r="D66" s="22">
        <f t="shared" ref="D66:H66" si="2">D40-D53-D39</f>
        <v>-1.6053869992902037E-2</v>
      </c>
      <c r="E66" s="22">
        <f t="shared" si="2"/>
        <v>1.0000000016589183E-2</v>
      </c>
      <c r="F66" s="22">
        <f t="shared" si="2"/>
        <v>3.6899999759043567E-3</v>
      </c>
      <c r="G66" s="22">
        <f t="shared" si="2"/>
        <v>-4.9252529955992941E-2</v>
      </c>
      <c r="H66" s="22">
        <f t="shared" si="2"/>
        <v>2.8721259921439923E-2</v>
      </c>
    </row>
    <row r="67" spans="1:8">
      <c r="A67" s="5" t="s">
        <v>72</v>
      </c>
      <c r="B67" s="14" t="s">
        <v>112</v>
      </c>
      <c r="C67" s="20"/>
      <c r="D67" s="20"/>
      <c r="E67" s="20"/>
      <c r="F67" s="20"/>
      <c r="G67" s="20"/>
      <c r="H67" s="20"/>
    </row>
    <row r="68" spans="1:8">
      <c r="A68" s="5" t="s">
        <v>113</v>
      </c>
      <c r="B68" s="12" t="s">
        <v>114</v>
      </c>
      <c r="C68" s="22">
        <f>C27+C38</f>
        <v>128502.43852843002</v>
      </c>
      <c r="D68" s="22">
        <f t="shared" ref="D68:H68" si="3">D27+D38</f>
        <v>150388.57573516</v>
      </c>
      <c r="E68" s="22">
        <f t="shared" si="3"/>
        <v>165801.01</v>
      </c>
      <c r="F68" s="22">
        <f t="shared" si="3"/>
        <v>170962.83208999998</v>
      </c>
      <c r="G68" s="22">
        <f t="shared" si="3"/>
        <v>194343.94415113999</v>
      </c>
      <c r="H68" s="22">
        <f t="shared" si="3"/>
        <v>226653.0809267922</v>
      </c>
    </row>
    <row r="71" spans="1:8">
      <c r="C71" s="15"/>
      <c r="D71" s="15"/>
      <c r="E71" s="15"/>
      <c r="F71" s="15"/>
      <c r="G71" s="15"/>
      <c r="H71" s="15"/>
    </row>
  </sheetData>
  <autoFilter ref="A15:B15" xr:uid="{00000000-0009-0000-0000-000000000000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64ADB13EAD0244AD330F302E84D579" ma:contentTypeVersion="1" ma:contentTypeDescription="Create a new document." ma:contentTypeScope="" ma:versionID="14e72610c8f811098bb9336d7d405f0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CBCE060-F18E-44D8-8B5E-8FAABAB8C374}"/>
</file>

<file path=customXml/itemProps2.xml><?xml version="1.0" encoding="utf-8"?>
<ds:datastoreItem xmlns:ds="http://schemas.openxmlformats.org/officeDocument/2006/customXml" ds:itemID="{76727B76-8EA4-4BAD-A11E-0F89AC4E61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879E4D-8C7B-4F83-BA22-F5D079DD8EEE}">
  <ds:schemaRefs>
    <ds:schemaRef ds:uri="http://schemas.microsoft.com/office/infopath/2007/PartnerControls"/>
    <ds:schemaRef ds:uri="http://www.w3.org/XML/1998/namespace"/>
    <ds:schemaRef ds:uri="http://schemas.microsoft.com/office/2006/metadata/properties"/>
    <ds:schemaRef ds:uri="655c73c5-5e10-4b71-9890-d3377a8115a8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44fa71ba-254a-4565-9bcd-dbfa3af77ccd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GGO-Annual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Eshan Romjon</cp:lastModifiedBy>
  <cp:revision/>
  <dcterms:created xsi:type="dcterms:W3CDTF">2025-03-13T16:21:10Z</dcterms:created>
  <dcterms:modified xsi:type="dcterms:W3CDTF">2026-03-10T12:11:46Z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07ed86-5dc5-4593-ad03-a8684b843815_Enabled">
    <vt:lpwstr>true</vt:lpwstr>
  </property>
  <property fmtid="{D5CDD505-2E9C-101B-9397-08002B2CF9AE}" pid="3" name="MSIP_Label_0c07ed86-5dc5-4593-ad03-a8684b843815_SetDate">
    <vt:lpwstr>2025-03-13T16:21:55Z</vt:lpwstr>
  </property>
  <property fmtid="{D5CDD505-2E9C-101B-9397-08002B2CF9AE}" pid="4" name="MSIP_Label_0c07ed86-5dc5-4593-ad03-a8684b843815_Method">
    <vt:lpwstr>Standard</vt:lpwstr>
  </property>
  <property fmtid="{D5CDD505-2E9C-101B-9397-08002B2CF9AE}" pid="5" name="MSIP_Label_0c07ed86-5dc5-4593-ad03-a8684b843815_Name">
    <vt:lpwstr>0c07ed86-5dc5-4593-ad03-a8684b843815</vt:lpwstr>
  </property>
  <property fmtid="{D5CDD505-2E9C-101B-9397-08002B2CF9AE}" pid="6" name="MSIP_Label_0c07ed86-5dc5-4593-ad03-a8684b843815_SiteId">
    <vt:lpwstr>8085fa43-302e-45bd-b171-a6648c3b6be7</vt:lpwstr>
  </property>
  <property fmtid="{D5CDD505-2E9C-101B-9397-08002B2CF9AE}" pid="7" name="MSIP_Label_0c07ed86-5dc5-4593-ad03-a8684b843815_ActionId">
    <vt:lpwstr>0ab52e31-3fb5-4ef9-9af9-5dabe6b2783b</vt:lpwstr>
  </property>
  <property fmtid="{D5CDD505-2E9C-101B-9397-08002B2CF9AE}" pid="8" name="MSIP_Label_0c07ed86-5dc5-4593-ad03-a8684b843815_ContentBits">
    <vt:lpwstr>0</vt:lpwstr>
  </property>
  <property fmtid="{D5CDD505-2E9C-101B-9397-08002B2CF9AE}" pid="9" name="ContentTypeId">
    <vt:lpwstr>0x0101007E64ADB13EAD0244AD330F302E84D579</vt:lpwstr>
  </property>
</Properties>
</file>