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24226"/>
  <mc:AlternateContent xmlns:mc="http://schemas.openxmlformats.org/markup-compatibility/2006">
    <mc:Choice Requires="x15">
      <x15ac:absPath xmlns:x15ac="http://schemas.microsoft.com/office/spreadsheetml/2010/11/ac" url="D:\NSDP\NSDP 2023\NSDP-Data Categories\NSDP31Mar2023\"/>
    </mc:Choice>
  </mc:AlternateContent>
  <xr:revisionPtr revIDLastSave="0" documentId="13_ncr:1_{68F4FA91-6858-4DF2-AFC5-670A91C12FBF}" xr6:coauthVersionLast="47" xr6:coauthVersionMax="47" xr10:uidLastSave="{00000000-0000-0000-0000-000000000000}"/>
  <bookViews>
    <workbookView xWindow="-120" yWindow="-120" windowWidth="20730" windowHeight="11160" activeTab="1" xr2:uid="{00000000-000D-0000-FFFF-FFFF00000000}"/>
  </bookViews>
  <sheets>
    <sheet name="BPM5" sheetId="1" r:id="rId1"/>
    <sheet name="BPM6" sheetId="4" r:id="rId2"/>
  </sheets>
  <definedNames>
    <definedName name="_xlnm.Print_Area" localSheetId="0">'BPM5'!$A$1:$AU$122</definedName>
    <definedName name="_xlnm.Print_Area" localSheetId="1">'BPM6'!$A$1:$EO$153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A151" i="4" l="1"/>
  <c r="EX151" i="4"/>
  <c r="EU151" i="4"/>
  <c r="ER151" i="4"/>
  <c r="EO151" i="4"/>
  <c r="EL151" i="4"/>
  <c r="EI151" i="4"/>
  <c r="EF151" i="4"/>
  <c r="EC151" i="4"/>
  <c r="DZ151" i="4"/>
  <c r="DW151" i="4"/>
  <c r="DT151" i="4"/>
  <c r="DQ151" i="4"/>
  <c r="DN151" i="4"/>
  <c r="DK151" i="4"/>
  <c r="DH151" i="4"/>
  <c r="DE151" i="4"/>
  <c r="DB151" i="4"/>
  <c r="CY151" i="4"/>
  <c r="CV151" i="4"/>
  <c r="CS151" i="4"/>
  <c r="CP151" i="4"/>
  <c r="CM151" i="4"/>
  <c r="CJ151" i="4"/>
  <c r="CG151" i="4"/>
  <c r="CD151" i="4"/>
  <c r="CA151" i="4"/>
  <c r="BX151" i="4"/>
  <c r="BU151" i="4"/>
  <c r="BR151" i="4"/>
  <c r="BO151" i="4"/>
  <c r="BL151" i="4"/>
  <c r="BI151" i="4"/>
  <c r="BF151" i="4"/>
  <c r="BC151" i="4"/>
  <c r="AZ151" i="4"/>
  <c r="AW151" i="4"/>
  <c r="AT151" i="4"/>
  <c r="AQ151" i="4"/>
  <c r="AN151" i="4"/>
  <c r="AK151" i="4"/>
  <c r="AH151" i="4"/>
  <c r="AE151" i="4"/>
  <c r="AB151" i="4"/>
  <c r="Y151" i="4"/>
  <c r="V151" i="4"/>
  <c r="S151" i="4"/>
  <c r="P151" i="4"/>
  <c r="M151" i="4"/>
  <c r="J151" i="4"/>
  <c r="G151" i="4"/>
  <c r="D151" i="4"/>
  <c r="FA150" i="4"/>
  <c r="EX150" i="4"/>
  <c r="EU150" i="4"/>
  <c r="ER150" i="4"/>
  <c r="EI150" i="4"/>
  <c r="DQ150" i="4"/>
  <c r="DN150" i="4"/>
  <c r="DK150" i="4"/>
  <c r="DH150" i="4"/>
  <c r="DE150" i="4"/>
  <c r="DB150" i="4"/>
  <c r="CV150" i="4"/>
  <c r="CS150" i="4"/>
  <c r="CP150" i="4"/>
  <c r="CM150" i="4"/>
  <c r="CJ150" i="4"/>
  <c r="CG150" i="4"/>
  <c r="CD150" i="4"/>
  <c r="CA150" i="4"/>
  <c r="BX150" i="4"/>
  <c r="BU150" i="4"/>
  <c r="BR150" i="4"/>
  <c r="BO150" i="4"/>
  <c r="BL150" i="4"/>
  <c r="BI150" i="4"/>
  <c r="BF150" i="4"/>
  <c r="BC150" i="4"/>
  <c r="AZ150" i="4"/>
  <c r="AW150" i="4"/>
  <c r="AT150" i="4"/>
  <c r="AQ150" i="4"/>
  <c r="AN150" i="4"/>
  <c r="AK150" i="4"/>
  <c r="AH150" i="4"/>
  <c r="AE150" i="4"/>
  <c r="AB150" i="4"/>
  <c r="Y150" i="4"/>
  <c r="V150" i="4"/>
  <c r="S150" i="4"/>
  <c r="P150" i="4"/>
  <c r="M150" i="4"/>
  <c r="J150" i="4"/>
  <c r="G150" i="4"/>
  <c r="D150" i="4"/>
  <c r="FA149" i="4"/>
  <c r="EX149" i="4"/>
  <c r="EU149" i="4"/>
  <c r="ER149" i="4"/>
  <c r="EL149" i="4"/>
  <c r="DQ149" i="4"/>
  <c r="DN149" i="4"/>
  <c r="DK149" i="4"/>
  <c r="DH149" i="4"/>
  <c r="DE149" i="4"/>
  <c r="DB149" i="4"/>
  <c r="CY149" i="4"/>
  <c r="CV149" i="4"/>
  <c r="CS149" i="4"/>
  <c r="CP149" i="4"/>
  <c r="CM149" i="4"/>
  <c r="CJ149" i="4"/>
  <c r="CG149" i="4"/>
  <c r="CD149" i="4"/>
  <c r="CA149" i="4"/>
  <c r="BX149" i="4"/>
  <c r="BU149" i="4"/>
  <c r="BR149" i="4"/>
  <c r="BO149" i="4"/>
  <c r="BL149" i="4"/>
  <c r="BI149" i="4"/>
  <c r="BF149" i="4"/>
  <c r="BC149" i="4"/>
  <c r="AZ149" i="4"/>
  <c r="AW149" i="4"/>
  <c r="AT149" i="4"/>
  <c r="AQ149" i="4"/>
  <c r="AN149" i="4"/>
  <c r="AK149" i="4"/>
  <c r="AH149" i="4"/>
  <c r="AE149" i="4"/>
  <c r="AB149" i="4"/>
  <c r="Y149" i="4"/>
  <c r="V149" i="4"/>
  <c r="S149" i="4"/>
  <c r="P149" i="4"/>
  <c r="M149" i="4"/>
  <c r="J149" i="4"/>
  <c r="G149" i="4"/>
  <c r="D149" i="4"/>
  <c r="FA148" i="4"/>
  <c r="EX148" i="4"/>
  <c r="EU148" i="4"/>
  <c r="ER148" i="4"/>
  <c r="DH148" i="4"/>
  <c r="FA147" i="4"/>
  <c r="EX147" i="4"/>
  <c r="EU147" i="4"/>
  <c r="ER147" i="4"/>
  <c r="DK147" i="4"/>
  <c r="DH147" i="4"/>
  <c r="CS147" i="4"/>
  <c r="CP147" i="4"/>
  <c r="CM147" i="4"/>
  <c r="CJ147" i="4"/>
  <c r="CG147" i="4"/>
  <c r="CD147" i="4"/>
  <c r="CA147" i="4"/>
  <c r="BX147" i="4"/>
  <c r="BU147" i="4"/>
  <c r="BR147" i="4"/>
  <c r="BO147" i="4"/>
  <c r="BL147" i="4"/>
  <c r="BI147" i="4"/>
  <c r="BF147" i="4"/>
  <c r="BC147" i="4"/>
  <c r="AZ147" i="4"/>
  <c r="AW147" i="4"/>
  <c r="AT147" i="4"/>
  <c r="AQ147" i="4"/>
  <c r="AN147" i="4"/>
  <c r="AK147" i="4"/>
  <c r="AH147" i="4"/>
  <c r="AE147" i="4"/>
  <c r="AB147" i="4"/>
  <c r="Y147" i="4"/>
  <c r="V147" i="4"/>
  <c r="S147" i="4"/>
  <c r="P147" i="4"/>
  <c r="M147" i="4"/>
  <c r="J147" i="4"/>
  <c r="G147" i="4"/>
  <c r="D147" i="4"/>
  <c r="FA146" i="4"/>
  <c r="EX146" i="4"/>
  <c r="EU146" i="4"/>
  <c r="ER146" i="4"/>
  <c r="DK146" i="4"/>
  <c r="DF146" i="4"/>
  <c r="DH146" i="4" s="1"/>
  <c r="CS146" i="4"/>
  <c r="CQ146" i="4"/>
  <c r="CN146" i="4"/>
  <c r="CP146" i="4" s="1"/>
  <c r="CM146" i="4"/>
  <c r="CK146" i="4"/>
  <c r="CH146" i="4"/>
  <c r="CJ146" i="4" s="1"/>
  <c r="CG146" i="4"/>
  <c r="CE146" i="4"/>
  <c r="CB146" i="4"/>
  <c r="CD146" i="4" s="1"/>
  <c r="CA146" i="4"/>
  <c r="BY146" i="4"/>
  <c r="BV146" i="4"/>
  <c r="BX146" i="4" s="1"/>
  <c r="BU146" i="4"/>
  <c r="BS146" i="4"/>
  <c r="BP146" i="4"/>
  <c r="BR146" i="4" s="1"/>
  <c r="BO146" i="4"/>
  <c r="BM146" i="4"/>
  <c r="BJ146" i="4"/>
  <c r="BL146" i="4" s="1"/>
  <c r="BI146" i="4"/>
  <c r="BG146" i="4"/>
  <c r="BD146" i="4"/>
  <c r="BF146" i="4" s="1"/>
  <c r="BC146" i="4"/>
  <c r="BA146" i="4"/>
  <c r="AX146" i="4"/>
  <c r="AZ146" i="4" s="1"/>
  <c r="AW146" i="4"/>
  <c r="AU146" i="4"/>
  <c r="AR146" i="4"/>
  <c r="AT146" i="4" s="1"/>
  <c r="AQ146" i="4"/>
  <c r="AO146" i="4"/>
  <c r="AL146" i="4"/>
  <c r="AN146" i="4" s="1"/>
  <c r="AK146" i="4"/>
  <c r="AI146" i="4"/>
  <c r="AF146" i="4"/>
  <c r="AH146" i="4" s="1"/>
  <c r="AE146" i="4"/>
  <c r="AC146" i="4"/>
  <c r="Z146" i="4"/>
  <c r="AB146" i="4" s="1"/>
  <c r="Y146" i="4"/>
  <c r="W146" i="4"/>
  <c r="T146" i="4"/>
  <c r="V146" i="4" s="1"/>
  <c r="S146" i="4"/>
  <c r="Q146" i="4"/>
  <c r="N146" i="4"/>
  <c r="P146" i="4" s="1"/>
  <c r="M146" i="4"/>
  <c r="K146" i="4"/>
  <c r="H146" i="4"/>
  <c r="J146" i="4" s="1"/>
  <c r="G146" i="4"/>
  <c r="E146" i="4"/>
  <c r="B146" i="4"/>
  <c r="D146" i="4" s="1"/>
  <c r="FA145" i="4"/>
  <c r="EY145" i="4"/>
  <c r="EV145" i="4"/>
  <c r="EX145" i="4" s="1"/>
  <c r="EU145" i="4"/>
  <c r="ES145" i="4"/>
  <c r="EP145" i="4"/>
  <c r="ER145" i="4" s="1"/>
  <c r="EO145" i="4"/>
  <c r="EM145" i="4"/>
  <c r="EJ145" i="4"/>
  <c r="EL145" i="4" s="1"/>
  <c r="EI145" i="4"/>
  <c r="EG145" i="4"/>
  <c r="ED145" i="4"/>
  <c r="EF145" i="4" s="1"/>
  <c r="EC145" i="4"/>
  <c r="EA145" i="4"/>
  <c r="DX145" i="4"/>
  <c r="DZ145" i="4" s="1"/>
  <c r="DW145" i="4"/>
  <c r="DU145" i="4"/>
  <c r="DR145" i="4"/>
  <c r="DT145" i="4" s="1"/>
  <c r="DQ145" i="4"/>
  <c r="DO145" i="4"/>
  <c r="DL145" i="4"/>
  <c r="DN145" i="4" s="1"/>
  <c r="DK145" i="4"/>
  <c r="DI145" i="4"/>
  <c r="DF145" i="4"/>
  <c r="DH145" i="4" s="1"/>
  <c r="DE145" i="4"/>
  <c r="DC145" i="4"/>
  <c r="CZ145" i="4"/>
  <c r="DB145" i="4" s="1"/>
  <c r="CY145" i="4"/>
  <c r="CW145" i="4"/>
  <c r="CV145" i="4"/>
  <c r="CS145" i="4"/>
  <c r="CQ145" i="4"/>
  <c r="CP145" i="4"/>
  <c r="CN145" i="4"/>
  <c r="CK145" i="4"/>
  <c r="CM145" i="4" s="1"/>
  <c r="CG145" i="4"/>
  <c r="CE145" i="4"/>
  <c r="CD145" i="4"/>
  <c r="CB145" i="4"/>
  <c r="BY145" i="4"/>
  <c r="CA145" i="4" s="1"/>
  <c r="BU145" i="4"/>
  <c r="BS145" i="4"/>
  <c r="BR145" i="4"/>
  <c r="BP145" i="4"/>
  <c r="BM145" i="4"/>
  <c r="BO145" i="4" s="1"/>
  <c r="BI145" i="4"/>
  <c r="BG145" i="4"/>
  <c r="BF145" i="4"/>
  <c r="BD145" i="4"/>
  <c r="BA145" i="4"/>
  <c r="BC145" i="4" s="1"/>
  <c r="AW145" i="4"/>
  <c r="AU145" i="4"/>
  <c r="AT145" i="4"/>
  <c r="AR145" i="4"/>
  <c r="AO145" i="4"/>
  <c r="AQ145" i="4" s="1"/>
  <c r="AK145" i="4"/>
  <c r="AI145" i="4"/>
  <c r="AH145" i="4"/>
  <c r="AF145" i="4"/>
  <c r="AC145" i="4"/>
  <c r="AE145" i="4" s="1"/>
  <c r="Y145" i="4"/>
  <c r="W145" i="4"/>
  <c r="V145" i="4"/>
  <c r="T145" i="4"/>
  <c r="Q145" i="4"/>
  <c r="S145" i="4" s="1"/>
  <c r="M145" i="4"/>
  <c r="K145" i="4"/>
  <c r="J145" i="4"/>
  <c r="H145" i="4"/>
  <c r="E145" i="4"/>
  <c r="G145" i="4" s="1"/>
  <c r="EL144" i="4"/>
  <c r="FA143" i="4"/>
  <c r="EX143" i="4"/>
  <c r="EU143" i="4"/>
  <c r="ER143" i="4"/>
  <c r="EO143" i="4"/>
  <c r="EL143" i="4"/>
  <c r="EI143" i="4"/>
  <c r="EF143" i="4"/>
  <c r="EC143" i="4"/>
  <c r="DZ143" i="4"/>
  <c r="DW143" i="4"/>
  <c r="DT143" i="4"/>
  <c r="DQ143" i="4"/>
  <c r="DN143" i="4"/>
  <c r="DK143" i="4"/>
  <c r="DH143" i="4"/>
  <c r="DE143" i="4"/>
  <c r="DB143" i="4"/>
  <c r="CY143" i="4"/>
  <c r="CV143" i="4"/>
  <c r="CS143" i="4"/>
  <c r="CR143" i="4"/>
  <c r="CQ143" i="4"/>
  <c r="CP143" i="4"/>
  <c r="CO143" i="4"/>
  <c r="CN143" i="4"/>
  <c r="CL143" i="4"/>
  <c r="CK143" i="4"/>
  <c r="CM143" i="4" s="1"/>
  <c r="CI143" i="4"/>
  <c r="CH143" i="4"/>
  <c r="CJ143" i="4" s="1"/>
  <c r="CG143" i="4"/>
  <c r="CF143" i="4"/>
  <c r="CE143" i="4"/>
  <c r="CC143" i="4"/>
  <c r="CB143" i="4"/>
  <c r="CD143" i="4" s="1"/>
  <c r="BZ143" i="4"/>
  <c r="BY143" i="4"/>
  <c r="CA143" i="4" s="1"/>
  <c r="BW143" i="4"/>
  <c r="BV143" i="4"/>
  <c r="BX143" i="4" s="1"/>
  <c r="BU143" i="4"/>
  <c r="BT143" i="4"/>
  <c r="BS143" i="4"/>
  <c r="BR143" i="4"/>
  <c r="BQ143" i="4"/>
  <c r="BP143" i="4"/>
  <c r="BN143" i="4"/>
  <c r="BM143" i="4"/>
  <c r="BO143" i="4" s="1"/>
  <c r="BK143" i="4"/>
  <c r="BJ143" i="4"/>
  <c r="BL143" i="4" s="1"/>
  <c r="BI143" i="4"/>
  <c r="BH143" i="4"/>
  <c r="BG143" i="4"/>
  <c r="BE143" i="4"/>
  <c r="BD143" i="4"/>
  <c r="BB143" i="4"/>
  <c r="BA143" i="4"/>
  <c r="BC143" i="4" s="1"/>
  <c r="AY143" i="4"/>
  <c r="AX143" i="4"/>
  <c r="AZ143" i="4" s="1"/>
  <c r="FA142" i="4"/>
  <c r="EX142" i="4"/>
  <c r="EU142" i="4"/>
  <c r="ER142" i="4"/>
  <c r="EO142" i="4"/>
  <c r="EK142" i="4"/>
  <c r="EJ142" i="4"/>
  <c r="EL142" i="4" s="1"/>
  <c r="EI142" i="4"/>
  <c r="EH142" i="4"/>
  <c r="EH140" i="4" s="1"/>
  <c r="EG142" i="4"/>
  <c r="EF142" i="4"/>
  <c r="EE142" i="4"/>
  <c r="ED142" i="4"/>
  <c r="EC142" i="4"/>
  <c r="DZ142" i="4"/>
  <c r="DW142" i="4"/>
  <c r="DT142" i="4"/>
  <c r="DP142" i="4"/>
  <c r="DP140" i="4" s="1"/>
  <c r="DQ140" i="4" s="1"/>
  <c r="DO142" i="4"/>
  <c r="DQ142" i="4" s="1"/>
  <c r="DM142" i="4"/>
  <c r="DL142" i="4"/>
  <c r="DN142" i="4" s="1"/>
  <c r="DK142" i="4"/>
  <c r="DJ142" i="4"/>
  <c r="DJ140" i="4" s="1"/>
  <c r="DI142" i="4"/>
  <c r="DH142" i="4"/>
  <c r="DG142" i="4"/>
  <c r="DF142" i="4"/>
  <c r="CU142" i="4"/>
  <c r="CT142" i="4"/>
  <c r="EF141" i="4"/>
  <c r="FA140" i="4"/>
  <c r="EX140" i="4"/>
  <c r="EU140" i="4"/>
  <c r="ER140" i="4"/>
  <c r="EO140" i="4"/>
  <c r="EK140" i="4"/>
  <c r="EJ140" i="4"/>
  <c r="EL140" i="4" s="1"/>
  <c r="EG140" i="4"/>
  <c r="EE140" i="4"/>
  <c r="ED140" i="4"/>
  <c r="EF140" i="4" s="1"/>
  <c r="EB140" i="4"/>
  <c r="EA140" i="4"/>
  <c r="DY140" i="4"/>
  <c r="DX140" i="4"/>
  <c r="DZ140" i="4" s="1"/>
  <c r="DV140" i="4"/>
  <c r="DU140" i="4"/>
  <c r="DW140" i="4" s="1"/>
  <c r="DT140" i="4"/>
  <c r="DS140" i="4"/>
  <c r="DR140" i="4"/>
  <c r="DO140" i="4"/>
  <c r="DM140" i="4"/>
  <c r="DL140" i="4"/>
  <c r="DN140" i="4" s="1"/>
  <c r="DI140" i="4"/>
  <c r="DK140" i="4" s="1"/>
  <c r="DH140" i="4"/>
  <c r="DG140" i="4"/>
  <c r="DF140" i="4"/>
  <c r="DD140" i="4"/>
  <c r="DC140" i="4"/>
  <c r="DA140" i="4"/>
  <c r="CZ140" i="4"/>
  <c r="DB140" i="4" s="1"/>
  <c r="CX140" i="4"/>
  <c r="CW140" i="4"/>
  <c r="CY140" i="4" s="1"/>
  <c r="CV140" i="4"/>
  <c r="CU140" i="4"/>
  <c r="CT140" i="4"/>
  <c r="CS140" i="4"/>
  <c r="CR140" i="4"/>
  <c r="CQ140" i="4"/>
  <c r="CO140" i="4"/>
  <c r="CN140" i="4"/>
  <c r="CP140" i="4" s="1"/>
  <c r="CL140" i="4"/>
  <c r="CK140" i="4"/>
  <c r="CM140" i="4" s="1"/>
  <c r="CI140" i="4"/>
  <c r="CH140" i="4"/>
  <c r="CJ140" i="4" s="1"/>
  <c r="CF140" i="4"/>
  <c r="CE140" i="4"/>
  <c r="CC140" i="4"/>
  <c r="CB140" i="4"/>
  <c r="CD140" i="4" s="1"/>
  <c r="BZ140" i="4"/>
  <c r="BY140" i="4"/>
  <c r="CA140" i="4" s="1"/>
  <c r="BX140" i="4"/>
  <c r="BW140" i="4"/>
  <c r="BV140" i="4"/>
  <c r="BU140" i="4"/>
  <c r="BT140" i="4"/>
  <c r="BS140" i="4"/>
  <c r="BQ140" i="4"/>
  <c r="BP140" i="4"/>
  <c r="BR140" i="4" s="1"/>
  <c r="BN140" i="4"/>
  <c r="BM140" i="4"/>
  <c r="BO140" i="4" s="1"/>
  <c r="BL140" i="4"/>
  <c r="BK140" i="4"/>
  <c r="BJ140" i="4"/>
  <c r="BH140" i="4"/>
  <c r="BG140" i="4"/>
  <c r="BI140" i="4" s="1"/>
  <c r="BE140" i="4"/>
  <c r="BD140" i="4"/>
  <c r="BF140" i="4" s="1"/>
  <c r="BB140" i="4"/>
  <c r="BA140" i="4"/>
  <c r="BC140" i="4" s="1"/>
  <c r="AZ140" i="4"/>
  <c r="AY140" i="4"/>
  <c r="AX140" i="4"/>
  <c r="FA139" i="4"/>
  <c r="EX139" i="4"/>
  <c r="EU139" i="4"/>
  <c r="ER139" i="4"/>
  <c r="EO139" i="4"/>
  <c r="EL139" i="4"/>
  <c r="EK139" i="4"/>
  <c r="EK137" i="4" s="1"/>
  <c r="EL137" i="4" s="1"/>
  <c r="EJ139" i="4"/>
  <c r="EG139" i="4"/>
  <c r="EE139" i="4"/>
  <c r="ED139" i="4"/>
  <c r="EB139" i="4"/>
  <c r="EA139" i="4"/>
  <c r="EC139" i="4" s="1"/>
  <c r="DY139" i="4"/>
  <c r="DX139" i="4"/>
  <c r="DZ139" i="4" s="1"/>
  <c r="DV139" i="4"/>
  <c r="DV137" i="4" s="1"/>
  <c r="DV133" i="4" s="1"/>
  <c r="DU139" i="4"/>
  <c r="DU137" i="4" s="1"/>
  <c r="DW137" i="4" s="1"/>
  <c r="DS139" i="4"/>
  <c r="DT139" i="4" s="1"/>
  <c r="DR139" i="4"/>
  <c r="DO139" i="4"/>
  <c r="DN139" i="4"/>
  <c r="DM139" i="4"/>
  <c r="DM137" i="4" s="1"/>
  <c r="DN137" i="4" s="1"/>
  <c r="DL139" i="4"/>
  <c r="DI139" i="4"/>
  <c r="DG139" i="4"/>
  <c r="DF139" i="4"/>
  <c r="DD139" i="4"/>
  <c r="DC139" i="4"/>
  <c r="DE139" i="4" s="1"/>
  <c r="DA139" i="4"/>
  <c r="CZ139" i="4"/>
  <c r="DB139" i="4" s="1"/>
  <c r="CX139" i="4"/>
  <c r="CX137" i="4" s="1"/>
  <c r="CX133" i="4" s="1"/>
  <c r="CW139" i="4"/>
  <c r="CW137" i="4" s="1"/>
  <c r="CU139" i="4"/>
  <c r="CU137" i="4" s="1"/>
  <c r="CU133" i="4" s="1"/>
  <c r="CT139" i="4"/>
  <c r="CV139" i="4" s="1"/>
  <c r="CR139" i="4"/>
  <c r="CQ139" i="4"/>
  <c r="CS139" i="4" s="1"/>
  <c r="CP139" i="4"/>
  <c r="CO139" i="4"/>
  <c r="CO137" i="4" s="1"/>
  <c r="CP137" i="4" s="1"/>
  <c r="CN139" i="4"/>
  <c r="CM139" i="4"/>
  <c r="CL139" i="4"/>
  <c r="CK139" i="4"/>
  <c r="CI139" i="4"/>
  <c r="CH139" i="4"/>
  <c r="CJ139" i="4" s="1"/>
  <c r="CF139" i="4"/>
  <c r="CE139" i="4"/>
  <c r="CG139" i="4" s="1"/>
  <c r="CC139" i="4"/>
  <c r="CB139" i="4"/>
  <c r="CD139" i="4" s="1"/>
  <c r="BZ139" i="4"/>
  <c r="BY139" i="4"/>
  <c r="BY137" i="4" s="1"/>
  <c r="BW139" i="4"/>
  <c r="BW137" i="4" s="1"/>
  <c r="BW133" i="4" s="1"/>
  <c r="BV139" i="4"/>
  <c r="BX139" i="4" s="1"/>
  <c r="BT139" i="4"/>
  <c r="BS139" i="4"/>
  <c r="BU139" i="4" s="1"/>
  <c r="BR139" i="4"/>
  <c r="BQ139" i="4"/>
  <c r="BQ137" i="4" s="1"/>
  <c r="BP139" i="4"/>
  <c r="BO139" i="4"/>
  <c r="BN139" i="4"/>
  <c r="BM139" i="4"/>
  <c r="BK139" i="4"/>
  <c r="BJ139" i="4"/>
  <c r="BL139" i="4" s="1"/>
  <c r="BH139" i="4"/>
  <c r="BG139" i="4"/>
  <c r="BI139" i="4" s="1"/>
  <c r="BE139" i="4"/>
  <c r="BD139" i="4"/>
  <c r="BF139" i="4" s="1"/>
  <c r="BB139" i="4"/>
  <c r="BB137" i="4" s="1"/>
  <c r="BB133" i="4" s="1"/>
  <c r="BC133" i="4" s="1"/>
  <c r="BA139" i="4"/>
  <c r="BA137" i="4" s="1"/>
  <c r="AY139" i="4"/>
  <c r="AY137" i="4" s="1"/>
  <c r="AY133" i="4" s="1"/>
  <c r="AX139" i="4"/>
  <c r="AZ139" i="4" s="1"/>
  <c r="EF138" i="4"/>
  <c r="FA137" i="4"/>
  <c r="EX137" i="4"/>
  <c r="EU137" i="4"/>
  <c r="ER137" i="4"/>
  <c r="EO137" i="4"/>
  <c r="EJ137" i="4"/>
  <c r="EG137" i="4"/>
  <c r="EE137" i="4"/>
  <c r="EB137" i="4"/>
  <c r="DY137" i="4"/>
  <c r="DX137" i="4"/>
  <c r="DR137" i="4"/>
  <c r="DO137" i="4"/>
  <c r="DL137" i="4"/>
  <c r="DI137" i="4"/>
  <c r="DI133" i="4" s="1"/>
  <c r="DG137" i="4"/>
  <c r="DD137" i="4"/>
  <c r="DA137" i="4"/>
  <c r="CZ137" i="4"/>
  <c r="DB137" i="4" s="1"/>
  <c r="CT137" i="4"/>
  <c r="CS137" i="4"/>
  <c r="CR137" i="4"/>
  <c r="CQ137" i="4"/>
  <c r="CN137" i="4"/>
  <c r="CL137" i="4"/>
  <c r="CK137" i="4"/>
  <c r="CM137" i="4" s="1"/>
  <c r="CI137" i="4"/>
  <c r="CH137" i="4"/>
  <c r="CF137" i="4"/>
  <c r="CC137" i="4"/>
  <c r="CC133" i="4" s="1"/>
  <c r="CB137" i="4"/>
  <c r="BZ137" i="4"/>
  <c r="BZ133" i="4" s="1"/>
  <c r="BV137" i="4"/>
  <c r="BU137" i="4"/>
  <c r="BT137" i="4"/>
  <c r="BS137" i="4"/>
  <c r="BR137" i="4"/>
  <c r="BP137" i="4"/>
  <c r="BN137" i="4"/>
  <c r="BM137" i="4"/>
  <c r="BO137" i="4" s="1"/>
  <c r="BK137" i="4"/>
  <c r="BH137" i="4"/>
  <c r="BE137" i="4"/>
  <c r="BD137" i="4"/>
  <c r="BF137" i="4" s="1"/>
  <c r="AX137" i="4"/>
  <c r="AV137" i="4"/>
  <c r="AW137" i="4" s="1"/>
  <c r="AU137" i="4"/>
  <c r="AT137" i="4"/>
  <c r="AS137" i="4"/>
  <c r="AR137" i="4"/>
  <c r="AP137" i="4"/>
  <c r="AO137" i="4"/>
  <c r="AQ137" i="4" s="1"/>
  <c r="AN137" i="4"/>
  <c r="AM137" i="4"/>
  <c r="AL137" i="4"/>
  <c r="AL133" i="4" s="1"/>
  <c r="AJ137" i="4"/>
  <c r="AI137" i="4"/>
  <c r="AK137" i="4" s="1"/>
  <c r="AG137" i="4"/>
  <c r="AG133" i="4" s="1"/>
  <c r="AF137" i="4"/>
  <c r="AD137" i="4"/>
  <c r="AC137" i="4"/>
  <c r="AA137" i="4"/>
  <c r="Z137" i="4"/>
  <c r="AB137" i="4" s="1"/>
  <c r="Y137" i="4"/>
  <c r="X137" i="4"/>
  <c r="W137" i="4"/>
  <c r="V137" i="4"/>
  <c r="U137" i="4"/>
  <c r="T137" i="4"/>
  <c r="R137" i="4"/>
  <c r="Q137" i="4"/>
  <c r="S137" i="4" s="1"/>
  <c r="P137" i="4"/>
  <c r="O137" i="4"/>
  <c r="N137" i="4"/>
  <c r="N133" i="4" s="1"/>
  <c r="P133" i="4" s="1"/>
  <c r="L137" i="4"/>
  <c r="K137" i="4"/>
  <c r="M137" i="4" s="1"/>
  <c r="I137" i="4"/>
  <c r="H137" i="4"/>
  <c r="J137" i="4" s="1"/>
  <c r="F137" i="4"/>
  <c r="E137" i="4"/>
  <c r="C137" i="4"/>
  <c r="B137" i="4"/>
  <c r="D137" i="4" s="1"/>
  <c r="EF136" i="4"/>
  <c r="FA135" i="4"/>
  <c r="EX135" i="4"/>
  <c r="EU135" i="4"/>
  <c r="ER135" i="4"/>
  <c r="EO135" i="4"/>
  <c r="EL135" i="4"/>
  <c r="EI135" i="4"/>
  <c r="EF135" i="4"/>
  <c r="EC135" i="4"/>
  <c r="DZ135" i="4"/>
  <c r="DW135" i="4"/>
  <c r="DT135" i="4"/>
  <c r="DQ135" i="4"/>
  <c r="DN135" i="4"/>
  <c r="DK135" i="4"/>
  <c r="DH135" i="4"/>
  <c r="DE135" i="4"/>
  <c r="DB135" i="4"/>
  <c r="CY135" i="4"/>
  <c r="CV135" i="4"/>
  <c r="CS135" i="4"/>
  <c r="CP135" i="4"/>
  <c r="CM135" i="4"/>
  <c r="CJ135" i="4"/>
  <c r="CG135" i="4"/>
  <c r="CD135" i="4"/>
  <c r="CA135" i="4"/>
  <c r="BX135" i="4"/>
  <c r="BU135" i="4"/>
  <c r="BR135" i="4"/>
  <c r="BO135" i="4"/>
  <c r="BL135" i="4"/>
  <c r="BI135" i="4"/>
  <c r="BF135" i="4"/>
  <c r="BC135" i="4"/>
  <c r="AZ135" i="4"/>
  <c r="AW135" i="4"/>
  <c r="AT135" i="4"/>
  <c r="AQ135" i="4"/>
  <c r="AN135" i="4"/>
  <c r="AK135" i="4"/>
  <c r="AH135" i="4"/>
  <c r="AE135" i="4"/>
  <c r="AB135" i="4"/>
  <c r="Y135" i="4"/>
  <c r="V135" i="4"/>
  <c r="S135" i="4"/>
  <c r="P135" i="4"/>
  <c r="M135" i="4"/>
  <c r="J135" i="4"/>
  <c r="G135" i="4"/>
  <c r="D135" i="4"/>
  <c r="FA134" i="4"/>
  <c r="EX134" i="4"/>
  <c r="EU134" i="4"/>
  <c r="ER134" i="4"/>
  <c r="EO134" i="4"/>
  <c r="EK134" i="4"/>
  <c r="EJ134" i="4"/>
  <c r="EH134" i="4"/>
  <c r="EG134" i="4"/>
  <c r="EI134" i="4" s="1"/>
  <c r="EE134" i="4"/>
  <c r="EF134" i="4" s="1"/>
  <c r="ED134" i="4"/>
  <c r="EC134" i="4"/>
  <c r="EB134" i="4"/>
  <c r="EA134" i="4"/>
  <c r="DY134" i="4"/>
  <c r="DX134" i="4"/>
  <c r="DW134" i="4"/>
  <c r="DV134" i="4"/>
  <c r="DU134" i="4"/>
  <c r="DS134" i="4"/>
  <c r="DR134" i="4"/>
  <c r="DT134" i="4" s="1"/>
  <c r="DP134" i="4"/>
  <c r="DO134" i="4"/>
  <c r="DM134" i="4"/>
  <c r="DL134" i="4"/>
  <c r="DJ134" i="4"/>
  <c r="DI134" i="4"/>
  <c r="DK134" i="4" s="1"/>
  <c r="DH134" i="4"/>
  <c r="DG134" i="4"/>
  <c r="DF134" i="4"/>
  <c r="DE134" i="4"/>
  <c r="DD134" i="4"/>
  <c r="DC134" i="4"/>
  <c r="DA134" i="4"/>
  <c r="CZ134" i="4"/>
  <c r="CY134" i="4"/>
  <c r="CX134" i="4"/>
  <c r="CW134" i="4"/>
  <c r="CW133" i="4" s="1"/>
  <c r="CU134" i="4"/>
  <c r="CT134" i="4"/>
  <c r="CV134" i="4" s="1"/>
  <c r="CR134" i="4"/>
  <c r="CR133" i="4" s="1"/>
  <c r="CQ134" i="4"/>
  <c r="CS134" i="4" s="1"/>
  <c r="CO134" i="4"/>
  <c r="CN134" i="4"/>
  <c r="CL134" i="4"/>
  <c r="CK134" i="4"/>
  <c r="CM134" i="4" s="1"/>
  <c r="CI134" i="4"/>
  <c r="CH134" i="4"/>
  <c r="CG134" i="4"/>
  <c r="CF134" i="4"/>
  <c r="CE134" i="4"/>
  <c r="CC134" i="4"/>
  <c r="CB134" i="4"/>
  <c r="BZ134" i="4"/>
  <c r="BY134" i="4"/>
  <c r="BY133" i="4" s="1"/>
  <c r="CA133" i="4" s="1"/>
  <c r="BW134" i="4"/>
  <c r="BV134" i="4"/>
  <c r="BX134" i="4" s="1"/>
  <c r="BT134" i="4"/>
  <c r="BT133" i="4" s="1"/>
  <c r="BS134" i="4"/>
  <c r="BQ134" i="4"/>
  <c r="BP134" i="4"/>
  <c r="BN134" i="4"/>
  <c r="BM134" i="4"/>
  <c r="BO134" i="4" s="1"/>
  <c r="BL134" i="4"/>
  <c r="BK134" i="4"/>
  <c r="BJ134" i="4"/>
  <c r="BI134" i="4"/>
  <c r="BH134" i="4"/>
  <c r="BG134" i="4"/>
  <c r="BE134" i="4"/>
  <c r="BD134" i="4"/>
  <c r="BC134" i="4"/>
  <c r="BB134" i="4"/>
  <c r="BA134" i="4"/>
  <c r="BA133" i="4" s="1"/>
  <c r="AY134" i="4"/>
  <c r="AX134" i="4"/>
  <c r="AZ134" i="4" s="1"/>
  <c r="AV134" i="4"/>
  <c r="AU134" i="4"/>
  <c r="AS134" i="4"/>
  <c r="AR134" i="4"/>
  <c r="AP134" i="4"/>
  <c r="AO134" i="4"/>
  <c r="AQ134" i="4" s="1"/>
  <c r="AM134" i="4"/>
  <c r="AN134" i="4" s="1"/>
  <c r="AL134" i="4"/>
  <c r="AK134" i="4"/>
  <c r="AJ134" i="4"/>
  <c r="AI134" i="4"/>
  <c r="AG134" i="4"/>
  <c r="AF134" i="4"/>
  <c r="AD134" i="4"/>
  <c r="AC134" i="4"/>
  <c r="AC133" i="4" s="1"/>
  <c r="AA134" i="4"/>
  <c r="Z134" i="4"/>
  <c r="AB134" i="4" s="1"/>
  <c r="X134" i="4"/>
  <c r="X133" i="4" s="1"/>
  <c r="W134" i="4"/>
  <c r="U134" i="4"/>
  <c r="T134" i="4"/>
  <c r="R134" i="4"/>
  <c r="Q134" i="4"/>
  <c r="S134" i="4" s="1"/>
  <c r="P134" i="4"/>
  <c r="O134" i="4"/>
  <c r="N134" i="4"/>
  <c r="M134" i="4"/>
  <c r="L134" i="4"/>
  <c r="K134" i="4"/>
  <c r="I134" i="4"/>
  <c r="H134" i="4"/>
  <c r="G134" i="4"/>
  <c r="F134" i="4"/>
  <c r="E134" i="4"/>
  <c r="E133" i="4" s="1"/>
  <c r="C134" i="4"/>
  <c r="B134" i="4"/>
  <c r="D134" i="4" s="1"/>
  <c r="FA133" i="4"/>
  <c r="EX133" i="4"/>
  <c r="EU133" i="4"/>
  <c r="ER133" i="4"/>
  <c r="EO133" i="4"/>
  <c r="EJ133" i="4"/>
  <c r="EG133" i="4"/>
  <c r="EB133" i="4"/>
  <c r="DY133" i="4"/>
  <c r="DR133" i="4"/>
  <c r="DO133" i="4"/>
  <c r="DL133" i="4"/>
  <c r="DG133" i="4"/>
  <c r="DD133" i="4"/>
  <c r="DA133" i="4"/>
  <c r="CY133" i="4"/>
  <c r="CT133" i="4"/>
  <c r="CN133" i="4"/>
  <c r="CL133" i="4"/>
  <c r="CK133" i="4"/>
  <c r="CM133" i="4" s="1"/>
  <c r="CF133" i="4"/>
  <c r="BV133" i="4"/>
  <c r="BX133" i="4" s="1"/>
  <c r="BS133" i="4"/>
  <c r="BU133" i="4" s="1"/>
  <c r="BP133" i="4"/>
  <c r="BN133" i="4"/>
  <c r="BK133" i="4"/>
  <c r="BH133" i="4"/>
  <c r="BE133" i="4"/>
  <c r="AX133" i="4"/>
  <c r="AR133" i="4"/>
  <c r="AP133" i="4"/>
  <c r="AO133" i="4"/>
  <c r="AQ133" i="4" s="1"/>
  <c r="AM133" i="4"/>
  <c r="AJ133" i="4"/>
  <c r="AI133" i="4"/>
  <c r="AK133" i="4" s="1"/>
  <c r="AA133" i="4"/>
  <c r="Z133" i="4"/>
  <c r="AB133" i="4" s="1"/>
  <c r="W133" i="4"/>
  <c r="Y133" i="4" s="1"/>
  <c r="T133" i="4"/>
  <c r="R133" i="4"/>
  <c r="Q133" i="4"/>
  <c r="O133" i="4"/>
  <c r="L133" i="4"/>
  <c r="K133" i="4"/>
  <c r="M133" i="4" s="1"/>
  <c r="I133" i="4"/>
  <c r="C133" i="4"/>
  <c r="B133" i="4"/>
  <c r="D133" i="4" s="1"/>
  <c r="EF132" i="4"/>
  <c r="M132" i="4"/>
  <c r="J132" i="4"/>
  <c r="G132" i="4"/>
  <c r="D132" i="4"/>
  <c r="FA131" i="4"/>
  <c r="EX131" i="4"/>
  <c r="EU131" i="4"/>
  <c r="ER131" i="4"/>
  <c r="EO131" i="4"/>
  <c r="EL131" i="4"/>
  <c r="EI131" i="4"/>
  <c r="EF131" i="4"/>
  <c r="EC131" i="4"/>
  <c r="DZ131" i="4"/>
  <c r="DW131" i="4"/>
  <c r="DT131" i="4"/>
  <c r="DQ131" i="4"/>
  <c r="DN131" i="4"/>
  <c r="DK131" i="4"/>
  <c r="DH131" i="4"/>
  <c r="DE131" i="4"/>
  <c r="DB131" i="4"/>
  <c r="CY131" i="4"/>
  <c r="CV131" i="4"/>
  <c r="CS131" i="4"/>
  <c r="CP131" i="4"/>
  <c r="CM131" i="4"/>
  <c r="CJ131" i="4"/>
  <c r="CG131" i="4"/>
  <c r="CD131" i="4"/>
  <c r="CA131" i="4"/>
  <c r="BX131" i="4"/>
  <c r="BU131" i="4"/>
  <c r="BR131" i="4"/>
  <c r="BO131" i="4"/>
  <c r="BL131" i="4"/>
  <c r="BI131" i="4"/>
  <c r="BF131" i="4"/>
  <c r="BC131" i="4"/>
  <c r="AZ131" i="4"/>
  <c r="AW131" i="4"/>
  <c r="AT131" i="4"/>
  <c r="AQ131" i="4"/>
  <c r="AN131" i="4"/>
  <c r="AK131" i="4"/>
  <c r="AH131" i="4"/>
  <c r="AE131" i="4"/>
  <c r="AB131" i="4"/>
  <c r="Y131" i="4"/>
  <c r="V131" i="4"/>
  <c r="S131" i="4"/>
  <c r="P131" i="4"/>
  <c r="M131" i="4"/>
  <c r="J131" i="4"/>
  <c r="G131" i="4"/>
  <c r="D131" i="4"/>
  <c r="FA130" i="4"/>
  <c r="EX130" i="4"/>
  <c r="EU130" i="4"/>
  <c r="ER130" i="4"/>
  <c r="EO130" i="4"/>
  <c r="EK130" i="4"/>
  <c r="EK129" i="4" s="1"/>
  <c r="EJ130" i="4"/>
  <c r="EH130" i="4"/>
  <c r="EH129" i="4" s="1"/>
  <c r="EG130" i="4"/>
  <c r="EE130" i="4"/>
  <c r="ED130" i="4"/>
  <c r="EF130" i="4" s="1"/>
  <c r="EC130" i="4"/>
  <c r="EB130" i="4"/>
  <c r="EA130" i="4"/>
  <c r="DZ130" i="4"/>
  <c r="DY130" i="4"/>
  <c r="DX130" i="4"/>
  <c r="DV130" i="4"/>
  <c r="DU130" i="4"/>
  <c r="DT130" i="4"/>
  <c r="DS130" i="4"/>
  <c r="DR130" i="4"/>
  <c r="DR129" i="4" s="1"/>
  <c r="DT129" i="4" s="1"/>
  <c r="DP130" i="4"/>
  <c r="DO130" i="4"/>
  <c r="DQ130" i="4" s="1"/>
  <c r="DM130" i="4"/>
  <c r="DM129" i="4" s="1"/>
  <c r="DL130" i="4"/>
  <c r="DN130" i="4" s="1"/>
  <c r="DJ130" i="4"/>
  <c r="DJ129" i="4" s="1"/>
  <c r="DI130" i="4"/>
  <c r="DK130" i="4" s="1"/>
  <c r="DG130" i="4"/>
  <c r="DF130" i="4"/>
  <c r="DH130" i="4" s="1"/>
  <c r="DD130" i="4"/>
  <c r="DE130" i="4" s="1"/>
  <c r="DC130" i="4"/>
  <c r="DB130" i="4"/>
  <c r="DA130" i="4"/>
  <c r="CZ130" i="4"/>
  <c r="CX130" i="4"/>
  <c r="CW130" i="4"/>
  <c r="CV130" i="4"/>
  <c r="CU130" i="4"/>
  <c r="CT130" i="4"/>
  <c r="CT129" i="4" s="1"/>
  <c r="CR130" i="4"/>
  <c r="CQ130" i="4"/>
  <c r="CS130" i="4" s="1"/>
  <c r="CO130" i="4"/>
  <c r="CO129" i="4" s="1"/>
  <c r="CN130" i="4"/>
  <c r="CL130" i="4"/>
  <c r="CK130" i="4"/>
  <c r="CI130" i="4"/>
  <c r="CJ130" i="4" s="1"/>
  <c r="CH130" i="4"/>
  <c r="CG130" i="4"/>
  <c r="CF130" i="4"/>
  <c r="CF129" i="4" s="1"/>
  <c r="CE130" i="4"/>
  <c r="CD130" i="4"/>
  <c r="CC130" i="4"/>
  <c r="CB130" i="4"/>
  <c r="BZ130" i="4"/>
  <c r="BY130" i="4"/>
  <c r="BX130" i="4"/>
  <c r="BW130" i="4"/>
  <c r="BV130" i="4"/>
  <c r="BT130" i="4"/>
  <c r="BS130" i="4"/>
  <c r="BU130" i="4" s="1"/>
  <c r="BQ130" i="4"/>
  <c r="BP130" i="4"/>
  <c r="BR130" i="4" s="1"/>
  <c r="BN130" i="4"/>
  <c r="BO130" i="4" s="1"/>
  <c r="BM130" i="4"/>
  <c r="BK130" i="4"/>
  <c r="BL130" i="4" s="1"/>
  <c r="BJ130" i="4"/>
  <c r="BH130" i="4"/>
  <c r="BG130" i="4"/>
  <c r="BF130" i="4"/>
  <c r="BE130" i="4"/>
  <c r="BD130" i="4"/>
  <c r="BB130" i="4"/>
  <c r="BA130" i="4"/>
  <c r="AZ130" i="4"/>
  <c r="AY130" i="4"/>
  <c r="AX130" i="4"/>
  <c r="AV130" i="4"/>
  <c r="AU130" i="4"/>
  <c r="AW130" i="4" s="1"/>
  <c r="AS130" i="4"/>
  <c r="AS129" i="4" s="1"/>
  <c r="AR130" i="4"/>
  <c r="AP130" i="4"/>
  <c r="AQ130" i="4" s="1"/>
  <c r="AO130" i="4"/>
  <c r="AM130" i="4"/>
  <c r="AN130" i="4" s="1"/>
  <c r="AL130" i="4"/>
  <c r="AK130" i="4"/>
  <c r="AJ130" i="4"/>
  <c r="AI130" i="4"/>
  <c r="AH130" i="4"/>
  <c r="AG130" i="4"/>
  <c r="AF130" i="4"/>
  <c r="AD130" i="4"/>
  <c r="AC130" i="4"/>
  <c r="AE130" i="4" s="1"/>
  <c r="AA130" i="4"/>
  <c r="Z130" i="4"/>
  <c r="AB130" i="4" s="1"/>
  <c r="X130" i="4"/>
  <c r="W130" i="4"/>
  <c r="Y130" i="4" s="1"/>
  <c r="U130" i="4"/>
  <c r="U129" i="4" s="1"/>
  <c r="T130" i="4"/>
  <c r="V130" i="4" s="1"/>
  <c r="R130" i="4"/>
  <c r="S130" i="4" s="1"/>
  <c r="Q130" i="4"/>
  <c r="O130" i="4"/>
  <c r="P130" i="4" s="1"/>
  <c r="N130" i="4"/>
  <c r="L130" i="4"/>
  <c r="M130" i="4" s="1"/>
  <c r="K130" i="4"/>
  <c r="J130" i="4"/>
  <c r="I130" i="4"/>
  <c r="H130" i="4"/>
  <c r="F130" i="4"/>
  <c r="E130" i="4"/>
  <c r="D130" i="4"/>
  <c r="C130" i="4"/>
  <c r="B130" i="4"/>
  <c r="FA129" i="4"/>
  <c r="EX129" i="4"/>
  <c r="EU129" i="4"/>
  <c r="ER129" i="4"/>
  <c r="EO129" i="4"/>
  <c r="EJ129" i="4"/>
  <c r="EL129" i="4" s="1"/>
  <c r="EG129" i="4"/>
  <c r="EE129" i="4"/>
  <c r="ED129" i="4"/>
  <c r="EB129" i="4"/>
  <c r="EA129" i="4"/>
  <c r="DZ129" i="4"/>
  <c r="DY129" i="4"/>
  <c r="DX129" i="4"/>
  <c r="DV129" i="4"/>
  <c r="DS129" i="4"/>
  <c r="DP129" i="4"/>
  <c r="DO129" i="4"/>
  <c r="DQ129" i="4" s="1"/>
  <c r="DL129" i="4"/>
  <c r="DN129" i="4" s="1"/>
  <c r="DI129" i="4"/>
  <c r="DG129" i="4"/>
  <c r="DF129" i="4"/>
  <c r="DD129" i="4"/>
  <c r="DC129" i="4"/>
  <c r="DB129" i="4"/>
  <c r="DA129" i="4"/>
  <c r="CZ129" i="4"/>
  <c r="CX129" i="4"/>
  <c r="CV129" i="4"/>
  <c r="CU129" i="4"/>
  <c r="CR129" i="4"/>
  <c r="CQ129" i="4"/>
  <c r="CS129" i="4" s="1"/>
  <c r="CN129" i="4"/>
  <c r="CP129" i="4" s="1"/>
  <c r="CK129" i="4"/>
  <c r="CI129" i="4"/>
  <c r="CH129" i="4"/>
  <c r="CJ129" i="4" s="1"/>
  <c r="CE129" i="4"/>
  <c r="CG129" i="4" s="1"/>
  <c r="CC129" i="4"/>
  <c r="CD129" i="4" s="1"/>
  <c r="CB129" i="4"/>
  <c r="BZ129" i="4"/>
  <c r="BW129" i="4"/>
  <c r="BV129" i="4"/>
  <c r="BX129" i="4" s="1"/>
  <c r="BT129" i="4"/>
  <c r="BU129" i="4" s="1"/>
  <c r="BS129" i="4"/>
  <c r="BR129" i="4"/>
  <c r="BQ129" i="4"/>
  <c r="BP129" i="4"/>
  <c r="BN129" i="4"/>
  <c r="BM129" i="4"/>
  <c r="BK129" i="4"/>
  <c r="BJ129" i="4"/>
  <c r="BL129" i="4" s="1"/>
  <c r="BG129" i="4"/>
  <c r="BF129" i="4"/>
  <c r="BE129" i="4"/>
  <c r="BD129" i="4"/>
  <c r="BB129" i="4"/>
  <c r="AZ129" i="4"/>
  <c r="AY129" i="4"/>
  <c r="AX129" i="4"/>
  <c r="AV129" i="4"/>
  <c r="AW129" i="4" s="1"/>
  <c r="AU129" i="4"/>
  <c r="AT129" i="4"/>
  <c r="AR129" i="4"/>
  <c r="AP129" i="4"/>
  <c r="AO129" i="4"/>
  <c r="AN129" i="4"/>
  <c r="AM129" i="4"/>
  <c r="AL129" i="4"/>
  <c r="AJ129" i="4"/>
  <c r="AK129" i="4" s="1"/>
  <c r="AI129" i="4"/>
  <c r="AG129" i="4"/>
  <c r="AF129" i="4"/>
  <c r="AH129" i="4" s="1"/>
  <c r="AD129" i="4"/>
  <c r="AE129" i="4" s="1"/>
  <c r="AC129" i="4"/>
  <c r="AA129" i="4"/>
  <c r="Z129" i="4"/>
  <c r="AB129" i="4" s="1"/>
  <c r="X129" i="4"/>
  <c r="Y129" i="4" s="1"/>
  <c r="W129" i="4"/>
  <c r="T129" i="4"/>
  <c r="V129" i="4" s="1"/>
  <c r="R129" i="4"/>
  <c r="Q129" i="4"/>
  <c r="P129" i="4"/>
  <c r="O129" i="4"/>
  <c r="N129" i="4"/>
  <c r="L129" i="4"/>
  <c r="M129" i="4" s="1"/>
  <c r="K129" i="4"/>
  <c r="J129" i="4"/>
  <c r="I129" i="4"/>
  <c r="H129" i="4"/>
  <c r="F129" i="4"/>
  <c r="D129" i="4"/>
  <c r="C129" i="4"/>
  <c r="B129" i="4"/>
  <c r="EZ128" i="4"/>
  <c r="FA128" i="4" s="1"/>
  <c r="EY128" i="4"/>
  <c r="EW128" i="4"/>
  <c r="EV128" i="4"/>
  <c r="EX128" i="4" s="1"/>
  <c r="ET128" i="4"/>
  <c r="ES128" i="4"/>
  <c r="ER128" i="4"/>
  <c r="EQ128" i="4"/>
  <c r="EP128" i="4"/>
  <c r="EN128" i="4"/>
  <c r="EO128" i="4" s="1"/>
  <c r="EM128" i="4"/>
  <c r="EL128" i="4"/>
  <c r="EJ128" i="4"/>
  <c r="EJ126" i="4" s="1"/>
  <c r="EH128" i="4"/>
  <c r="EH126" i="4" s="1"/>
  <c r="ED128" i="4"/>
  <c r="EB128" i="4"/>
  <c r="EC128" i="4" s="1"/>
  <c r="EA128" i="4"/>
  <c r="DX128" i="4"/>
  <c r="DV128" i="4"/>
  <c r="DU128" i="4"/>
  <c r="DP128" i="4"/>
  <c r="DM128" i="4"/>
  <c r="DM126" i="4" s="1"/>
  <c r="CX128" i="4"/>
  <c r="CX126" i="4" s="1"/>
  <c r="CW128" i="4"/>
  <c r="CR128" i="4"/>
  <c r="CS128" i="4" s="1"/>
  <c r="CQ128" i="4"/>
  <c r="CO128" i="4"/>
  <c r="CO126" i="4" s="1"/>
  <c r="CN128" i="4"/>
  <c r="CN126" i="4" s="1"/>
  <c r="CP126" i="4" s="1"/>
  <c r="CF128" i="4"/>
  <c r="CG128" i="4" s="1"/>
  <c r="CE128" i="4"/>
  <c r="CE126" i="4" s="1"/>
  <c r="CC128" i="4"/>
  <c r="CB128" i="4"/>
  <c r="BZ128" i="4"/>
  <c r="BZ126" i="4" s="1"/>
  <c r="BY128" i="4"/>
  <c r="BW128" i="4"/>
  <c r="BW126" i="4" s="1"/>
  <c r="BV128" i="4"/>
  <c r="BT128" i="4"/>
  <c r="BS128" i="4"/>
  <c r="BU128" i="4" s="1"/>
  <c r="BQ128" i="4"/>
  <c r="BQ126" i="4" s="1"/>
  <c r="BP128" i="4"/>
  <c r="BN128" i="4"/>
  <c r="BO128" i="4" s="1"/>
  <c r="BM128" i="4"/>
  <c r="BL128" i="4"/>
  <c r="BK128" i="4"/>
  <c r="BJ128" i="4"/>
  <c r="BJ126" i="4" s="1"/>
  <c r="BL126" i="4" s="1"/>
  <c r="BH128" i="4"/>
  <c r="BI128" i="4" s="1"/>
  <c r="BG128" i="4"/>
  <c r="BG126" i="4" s="1"/>
  <c r="BE128" i="4"/>
  <c r="BD128" i="4"/>
  <c r="BB128" i="4"/>
  <c r="BA128" i="4"/>
  <c r="AZ128" i="4"/>
  <c r="AY128" i="4"/>
  <c r="AY126" i="4" s="1"/>
  <c r="AX128" i="4"/>
  <c r="AX126" i="4" s="1"/>
  <c r="AV128" i="4"/>
  <c r="AU128" i="4"/>
  <c r="AW128" i="4" s="1"/>
  <c r="AS128" i="4"/>
  <c r="AS126" i="4" s="1"/>
  <c r="AR128" i="4"/>
  <c r="AR126" i="4" s="1"/>
  <c r="AT126" i="4" s="1"/>
  <c r="AP128" i="4"/>
  <c r="AQ128" i="4" s="1"/>
  <c r="AO128" i="4"/>
  <c r="AM128" i="4"/>
  <c r="AL128" i="4"/>
  <c r="AN128" i="4" s="1"/>
  <c r="AK128" i="4"/>
  <c r="AJ128" i="4"/>
  <c r="AI128" i="4"/>
  <c r="AI126" i="4" s="1"/>
  <c r="AH128" i="4"/>
  <c r="AG128" i="4"/>
  <c r="AF128" i="4"/>
  <c r="AD128" i="4"/>
  <c r="AC128" i="4"/>
  <c r="AA128" i="4"/>
  <c r="AA126" i="4" s="1"/>
  <c r="Z128" i="4"/>
  <c r="X128" i="4"/>
  <c r="W128" i="4"/>
  <c r="U128" i="4"/>
  <c r="U126" i="4" s="1"/>
  <c r="T128" i="4"/>
  <c r="V128" i="4" s="1"/>
  <c r="R128" i="4"/>
  <c r="S128" i="4" s="1"/>
  <c r="Q128" i="4"/>
  <c r="O128" i="4"/>
  <c r="N128" i="4"/>
  <c r="P128" i="4" s="1"/>
  <c r="M128" i="4"/>
  <c r="L128" i="4"/>
  <c r="K128" i="4"/>
  <c r="K126" i="4" s="1"/>
  <c r="M126" i="4" s="1"/>
  <c r="J128" i="4"/>
  <c r="I128" i="4"/>
  <c r="H128" i="4"/>
  <c r="F128" i="4"/>
  <c r="F126" i="4" s="1"/>
  <c r="E128" i="4"/>
  <c r="C128" i="4"/>
  <c r="C126" i="4" s="1"/>
  <c r="B128" i="4"/>
  <c r="D128" i="4" s="1"/>
  <c r="EZ126" i="4"/>
  <c r="EY126" i="4"/>
  <c r="EW126" i="4"/>
  <c r="EV126" i="4"/>
  <c r="EX126" i="4" s="1"/>
  <c r="ET126" i="4"/>
  <c r="EQ126" i="4"/>
  <c r="EP126" i="4"/>
  <c r="ER126" i="4" s="1"/>
  <c r="EN126" i="4"/>
  <c r="EO126" i="4" s="1"/>
  <c r="EM126" i="4"/>
  <c r="EL126" i="4"/>
  <c r="ED126" i="4"/>
  <c r="EB126" i="4"/>
  <c r="EA126" i="4"/>
  <c r="DV126" i="4"/>
  <c r="DP126" i="4"/>
  <c r="CT126" i="4"/>
  <c r="CV126" i="4" s="1"/>
  <c r="CR126" i="4"/>
  <c r="CS126" i="4" s="1"/>
  <c r="CQ126" i="4"/>
  <c r="CK126" i="4"/>
  <c r="CF126" i="4"/>
  <c r="CC126" i="4"/>
  <c r="BT126" i="4"/>
  <c r="BU126" i="4" s="1"/>
  <c r="BS126" i="4"/>
  <c r="BR126" i="4"/>
  <c r="BP126" i="4"/>
  <c r="BN126" i="4"/>
  <c r="BM126" i="4"/>
  <c r="BO126" i="4" s="1"/>
  <c r="BK126" i="4"/>
  <c r="BH126" i="4"/>
  <c r="BE126" i="4"/>
  <c r="BB126" i="4"/>
  <c r="AZ126" i="4"/>
  <c r="AW126" i="4"/>
  <c r="AV126" i="4"/>
  <c r="AU126" i="4"/>
  <c r="AO126" i="4"/>
  <c r="AM126" i="4"/>
  <c r="AJ126" i="4"/>
  <c r="AG126" i="4"/>
  <c r="AF126" i="4"/>
  <c r="AH126" i="4" s="1"/>
  <c r="AD126" i="4"/>
  <c r="Y126" i="4"/>
  <c r="X126" i="4"/>
  <c r="W126" i="4"/>
  <c r="T126" i="4"/>
  <c r="V126" i="4" s="1"/>
  <c r="R126" i="4"/>
  <c r="Q126" i="4"/>
  <c r="O126" i="4"/>
  <c r="N126" i="4"/>
  <c r="P126" i="4" s="1"/>
  <c r="L126" i="4"/>
  <c r="I126" i="4"/>
  <c r="H126" i="4"/>
  <c r="J126" i="4" s="1"/>
  <c r="D126" i="4"/>
  <c r="B126" i="4"/>
  <c r="FA125" i="4"/>
  <c r="EX125" i="4"/>
  <c r="EU125" i="4"/>
  <c r="ER125" i="4"/>
  <c r="EO125" i="4"/>
  <c r="EL125" i="4"/>
  <c r="EI125" i="4"/>
  <c r="EF125" i="4"/>
  <c r="EC125" i="4"/>
  <c r="DZ125" i="4"/>
  <c r="DW125" i="4"/>
  <c r="DT125" i="4"/>
  <c r="DQ125" i="4"/>
  <c r="DN125" i="4"/>
  <c r="DK125" i="4"/>
  <c r="DH125" i="4"/>
  <c r="DE125" i="4"/>
  <c r="DB125" i="4"/>
  <c r="CY125" i="4"/>
  <c r="CV125" i="4"/>
  <c r="CR125" i="4"/>
  <c r="CS125" i="4" s="1"/>
  <c r="CO125" i="4"/>
  <c r="CP125" i="4" s="1"/>
  <c r="CM125" i="4"/>
  <c r="CL125" i="4"/>
  <c r="CL128" i="4" s="1"/>
  <c r="CL126" i="4" s="1"/>
  <c r="CK125" i="4"/>
  <c r="CK128" i="4" s="1"/>
  <c r="CI125" i="4"/>
  <c r="CI128" i="4" s="1"/>
  <c r="CI126" i="4" s="1"/>
  <c r="CH125" i="4"/>
  <c r="CG125" i="4"/>
  <c r="CD125" i="4"/>
  <c r="CA125" i="4"/>
  <c r="BX125" i="4"/>
  <c r="BU125" i="4"/>
  <c r="BR125" i="4"/>
  <c r="BO125" i="4"/>
  <c r="BL125" i="4"/>
  <c r="BI125" i="4"/>
  <c r="BF125" i="4"/>
  <c r="BC125" i="4"/>
  <c r="AZ125" i="4"/>
  <c r="AW125" i="4"/>
  <c r="AT125" i="4"/>
  <c r="AQ125" i="4"/>
  <c r="AN125" i="4"/>
  <c r="AK125" i="4"/>
  <c r="AH125" i="4"/>
  <c r="AE125" i="4"/>
  <c r="AB125" i="4"/>
  <c r="Y125" i="4"/>
  <c r="V125" i="4"/>
  <c r="S125" i="4"/>
  <c r="P125" i="4"/>
  <c r="N125" i="4"/>
  <c r="K125" i="4"/>
  <c r="M125" i="4" s="1"/>
  <c r="J125" i="4"/>
  <c r="H125" i="4"/>
  <c r="G125" i="4"/>
  <c r="E125" i="4"/>
  <c r="D125" i="4"/>
  <c r="B125" i="4"/>
  <c r="FA124" i="4"/>
  <c r="EX124" i="4"/>
  <c r="EU124" i="4"/>
  <c r="ER124" i="4"/>
  <c r="EO124" i="4"/>
  <c r="EK124" i="4"/>
  <c r="EK128" i="4" s="1"/>
  <c r="EK126" i="4" s="1"/>
  <c r="EJ124" i="4"/>
  <c r="EL124" i="4" s="1"/>
  <c r="EI124" i="4"/>
  <c r="EH124" i="4"/>
  <c r="EG124" i="4"/>
  <c r="EE124" i="4"/>
  <c r="EC124" i="4"/>
  <c r="DY124" i="4"/>
  <c r="DY128" i="4" s="1"/>
  <c r="DY126" i="4" s="1"/>
  <c r="DX124" i="4"/>
  <c r="DW124" i="4"/>
  <c r="DV124" i="4"/>
  <c r="DV122" i="4" s="1"/>
  <c r="DU124" i="4"/>
  <c r="DT124" i="4"/>
  <c r="DS124" i="4"/>
  <c r="DS128" i="4" s="1"/>
  <c r="DS126" i="4" s="1"/>
  <c r="DR124" i="4"/>
  <c r="DR128" i="4" s="1"/>
  <c r="DP124" i="4"/>
  <c r="DP122" i="4" s="1"/>
  <c r="DO124" i="4"/>
  <c r="DM124" i="4"/>
  <c r="DL124" i="4"/>
  <c r="DL122" i="4" s="1"/>
  <c r="DN122" i="4" s="1"/>
  <c r="DJ124" i="4"/>
  <c r="DJ122" i="4" s="1"/>
  <c r="DI124" i="4"/>
  <c r="DI128" i="4" s="1"/>
  <c r="DG124" i="4"/>
  <c r="DG128" i="4" s="1"/>
  <c r="DG126" i="4" s="1"/>
  <c r="DF124" i="4"/>
  <c r="DD124" i="4"/>
  <c r="DC124" i="4"/>
  <c r="DC128" i="4" s="1"/>
  <c r="DC126" i="4" s="1"/>
  <c r="DB124" i="4"/>
  <c r="DA124" i="4"/>
  <c r="DA128" i="4" s="1"/>
  <c r="DA126" i="4" s="1"/>
  <c r="CZ124" i="4"/>
  <c r="CY124" i="4"/>
  <c r="CX124" i="4"/>
  <c r="CX122" i="4" s="1"/>
  <c r="CW124" i="4"/>
  <c r="CU124" i="4"/>
  <c r="CU128" i="4" s="1"/>
  <c r="CU126" i="4" s="1"/>
  <c r="CT124" i="4"/>
  <c r="CT128" i="4" s="1"/>
  <c r="CV128" i="4" s="1"/>
  <c r="EF123" i="4"/>
  <c r="FA122" i="4"/>
  <c r="EX122" i="4"/>
  <c r="EU122" i="4"/>
  <c r="ER122" i="4"/>
  <c r="EO122" i="4"/>
  <c r="EK122" i="4"/>
  <c r="EJ122" i="4"/>
  <c r="EL122" i="4" s="1"/>
  <c r="EH122" i="4"/>
  <c r="ED122" i="4"/>
  <c r="EC122" i="4"/>
  <c r="EB122" i="4"/>
  <c r="EA122" i="4"/>
  <c r="DY122" i="4"/>
  <c r="DW122" i="4"/>
  <c r="DU122" i="4"/>
  <c r="DS122" i="4"/>
  <c r="DR122" i="4"/>
  <c r="DO122" i="4"/>
  <c r="DQ122" i="4" s="1"/>
  <c r="DM122" i="4"/>
  <c r="DK122" i="4"/>
  <c r="DI122" i="4"/>
  <c r="DG122" i="4"/>
  <c r="DC122" i="4"/>
  <c r="DA122" i="4"/>
  <c r="CY122" i="4"/>
  <c r="CW122" i="4"/>
  <c r="CU122" i="4"/>
  <c r="CR122" i="4"/>
  <c r="CQ122" i="4"/>
  <c r="CS122" i="4" s="1"/>
  <c r="CO122" i="4"/>
  <c r="CN122" i="4"/>
  <c r="CL122" i="4"/>
  <c r="CK122" i="4"/>
  <c r="CM122" i="4" s="1"/>
  <c r="CI122" i="4"/>
  <c r="CJ122" i="4" s="1"/>
  <c r="CH122" i="4"/>
  <c r="CG122" i="4"/>
  <c r="CF122" i="4"/>
  <c r="CE122" i="4"/>
  <c r="CD122" i="4"/>
  <c r="CC122" i="4"/>
  <c r="CB122" i="4"/>
  <c r="BZ122" i="4"/>
  <c r="BY122" i="4"/>
  <c r="CA122" i="4" s="1"/>
  <c r="BW122" i="4"/>
  <c r="BV122" i="4"/>
  <c r="BT122" i="4"/>
  <c r="BS122" i="4"/>
  <c r="BU122" i="4" s="1"/>
  <c r="BQ122" i="4"/>
  <c r="BP122" i="4"/>
  <c r="BN122" i="4"/>
  <c r="BM122" i="4"/>
  <c r="BO122" i="4" s="1"/>
  <c r="BK122" i="4"/>
  <c r="BL122" i="4" s="1"/>
  <c r="BJ122" i="4"/>
  <c r="BI122" i="4"/>
  <c r="BH122" i="4"/>
  <c r="BG122" i="4"/>
  <c r="BE122" i="4"/>
  <c r="BF122" i="4" s="1"/>
  <c r="BD122" i="4"/>
  <c r="BB122" i="4"/>
  <c r="BA122" i="4"/>
  <c r="BC122" i="4" s="1"/>
  <c r="AY122" i="4"/>
  <c r="AX122" i="4"/>
  <c r="AV122" i="4"/>
  <c r="AU122" i="4"/>
  <c r="AW122" i="4" s="1"/>
  <c r="AS122" i="4"/>
  <c r="AR122" i="4"/>
  <c r="AP122" i="4"/>
  <c r="AQ122" i="4" s="1"/>
  <c r="AO122" i="4"/>
  <c r="AM122" i="4"/>
  <c r="AN122" i="4" s="1"/>
  <c r="AL122" i="4"/>
  <c r="AK122" i="4"/>
  <c r="AJ122" i="4"/>
  <c r="AI122" i="4"/>
  <c r="AG122" i="4"/>
  <c r="AH122" i="4" s="1"/>
  <c r="AF122" i="4"/>
  <c r="AD122" i="4"/>
  <c r="AC122" i="4"/>
  <c r="AE122" i="4" s="1"/>
  <c r="AA122" i="4"/>
  <c r="Z122" i="4"/>
  <c r="Y122" i="4"/>
  <c r="X122" i="4"/>
  <c r="W122" i="4"/>
  <c r="U122" i="4"/>
  <c r="V122" i="4" s="1"/>
  <c r="T122" i="4"/>
  <c r="S122" i="4"/>
  <c r="R122" i="4"/>
  <c r="Q122" i="4"/>
  <c r="O122" i="4"/>
  <c r="P122" i="4" s="1"/>
  <c r="N122" i="4"/>
  <c r="L122" i="4"/>
  <c r="K122" i="4"/>
  <c r="M122" i="4" s="1"/>
  <c r="J122" i="4"/>
  <c r="I122" i="4"/>
  <c r="H122" i="4"/>
  <c r="G122" i="4"/>
  <c r="F122" i="4"/>
  <c r="E122" i="4"/>
  <c r="C122" i="4"/>
  <c r="B122" i="4"/>
  <c r="D122" i="4" s="1"/>
  <c r="FA121" i="4"/>
  <c r="EX121" i="4"/>
  <c r="EU121" i="4"/>
  <c r="ER121" i="4"/>
  <c r="EO121" i="4"/>
  <c r="EL121" i="4"/>
  <c r="EI121" i="4"/>
  <c r="EF121" i="4"/>
  <c r="EC121" i="4"/>
  <c r="DZ121" i="4"/>
  <c r="DW121" i="4"/>
  <c r="DT121" i="4"/>
  <c r="DQ121" i="4"/>
  <c r="DN121" i="4"/>
  <c r="DK121" i="4"/>
  <c r="EF120" i="4"/>
  <c r="FA119" i="4"/>
  <c r="EX119" i="4"/>
  <c r="EU119" i="4"/>
  <c r="ER119" i="4"/>
  <c r="EO119" i="4"/>
  <c r="EL119" i="4"/>
  <c r="EK119" i="4"/>
  <c r="EJ119" i="4"/>
  <c r="EH119" i="4"/>
  <c r="EG119" i="4"/>
  <c r="EI119" i="4" s="1"/>
  <c r="EE119" i="4"/>
  <c r="ED119" i="4"/>
  <c r="EC119" i="4"/>
  <c r="EB119" i="4"/>
  <c r="EA119" i="4"/>
  <c r="DY119" i="4"/>
  <c r="DX119" i="4"/>
  <c r="DZ119" i="4" s="1"/>
  <c r="DW119" i="4"/>
  <c r="DV119" i="4"/>
  <c r="DU119" i="4"/>
  <c r="DU110" i="4" s="1"/>
  <c r="DS119" i="4"/>
  <c r="DT119" i="4" s="1"/>
  <c r="DR119" i="4"/>
  <c r="DP119" i="4"/>
  <c r="DO119" i="4"/>
  <c r="DQ119" i="4" s="1"/>
  <c r="DN119" i="4"/>
  <c r="DM119" i="4"/>
  <c r="DL119" i="4"/>
  <c r="DK119" i="4"/>
  <c r="DJ119" i="4"/>
  <c r="DI119" i="4"/>
  <c r="DG119" i="4"/>
  <c r="DE119" i="4"/>
  <c r="DD119" i="4"/>
  <c r="DC119" i="4"/>
  <c r="DB119" i="4"/>
  <c r="DA119" i="4"/>
  <c r="CZ119" i="4"/>
  <c r="CY119" i="4"/>
  <c r="CX119" i="4"/>
  <c r="CW119" i="4"/>
  <c r="CV119" i="4"/>
  <c r="CU119" i="4"/>
  <c r="CT119" i="4"/>
  <c r="CS119" i="4"/>
  <c r="CR119" i="4"/>
  <c r="CQ119" i="4"/>
  <c r="CP119" i="4"/>
  <c r="CO119" i="4"/>
  <c r="CN119" i="4"/>
  <c r="CM119" i="4"/>
  <c r="CL119" i="4"/>
  <c r="CJ119" i="4"/>
  <c r="CI119" i="4"/>
  <c r="CH119" i="4"/>
  <c r="CG119" i="4"/>
  <c r="CF119" i="4"/>
  <c r="CE119" i="4"/>
  <c r="CD119" i="4"/>
  <c r="CC119" i="4"/>
  <c r="CB119" i="4"/>
  <c r="CB110" i="4" s="1"/>
  <c r="CD110" i="4" s="1"/>
  <c r="CA119" i="4"/>
  <c r="BZ119" i="4"/>
  <c r="BY119" i="4"/>
  <c r="BX119" i="4"/>
  <c r="BW119" i="4"/>
  <c r="BV119" i="4"/>
  <c r="BU119" i="4"/>
  <c r="BT119" i="4"/>
  <c r="BS119" i="4"/>
  <c r="BR119" i="4"/>
  <c r="BQ119" i="4"/>
  <c r="BP119" i="4"/>
  <c r="BP110" i="4" s="1"/>
  <c r="BO119" i="4"/>
  <c r="BN119" i="4"/>
  <c r="BM119" i="4"/>
  <c r="BL119" i="4"/>
  <c r="BK119" i="4"/>
  <c r="BJ119" i="4"/>
  <c r="BI119" i="4"/>
  <c r="BH119" i="4"/>
  <c r="BG119" i="4"/>
  <c r="BF119" i="4"/>
  <c r="BE119" i="4"/>
  <c r="BD119" i="4"/>
  <c r="BD110" i="4" s="1"/>
  <c r="BC119" i="4"/>
  <c r="BB119" i="4"/>
  <c r="BA119" i="4"/>
  <c r="AZ119" i="4"/>
  <c r="AY119" i="4"/>
  <c r="AX119" i="4"/>
  <c r="AW119" i="4"/>
  <c r="AV119" i="4"/>
  <c r="AU119" i="4"/>
  <c r="AT119" i="4"/>
  <c r="AS119" i="4"/>
  <c r="AR119" i="4"/>
  <c r="AQ119" i="4"/>
  <c r="AP119" i="4"/>
  <c r="AO119" i="4"/>
  <c r="AN119" i="4"/>
  <c r="AM119" i="4"/>
  <c r="AL119" i="4"/>
  <c r="AK119" i="4"/>
  <c r="AJ119" i="4"/>
  <c r="AJ110" i="4" s="1"/>
  <c r="AI119" i="4"/>
  <c r="AH119" i="4"/>
  <c r="AG119" i="4"/>
  <c r="AF119" i="4"/>
  <c r="AE119" i="4"/>
  <c r="AD119" i="4"/>
  <c r="AC119" i="4"/>
  <c r="AB119" i="4"/>
  <c r="AA119" i="4"/>
  <c r="Z119" i="4"/>
  <c r="Y119" i="4"/>
  <c r="X119" i="4"/>
  <c r="W119" i="4"/>
  <c r="V119" i="4"/>
  <c r="U119" i="4"/>
  <c r="T119" i="4"/>
  <c r="S119" i="4"/>
  <c r="R119" i="4"/>
  <c r="Q119" i="4"/>
  <c r="P119" i="4"/>
  <c r="O119" i="4"/>
  <c r="N119" i="4"/>
  <c r="M119" i="4"/>
  <c r="L119" i="4"/>
  <c r="K119" i="4"/>
  <c r="J119" i="4"/>
  <c r="I119" i="4"/>
  <c r="H119" i="4"/>
  <c r="G119" i="4"/>
  <c r="F119" i="4"/>
  <c r="E119" i="4"/>
  <c r="D119" i="4"/>
  <c r="C119" i="4"/>
  <c r="B119" i="4"/>
  <c r="FA118" i="4"/>
  <c r="EX118" i="4"/>
  <c r="EU118" i="4"/>
  <c r="ER118" i="4"/>
  <c r="EO118" i="4"/>
  <c r="EL118" i="4"/>
  <c r="EI118" i="4"/>
  <c r="EF118" i="4"/>
  <c r="EC118" i="4"/>
  <c r="DZ118" i="4"/>
  <c r="DW118" i="4"/>
  <c r="DT118" i="4"/>
  <c r="DQ118" i="4"/>
  <c r="DN118" i="4"/>
  <c r="DK118" i="4"/>
  <c r="DH118" i="4"/>
  <c r="DE118" i="4"/>
  <c r="DB118" i="4"/>
  <c r="CY118" i="4"/>
  <c r="CV118" i="4"/>
  <c r="CS118" i="4"/>
  <c r="CP118" i="4"/>
  <c r="CM118" i="4"/>
  <c r="CJ118" i="4"/>
  <c r="CG118" i="4"/>
  <c r="CD118" i="4"/>
  <c r="CA118" i="4"/>
  <c r="BX118" i="4"/>
  <c r="BU118" i="4"/>
  <c r="BR118" i="4"/>
  <c r="BO118" i="4"/>
  <c r="BL118" i="4"/>
  <c r="BI118" i="4"/>
  <c r="BF118" i="4"/>
  <c r="BC118" i="4"/>
  <c r="AZ118" i="4"/>
  <c r="AW118" i="4"/>
  <c r="AT118" i="4"/>
  <c r="AQ118" i="4"/>
  <c r="AN118" i="4"/>
  <c r="AK118" i="4"/>
  <c r="AH118" i="4"/>
  <c r="AE118" i="4"/>
  <c r="AB118" i="4"/>
  <c r="Y118" i="4"/>
  <c r="V118" i="4"/>
  <c r="S118" i="4"/>
  <c r="P118" i="4"/>
  <c r="M118" i="4"/>
  <c r="J118" i="4"/>
  <c r="G118" i="4"/>
  <c r="D118" i="4"/>
  <c r="EF117" i="4"/>
  <c r="EF116" i="4"/>
  <c r="FA115" i="4"/>
  <c r="EX115" i="4"/>
  <c r="EU115" i="4"/>
  <c r="ER115" i="4"/>
  <c r="EO115" i="4"/>
  <c r="EK115" i="4"/>
  <c r="EK110" i="4" s="1"/>
  <c r="EJ115" i="4"/>
  <c r="EH115" i="4"/>
  <c r="EG115" i="4"/>
  <c r="EF115" i="4"/>
  <c r="EE115" i="4"/>
  <c r="ED115" i="4"/>
  <c r="EC115" i="4"/>
  <c r="EB115" i="4"/>
  <c r="DY115" i="4"/>
  <c r="DV115" i="4"/>
  <c r="DW115" i="4" s="1"/>
  <c r="DS115" i="4"/>
  <c r="DT115" i="4" s="1"/>
  <c r="DQ115" i="4"/>
  <c r="DP115" i="4"/>
  <c r="DN115" i="4"/>
  <c r="DM115" i="4"/>
  <c r="DJ115" i="4"/>
  <c r="DK115" i="4" s="1"/>
  <c r="DG115" i="4"/>
  <c r="DE115" i="4"/>
  <c r="DB115" i="4"/>
  <c r="CY115" i="4"/>
  <c r="CV115" i="4"/>
  <c r="CR115" i="4"/>
  <c r="CS115" i="4" s="1"/>
  <c r="CO115" i="4"/>
  <c r="CP115" i="4" s="1"/>
  <c r="CL115" i="4"/>
  <c r="CM115" i="4" s="1"/>
  <c r="CJ115" i="4"/>
  <c r="CI115" i="4"/>
  <c r="CF115" i="4"/>
  <c r="CG115" i="4" s="1"/>
  <c r="CC115" i="4"/>
  <c r="CD115" i="4" s="1"/>
  <c r="BZ115" i="4"/>
  <c r="CA115" i="4" s="1"/>
  <c r="BW115" i="4"/>
  <c r="BX115" i="4" s="1"/>
  <c r="BT115" i="4"/>
  <c r="BU115" i="4" s="1"/>
  <c r="BQ115" i="4"/>
  <c r="BR115" i="4" s="1"/>
  <c r="BO115" i="4"/>
  <c r="BN115" i="4"/>
  <c r="BL115" i="4"/>
  <c r="BK115" i="4"/>
  <c r="BH115" i="4"/>
  <c r="BI115" i="4" s="1"/>
  <c r="BE115" i="4"/>
  <c r="BF115" i="4" s="1"/>
  <c r="BB115" i="4"/>
  <c r="BC115" i="4" s="1"/>
  <c r="AZ115" i="4"/>
  <c r="AY115" i="4"/>
  <c r="AV115" i="4"/>
  <c r="AW115" i="4" s="1"/>
  <c r="AS115" i="4"/>
  <c r="AT115" i="4" s="1"/>
  <c r="AP115" i="4"/>
  <c r="AQ115" i="4" s="1"/>
  <c r="AN115" i="4"/>
  <c r="AM115" i="4"/>
  <c r="AJ115" i="4"/>
  <c r="AK115" i="4" s="1"/>
  <c r="AG115" i="4"/>
  <c r="AH115" i="4" s="1"/>
  <c r="AE115" i="4"/>
  <c r="AD115" i="4"/>
  <c r="AA115" i="4"/>
  <c r="AB115" i="4" s="1"/>
  <c r="X115" i="4"/>
  <c r="U115" i="4"/>
  <c r="V115" i="4" s="1"/>
  <c r="S115" i="4"/>
  <c r="R115" i="4"/>
  <c r="P115" i="4"/>
  <c r="O115" i="4"/>
  <c r="L115" i="4"/>
  <c r="M115" i="4" s="1"/>
  <c r="I115" i="4"/>
  <c r="J115" i="4" s="1"/>
  <c r="G115" i="4"/>
  <c r="F115" i="4"/>
  <c r="C115" i="4"/>
  <c r="D115" i="4" s="1"/>
  <c r="FA114" i="4"/>
  <c r="EX114" i="4"/>
  <c r="EU114" i="4"/>
  <c r="ER114" i="4"/>
  <c r="EO114" i="4"/>
  <c r="EL114" i="4"/>
  <c r="EI114" i="4"/>
  <c r="EF114" i="4"/>
  <c r="EC114" i="4"/>
  <c r="DZ114" i="4"/>
  <c r="DW114" i="4"/>
  <c r="DT114" i="4"/>
  <c r="DQ114" i="4"/>
  <c r="DN114" i="4"/>
  <c r="DK114" i="4"/>
  <c r="DH114" i="4"/>
  <c r="DE114" i="4"/>
  <c r="DB114" i="4"/>
  <c r="CY114" i="4"/>
  <c r="CV114" i="4"/>
  <c r="CS114" i="4"/>
  <c r="CP114" i="4"/>
  <c r="CM114" i="4"/>
  <c r="CJ114" i="4"/>
  <c r="CG114" i="4"/>
  <c r="CD114" i="4"/>
  <c r="CA114" i="4"/>
  <c r="BX114" i="4"/>
  <c r="BU114" i="4"/>
  <c r="BR114" i="4"/>
  <c r="BO114" i="4"/>
  <c r="BL114" i="4"/>
  <c r="BI114" i="4"/>
  <c r="BF114" i="4"/>
  <c r="BC114" i="4"/>
  <c r="AZ114" i="4"/>
  <c r="AW114" i="4"/>
  <c r="AT114" i="4"/>
  <c r="AQ114" i="4"/>
  <c r="AN114" i="4"/>
  <c r="AK114" i="4"/>
  <c r="AH114" i="4"/>
  <c r="AE114" i="4"/>
  <c r="AB114" i="4"/>
  <c r="Y114" i="4"/>
  <c r="V114" i="4"/>
  <c r="S114" i="4"/>
  <c r="P114" i="4"/>
  <c r="M114" i="4"/>
  <c r="J114" i="4"/>
  <c r="G114" i="4"/>
  <c r="D114" i="4"/>
  <c r="FA113" i="4"/>
  <c r="EX113" i="4"/>
  <c r="EU113" i="4"/>
  <c r="ER113" i="4"/>
  <c r="EF113" i="4"/>
  <c r="FA112" i="4"/>
  <c r="EX112" i="4"/>
  <c r="EU112" i="4"/>
  <c r="ER112" i="4"/>
  <c r="EO112" i="4"/>
  <c r="EL112" i="4"/>
  <c r="EK112" i="4"/>
  <c r="EJ112" i="4"/>
  <c r="EI112" i="4"/>
  <c r="EH112" i="4"/>
  <c r="EG112" i="4"/>
  <c r="EE112" i="4"/>
  <c r="ED112" i="4"/>
  <c r="EB112" i="4"/>
  <c r="EA112" i="4"/>
  <c r="DY112" i="4"/>
  <c r="DX112" i="4"/>
  <c r="DZ112" i="4" s="1"/>
  <c r="DW112" i="4"/>
  <c r="DV112" i="4"/>
  <c r="DU112" i="4"/>
  <c r="DS112" i="4"/>
  <c r="DR112" i="4"/>
  <c r="DQ112" i="4"/>
  <c r="DP112" i="4"/>
  <c r="DO112" i="4"/>
  <c r="DN112" i="4"/>
  <c r="DM112" i="4"/>
  <c r="DL112" i="4"/>
  <c r="DJ112" i="4"/>
  <c r="DJ110" i="4" s="1"/>
  <c r="DI112" i="4"/>
  <c r="DG112" i="4"/>
  <c r="DF112" i="4"/>
  <c r="DE112" i="4"/>
  <c r="DD112" i="4"/>
  <c r="DC112" i="4"/>
  <c r="DB112" i="4"/>
  <c r="DA112" i="4"/>
  <c r="DA110" i="4" s="1"/>
  <c r="CZ112" i="4"/>
  <c r="CY112" i="4"/>
  <c r="CX112" i="4"/>
  <c r="CW112" i="4"/>
  <c r="CW110" i="4" s="1"/>
  <c r="CU112" i="4"/>
  <c r="CT112" i="4"/>
  <c r="CS112" i="4"/>
  <c r="CR112" i="4"/>
  <c r="CQ112" i="4"/>
  <c r="CP112" i="4"/>
  <c r="CO112" i="4"/>
  <c r="CO110" i="4" s="1"/>
  <c r="CN112" i="4"/>
  <c r="CL112" i="4"/>
  <c r="CL110" i="4" s="1"/>
  <c r="CK112" i="4"/>
  <c r="CI112" i="4"/>
  <c r="CH112" i="4"/>
  <c r="CG112" i="4"/>
  <c r="CF112" i="4"/>
  <c r="CE112" i="4"/>
  <c r="CD112" i="4"/>
  <c r="CC112" i="4"/>
  <c r="CB112" i="4"/>
  <c r="CA112" i="4"/>
  <c r="BZ112" i="4"/>
  <c r="BZ110" i="4" s="1"/>
  <c r="BY112" i="4"/>
  <c r="BW112" i="4"/>
  <c r="BV112" i="4"/>
  <c r="BU112" i="4"/>
  <c r="BT112" i="4"/>
  <c r="BS112" i="4"/>
  <c r="BR112" i="4"/>
  <c r="BQ112" i="4"/>
  <c r="BP112" i="4"/>
  <c r="BN112" i="4"/>
  <c r="BN110" i="4" s="1"/>
  <c r="BM112" i="4"/>
  <c r="BK112" i="4"/>
  <c r="BK110" i="4" s="1"/>
  <c r="BJ112" i="4"/>
  <c r="BI112" i="4"/>
  <c r="BH112" i="4"/>
  <c r="BG112" i="4"/>
  <c r="BE112" i="4"/>
  <c r="BF112" i="4" s="1"/>
  <c r="BD112" i="4"/>
  <c r="BC112" i="4"/>
  <c r="BB112" i="4"/>
  <c r="BA112" i="4"/>
  <c r="AY112" i="4"/>
  <c r="AX112" i="4"/>
  <c r="AV112" i="4"/>
  <c r="AU112" i="4"/>
  <c r="AW112" i="4" s="1"/>
  <c r="AT112" i="4"/>
  <c r="AS112" i="4"/>
  <c r="AR112" i="4"/>
  <c r="AP112" i="4"/>
  <c r="AP110" i="4" s="1"/>
  <c r="AO112" i="4"/>
  <c r="AM112" i="4"/>
  <c r="AL112" i="4"/>
  <c r="AK112" i="4"/>
  <c r="AJ112" i="4"/>
  <c r="AI112" i="4"/>
  <c r="AG112" i="4"/>
  <c r="AH112" i="4" s="1"/>
  <c r="AF112" i="4"/>
  <c r="AD112" i="4"/>
  <c r="AD110" i="4" s="1"/>
  <c r="AC112" i="4"/>
  <c r="AA112" i="4"/>
  <c r="Z112" i="4"/>
  <c r="X112" i="4"/>
  <c r="W112" i="4"/>
  <c r="Y112" i="4" s="1"/>
  <c r="U112" i="4"/>
  <c r="T112" i="4"/>
  <c r="R112" i="4"/>
  <c r="R110" i="4" s="1"/>
  <c r="Q112" i="4"/>
  <c r="O112" i="4"/>
  <c r="N112" i="4"/>
  <c r="M112" i="4"/>
  <c r="L112" i="4"/>
  <c r="K112" i="4"/>
  <c r="J112" i="4"/>
  <c r="I112" i="4"/>
  <c r="H112" i="4"/>
  <c r="F112" i="4"/>
  <c r="F110" i="4" s="1"/>
  <c r="E112" i="4"/>
  <c r="C112" i="4"/>
  <c r="B112" i="4"/>
  <c r="FA111" i="4"/>
  <c r="EX111" i="4"/>
  <c r="EU111" i="4"/>
  <c r="ER111" i="4"/>
  <c r="EO111" i="4"/>
  <c r="EL111" i="4"/>
  <c r="EI111" i="4"/>
  <c r="EF111" i="4"/>
  <c r="FA110" i="4"/>
  <c r="EX110" i="4"/>
  <c r="EU110" i="4"/>
  <c r="ER110" i="4"/>
  <c r="EO110" i="4"/>
  <c r="EG110" i="4"/>
  <c r="EB110" i="4"/>
  <c r="DX110" i="4"/>
  <c r="DS110" i="4"/>
  <c r="DP110" i="4"/>
  <c r="DL110" i="4"/>
  <c r="DK110" i="4"/>
  <c r="DI110" i="4"/>
  <c r="DD110" i="4"/>
  <c r="DC110" i="4"/>
  <c r="CZ110" i="4"/>
  <c r="CU110" i="4"/>
  <c r="CS110" i="4"/>
  <c r="CR110" i="4"/>
  <c r="CQ110" i="4"/>
  <c r="CN110" i="4"/>
  <c r="CM110" i="4"/>
  <c r="CK110" i="4"/>
  <c r="CI110" i="4"/>
  <c r="CF110" i="4"/>
  <c r="CE110" i="4"/>
  <c r="CC110" i="4"/>
  <c r="BT110" i="4"/>
  <c r="BS110" i="4"/>
  <c r="BU110" i="4" s="1"/>
  <c r="BM110" i="4"/>
  <c r="BO110" i="4" s="1"/>
  <c r="BH110" i="4"/>
  <c r="BG110" i="4"/>
  <c r="BE110" i="4"/>
  <c r="AY110" i="4"/>
  <c r="AV110" i="4"/>
  <c r="AU110" i="4"/>
  <c r="AR110" i="4"/>
  <c r="AM110" i="4"/>
  <c r="AI110" i="4"/>
  <c r="AK110" i="4" s="1"/>
  <c r="AG110" i="4"/>
  <c r="AF110" i="4"/>
  <c r="AA110" i="4"/>
  <c r="T110" i="4"/>
  <c r="S110" i="4"/>
  <c r="Q110" i="4"/>
  <c r="O110" i="4"/>
  <c r="L110" i="4"/>
  <c r="K110" i="4"/>
  <c r="I110" i="4"/>
  <c r="H110" i="4"/>
  <c r="C110" i="4"/>
  <c r="FA109" i="4"/>
  <c r="EX109" i="4"/>
  <c r="EU109" i="4"/>
  <c r="ER109" i="4"/>
  <c r="EL109" i="4"/>
  <c r="EI109" i="4"/>
  <c r="EF109" i="4"/>
  <c r="FA108" i="4"/>
  <c r="EX108" i="4"/>
  <c r="EU108" i="4"/>
  <c r="ER108" i="4"/>
  <c r="EO108" i="4"/>
  <c r="EL108" i="4"/>
  <c r="EI108" i="4"/>
  <c r="EF108" i="4"/>
  <c r="EC108" i="4"/>
  <c r="DZ108" i="4"/>
  <c r="DW108" i="4"/>
  <c r="DT108" i="4"/>
  <c r="DQ108" i="4"/>
  <c r="DN108" i="4"/>
  <c r="DK108" i="4"/>
  <c r="DH108" i="4"/>
  <c r="DE108" i="4"/>
  <c r="DB108" i="4"/>
  <c r="CY108" i="4"/>
  <c r="CV108" i="4"/>
  <c r="CS108" i="4"/>
  <c r="CQ108" i="4"/>
  <c r="CP108" i="4"/>
  <c r="CN108" i="4"/>
  <c r="CK108" i="4"/>
  <c r="CM108" i="4" s="1"/>
  <c r="CJ108" i="4"/>
  <c r="CH108" i="4"/>
  <c r="CG108" i="4"/>
  <c r="CE108" i="4"/>
  <c r="CD108" i="4"/>
  <c r="CB108" i="4"/>
  <c r="BY108" i="4"/>
  <c r="CA108" i="4" s="1"/>
  <c r="BV108" i="4"/>
  <c r="BX108" i="4" s="1"/>
  <c r="BU108" i="4"/>
  <c r="BS108" i="4"/>
  <c r="BP108" i="4"/>
  <c r="BR108" i="4" s="1"/>
  <c r="BM108" i="4"/>
  <c r="BO108" i="4" s="1"/>
  <c r="BL108" i="4"/>
  <c r="BJ108" i="4"/>
  <c r="BI108" i="4"/>
  <c r="BG108" i="4"/>
  <c r="BD108" i="4"/>
  <c r="BF108" i="4" s="1"/>
  <c r="BA108" i="4"/>
  <c r="BC108" i="4" s="1"/>
  <c r="AZ108" i="4"/>
  <c r="AX108" i="4"/>
  <c r="AW108" i="4"/>
  <c r="AU108" i="4"/>
  <c r="AT108" i="4"/>
  <c r="AR108" i="4"/>
  <c r="AO108" i="4"/>
  <c r="AQ108" i="4" s="1"/>
  <c r="AL108" i="4"/>
  <c r="AN108" i="4" s="1"/>
  <c r="AK108" i="4"/>
  <c r="AI108" i="4"/>
  <c r="AH108" i="4"/>
  <c r="AF108" i="4"/>
  <c r="AC108" i="4"/>
  <c r="AE108" i="4" s="1"/>
  <c r="AB108" i="4"/>
  <c r="Z108" i="4"/>
  <c r="Y108" i="4"/>
  <c r="W108" i="4"/>
  <c r="T108" i="4"/>
  <c r="V108" i="4" s="1"/>
  <c r="Q108" i="4"/>
  <c r="S108" i="4" s="1"/>
  <c r="N108" i="4"/>
  <c r="P108" i="4" s="1"/>
  <c r="M108" i="4"/>
  <c r="K108" i="4"/>
  <c r="J108" i="4"/>
  <c r="H108" i="4"/>
  <c r="E108" i="4"/>
  <c r="G108" i="4" s="1"/>
  <c r="D108" i="4"/>
  <c r="B108" i="4"/>
  <c r="FA107" i="4"/>
  <c r="EX107" i="4"/>
  <c r="EU107" i="4"/>
  <c r="ER107" i="4"/>
  <c r="EO107" i="4"/>
  <c r="EL107" i="4"/>
  <c r="EK107" i="4"/>
  <c r="EK106" i="4" s="1"/>
  <c r="EJ107" i="4"/>
  <c r="EH107" i="4"/>
  <c r="EG107" i="4"/>
  <c r="EF107" i="4"/>
  <c r="EE107" i="4"/>
  <c r="ED107" i="4"/>
  <c r="EC107" i="4"/>
  <c r="EA107" i="4"/>
  <c r="EA106" i="4" s="1"/>
  <c r="DZ107" i="4"/>
  <c r="DX107" i="4"/>
  <c r="DW107" i="4"/>
  <c r="DU107" i="4"/>
  <c r="DU106" i="4" s="1"/>
  <c r="DR107" i="4"/>
  <c r="DT107" i="4" s="1"/>
  <c r="DO107" i="4"/>
  <c r="DN107" i="4"/>
  <c r="DL107" i="4"/>
  <c r="DK107" i="4"/>
  <c r="DI107" i="4"/>
  <c r="DI106" i="4" s="1"/>
  <c r="DK106" i="4" s="1"/>
  <c r="DF107" i="4"/>
  <c r="DH107" i="4" s="1"/>
  <c r="DE107" i="4"/>
  <c r="DC107" i="4"/>
  <c r="DB107" i="4"/>
  <c r="CZ107" i="4"/>
  <c r="CW107" i="4"/>
  <c r="CT107" i="4"/>
  <c r="CS107" i="4"/>
  <c r="CP107" i="4"/>
  <c r="CM107" i="4"/>
  <c r="CJ107" i="4"/>
  <c r="CG107" i="4"/>
  <c r="CD107" i="4"/>
  <c r="CA107" i="4"/>
  <c r="BX107" i="4"/>
  <c r="BU107" i="4"/>
  <c r="BR107" i="4"/>
  <c r="BO107" i="4"/>
  <c r="BL107" i="4"/>
  <c r="BI107" i="4"/>
  <c r="BF107" i="4"/>
  <c r="BC107" i="4"/>
  <c r="AZ107" i="4"/>
  <c r="AW107" i="4"/>
  <c r="AT107" i="4"/>
  <c r="AQ107" i="4"/>
  <c r="AN107" i="4"/>
  <c r="AK107" i="4"/>
  <c r="AH107" i="4"/>
  <c r="AE107" i="4"/>
  <c r="AB107" i="4"/>
  <c r="Y107" i="4"/>
  <c r="V107" i="4"/>
  <c r="S107" i="4"/>
  <c r="P107" i="4"/>
  <c r="M107" i="4"/>
  <c r="J107" i="4"/>
  <c r="G107" i="4"/>
  <c r="D107" i="4"/>
  <c r="FA106" i="4"/>
  <c r="EX106" i="4"/>
  <c r="EU106" i="4"/>
  <c r="ER106" i="4"/>
  <c r="EO106" i="4"/>
  <c r="EJ106" i="4"/>
  <c r="EH106" i="4"/>
  <c r="EH105" i="4" s="1"/>
  <c r="EH99" i="4" s="1"/>
  <c r="EE106" i="4"/>
  <c r="ED106" i="4"/>
  <c r="DX106" i="4"/>
  <c r="DW106" i="4"/>
  <c r="DT106" i="4"/>
  <c r="DR106" i="4"/>
  <c r="DN106" i="4"/>
  <c r="DL106" i="4"/>
  <c r="DC106" i="4"/>
  <c r="DB106" i="4"/>
  <c r="CZ106" i="4"/>
  <c r="CQ106" i="4"/>
  <c r="CP106" i="4"/>
  <c r="CN106" i="4"/>
  <c r="CN105" i="4" s="1"/>
  <c r="CM106" i="4"/>
  <c r="CK106" i="4"/>
  <c r="CJ106" i="4"/>
  <c r="CH106" i="4"/>
  <c r="CE106" i="4"/>
  <c r="CG106" i="4" s="1"/>
  <c r="CD106" i="4"/>
  <c r="CB106" i="4"/>
  <c r="CB105" i="4" s="1"/>
  <c r="CB99" i="4" s="1"/>
  <c r="CA106" i="4"/>
  <c r="BY106" i="4"/>
  <c r="BV106" i="4"/>
  <c r="BX106" i="4" s="1"/>
  <c r="BS106" i="4"/>
  <c r="BU106" i="4" s="1"/>
  <c r="BP106" i="4"/>
  <c r="BO106" i="4"/>
  <c r="BM106" i="4"/>
  <c r="BL106" i="4"/>
  <c r="BJ106" i="4"/>
  <c r="BG106" i="4"/>
  <c r="BF106" i="4"/>
  <c r="BD106" i="4"/>
  <c r="BC106" i="4"/>
  <c r="BA106" i="4"/>
  <c r="AZ106" i="4"/>
  <c r="AX106" i="4"/>
  <c r="AU106" i="4"/>
  <c r="AW106" i="4" s="1"/>
  <c r="AR106" i="4"/>
  <c r="AT106" i="4" s="1"/>
  <c r="AO106" i="4"/>
  <c r="AL106" i="4"/>
  <c r="AI106" i="4"/>
  <c r="AK106" i="4" s="1"/>
  <c r="AF106" i="4"/>
  <c r="AH106" i="4" s="1"/>
  <c r="AE106" i="4"/>
  <c r="AC106" i="4"/>
  <c r="Z106" i="4"/>
  <c r="AB106" i="4" s="1"/>
  <c r="W106" i="4"/>
  <c r="V106" i="4"/>
  <c r="T106" i="4"/>
  <c r="S106" i="4"/>
  <c r="Q106" i="4"/>
  <c r="Q105" i="4" s="1"/>
  <c r="N106" i="4"/>
  <c r="P106" i="4" s="1"/>
  <c r="K106" i="4"/>
  <c r="J106" i="4"/>
  <c r="H106" i="4"/>
  <c r="E106" i="4"/>
  <c r="D106" i="4"/>
  <c r="B106" i="4"/>
  <c r="FA105" i="4"/>
  <c r="EX105" i="4"/>
  <c r="EU105" i="4"/>
  <c r="ER105" i="4"/>
  <c r="EO105" i="4"/>
  <c r="EK105" i="4"/>
  <c r="EE105" i="4"/>
  <c r="DW105" i="4"/>
  <c r="DU105" i="4"/>
  <c r="DT105" i="4"/>
  <c r="DR105" i="4"/>
  <c r="DL105" i="4"/>
  <c r="DI105" i="4"/>
  <c r="DK105" i="4" s="1"/>
  <c r="CZ105" i="4"/>
  <c r="CM105" i="4"/>
  <c r="CK105" i="4"/>
  <c r="CJ105" i="4"/>
  <c r="CG105" i="4"/>
  <c r="CE105" i="4"/>
  <c r="CE99" i="4" s="1"/>
  <c r="CA105" i="4"/>
  <c r="BY105" i="4"/>
  <c r="BS105" i="4"/>
  <c r="BO105" i="4"/>
  <c r="BM105" i="4"/>
  <c r="BJ105" i="4"/>
  <c r="BL105" i="4" s="1"/>
  <c r="BF105" i="4"/>
  <c r="BD105" i="4"/>
  <c r="BD99" i="4" s="1"/>
  <c r="BC105" i="4"/>
  <c r="BA105" i="4"/>
  <c r="AX105" i="4"/>
  <c r="AZ105" i="4" s="1"/>
  <c r="AR105" i="4"/>
  <c r="AR99" i="4" s="1"/>
  <c r="AR97" i="4" s="1"/>
  <c r="AH105" i="4"/>
  <c r="AF105" i="4"/>
  <c r="AF99" i="4" s="1"/>
  <c r="AH99" i="4" s="1"/>
  <c r="AE105" i="4"/>
  <c r="AC105" i="4"/>
  <c r="Z105" i="4"/>
  <c r="AB105" i="4" s="1"/>
  <c r="T105" i="4"/>
  <c r="S105" i="4"/>
  <c r="N105" i="4"/>
  <c r="P105" i="4" s="1"/>
  <c r="H105" i="4"/>
  <c r="H99" i="4" s="1"/>
  <c r="B105" i="4"/>
  <c r="D105" i="4" s="1"/>
  <c r="FA104" i="4"/>
  <c r="EX104" i="4"/>
  <c r="EU104" i="4"/>
  <c r="ER104" i="4"/>
  <c r="EF104" i="4"/>
  <c r="FA103" i="4"/>
  <c r="EX103" i="4"/>
  <c r="EU103" i="4"/>
  <c r="ER103" i="4"/>
  <c r="EO103" i="4"/>
  <c r="EL103" i="4"/>
  <c r="EI103" i="4"/>
  <c r="EF103" i="4"/>
  <c r="EC103" i="4"/>
  <c r="DZ103" i="4"/>
  <c r="DW103" i="4"/>
  <c r="DT103" i="4"/>
  <c r="DQ103" i="4"/>
  <c r="DN103" i="4"/>
  <c r="DK103" i="4"/>
  <c r="DH103" i="4"/>
  <c r="DE103" i="4"/>
  <c r="DB103" i="4"/>
  <c r="CY103" i="4"/>
  <c r="CV103" i="4"/>
  <c r="CS103" i="4"/>
  <c r="CP103" i="4"/>
  <c r="CM103" i="4"/>
  <c r="CJ103" i="4"/>
  <c r="CG103" i="4"/>
  <c r="CD103" i="4"/>
  <c r="CA103" i="4"/>
  <c r="BX103" i="4"/>
  <c r="BU103" i="4"/>
  <c r="BR103" i="4"/>
  <c r="BO103" i="4"/>
  <c r="BL103" i="4"/>
  <c r="BI103" i="4"/>
  <c r="BF103" i="4"/>
  <c r="BC103" i="4"/>
  <c r="AZ103" i="4"/>
  <c r="AW103" i="4"/>
  <c r="AT103" i="4"/>
  <c r="AQ103" i="4"/>
  <c r="AN103" i="4"/>
  <c r="AK103" i="4"/>
  <c r="AH103" i="4"/>
  <c r="AE103" i="4"/>
  <c r="AB103" i="4"/>
  <c r="Y103" i="4"/>
  <c r="V103" i="4"/>
  <c r="S103" i="4"/>
  <c r="P103" i="4"/>
  <c r="M103" i="4"/>
  <c r="J103" i="4"/>
  <c r="G103" i="4"/>
  <c r="D103" i="4"/>
  <c r="FA102" i="4"/>
  <c r="EX102" i="4"/>
  <c r="EU102" i="4"/>
  <c r="ER102" i="4"/>
  <c r="EF102" i="4"/>
  <c r="FA101" i="4"/>
  <c r="EX101" i="4"/>
  <c r="EU101" i="4"/>
  <c r="ER101" i="4"/>
  <c r="EL101" i="4"/>
  <c r="EI101" i="4"/>
  <c r="EF101" i="4"/>
  <c r="EC101" i="4"/>
  <c r="DZ101" i="4"/>
  <c r="DW101" i="4"/>
  <c r="DT101" i="4"/>
  <c r="DQ101" i="4"/>
  <c r="DN101" i="4"/>
  <c r="DK101" i="4"/>
  <c r="DH101" i="4"/>
  <c r="DE101" i="4"/>
  <c r="DB101" i="4"/>
  <c r="CY101" i="4"/>
  <c r="CV101" i="4"/>
  <c r="CS101" i="4"/>
  <c r="CP101" i="4"/>
  <c r="CM101" i="4"/>
  <c r="CJ101" i="4"/>
  <c r="CG101" i="4"/>
  <c r="CD101" i="4"/>
  <c r="CA101" i="4"/>
  <c r="BX101" i="4"/>
  <c r="BU101" i="4"/>
  <c r="BR101" i="4"/>
  <c r="BO101" i="4"/>
  <c r="BL101" i="4"/>
  <c r="BI101" i="4"/>
  <c r="BF101" i="4"/>
  <c r="BC101" i="4"/>
  <c r="AZ101" i="4"/>
  <c r="AW101" i="4"/>
  <c r="AT101" i="4"/>
  <c r="AQ101" i="4"/>
  <c r="AN101" i="4"/>
  <c r="FA100" i="4"/>
  <c r="EX100" i="4"/>
  <c r="EU100" i="4"/>
  <c r="ER100" i="4"/>
  <c r="EL100" i="4"/>
  <c r="EI100" i="4"/>
  <c r="EF100" i="4"/>
  <c r="EC100" i="4"/>
  <c r="EB100" i="4"/>
  <c r="EB99" i="4" s="1"/>
  <c r="EB97" i="4" s="1"/>
  <c r="DY100" i="4"/>
  <c r="DZ100" i="4" s="1"/>
  <c r="DW100" i="4"/>
  <c r="DV100" i="4"/>
  <c r="DS100" i="4"/>
  <c r="DT100" i="4" s="1"/>
  <c r="DQ100" i="4"/>
  <c r="DN100" i="4"/>
  <c r="DM100" i="4"/>
  <c r="DK100" i="4"/>
  <c r="DH100" i="4"/>
  <c r="DG100" i="4"/>
  <c r="DD100" i="4"/>
  <c r="DD99" i="4" s="1"/>
  <c r="DD97" i="4" s="1"/>
  <c r="DB100" i="4"/>
  <c r="DA100" i="4"/>
  <c r="CX100" i="4"/>
  <c r="CY100" i="4" s="1"/>
  <c r="CV100" i="4"/>
  <c r="CU100" i="4"/>
  <c r="CS100" i="4"/>
  <c r="CP100" i="4"/>
  <c r="CM100" i="4"/>
  <c r="CJ100" i="4"/>
  <c r="CG100" i="4"/>
  <c r="CD100" i="4"/>
  <c r="CA100" i="4"/>
  <c r="BX100" i="4"/>
  <c r="BU100" i="4"/>
  <c r="BR100" i="4"/>
  <c r="BO100" i="4"/>
  <c r="BL100" i="4"/>
  <c r="BI100" i="4"/>
  <c r="BF100" i="4"/>
  <c r="BC100" i="4"/>
  <c r="AZ100" i="4"/>
  <c r="AW100" i="4"/>
  <c r="AV100" i="4"/>
  <c r="AV99" i="4" s="1"/>
  <c r="AT100" i="4"/>
  <c r="AS100" i="4"/>
  <c r="AP100" i="4"/>
  <c r="AQ100" i="4" s="1"/>
  <c r="AN100" i="4"/>
  <c r="AM100" i="4"/>
  <c r="FA99" i="4"/>
  <c r="EX99" i="4"/>
  <c r="EU99" i="4"/>
  <c r="ER99" i="4"/>
  <c r="EO99" i="4"/>
  <c r="EK99" i="4"/>
  <c r="EE99" i="4"/>
  <c r="DY99" i="4"/>
  <c r="DV99" i="4"/>
  <c r="DU99" i="4"/>
  <c r="DR99" i="4"/>
  <c r="DP99" i="4"/>
  <c r="DM99" i="4"/>
  <c r="DJ99" i="4"/>
  <c r="DI99" i="4"/>
  <c r="DI97" i="4" s="1"/>
  <c r="DG99" i="4"/>
  <c r="DA99" i="4"/>
  <c r="DA97" i="4" s="1"/>
  <c r="CX99" i="4"/>
  <c r="CU99" i="4"/>
  <c r="CR99" i="4"/>
  <c r="CO99" i="4"/>
  <c r="CM99" i="4"/>
  <c r="CL99" i="4"/>
  <c r="CK99" i="4"/>
  <c r="CK97" i="4" s="1"/>
  <c r="CI99" i="4"/>
  <c r="CH99" i="4"/>
  <c r="CF99" i="4"/>
  <c r="CD99" i="4"/>
  <c r="CC99" i="4"/>
  <c r="CC97" i="4" s="1"/>
  <c r="BZ99" i="4"/>
  <c r="BZ97" i="4" s="1"/>
  <c r="BY99" i="4"/>
  <c r="BW99" i="4"/>
  <c r="BT99" i="4"/>
  <c r="BQ99" i="4"/>
  <c r="BO99" i="4"/>
  <c r="BN99" i="4"/>
  <c r="BM99" i="4"/>
  <c r="BK99" i="4"/>
  <c r="BJ99" i="4"/>
  <c r="BH99" i="4"/>
  <c r="BF99" i="4"/>
  <c r="BE99" i="4"/>
  <c r="BB99" i="4"/>
  <c r="BA99" i="4"/>
  <c r="BC99" i="4" s="1"/>
  <c r="AY99" i="4"/>
  <c r="AY97" i="4" s="1"/>
  <c r="AS99" i="4"/>
  <c r="AT99" i="4" s="1"/>
  <c r="AP99" i="4"/>
  <c r="AM99" i="4"/>
  <c r="AJ99" i="4"/>
  <c r="AG99" i="4"/>
  <c r="AG97" i="4" s="1"/>
  <c r="AD99" i="4"/>
  <c r="AC99" i="4"/>
  <c r="AA99" i="4"/>
  <c r="Z99" i="4"/>
  <c r="X99" i="4"/>
  <c r="U99" i="4"/>
  <c r="R99" i="4"/>
  <c r="R97" i="4" s="1"/>
  <c r="S97" i="4" s="1"/>
  <c r="Q99" i="4"/>
  <c r="Q97" i="4" s="1"/>
  <c r="O99" i="4"/>
  <c r="N99" i="4"/>
  <c r="L99" i="4"/>
  <c r="I99" i="4"/>
  <c r="I97" i="4" s="1"/>
  <c r="F99" i="4"/>
  <c r="C99" i="4"/>
  <c r="B99" i="4"/>
  <c r="FA97" i="4"/>
  <c r="EW97" i="4"/>
  <c r="EV97" i="4"/>
  <c r="EX97" i="4" s="1"/>
  <c r="ET97" i="4"/>
  <c r="ES97" i="4"/>
  <c r="EU97" i="4" s="1"/>
  <c r="EQ97" i="4"/>
  <c r="ER97" i="4" s="1"/>
  <c r="EP97" i="4"/>
  <c r="EN97" i="4"/>
  <c r="EM97" i="4"/>
  <c r="EO97" i="4" s="1"/>
  <c r="CU97" i="4"/>
  <c r="CR97" i="4"/>
  <c r="CF97" i="4"/>
  <c r="BT97" i="4"/>
  <c r="BK97" i="4"/>
  <c r="AM97" i="4"/>
  <c r="AJ97" i="4"/>
  <c r="AA97" i="4"/>
  <c r="O97" i="4"/>
  <c r="L97" i="4"/>
  <c r="C97" i="4"/>
  <c r="FA96" i="4"/>
  <c r="EX96" i="4"/>
  <c r="EU96" i="4"/>
  <c r="ER96" i="4"/>
  <c r="EO96" i="4"/>
  <c r="EL96" i="4"/>
  <c r="EI96" i="4"/>
  <c r="EF96" i="4"/>
  <c r="EC96" i="4"/>
  <c r="DZ96" i="4"/>
  <c r="DW96" i="4"/>
  <c r="DT96" i="4"/>
  <c r="DQ96" i="4"/>
  <c r="DN96" i="4"/>
  <c r="DK96" i="4"/>
  <c r="DH96" i="4"/>
  <c r="DE96" i="4"/>
  <c r="DB96" i="4"/>
  <c r="CY96" i="4"/>
  <c r="CV96" i="4"/>
  <c r="CS96" i="4"/>
  <c r="CR96" i="4"/>
  <c r="CQ96" i="4"/>
  <c r="CO96" i="4"/>
  <c r="CN96" i="4"/>
  <c r="CP96" i="4" s="1"/>
  <c r="CL96" i="4"/>
  <c r="CK96" i="4"/>
  <c r="CM96" i="4" s="1"/>
  <c r="CJ96" i="4"/>
  <c r="CI96" i="4"/>
  <c r="CH96" i="4"/>
  <c r="CF96" i="4"/>
  <c r="CE96" i="4"/>
  <c r="CG96" i="4" s="1"/>
  <c r="CC96" i="4"/>
  <c r="CB96" i="4"/>
  <c r="CD96" i="4" s="1"/>
  <c r="CA96" i="4"/>
  <c r="BZ96" i="4"/>
  <c r="BY96" i="4"/>
  <c r="BW96" i="4"/>
  <c r="BX96" i="4" s="1"/>
  <c r="BV96" i="4"/>
  <c r="BT96" i="4"/>
  <c r="BS96" i="4"/>
  <c r="BU96" i="4" s="1"/>
  <c r="BQ96" i="4"/>
  <c r="BP96" i="4"/>
  <c r="BR96" i="4" s="1"/>
  <c r="BN96" i="4"/>
  <c r="BM96" i="4"/>
  <c r="BO96" i="4" s="1"/>
  <c r="BK96" i="4"/>
  <c r="BL96" i="4" s="1"/>
  <c r="BJ96" i="4"/>
  <c r="BH96" i="4"/>
  <c r="BG96" i="4"/>
  <c r="BE96" i="4"/>
  <c r="BD96" i="4"/>
  <c r="BF96" i="4" s="1"/>
  <c r="BC96" i="4"/>
  <c r="BB96" i="4"/>
  <c r="BA96" i="4"/>
  <c r="AY96" i="4"/>
  <c r="AZ96" i="4" s="1"/>
  <c r="AX96" i="4"/>
  <c r="AV96" i="4"/>
  <c r="AU96" i="4"/>
  <c r="AW96" i="4" s="1"/>
  <c r="AS96" i="4"/>
  <c r="AR96" i="4"/>
  <c r="AT96" i="4" s="1"/>
  <c r="AQ96" i="4"/>
  <c r="AP96" i="4"/>
  <c r="AO96" i="4"/>
  <c r="AM96" i="4"/>
  <c r="AN96" i="4" s="1"/>
  <c r="AL96" i="4"/>
  <c r="FA95" i="4"/>
  <c r="EX95" i="4"/>
  <c r="EU95" i="4"/>
  <c r="ER95" i="4"/>
  <c r="EO95" i="4"/>
  <c r="EL95" i="4"/>
  <c r="EI95" i="4"/>
  <c r="EF95" i="4"/>
  <c r="EC95" i="4"/>
  <c r="DZ95" i="4"/>
  <c r="DY95" i="4"/>
  <c r="DY91" i="4" s="1"/>
  <c r="DX95" i="4"/>
  <c r="DW95" i="4"/>
  <c r="DS95" i="4"/>
  <c r="DT95" i="4" s="1"/>
  <c r="DR95" i="4"/>
  <c r="DP95" i="4"/>
  <c r="DO95" i="4"/>
  <c r="DM95" i="4"/>
  <c r="DL95" i="4"/>
  <c r="DN95" i="4" s="1"/>
  <c r="DK95" i="4"/>
  <c r="DH95" i="4"/>
  <c r="DD95" i="4"/>
  <c r="DD91" i="4" s="1"/>
  <c r="DC95" i="4"/>
  <c r="DE95" i="4" s="1"/>
  <c r="DA95" i="4"/>
  <c r="CZ95" i="4"/>
  <c r="CY95" i="4"/>
  <c r="CX95" i="4"/>
  <c r="CW95" i="4"/>
  <c r="CU95" i="4"/>
  <c r="CV95" i="4" s="1"/>
  <c r="CT95" i="4"/>
  <c r="CS95" i="4"/>
  <c r="CP95" i="4"/>
  <c r="CM95" i="4"/>
  <c r="CJ95" i="4"/>
  <c r="CG95" i="4"/>
  <c r="CD95" i="4"/>
  <c r="CA95" i="4"/>
  <c r="BX95" i="4"/>
  <c r="BU95" i="4"/>
  <c r="BR95" i="4"/>
  <c r="BO95" i="4"/>
  <c r="BL95" i="4"/>
  <c r="BI95" i="4"/>
  <c r="BF95" i="4"/>
  <c r="BC95" i="4"/>
  <c r="AZ95" i="4"/>
  <c r="AW95" i="4"/>
  <c r="AT95" i="4"/>
  <c r="AQ95" i="4"/>
  <c r="AN95" i="4"/>
  <c r="FA94" i="4"/>
  <c r="EX94" i="4"/>
  <c r="EU94" i="4"/>
  <c r="ER94" i="4"/>
  <c r="FA93" i="4"/>
  <c r="EX93" i="4"/>
  <c r="EU93" i="4"/>
  <c r="ER93" i="4"/>
  <c r="EO93" i="4"/>
  <c r="EL93" i="4"/>
  <c r="EI93" i="4"/>
  <c r="EF93" i="4"/>
  <c r="EC93" i="4"/>
  <c r="DZ93" i="4"/>
  <c r="DW93" i="4"/>
  <c r="DT93" i="4"/>
  <c r="DQ93" i="4"/>
  <c r="DN93" i="4"/>
  <c r="DK93" i="4"/>
  <c r="DH93" i="4"/>
  <c r="DE93" i="4"/>
  <c r="DB93" i="4"/>
  <c r="CY93" i="4"/>
  <c r="CV93" i="4"/>
  <c r="CS93" i="4"/>
  <c r="CP93" i="4"/>
  <c r="CM93" i="4"/>
  <c r="CJ93" i="4"/>
  <c r="CG93" i="4"/>
  <c r="CD93" i="4"/>
  <c r="CA93" i="4"/>
  <c r="BX93" i="4"/>
  <c r="BU93" i="4"/>
  <c r="BR93" i="4"/>
  <c r="BO93" i="4"/>
  <c r="BL93" i="4"/>
  <c r="BI93" i="4"/>
  <c r="BF93" i="4"/>
  <c r="BC93" i="4"/>
  <c r="AZ93" i="4"/>
  <c r="AW93" i="4"/>
  <c r="AT93" i="4"/>
  <c r="AQ93" i="4"/>
  <c r="AN93" i="4"/>
  <c r="AK93" i="4"/>
  <c r="AH93" i="4"/>
  <c r="AE93" i="4"/>
  <c r="AB93" i="4"/>
  <c r="Y93" i="4"/>
  <c r="V93" i="4"/>
  <c r="S93" i="4"/>
  <c r="P93" i="4"/>
  <c r="M93" i="4"/>
  <c r="J93" i="4"/>
  <c r="G93" i="4"/>
  <c r="D93" i="4"/>
  <c r="FA92" i="4"/>
  <c r="EX92" i="4"/>
  <c r="EU92" i="4"/>
  <c r="ER92" i="4"/>
  <c r="EZ91" i="4"/>
  <c r="EY91" i="4"/>
  <c r="FA91" i="4" s="1"/>
  <c r="EX91" i="4"/>
  <c r="EW91" i="4"/>
  <c r="EV91" i="4"/>
  <c r="EU91" i="4"/>
  <c r="ET91" i="4"/>
  <c r="ES91" i="4"/>
  <c r="ER91" i="4"/>
  <c r="EQ91" i="4"/>
  <c r="EP91" i="4"/>
  <c r="EN91" i="4"/>
  <c r="EM91" i="4"/>
  <c r="EK91" i="4"/>
  <c r="EJ91" i="4"/>
  <c r="EH91" i="4"/>
  <c r="EI91" i="4" s="1"/>
  <c r="EG91" i="4"/>
  <c r="EF91" i="4"/>
  <c r="EE91" i="4"/>
  <c r="ED91" i="4"/>
  <c r="EC91" i="4"/>
  <c r="EB91" i="4"/>
  <c r="EA91" i="4"/>
  <c r="DZ91" i="4"/>
  <c r="DX91" i="4"/>
  <c r="DW91" i="4"/>
  <c r="DV91" i="4"/>
  <c r="DU91" i="4"/>
  <c r="DT91" i="4"/>
  <c r="DS91" i="4"/>
  <c r="DR91" i="4"/>
  <c r="DP91" i="4"/>
  <c r="DM91" i="4"/>
  <c r="DJ91" i="4"/>
  <c r="DI91" i="4"/>
  <c r="DK91" i="4" s="1"/>
  <c r="DG91" i="4"/>
  <c r="DF91" i="4"/>
  <c r="DA91" i="4"/>
  <c r="CY91" i="4"/>
  <c r="CX91" i="4"/>
  <c r="CW91" i="4"/>
  <c r="CT91" i="4"/>
  <c r="CR91" i="4"/>
  <c r="CQ91" i="4"/>
  <c r="CS91" i="4" s="1"/>
  <c r="CO91" i="4"/>
  <c r="CP91" i="4" s="1"/>
  <c r="CN91" i="4"/>
  <c r="CL91" i="4"/>
  <c r="CK91" i="4"/>
  <c r="CM91" i="4" s="1"/>
  <c r="CI91" i="4"/>
  <c r="CH91" i="4"/>
  <c r="CJ91" i="4" s="1"/>
  <c r="CG91" i="4"/>
  <c r="CF91" i="4"/>
  <c r="CE91" i="4"/>
  <c r="CD91" i="4"/>
  <c r="CC91" i="4"/>
  <c r="CB91" i="4"/>
  <c r="CA91" i="4"/>
  <c r="BZ91" i="4"/>
  <c r="BY91" i="4"/>
  <c r="BW91" i="4"/>
  <c r="BV91" i="4"/>
  <c r="BX91" i="4" s="1"/>
  <c r="BT91" i="4"/>
  <c r="BS91" i="4"/>
  <c r="BU91" i="4" s="1"/>
  <c r="BQ91" i="4"/>
  <c r="BR91" i="4" s="1"/>
  <c r="BP91" i="4"/>
  <c r="BN91" i="4"/>
  <c r="BM91" i="4"/>
  <c r="BO91" i="4" s="1"/>
  <c r="BK91" i="4"/>
  <c r="BJ91" i="4"/>
  <c r="BI91" i="4"/>
  <c r="BH91" i="4"/>
  <c r="BG91" i="4"/>
  <c r="BF91" i="4"/>
  <c r="BE91" i="4"/>
  <c r="BD91" i="4"/>
  <c r="BC91" i="4"/>
  <c r="BB91" i="4"/>
  <c r="BA91" i="4"/>
  <c r="AY91" i="4"/>
  <c r="AX91" i="4"/>
  <c r="AZ91" i="4" s="1"/>
  <c r="AV91" i="4"/>
  <c r="AU91" i="4"/>
  <c r="AW91" i="4" s="1"/>
  <c r="AS91" i="4"/>
  <c r="AT91" i="4" s="1"/>
  <c r="AR91" i="4"/>
  <c r="AP91" i="4"/>
  <c r="AO91" i="4"/>
  <c r="AQ91" i="4" s="1"/>
  <c r="AM91" i="4"/>
  <c r="AL91" i="4"/>
  <c r="AN91" i="4" s="1"/>
  <c r="AK91" i="4"/>
  <c r="AJ91" i="4"/>
  <c r="AI91" i="4"/>
  <c r="AH91" i="4"/>
  <c r="AG91" i="4"/>
  <c r="AF91" i="4"/>
  <c r="AE91" i="4"/>
  <c r="AD91" i="4"/>
  <c r="AC91" i="4"/>
  <c r="AA91" i="4"/>
  <c r="Z91" i="4"/>
  <c r="AB91" i="4" s="1"/>
  <c r="X91" i="4"/>
  <c r="W91" i="4"/>
  <c r="Y91" i="4" s="1"/>
  <c r="U91" i="4"/>
  <c r="V91" i="4" s="1"/>
  <c r="T91" i="4"/>
  <c r="R91" i="4"/>
  <c r="Q91" i="4"/>
  <c r="S91" i="4" s="1"/>
  <c r="O91" i="4"/>
  <c r="N91" i="4"/>
  <c r="M91" i="4"/>
  <c r="L91" i="4"/>
  <c r="K91" i="4"/>
  <c r="J91" i="4"/>
  <c r="I91" i="4"/>
  <c r="H91" i="4"/>
  <c r="G91" i="4"/>
  <c r="F91" i="4"/>
  <c r="E91" i="4"/>
  <c r="C91" i="4"/>
  <c r="B91" i="4"/>
  <c r="D91" i="4" s="1"/>
  <c r="FA90" i="4"/>
  <c r="EX90" i="4"/>
  <c r="EU90" i="4"/>
  <c r="ER90" i="4"/>
  <c r="EO90" i="4"/>
  <c r="EL90" i="4"/>
  <c r="EI90" i="4"/>
  <c r="EF90" i="4"/>
  <c r="EC90" i="4"/>
  <c r="DZ90" i="4"/>
  <c r="DW90" i="4"/>
  <c r="DT90" i="4"/>
  <c r="DQ90" i="4"/>
  <c r="DN90" i="4"/>
  <c r="DK90" i="4"/>
  <c r="DH90" i="4"/>
  <c r="DE90" i="4"/>
  <c r="DB90" i="4"/>
  <c r="CY90" i="4"/>
  <c r="CV90" i="4"/>
  <c r="CS90" i="4"/>
  <c r="CP90" i="4"/>
  <c r="CM90" i="4"/>
  <c r="CJ90" i="4"/>
  <c r="CG90" i="4"/>
  <c r="CD90" i="4"/>
  <c r="CA90" i="4"/>
  <c r="BX90" i="4"/>
  <c r="BU90" i="4"/>
  <c r="BR90" i="4"/>
  <c r="BO90" i="4"/>
  <c r="BL90" i="4"/>
  <c r="BI90" i="4"/>
  <c r="BF90" i="4"/>
  <c r="BC90" i="4"/>
  <c r="AZ90" i="4"/>
  <c r="AW90" i="4"/>
  <c r="AT90" i="4"/>
  <c r="AQ90" i="4"/>
  <c r="AN90" i="4"/>
  <c r="AK90" i="4"/>
  <c r="AH90" i="4"/>
  <c r="AE90" i="4"/>
  <c r="AB90" i="4"/>
  <c r="Y90" i="4"/>
  <c r="V90" i="4"/>
  <c r="S90" i="4"/>
  <c r="P90" i="4"/>
  <c r="M90" i="4"/>
  <c r="J90" i="4"/>
  <c r="G90" i="4"/>
  <c r="D90" i="4"/>
  <c r="FA89" i="4"/>
  <c r="EX89" i="4"/>
  <c r="EU89" i="4"/>
  <c r="ER89" i="4"/>
  <c r="EO89" i="4"/>
  <c r="EL89" i="4"/>
  <c r="EI89" i="4"/>
  <c r="EF89" i="4"/>
  <c r="EC89" i="4"/>
  <c r="DZ89" i="4"/>
  <c r="DW89" i="4"/>
  <c r="DT89" i="4"/>
  <c r="DQ89" i="4"/>
  <c r="DN89" i="4"/>
  <c r="DK89" i="4"/>
  <c r="DH89" i="4"/>
  <c r="DE89" i="4"/>
  <c r="DB89" i="4"/>
  <c r="CY89" i="4"/>
  <c r="CV89" i="4"/>
  <c r="CS89" i="4"/>
  <c r="CP89" i="4"/>
  <c r="CM89" i="4"/>
  <c r="CJ89" i="4"/>
  <c r="CG89" i="4"/>
  <c r="CD89" i="4"/>
  <c r="CA89" i="4"/>
  <c r="BX89" i="4"/>
  <c r="BU89" i="4"/>
  <c r="BR89" i="4"/>
  <c r="BO89" i="4"/>
  <c r="BL89" i="4"/>
  <c r="BI89" i="4"/>
  <c r="BF89" i="4"/>
  <c r="BC89" i="4"/>
  <c r="AZ89" i="4"/>
  <c r="AW89" i="4"/>
  <c r="AT89" i="4"/>
  <c r="AQ89" i="4"/>
  <c r="AN89" i="4"/>
  <c r="AK89" i="4"/>
  <c r="AH89" i="4"/>
  <c r="AE89" i="4"/>
  <c r="AB89" i="4"/>
  <c r="Y89" i="4"/>
  <c r="V89" i="4"/>
  <c r="S89" i="4"/>
  <c r="P89" i="4"/>
  <c r="M89" i="4"/>
  <c r="J89" i="4"/>
  <c r="G89" i="4"/>
  <c r="D89" i="4"/>
  <c r="FA88" i="4"/>
  <c r="EX88" i="4"/>
  <c r="EU88" i="4"/>
  <c r="ER88" i="4"/>
  <c r="EL88" i="4"/>
  <c r="EI88" i="4"/>
  <c r="EF88" i="4"/>
  <c r="EC88" i="4"/>
  <c r="DZ88" i="4"/>
  <c r="DW88" i="4"/>
  <c r="DT88" i="4"/>
  <c r="DQ88" i="4"/>
  <c r="DN88" i="4"/>
  <c r="DK88" i="4"/>
  <c r="DH88" i="4"/>
  <c r="DE88" i="4"/>
  <c r="DB88" i="4"/>
  <c r="CY88" i="4"/>
  <c r="CV88" i="4"/>
  <c r="CS88" i="4"/>
  <c r="CP88" i="4"/>
  <c r="CM88" i="4"/>
  <c r="CJ88" i="4"/>
  <c r="CG88" i="4"/>
  <c r="CD88" i="4"/>
  <c r="CA88" i="4"/>
  <c r="BX88" i="4"/>
  <c r="BU88" i="4"/>
  <c r="BR88" i="4"/>
  <c r="BO88" i="4"/>
  <c r="BL88" i="4"/>
  <c r="BI88" i="4"/>
  <c r="BF88" i="4"/>
  <c r="BC88" i="4"/>
  <c r="AZ88" i="4"/>
  <c r="AW88" i="4"/>
  <c r="AT88" i="4"/>
  <c r="AQ88" i="4"/>
  <c r="AN88" i="4"/>
  <c r="AK88" i="4"/>
  <c r="AH88" i="4"/>
  <c r="AE88" i="4"/>
  <c r="AB88" i="4"/>
  <c r="Y88" i="4"/>
  <c r="V88" i="4"/>
  <c r="S88" i="4"/>
  <c r="P88" i="4"/>
  <c r="M88" i="4"/>
  <c r="J88" i="4"/>
  <c r="G88" i="4"/>
  <c r="D88" i="4"/>
  <c r="FA87" i="4"/>
  <c r="EX87" i="4"/>
  <c r="EU87" i="4"/>
  <c r="ER87" i="4"/>
  <c r="EO87" i="4"/>
  <c r="EL87" i="4"/>
  <c r="EI87" i="4"/>
  <c r="EF87" i="4"/>
  <c r="EC87" i="4"/>
  <c r="DZ87" i="4"/>
  <c r="DW87" i="4"/>
  <c r="DT87" i="4"/>
  <c r="DQ87" i="4"/>
  <c r="DN87" i="4"/>
  <c r="DK87" i="4"/>
  <c r="DH87" i="4"/>
  <c r="DE87" i="4"/>
  <c r="DB87" i="4"/>
  <c r="CY87" i="4"/>
  <c r="CV87" i="4"/>
  <c r="CS87" i="4"/>
  <c r="CP87" i="4"/>
  <c r="CM87" i="4"/>
  <c r="CJ87" i="4"/>
  <c r="CG87" i="4"/>
  <c r="CD87" i="4"/>
  <c r="CA87" i="4"/>
  <c r="BX87" i="4"/>
  <c r="BU87" i="4"/>
  <c r="BR87" i="4"/>
  <c r="BO87" i="4"/>
  <c r="BL87" i="4"/>
  <c r="BI87" i="4"/>
  <c r="BF87" i="4"/>
  <c r="BC87" i="4"/>
  <c r="AZ87" i="4"/>
  <c r="AW87" i="4"/>
  <c r="AT87" i="4"/>
  <c r="AQ87" i="4"/>
  <c r="AN87" i="4"/>
  <c r="AK87" i="4"/>
  <c r="AH87" i="4"/>
  <c r="AE87" i="4"/>
  <c r="AB87" i="4"/>
  <c r="Y87" i="4"/>
  <c r="V87" i="4"/>
  <c r="S87" i="4"/>
  <c r="P87" i="4"/>
  <c r="M87" i="4"/>
  <c r="J87" i="4"/>
  <c r="G87" i="4"/>
  <c r="D87" i="4"/>
  <c r="FA86" i="4"/>
  <c r="EX86" i="4"/>
  <c r="EU86" i="4"/>
  <c r="ER86" i="4"/>
  <c r="EO86" i="4"/>
  <c r="EL86" i="4"/>
  <c r="EK86" i="4"/>
  <c r="EJ86" i="4"/>
  <c r="EI86" i="4"/>
  <c r="EH86" i="4"/>
  <c r="EG86" i="4"/>
  <c r="EF86" i="4"/>
  <c r="EE86" i="4"/>
  <c r="ED86" i="4"/>
  <c r="EC86" i="4"/>
  <c r="EB86" i="4"/>
  <c r="DZ86" i="4"/>
  <c r="DY86" i="4"/>
  <c r="DV86" i="4"/>
  <c r="DW86" i="4" s="1"/>
  <c r="DS86" i="4"/>
  <c r="DT86" i="4" s="1"/>
  <c r="DQ86" i="4"/>
  <c r="DP86" i="4"/>
  <c r="DN86" i="4"/>
  <c r="DM86" i="4"/>
  <c r="DJ86" i="4"/>
  <c r="DK86" i="4" s="1"/>
  <c r="DG86" i="4"/>
  <c r="DH86" i="4" s="1"/>
  <c r="DE86" i="4"/>
  <c r="DD86" i="4"/>
  <c r="DB86" i="4"/>
  <c r="DA86" i="4"/>
  <c r="CX86" i="4"/>
  <c r="CY86" i="4" s="1"/>
  <c r="CU86" i="4"/>
  <c r="CV86" i="4" s="1"/>
  <c r="CS86" i="4"/>
  <c r="CR86" i="4"/>
  <c r="CP86" i="4"/>
  <c r="CO86" i="4"/>
  <c r="CL86" i="4"/>
  <c r="CM86" i="4" s="1"/>
  <c r="CI86" i="4"/>
  <c r="CJ86" i="4" s="1"/>
  <c r="CG86" i="4"/>
  <c r="CF86" i="4"/>
  <c r="CD86" i="4"/>
  <c r="CC86" i="4"/>
  <c r="BZ86" i="4"/>
  <c r="BW86" i="4"/>
  <c r="BX86" i="4" s="1"/>
  <c r="BU86" i="4"/>
  <c r="BT86" i="4"/>
  <c r="BR86" i="4"/>
  <c r="BQ86" i="4"/>
  <c r="BN86" i="4"/>
  <c r="BO86" i="4" s="1"/>
  <c r="BK86" i="4"/>
  <c r="BL86" i="4" s="1"/>
  <c r="BI86" i="4"/>
  <c r="BH86" i="4"/>
  <c r="BF86" i="4"/>
  <c r="BE86" i="4"/>
  <c r="BB86" i="4"/>
  <c r="BC86" i="4" s="1"/>
  <c r="AY86" i="4"/>
  <c r="AZ86" i="4" s="1"/>
  <c r="AW86" i="4"/>
  <c r="AV86" i="4"/>
  <c r="AT86" i="4"/>
  <c r="AS86" i="4"/>
  <c r="AP86" i="4"/>
  <c r="AM86" i="4"/>
  <c r="AN86" i="4" s="1"/>
  <c r="AK86" i="4"/>
  <c r="AJ86" i="4"/>
  <c r="AH86" i="4"/>
  <c r="AG86" i="4"/>
  <c r="AD86" i="4"/>
  <c r="AE86" i="4" s="1"/>
  <c r="AA86" i="4"/>
  <c r="Y86" i="4"/>
  <c r="X86" i="4"/>
  <c r="V86" i="4"/>
  <c r="U86" i="4"/>
  <c r="R86" i="4"/>
  <c r="S86" i="4" s="1"/>
  <c r="O86" i="4"/>
  <c r="P86" i="4" s="1"/>
  <c r="M86" i="4"/>
  <c r="L86" i="4"/>
  <c r="J86" i="4"/>
  <c r="I86" i="4"/>
  <c r="F86" i="4"/>
  <c r="G86" i="4" s="1"/>
  <c r="C86" i="4"/>
  <c r="FA85" i="4"/>
  <c r="EX85" i="4"/>
  <c r="EU85" i="4"/>
  <c r="ER85" i="4"/>
  <c r="EO85" i="4"/>
  <c r="EL85" i="4"/>
  <c r="EI85" i="4"/>
  <c r="EF85" i="4"/>
  <c r="EC85" i="4"/>
  <c r="DZ85" i="4"/>
  <c r="DW85" i="4"/>
  <c r="DT85" i="4"/>
  <c r="DQ85" i="4"/>
  <c r="DN85" i="4"/>
  <c r="DK85" i="4"/>
  <c r="DH85" i="4"/>
  <c r="DE85" i="4"/>
  <c r="DB85" i="4"/>
  <c r="CY85" i="4"/>
  <c r="CV85" i="4"/>
  <c r="CS85" i="4"/>
  <c r="CP85" i="4"/>
  <c r="CM85" i="4"/>
  <c r="CJ85" i="4"/>
  <c r="CG85" i="4"/>
  <c r="CD85" i="4"/>
  <c r="CA85" i="4"/>
  <c r="BX85" i="4"/>
  <c r="BU85" i="4"/>
  <c r="BR85" i="4"/>
  <c r="BO85" i="4"/>
  <c r="BL85" i="4"/>
  <c r="BI85" i="4"/>
  <c r="BF85" i="4"/>
  <c r="BC85" i="4"/>
  <c r="AZ85" i="4"/>
  <c r="AW85" i="4"/>
  <c r="AT85" i="4"/>
  <c r="AQ85" i="4"/>
  <c r="AN85" i="4"/>
  <c r="AK85" i="4"/>
  <c r="AH85" i="4"/>
  <c r="AE85" i="4"/>
  <c r="AB85" i="4"/>
  <c r="Y85" i="4"/>
  <c r="V85" i="4"/>
  <c r="S85" i="4"/>
  <c r="P85" i="4"/>
  <c r="M85" i="4"/>
  <c r="J85" i="4"/>
  <c r="G85" i="4"/>
  <c r="D85" i="4"/>
  <c r="FA84" i="4"/>
  <c r="EX84" i="4"/>
  <c r="EU84" i="4"/>
  <c r="ER84" i="4"/>
  <c r="EL84" i="4"/>
  <c r="EI84" i="4"/>
  <c r="EF84" i="4"/>
  <c r="EC84" i="4"/>
  <c r="DZ84" i="4"/>
  <c r="DW84" i="4"/>
  <c r="DT84" i="4"/>
  <c r="DK84" i="4"/>
  <c r="DH84" i="4"/>
  <c r="CV84" i="4"/>
  <c r="CS84" i="4"/>
  <c r="CP84" i="4"/>
  <c r="CM84" i="4"/>
  <c r="CJ84" i="4"/>
  <c r="CG84" i="4"/>
  <c r="CD84" i="4"/>
  <c r="CA84" i="4"/>
  <c r="BX84" i="4"/>
  <c r="BU84" i="4"/>
  <c r="BR84" i="4"/>
  <c r="BO84" i="4"/>
  <c r="BL84" i="4"/>
  <c r="BI84" i="4"/>
  <c r="BF84" i="4"/>
  <c r="BC84" i="4"/>
  <c r="AZ84" i="4"/>
  <c r="FA83" i="4"/>
  <c r="EX83" i="4"/>
  <c r="EU83" i="4"/>
  <c r="ER83" i="4"/>
  <c r="EL83" i="4"/>
  <c r="EI83" i="4"/>
  <c r="EF83" i="4"/>
  <c r="EC83" i="4"/>
  <c r="DZ83" i="4"/>
  <c r="DW83" i="4"/>
  <c r="DT83" i="4"/>
  <c r="DQ83" i="4"/>
  <c r="DN83" i="4"/>
  <c r="DK83" i="4"/>
  <c r="DH83" i="4"/>
  <c r="DE83" i="4"/>
  <c r="DB83" i="4"/>
  <c r="CY83" i="4"/>
  <c r="CS83" i="4"/>
  <c r="CP83" i="4"/>
  <c r="CM83" i="4"/>
  <c r="CJ83" i="4"/>
  <c r="CG83" i="4"/>
  <c r="CD83" i="4"/>
  <c r="CA83" i="4"/>
  <c r="BX83" i="4"/>
  <c r="BU83" i="4"/>
  <c r="BR83" i="4"/>
  <c r="BO83" i="4"/>
  <c r="BL83" i="4"/>
  <c r="BI83" i="4"/>
  <c r="BF83" i="4"/>
  <c r="BC83" i="4"/>
  <c r="AZ83" i="4"/>
  <c r="FA82" i="4"/>
  <c r="EX82" i="4"/>
  <c r="EU82" i="4"/>
  <c r="ER82" i="4"/>
  <c r="EK82" i="4"/>
  <c r="EJ82" i="4"/>
  <c r="EH82" i="4"/>
  <c r="EG82" i="4"/>
  <c r="EG81" i="4" s="1"/>
  <c r="EE82" i="4"/>
  <c r="EF82" i="4" s="1"/>
  <c r="ED82" i="4"/>
  <c r="EB82" i="4"/>
  <c r="DZ82" i="4"/>
  <c r="DY82" i="4"/>
  <c r="DV82" i="4"/>
  <c r="DW82" i="4" s="1"/>
  <c r="DT82" i="4"/>
  <c r="DS82" i="4"/>
  <c r="DS81" i="4" s="1"/>
  <c r="DS74" i="4" s="1"/>
  <c r="DP82" i="4"/>
  <c r="DN82" i="4"/>
  <c r="DM82" i="4"/>
  <c r="DK82" i="4"/>
  <c r="DJ82" i="4"/>
  <c r="DH82" i="4"/>
  <c r="DG82" i="4"/>
  <c r="DD82" i="4"/>
  <c r="DB82" i="4"/>
  <c r="DA82" i="4"/>
  <c r="CX82" i="4"/>
  <c r="CY82" i="4" s="1"/>
  <c r="CV82" i="4"/>
  <c r="CU82" i="4"/>
  <c r="CU81" i="4" s="1"/>
  <c r="CR82" i="4"/>
  <c r="CP82" i="4"/>
  <c r="CO82" i="4"/>
  <c r="CL82" i="4"/>
  <c r="CM82" i="4" s="1"/>
  <c r="CJ82" i="4"/>
  <c r="CI82" i="4"/>
  <c r="CF82" i="4"/>
  <c r="CD82" i="4"/>
  <c r="CC82" i="4"/>
  <c r="CA82" i="4"/>
  <c r="BZ82" i="4"/>
  <c r="BX82" i="4"/>
  <c r="BW82" i="4"/>
  <c r="BW81" i="4" s="1"/>
  <c r="BW74" i="4" s="1"/>
  <c r="BT82" i="4"/>
  <c r="BR82" i="4"/>
  <c r="BQ82" i="4"/>
  <c r="BO82" i="4"/>
  <c r="BN82" i="4"/>
  <c r="BL82" i="4"/>
  <c r="BK82" i="4"/>
  <c r="BH82" i="4"/>
  <c r="BF82" i="4"/>
  <c r="BE82" i="4"/>
  <c r="BB82" i="4"/>
  <c r="BC82" i="4" s="1"/>
  <c r="AZ82" i="4"/>
  <c r="AY82" i="4"/>
  <c r="AY81" i="4" s="1"/>
  <c r="FA81" i="4"/>
  <c r="EX81" i="4"/>
  <c r="EU81" i="4"/>
  <c r="ER81" i="4"/>
  <c r="EO81" i="4"/>
  <c r="EK81" i="4"/>
  <c r="EH81" i="4"/>
  <c r="EE81" i="4"/>
  <c r="EE74" i="4" s="1"/>
  <c r="EF74" i="4" s="1"/>
  <c r="ED81" i="4"/>
  <c r="EA81" i="4"/>
  <c r="DZ81" i="4"/>
  <c r="DY81" i="4"/>
  <c r="DX81" i="4"/>
  <c r="DV81" i="4"/>
  <c r="DW81" i="4" s="1"/>
  <c r="DU81" i="4"/>
  <c r="DR81" i="4"/>
  <c r="DO81" i="4"/>
  <c r="DO74" i="4" s="1"/>
  <c r="DN81" i="4"/>
  <c r="DM81" i="4"/>
  <c r="DL81" i="4"/>
  <c r="DJ81" i="4"/>
  <c r="DJ74" i="4" s="1"/>
  <c r="DI81" i="4"/>
  <c r="DG81" i="4"/>
  <c r="DG74" i="4" s="1"/>
  <c r="DH74" i="4" s="1"/>
  <c r="DF81" i="4"/>
  <c r="DC81" i="4"/>
  <c r="DA81" i="4"/>
  <c r="DB81" i="4" s="1"/>
  <c r="CZ81" i="4"/>
  <c r="CW81" i="4"/>
  <c r="CT81" i="4"/>
  <c r="CQ81" i="4"/>
  <c r="CO81" i="4"/>
  <c r="CP81" i="4" s="1"/>
  <c r="CN81" i="4"/>
  <c r="CK81" i="4"/>
  <c r="CI81" i="4"/>
  <c r="CH81" i="4"/>
  <c r="CE81" i="4"/>
  <c r="CD81" i="4"/>
  <c r="CC81" i="4"/>
  <c r="CB81" i="4"/>
  <c r="BY81" i="4"/>
  <c r="BV81" i="4"/>
  <c r="BS81" i="4"/>
  <c r="BQ81" i="4"/>
  <c r="BR81" i="4" s="1"/>
  <c r="BP81" i="4"/>
  <c r="BN81" i="4"/>
  <c r="BM81" i="4"/>
  <c r="BK81" i="4"/>
  <c r="BJ81" i="4"/>
  <c r="BL81" i="4" s="1"/>
  <c r="BG81" i="4"/>
  <c r="BF81" i="4"/>
  <c r="BE81" i="4"/>
  <c r="BD81" i="4"/>
  <c r="BA81" i="4"/>
  <c r="AX81" i="4"/>
  <c r="AV81" i="4"/>
  <c r="AU81" i="4"/>
  <c r="AW81" i="4" s="1"/>
  <c r="AT81" i="4"/>
  <c r="AS81" i="4"/>
  <c r="AR81" i="4"/>
  <c r="AO81" i="4"/>
  <c r="AL81" i="4"/>
  <c r="AK81" i="4"/>
  <c r="AJ81" i="4"/>
  <c r="AI81" i="4"/>
  <c r="AG81" i="4"/>
  <c r="AH81" i="4" s="1"/>
  <c r="AF81" i="4"/>
  <c r="AD81" i="4"/>
  <c r="AC81" i="4"/>
  <c r="AE81" i="4" s="1"/>
  <c r="Z81" i="4"/>
  <c r="Z74" i="4" s="1"/>
  <c r="X81" i="4"/>
  <c r="W81" i="4"/>
  <c r="Y81" i="4" s="1"/>
  <c r="V81" i="4"/>
  <c r="U81" i="4"/>
  <c r="T81" i="4"/>
  <c r="R81" i="4"/>
  <c r="Q81" i="4"/>
  <c r="S81" i="4" s="1"/>
  <c r="N81" i="4"/>
  <c r="M81" i="4"/>
  <c r="L81" i="4"/>
  <c r="K81" i="4"/>
  <c r="J81" i="4"/>
  <c r="I81" i="4"/>
  <c r="H81" i="4"/>
  <c r="E81" i="4"/>
  <c r="B81" i="4"/>
  <c r="FA80" i="4"/>
  <c r="EX80" i="4"/>
  <c r="EU80" i="4"/>
  <c r="ER80" i="4"/>
  <c r="EO80" i="4"/>
  <c r="EL80" i="4"/>
  <c r="EI80" i="4"/>
  <c r="EF80" i="4"/>
  <c r="EC80" i="4"/>
  <c r="DZ80" i="4"/>
  <c r="DW80" i="4"/>
  <c r="DT80" i="4"/>
  <c r="DQ80" i="4"/>
  <c r="DN80" i="4"/>
  <c r="DK80" i="4"/>
  <c r="DH80" i="4"/>
  <c r="DE80" i="4"/>
  <c r="DB80" i="4"/>
  <c r="CY80" i="4"/>
  <c r="CV80" i="4"/>
  <c r="CS80" i="4"/>
  <c r="CP80" i="4"/>
  <c r="CM80" i="4"/>
  <c r="CJ80" i="4"/>
  <c r="CG80" i="4"/>
  <c r="CD80" i="4"/>
  <c r="CA80" i="4"/>
  <c r="BX80" i="4"/>
  <c r="BU80" i="4"/>
  <c r="BR80" i="4"/>
  <c r="BO80" i="4"/>
  <c r="BL80" i="4"/>
  <c r="BI80" i="4"/>
  <c r="BF80" i="4"/>
  <c r="BC80" i="4"/>
  <c r="AZ80" i="4"/>
  <c r="AW80" i="4"/>
  <c r="AT80" i="4"/>
  <c r="AQ80" i="4"/>
  <c r="AN80" i="4"/>
  <c r="AK80" i="4"/>
  <c r="AH80" i="4"/>
  <c r="AE80" i="4"/>
  <c r="AB80" i="4"/>
  <c r="Y80" i="4"/>
  <c r="V80" i="4"/>
  <c r="S80" i="4"/>
  <c r="P80" i="4"/>
  <c r="M80" i="4"/>
  <c r="J80" i="4"/>
  <c r="G80" i="4"/>
  <c r="D80" i="4"/>
  <c r="FA79" i="4"/>
  <c r="EX79" i="4"/>
  <c r="EU79" i="4"/>
  <c r="ER79" i="4"/>
  <c r="EO79" i="4"/>
  <c r="EL79" i="4"/>
  <c r="EI79" i="4"/>
  <c r="EF79" i="4"/>
  <c r="EC79" i="4"/>
  <c r="DZ79" i="4"/>
  <c r="DW79" i="4"/>
  <c r="DT79" i="4"/>
  <c r="DQ79" i="4"/>
  <c r="DN79" i="4"/>
  <c r="DK79" i="4"/>
  <c r="DH79" i="4"/>
  <c r="DE79" i="4"/>
  <c r="DB79" i="4"/>
  <c r="CY79" i="4"/>
  <c r="CV79" i="4"/>
  <c r="CS79" i="4"/>
  <c r="CP79" i="4"/>
  <c r="CM79" i="4"/>
  <c r="CJ79" i="4"/>
  <c r="CG79" i="4"/>
  <c r="CD79" i="4"/>
  <c r="CA79" i="4"/>
  <c r="BX79" i="4"/>
  <c r="BU79" i="4"/>
  <c r="BR79" i="4"/>
  <c r="BO79" i="4"/>
  <c r="BL79" i="4"/>
  <c r="BI79" i="4"/>
  <c r="BF79" i="4"/>
  <c r="BC79" i="4"/>
  <c r="AZ79" i="4"/>
  <c r="AW79" i="4"/>
  <c r="AT79" i="4"/>
  <c r="AQ79" i="4"/>
  <c r="AN79" i="4"/>
  <c r="AK79" i="4"/>
  <c r="AH79" i="4"/>
  <c r="AE79" i="4"/>
  <c r="AB79" i="4"/>
  <c r="Y79" i="4"/>
  <c r="V79" i="4"/>
  <c r="S79" i="4"/>
  <c r="P79" i="4"/>
  <c r="M79" i="4"/>
  <c r="J79" i="4"/>
  <c r="G79" i="4"/>
  <c r="D79" i="4"/>
  <c r="FA78" i="4"/>
  <c r="EX78" i="4"/>
  <c r="EU78" i="4"/>
  <c r="ER78" i="4"/>
  <c r="FA77" i="4"/>
  <c r="EX77" i="4"/>
  <c r="EU77" i="4"/>
  <c r="ER77" i="4"/>
  <c r="EO77" i="4"/>
  <c r="EL77" i="4"/>
  <c r="EI77" i="4"/>
  <c r="EF77" i="4"/>
  <c r="EC77" i="4"/>
  <c r="DZ77" i="4"/>
  <c r="DW77" i="4"/>
  <c r="DT77" i="4"/>
  <c r="DQ77" i="4"/>
  <c r="DN77" i="4"/>
  <c r="DK77" i="4"/>
  <c r="DH77" i="4"/>
  <c r="DE77" i="4"/>
  <c r="DB77" i="4"/>
  <c r="CY77" i="4"/>
  <c r="CV77" i="4"/>
  <c r="CS77" i="4"/>
  <c r="CP77" i="4"/>
  <c r="CM77" i="4"/>
  <c r="CJ77" i="4"/>
  <c r="CG77" i="4"/>
  <c r="CD77" i="4"/>
  <c r="CA77" i="4"/>
  <c r="BX77" i="4"/>
  <c r="BU77" i="4"/>
  <c r="BR77" i="4"/>
  <c r="BO77" i="4"/>
  <c r="BL77" i="4"/>
  <c r="BI77" i="4"/>
  <c r="BF77" i="4"/>
  <c r="BC77" i="4"/>
  <c r="AZ77" i="4"/>
  <c r="AW77" i="4"/>
  <c r="AT77" i="4"/>
  <c r="AQ77" i="4"/>
  <c r="AN77" i="4"/>
  <c r="AK77" i="4"/>
  <c r="AH77" i="4"/>
  <c r="AE77" i="4"/>
  <c r="AB77" i="4"/>
  <c r="Y77" i="4"/>
  <c r="V77" i="4"/>
  <c r="S77" i="4"/>
  <c r="P77" i="4"/>
  <c r="M77" i="4"/>
  <c r="J77" i="4"/>
  <c r="G77" i="4"/>
  <c r="D77" i="4"/>
  <c r="FA76" i="4"/>
  <c r="EX76" i="4"/>
  <c r="EU76" i="4"/>
  <c r="ER76" i="4"/>
  <c r="M76" i="4"/>
  <c r="FA75" i="4"/>
  <c r="EX75" i="4"/>
  <c r="EU75" i="4"/>
  <c r="ER75" i="4"/>
  <c r="EO75" i="4"/>
  <c r="EK75" i="4"/>
  <c r="EL75" i="4" s="1"/>
  <c r="EJ75" i="4"/>
  <c r="EH75" i="4"/>
  <c r="EG75" i="4"/>
  <c r="EI75" i="4" s="1"/>
  <c r="EF75" i="4"/>
  <c r="EE75" i="4"/>
  <c r="ED75" i="4"/>
  <c r="ED74" i="4" s="1"/>
  <c r="EB75" i="4"/>
  <c r="EC75" i="4" s="1"/>
  <c r="EA75" i="4"/>
  <c r="DY75" i="4"/>
  <c r="DX75" i="4"/>
  <c r="DZ75" i="4" s="1"/>
  <c r="DV75" i="4"/>
  <c r="DV74" i="4" s="1"/>
  <c r="DU75" i="4"/>
  <c r="DT75" i="4"/>
  <c r="DS75" i="4"/>
  <c r="DR75" i="4"/>
  <c r="DQ75" i="4"/>
  <c r="DP75" i="4"/>
  <c r="DO75" i="4"/>
  <c r="DM75" i="4"/>
  <c r="DL75" i="4"/>
  <c r="DL74" i="4" s="1"/>
  <c r="DN74" i="4" s="1"/>
  <c r="DJ75" i="4"/>
  <c r="DI75" i="4"/>
  <c r="DK75" i="4" s="1"/>
  <c r="DG75" i="4"/>
  <c r="DF75" i="4"/>
  <c r="DF74" i="4" s="1"/>
  <c r="DE75" i="4"/>
  <c r="DD75" i="4"/>
  <c r="DC75" i="4"/>
  <c r="DA75" i="4"/>
  <c r="DA74" i="4" s="1"/>
  <c r="CZ75" i="4"/>
  <c r="DB75" i="4" s="1"/>
  <c r="CX75" i="4"/>
  <c r="CW75" i="4"/>
  <c r="CV75" i="4"/>
  <c r="CU75" i="4"/>
  <c r="CT75" i="4"/>
  <c r="CS75" i="4"/>
  <c r="CR75" i="4"/>
  <c r="CQ75" i="4"/>
  <c r="CO75" i="4"/>
  <c r="CN75" i="4"/>
  <c r="CN74" i="4" s="1"/>
  <c r="CL75" i="4"/>
  <c r="CK75" i="4"/>
  <c r="CJ75" i="4"/>
  <c r="CI75" i="4"/>
  <c r="CH75" i="4"/>
  <c r="CG75" i="4"/>
  <c r="CF75" i="4"/>
  <c r="CE75" i="4"/>
  <c r="CC75" i="4"/>
  <c r="CC74" i="4" s="1"/>
  <c r="CB75" i="4"/>
  <c r="BZ75" i="4"/>
  <c r="BY75" i="4"/>
  <c r="BX75" i="4"/>
  <c r="BW75" i="4"/>
  <c r="BV75" i="4"/>
  <c r="BT75" i="4"/>
  <c r="BU75" i="4" s="1"/>
  <c r="BS75" i="4"/>
  <c r="BR75" i="4"/>
  <c r="BQ75" i="4"/>
  <c r="BP75" i="4"/>
  <c r="BP74" i="4" s="1"/>
  <c r="BN75" i="4"/>
  <c r="BM75" i="4"/>
  <c r="BL75" i="4"/>
  <c r="BK75" i="4"/>
  <c r="BJ75" i="4"/>
  <c r="BI75" i="4"/>
  <c r="BH75" i="4"/>
  <c r="BG75" i="4"/>
  <c r="BE75" i="4"/>
  <c r="BD75" i="4"/>
  <c r="BB75" i="4"/>
  <c r="BA75" i="4"/>
  <c r="AZ75" i="4"/>
  <c r="AY75" i="4"/>
  <c r="AX75" i="4"/>
  <c r="AW75" i="4"/>
  <c r="AV75" i="4"/>
  <c r="AU75" i="4"/>
  <c r="AS75" i="4"/>
  <c r="AR75" i="4"/>
  <c r="AR74" i="4" s="1"/>
  <c r="AP75" i="4"/>
  <c r="AO75" i="4"/>
  <c r="AN75" i="4"/>
  <c r="AM75" i="4"/>
  <c r="AL75" i="4"/>
  <c r="AJ75" i="4"/>
  <c r="AI75" i="4"/>
  <c r="AG75" i="4"/>
  <c r="AG74" i="4" s="1"/>
  <c r="AF75" i="4"/>
  <c r="AF74" i="4" s="1"/>
  <c r="AH74" i="4" s="1"/>
  <c r="AD75" i="4"/>
  <c r="AC75" i="4"/>
  <c r="AB75" i="4"/>
  <c r="AA75" i="4"/>
  <c r="Z75" i="4"/>
  <c r="X75" i="4"/>
  <c r="W75" i="4"/>
  <c r="V75" i="4"/>
  <c r="U75" i="4"/>
  <c r="U74" i="4" s="1"/>
  <c r="T75" i="4"/>
  <c r="T74" i="4" s="1"/>
  <c r="R75" i="4"/>
  <c r="Q75" i="4"/>
  <c r="O75" i="4"/>
  <c r="N75" i="4"/>
  <c r="N74" i="4" s="1"/>
  <c r="M75" i="4"/>
  <c r="L75" i="4"/>
  <c r="L74" i="4" s="1"/>
  <c r="K75" i="4"/>
  <c r="I75" i="4"/>
  <c r="I74" i="4" s="1"/>
  <c r="H75" i="4"/>
  <c r="J75" i="4" s="1"/>
  <c r="F75" i="4"/>
  <c r="E75" i="4"/>
  <c r="D75" i="4"/>
  <c r="C75" i="4"/>
  <c r="B75" i="4"/>
  <c r="EZ74" i="4"/>
  <c r="FA74" i="4" s="1"/>
  <c r="EY74" i="4"/>
  <c r="EW74" i="4"/>
  <c r="EV74" i="4"/>
  <c r="EX74" i="4" s="1"/>
  <c r="ET74" i="4"/>
  <c r="ES74" i="4"/>
  <c r="EU74" i="4" s="1"/>
  <c r="EQ74" i="4"/>
  <c r="EP74" i="4"/>
  <c r="ER74" i="4" s="1"/>
  <c r="EN74" i="4"/>
  <c r="EO74" i="4" s="1"/>
  <c r="EM74" i="4"/>
  <c r="EK74" i="4"/>
  <c r="EH74" i="4"/>
  <c r="EA74" i="4"/>
  <c r="DY74" i="4"/>
  <c r="DU74" i="4"/>
  <c r="DM74" i="4"/>
  <c r="DC74" i="4"/>
  <c r="CW74" i="4"/>
  <c r="CV74" i="4"/>
  <c r="CQ74" i="4"/>
  <c r="CI74" i="4"/>
  <c r="CH74" i="4"/>
  <c r="CJ74" i="4" s="1"/>
  <c r="CE74" i="4"/>
  <c r="CD74" i="4"/>
  <c r="CB74" i="4"/>
  <c r="BV74" i="4"/>
  <c r="BN74" i="4"/>
  <c r="BK74" i="4"/>
  <c r="BJ74" i="4"/>
  <c r="BL74" i="4" s="1"/>
  <c r="BG74" i="4"/>
  <c r="BD74" i="4"/>
  <c r="AY74" i="4"/>
  <c r="AV74" i="4"/>
  <c r="AU74" i="4"/>
  <c r="AW74" i="4" s="1"/>
  <c r="AI74" i="4"/>
  <c r="W74" i="4"/>
  <c r="V74" i="4"/>
  <c r="R74" i="4"/>
  <c r="K74" i="4"/>
  <c r="H74" i="4"/>
  <c r="J74" i="4" s="1"/>
  <c r="FA73" i="4"/>
  <c r="EX73" i="4"/>
  <c r="EU73" i="4"/>
  <c r="ER73" i="4"/>
  <c r="EO73" i="4"/>
  <c r="EL73" i="4"/>
  <c r="EI73" i="4"/>
  <c r="EF73" i="4"/>
  <c r="EC73" i="4"/>
  <c r="DZ73" i="4"/>
  <c r="DW73" i="4"/>
  <c r="DT73" i="4"/>
  <c r="DQ73" i="4"/>
  <c r="DN73" i="4"/>
  <c r="DK73" i="4"/>
  <c r="DH73" i="4"/>
  <c r="DE73" i="4"/>
  <c r="DB73" i="4"/>
  <c r="CY73" i="4"/>
  <c r="CV73" i="4"/>
  <c r="CS73" i="4"/>
  <c r="CP73" i="4"/>
  <c r="CM73" i="4"/>
  <c r="CJ73" i="4"/>
  <c r="CG73" i="4"/>
  <c r="CD73" i="4"/>
  <c r="CA73" i="4"/>
  <c r="BX73" i="4"/>
  <c r="BU73" i="4"/>
  <c r="BR73" i="4"/>
  <c r="BO73" i="4"/>
  <c r="BL73" i="4"/>
  <c r="BI73" i="4"/>
  <c r="BF73" i="4"/>
  <c r="BC73" i="4"/>
  <c r="AZ73" i="4"/>
  <c r="AW73" i="4"/>
  <c r="AT73" i="4"/>
  <c r="AQ73" i="4"/>
  <c r="AN73" i="4"/>
  <c r="AK73" i="4"/>
  <c r="AH73" i="4"/>
  <c r="AE73" i="4"/>
  <c r="AB73" i="4"/>
  <c r="Y73" i="4"/>
  <c r="V73" i="4"/>
  <c r="S73" i="4"/>
  <c r="P73" i="4"/>
  <c r="M73" i="4"/>
  <c r="J73" i="4"/>
  <c r="G73" i="4"/>
  <c r="D73" i="4"/>
  <c r="FA72" i="4"/>
  <c r="EX72" i="4"/>
  <c r="EU72" i="4"/>
  <c r="ER72" i="4"/>
  <c r="EO72" i="4"/>
  <c r="EL72" i="4"/>
  <c r="EI72" i="4"/>
  <c r="EF72" i="4"/>
  <c r="EC72" i="4"/>
  <c r="DZ72" i="4"/>
  <c r="DW72" i="4"/>
  <c r="DT72" i="4"/>
  <c r="DQ72" i="4"/>
  <c r="DN72" i="4"/>
  <c r="DK72" i="4"/>
  <c r="DH72" i="4"/>
  <c r="DE72" i="4"/>
  <c r="DB72" i="4"/>
  <c r="CY72" i="4"/>
  <c r="CV72" i="4"/>
  <c r="CS72" i="4"/>
  <c r="CP72" i="4"/>
  <c r="CM72" i="4"/>
  <c r="CJ72" i="4"/>
  <c r="CG72" i="4"/>
  <c r="CD72" i="4"/>
  <c r="CA72" i="4"/>
  <c r="BX72" i="4"/>
  <c r="BU72" i="4"/>
  <c r="BR72" i="4"/>
  <c r="BO72" i="4"/>
  <c r="BL72" i="4"/>
  <c r="BI72" i="4"/>
  <c r="BF72" i="4"/>
  <c r="BC72" i="4"/>
  <c r="AZ72" i="4"/>
  <c r="AW72" i="4"/>
  <c r="AT72" i="4"/>
  <c r="AQ72" i="4"/>
  <c r="AN72" i="4"/>
  <c r="AK72" i="4"/>
  <c r="AH72" i="4"/>
  <c r="AE72" i="4"/>
  <c r="AB72" i="4"/>
  <c r="Y72" i="4"/>
  <c r="V72" i="4"/>
  <c r="S72" i="4"/>
  <c r="P72" i="4"/>
  <c r="M72" i="4"/>
  <c r="J72" i="4"/>
  <c r="G72" i="4"/>
  <c r="D72" i="4"/>
  <c r="FA71" i="4"/>
  <c r="EX71" i="4"/>
  <c r="EU71" i="4"/>
  <c r="ER71" i="4"/>
  <c r="EO71" i="4"/>
  <c r="EL71" i="4"/>
  <c r="EI71" i="4"/>
  <c r="EF71" i="4"/>
  <c r="EC71" i="4"/>
  <c r="DZ71" i="4"/>
  <c r="DW71" i="4"/>
  <c r="DT71" i="4"/>
  <c r="DQ71" i="4"/>
  <c r="DN71" i="4"/>
  <c r="DK71" i="4"/>
  <c r="DH71" i="4"/>
  <c r="DE71" i="4"/>
  <c r="DB71" i="4"/>
  <c r="CY71" i="4"/>
  <c r="CV71" i="4"/>
  <c r="CS71" i="4"/>
  <c r="CP71" i="4"/>
  <c r="CM71" i="4"/>
  <c r="CJ71" i="4"/>
  <c r="CG71" i="4"/>
  <c r="CD71" i="4"/>
  <c r="CA71" i="4"/>
  <c r="BX71" i="4"/>
  <c r="BU71" i="4"/>
  <c r="BR71" i="4"/>
  <c r="BO71" i="4"/>
  <c r="BL71" i="4"/>
  <c r="BI71" i="4"/>
  <c r="BF71" i="4"/>
  <c r="BC71" i="4"/>
  <c r="AZ71" i="4"/>
  <c r="AW71" i="4"/>
  <c r="AT71" i="4"/>
  <c r="AQ71" i="4"/>
  <c r="AN71" i="4"/>
  <c r="AK71" i="4"/>
  <c r="AH71" i="4"/>
  <c r="AE71" i="4"/>
  <c r="AB71" i="4"/>
  <c r="Y71" i="4"/>
  <c r="V71" i="4"/>
  <c r="S71" i="4"/>
  <c r="P71" i="4"/>
  <c r="M71" i="4"/>
  <c r="J71" i="4"/>
  <c r="G71" i="4"/>
  <c r="D71" i="4"/>
  <c r="FA70" i="4"/>
  <c r="EX70" i="4"/>
  <c r="EU70" i="4"/>
  <c r="ER70" i="4"/>
  <c r="EO70" i="4"/>
  <c r="EL70" i="4"/>
  <c r="EI70" i="4"/>
  <c r="EF70" i="4"/>
  <c r="EC70" i="4"/>
  <c r="DZ70" i="4"/>
  <c r="DW70" i="4"/>
  <c r="DT70" i="4"/>
  <c r="DQ70" i="4"/>
  <c r="DN70" i="4"/>
  <c r="DK70" i="4"/>
  <c r="DH70" i="4"/>
  <c r="DE70" i="4"/>
  <c r="DB70" i="4"/>
  <c r="CY70" i="4"/>
  <c r="CV70" i="4"/>
  <c r="CS70" i="4"/>
  <c r="CP70" i="4"/>
  <c r="CM70" i="4"/>
  <c r="CJ70" i="4"/>
  <c r="CG70" i="4"/>
  <c r="CD70" i="4"/>
  <c r="CA70" i="4"/>
  <c r="BX70" i="4"/>
  <c r="BU70" i="4"/>
  <c r="BR70" i="4"/>
  <c r="BO70" i="4"/>
  <c r="BL70" i="4"/>
  <c r="BI70" i="4"/>
  <c r="BF70" i="4"/>
  <c r="BC70" i="4"/>
  <c r="AZ70" i="4"/>
  <c r="AW70" i="4"/>
  <c r="AT70" i="4"/>
  <c r="AQ70" i="4"/>
  <c r="AN70" i="4"/>
  <c r="AK70" i="4"/>
  <c r="AH70" i="4"/>
  <c r="AE70" i="4"/>
  <c r="AB70" i="4"/>
  <c r="Y70" i="4"/>
  <c r="V70" i="4"/>
  <c r="S70" i="4"/>
  <c r="P70" i="4"/>
  <c r="M70" i="4"/>
  <c r="J70" i="4"/>
  <c r="G70" i="4"/>
  <c r="D70" i="4"/>
  <c r="EZ69" i="4"/>
  <c r="EY69" i="4"/>
  <c r="EX69" i="4"/>
  <c r="EW69" i="4"/>
  <c r="EV69" i="4"/>
  <c r="EU69" i="4"/>
  <c r="EU68" i="4" s="1"/>
  <c r="EU152" i="4" s="1"/>
  <c r="ET69" i="4"/>
  <c r="ES69" i="4"/>
  <c r="EQ69" i="4"/>
  <c r="EP69" i="4"/>
  <c r="ER69" i="4" s="1"/>
  <c r="ER68" i="4" s="1"/>
  <c r="EN69" i="4"/>
  <c r="EM69" i="4"/>
  <c r="EO69" i="4" s="1"/>
  <c r="EL69" i="4"/>
  <c r="EK69" i="4"/>
  <c r="EJ69" i="4"/>
  <c r="EI69" i="4"/>
  <c r="EH69" i="4"/>
  <c r="EG69" i="4"/>
  <c r="EE69" i="4"/>
  <c r="ED69" i="4"/>
  <c r="EB69" i="4"/>
  <c r="EA69" i="4"/>
  <c r="DZ69" i="4"/>
  <c r="DY69" i="4"/>
  <c r="DX69" i="4"/>
  <c r="DV69" i="4"/>
  <c r="DW69" i="4" s="1"/>
  <c r="DU69" i="4"/>
  <c r="DT69" i="4"/>
  <c r="DS69" i="4"/>
  <c r="DR69" i="4"/>
  <c r="DP69" i="4"/>
  <c r="DO69" i="4"/>
  <c r="DQ69" i="4" s="1"/>
  <c r="DN69" i="4"/>
  <c r="DM69" i="4"/>
  <c r="DL69" i="4"/>
  <c r="DK69" i="4"/>
  <c r="DJ69" i="4"/>
  <c r="DI69" i="4"/>
  <c r="DG69" i="4"/>
  <c r="DF69" i="4"/>
  <c r="DD69" i="4"/>
  <c r="DC69" i="4"/>
  <c r="DE69" i="4" s="1"/>
  <c r="DB69" i="4"/>
  <c r="DA69" i="4"/>
  <c r="CZ69" i="4"/>
  <c r="CY69" i="4"/>
  <c r="CX69" i="4"/>
  <c r="CW69" i="4"/>
  <c r="CU69" i="4"/>
  <c r="CV69" i="4" s="1"/>
  <c r="CT69" i="4"/>
  <c r="CR69" i="4"/>
  <c r="CQ69" i="4"/>
  <c r="CS69" i="4" s="1"/>
  <c r="CP69" i="4"/>
  <c r="CO69" i="4"/>
  <c r="CN69" i="4"/>
  <c r="CL69" i="4"/>
  <c r="CM69" i="4" s="1"/>
  <c r="CK69" i="4"/>
  <c r="CI69" i="4"/>
  <c r="CH69" i="4"/>
  <c r="CF69" i="4"/>
  <c r="CE69" i="4"/>
  <c r="CD69" i="4"/>
  <c r="CC69" i="4"/>
  <c r="CB69" i="4"/>
  <c r="BZ69" i="4"/>
  <c r="CA69" i="4" s="1"/>
  <c r="BY69" i="4"/>
  <c r="BX69" i="4"/>
  <c r="BW69" i="4"/>
  <c r="BV69" i="4"/>
  <c r="BT69" i="4"/>
  <c r="BS69" i="4"/>
  <c r="BU69" i="4" s="1"/>
  <c r="BQ69" i="4"/>
  <c r="BP69" i="4"/>
  <c r="BR69" i="4" s="1"/>
  <c r="BO69" i="4"/>
  <c r="BN69" i="4"/>
  <c r="BM69" i="4"/>
  <c r="BK69" i="4"/>
  <c r="BJ69" i="4"/>
  <c r="BL69" i="4" s="1"/>
  <c r="BH69" i="4"/>
  <c r="BG69" i="4"/>
  <c r="BI69" i="4" s="1"/>
  <c r="BF69" i="4"/>
  <c r="BE69" i="4"/>
  <c r="BD69" i="4"/>
  <c r="BB69" i="4"/>
  <c r="BC69" i="4" s="1"/>
  <c r="BA69" i="4"/>
  <c r="AY69" i="4"/>
  <c r="AX69" i="4"/>
  <c r="AZ69" i="4" s="1"/>
  <c r="AV69" i="4"/>
  <c r="AU69" i="4"/>
  <c r="AW69" i="4" s="1"/>
  <c r="AS69" i="4"/>
  <c r="AR69" i="4"/>
  <c r="AT69" i="4" s="1"/>
  <c r="AP69" i="4"/>
  <c r="AQ69" i="4" s="1"/>
  <c r="AO69" i="4"/>
  <c r="AM69" i="4"/>
  <c r="AL69" i="4"/>
  <c r="AJ69" i="4"/>
  <c r="AI69" i="4"/>
  <c r="AK69" i="4" s="1"/>
  <c r="AH69" i="4"/>
  <c r="AG69" i="4"/>
  <c r="AF69" i="4"/>
  <c r="AD69" i="4"/>
  <c r="AE69" i="4" s="1"/>
  <c r="AC69" i="4"/>
  <c r="AA69" i="4"/>
  <c r="Z69" i="4"/>
  <c r="AB69" i="4" s="1"/>
  <c r="X69" i="4"/>
  <c r="W69" i="4"/>
  <c r="Y69" i="4" s="1"/>
  <c r="V69" i="4"/>
  <c r="U69" i="4"/>
  <c r="T69" i="4"/>
  <c r="R69" i="4"/>
  <c r="S69" i="4" s="1"/>
  <c r="Q69" i="4"/>
  <c r="O69" i="4"/>
  <c r="N69" i="4"/>
  <c r="P69" i="4" s="1"/>
  <c r="L69" i="4"/>
  <c r="K69" i="4"/>
  <c r="M69" i="4" s="1"/>
  <c r="J69" i="4"/>
  <c r="I69" i="4"/>
  <c r="H69" i="4"/>
  <c r="G69" i="4"/>
  <c r="F69" i="4"/>
  <c r="E69" i="4"/>
  <c r="C69" i="4"/>
  <c r="D69" i="4" s="1"/>
  <c r="B69" i="4"/>
  <c r="FA64" i="4"/>
  <c r="EU64" i="4"/>
  <c r="FA63" i="4"/>
  <c r="ET63" i="4"/>
  <c r="EU63" i="4" s="1"/>
  <c r="ES63" i="4"/>
  <c r="DE63" i="4"/>
  <c r="DB63" i="4"/>
  <c r="CY63" i="4"/>
  <c r="CV63" i="4"/>
  <c r="EZ61" i="4"/>
  <c r="EY61" i="4"/>
  <c r="FA61" i="4" s="1"/>
  <c r="ET61" i="4"/>
  <c r="ES61" i="4"/>
  <c r="DD61" i="4"/>
  <c r="DE61" i="4" s="1"/>
  <c r="DA61" i="4"/>
  <c r="DB61" i="4" s="1"/>
  <c r="CY61" i="4"/>
  <c r="CX61" i="4"/>
  <c r="CU61" i="4"/>
  <c r="CV61" i="4" s="1"/>
  <c r="FA58" i="4"/>
  <c r="EX58" i="4"/>
  <c r="ER58" i="4"/>
  <c r="EO58" i="4"/>
  <c r="EL58" i="4"/>
  <c r="EI58" i="4"/>
  <c r="EF58" i="4"/>
  <c r="EC58" i="4"/>
  <c r="DZ58" i="4"/>
  <c r="DW58" i="4"/>
  <c r="DT58" i="4"/>
  <c r="DQ58" i="4"/>
  <c r="DN58" i="4"/>
  <c r="DK58" i="4"/>
  <c r="DH58" i="4"/>
  <c r="DE58" i="4"/>
  <c r="DB58" i="4"/>
  <c r="CY58" i="4"/>
  <c r="CV58" i="4"/>
  <c r="CS58" i="4"/>
  <c r="CP58" i="4"/>
  <c r="CM58" i="4"/>
  <c r="CJ58" i="4"/>
  <c r="FA57" i="4"/>
  <c r="EX57" i="4"/>
  <c r="ER57" i="4"/>
  <c r="EO57" i="4"/>
  <c r="EL57" i="4"/>
  <c r="EI57" i="4"/>
  <c r="EF57" i="4"/>
  <c r="EC57" i="4"/>
  <c r="DZ57" i="4"/>
  <c r="DW57" i="4"/>
  <c r="DT57" i="4"/>
  <c r="DQ57" i="4"/>
  <c r="DN57" i="4"/>
  <c r="DK57" i="4"/>
  <c r="DH57" i="4"/>
  <c r="DE57" i="4"/>
  <c r="DB57" i="4"/>
  <c r="CY57" i="4"/>
  <c r="CV57" i="4"/>
  <c r="CS57" i="4"/>
  <c r="CP57" i="4"/>
  <c r="CM57" i="4"/>
  <c r="CJ57" i="4"/>
  <c r="CG57" i="4"/>
  <c r="CD57" i="4"/>
  <c r="CA57" i="4"/>
  <c r="BX57" i="4"/>
  <c r="BU57" i="4"/>
  <c r="BR57" i="4"/>
  <c r="BO57" i="4"/>
  <c r="BL57" i="4"/>
  <c r="BI57" i="4"/>
  <c r="BF57" i="4"/>
  <c r="BC57" i="4"/>
  <c r="AZ57" i="4"/>
  <c r="AW57" i="4"/>
  <c r="AT57" i="4"/>
  <c r="AQ57" i="4"/>
  <c r="AN57" i="4"/>
  <c r="AK57" i="4"/>
  <c r="AH57" i="4"/>
  <c r="AE57" i="4"/>
  <c r="AB57" i="4"/>
  <c r="Y57" i="4"/>
  <c r="V57" i="4"/>
  <c r="S57" i="4"/>
  <c r="P57" i="4"/>
  <c r="FA56" i="4"/>
  <c r="EX56" i="4"/>
  <c r="ER56" i="4"/>
  <c r="EO56" i="4"/>
  <c r="EL56" i="4"/>
  <c r="EI56" i="4"/>
  <c r="EF56" i="4"/>
  <c r="EC56" i="4"/>
  <c r="DZ56" i="4"/>
  <c r="DW56" i="4"/>
  <c r="DT56" i="4"/>
  <c r="DQ56" i="4"/>
  <c r="DN56" i="4"/>
  <c r="DK56" i="4"/>
  <c r="DH56" i="4"/>
  <c r="DE56" i="4"/>
  <c r="DB56" i="4"/>
  <c r="CY56" i="4"/>
  <c r="CV56" i="4"/>
  <c r="CS56" i="4"/>
  <c r="CP56" i="4"/>
  <c r="CM56" i="4"/>
  <c r="CJ56" i="4"/>
  <c r="CG56" i="4"/>
  <c r="CD56" i="4"/>
  <c r="CA56" i="4"/>
  <c r="BX56" i="4"/>
  <c r="BU56" i="4"/>
  <c r="BR56" i="4"/>
  <c r="BO56" i="4"/>
  <c r="BL56" i="4"/>
  <c r="BI56" i="4"/>
  <c r="BF56" i="4"/>
  <c r="BC56" i="4"/>
  <c r="AZ56" i="4"/>
  <c r="AW56" i="4"/>
  <c r="AV56" i="4"/>
  <c r="AU56" i="4"/>
  <c r="AS56" i="4"/>
  <c r="AR56" i="4"/>
  <c r="AT56" i="4" s="1"/>
  <c r="AP56" i="4"/>
  <c r="AO56" i="4"/>
  <c r="AQ56" i="4" s="1"/>
  <c r="AM56" i="4"/>
  <c r="AN56" i="4" s="1"/>
  <c r="AL56" i="4"/>
  <c r="AJ56" i="4"/>
  <c r="AI56" i="4"/>
  <c r="AK56" i="4" s="1"/>
  <c r="AG56" i="4"/>
  <c r="AF56" i="4"/>
  <c r="AH56" i="4" s="1"/>
  <c r="AE56" i="4"/>
  <c r="AD56" i="4"/>
  <c r="AC56" i="4"/>
  <c r="AA56" i="4"/>
  <c r="AB56" i="4" s="1"/>
  <c r="Z56" i="4"/>
  <c r="Y56" i="4"/>
  <c r="X56" i="4"/>
  <c r="W56" i="4"/>
  <c r="U56" i="4"/>
  <c r="T56" i="4"/>
  <c r="V56" i="4" s="1"/>
  <c r="R56" i="4"/>
  <c r="Q56" i="4"/>
  <c r="S56" i="4" s="1"/>
  <c r="O56" i="4"/>
  <c r="P56" i="4" s="1"/>
  <c r="N56" i="4"/>
  <c r="L56" i="4"/>
  <c r="K56" i="4"/>
  <c r="M56" i="4" s="1"/>
  <c r="I56" i="4"/>
  <c r="H56" i="4"/>
  <c r="G56" i="4"/>
  <c r="F56" i="4"/>
  <c r="E56" i="4"/>
  <c r="C56" i="4"/>
  <c r="D56" i="4" s="1"/>
  <c r="B56" i="4"/>
  <c r="FA55" i="4"/>
  <c r="EX55" i="4"/>
  <c r="ER55" i="4"/>
  <c r="EQ55" i="4"/>
  <c r="EQ53" i="4" s="1"/>
  <c r="EP55" i="4"/>
  <c r="EO55" i="4"/>
  <c r="EL55" i="4"/>
  <c r="EI55" i="4"/>
  <c r="EF55" i="4"/>
  <c r="EB55" i="4"/>
  <c r="EC55" i="4" s="1"/>
  <c r="EA55" i="4"/>
  <c r="DY55" i="4"/>
  <c r="DY53" i="4" s="1"/>
  <c r="DX55" i="4"/>
  <c r="DZ55" i="4" s="1"/>
  <c r="DV55" i="4"/>
  <c r="DV53" i="4" s="1"/>
  <c r="DU55" i="4"/>
  <c r="DU53" i="4" s="1"/>
  <c r="DT55" i="4"/>
  <c r="DS55" i="4"/>
  <c r="DR55" i="4"/>
  <c r="DQ55" i="4"/>
  <c r="DN55" i="4"/>
  <c r="DK55" i="4"/>
  <c r="DH55" i="4"/>
  <c r="DE55" i="4"/>
  <c r="DB55" i="4"/>
  <c r="CY55" i="4"/>
  <c r="CV55" i="4"/>
  <c r="CR55" i="4"/>
  <c r="CS55" i="4" s="1"/>
  <c r="CQ55" i="4"/>
  <c r="CP55" i="4"/>
  <c r="CO55" i="4"/>
  <c r="CO53" i="4" s="1"/>
  <c r="CN55" i="4"/>
  <c r="CN53" i="4" s="1"/>
  <c r="CL55" i="4"/>
  <c r="CK55" i="4"/>
  <c r="CM55" i="4" s="1"/>
  <c r="CJ55" i="4"/>
  <c r="CI55" i="4"/>
  <c r="CH55" i="4"/>
  <c r="CH53" i="4" s="1"/>
  <c r="CJ53" i="4" s="1"/>
  <c r="CG55" i="4"/>
  <c r="CD55" i="4"/>
  <c r="CA55" i="4"/>
  <c r="BX55" i="4"/>
  <c r="BU55" i="4"/>
  <c r="BR55" i="4"/>
  <c r="BO55" i="4"/>
  <c r="BL55" i="4"/>
  <c r="BI55" i="4"/>
  <c r="BF55" i="4"/>
  <c r="BC55" i="4"/>
  <c r="AZ55" i="4"/>
  <c r="AW55" i="4"/>
  <c r="AT55" i="4"/>
  <c r="AQ55" i="4"/>
  <c r="AN55" i="4"/>
  <c r="AK55" i="4"/>
  <c r="AH55" i="4"/>
  <c r="AE55" i="4"/>
  <c r="AB55" i="4"/>
  <c r="Y55" i="4"/>
  <c r="V55" i="4"/>
  <c r="S55" i="4"/>
  <c r="P55" i="4"/>
  <c r="M55" i="4"/>
  <c r="J55" i="4"/>
  <c r="G55" i="4"/>
  <c r="D55" i="4"/>
  <c r="FA54" i="4"/>
  <c r="EX54" i="4"/>
  <c r="ER54" i="4"/>
  <c r="EO54" i="4"/>
  <c r="EL54" i="4"/>
  <c r="EI54" i="4"/>
  <c r="EF54" i="4"/>
  <c r="EC54" i="4"/>
  <c r="DZ54" i="4"/>
  <c r="DW54" i="4"/>
  <c r="DT54" i="4"/>
  <c r="DQ54" i="4"/>
  <c r="DN54" i="4"/>
  <c r="DK54" i="4"/>
  <c r="DH54" i="4"/>
  <c r="DE54" i="4"/>
  <c r="DB54" i="4"/>
  <c r="CY54" i="4"/>
  <c r="CV54" i="4"/>
  <c r="CS54" i="4"/>
  <c r="CP54" i="4"/>
  <c r="CM54" i="4"/>
  <c r="CJ54" i="4"/>
  <c r="CG54" i="4"/>
  <c r="CD54" i="4"/>
  <c r="CA54" i="4"/>
  <c r="BX54" i="4"/>
  <c r="BU54" i="4"/>
  <c r="BR54" i="4"/>
  <c r="BO54" i="4"/>
  <c r="BL54" i="4"/>
  <c r="BI54" i="4"/>
  <c r="BF54" i="4"/>
  <c r="BC54" i="4"/>
  <c r="AZ54" i="4"/>
  <c r="AW54" i="4"/>
  <c r="AT54" i="4"/>
  <c r="AQ54" i="4"/>
  <c r="AN54" i="4"/>
  <c r="AK54" i="4"/>
  <c r="AH54" i="4"/>
  <c r="AE54" i="4"/>
  <c r="AB54" i="4"/>
  <c r="Y54" i="4"/>
  <c r="V54" i="4"/>
  <c r="S54" i="4"/>
  <c r="P54" i="4"/>
  <c r="M54" i="4"/>
  <c r="J54" i="4"/>
  <c r="G54" i="4"/>
  <c r="D54" i="4"/>
  <c r="FA53" i="4"/>
  <c r="EZ53" i="4"/>
  <c r="EY53" i="4"/>
  <c r="EW53" i="4"/>
  <c r="EV53" i="4"/>
  <c r="EX53" i="4" s="1"/>
  <c r="EP53" i="4"/>
  <c r="ER53" i="4" s="1"/>
  <c r="EN53" i="4"/>
  <c r="EO53" i="4" s="1"/>
  <c r="EM53" i="4"/>
  <c r="EK53" i="4"/>
  <c r="EJ53" i="4"/>
  <c r="EL53" i="4" s="1"/>
  <c r="EH53" i="4"/>
  <c r="EG53" i="4"/>
  <c r="EI53" i="4" s="1"/>
  <c r="EF53" i="4"/>
  <c r="EA53" i="4"/>
  <c r="DX53" i="4"/>
  <c r="DZ53" i="4" s="1"/>
  <c r="DS53" i="4"/>
  <c r="DR53" i="4"/>
  <c r="DT53" i="4" s="1"/>
  <c r="DP53" i="4"/>
  <c r="DO53" i="4"/>
  <c r="DQ53" i="4" s="1"/>
  <c r="DN53" i="4"/>
  <c r="DM53" i="4"/>
  <c r="DL53" i="4"/>
  <c r="DJ53" i="4"/>
  <c r="DK53" i="4" s="1"/>
  <c r="DI53" i="4"/>
  <c r="DH53" i="4"/>
  <c r="DG53" i="4"/>
  <c r="DF53" i="4"/>
  <c r="DD53" i="4"/>
  <c r="DC53" i="4"/>
  <c r="DE53" i="4" s="1"/>
  <c r="DA53" i="4"/>
  <c r="CZ53" i="4"/>
  <c r="DB53" i="4" s="1"/>
  <c r="CX53" i="4"/>
  <c r="CY53" i="4" s="1"/>
  <c r="CW53" i="4"/>
  <c r="CU53" i="4"/>
  <c r="CT53" i="4"/>
  <c r="CV53" i="4" s="1"/>
  <c r="CR53" i="4"/>
  <c r="CQ53" i="4"/>
  <c r="CL53" i="4"/>
  <c r="CI53" i="4"/>
  <c r="CF53" i="4"/>
  <c r="CE53" i="4"/>
  <c r="CG53" i="4" s="1"/>
  <c r="CD53" i="4"/>
  <c r="CC53" i="4"/>
  <c r="CB53" i="4"/>
  <c r="BZ53" i="4"/>
  <c r="CA53" i="4" s="1"/>
  <c r="BY53" i="4"/>
  <c r="BW53" i="4"/>
  <c r="BV53" i="4"/>
  <c r="BX53" i="4" s="1"/>
  <c r="BT53" i="4"/>
  <c r="BS53" i="4"/>
  <c r="BU53" i="4" s="1"/>
  <c r="BR53" i="4"/>
  <c r="BQ53" i="4"/>
  <c r="BP53" i="4"/>
  <c r="BN53" i="4"/>
  <c r="BO53" i="4" s="1"/>
  <c r="BM53" i="4"/>
  <c r="BL53" i="4"/>
  <c r="BK53" i="4"/>
  <c r="BJ53" i="4"/>
  <c r="BH53" i="4"/>
  <c r="BG53" i="4"/>
  <c r="BI53" i="4" s="1"/>
  <c r="BF53" i="4"/>
  <c r="BE53" i="4"/>
  <c r="BD53" i="4"/>
  <c r="BB53" i="4"/>
  <c r="BC53" i="4" s="1"/>
  <c r="BA53" i="4"/>
  <c r="AY53" i="4"/>
  <c r="AX53" i="4"/>
  <c r="AZ53" i="4" s="1"/>
  <c r="AV53" i="4"/>
  <c r="AU53" i="4"/>
  <c r="AW53" i="4" s="1"/>
  <c r="AT53" i="4"/>
  <c r="AS53" i="4"/>
  <c r="AR53" i="4"/>
  <c r="AP53" i="4"/>
  <c r="AQ53" i="4" s="1"/>
  <c r="AO53" i="4"/>
  <c r="AN53" i="4"/>
  <c r="AM53" i="4"/>
  <c r="AL53" i="4"/>
  <c r="AJ53" i="4"/>
  <c r="AI53" i="4"/>
  <c r="AK53" i="4" s="1"/>
  <c r="AG53" i="4"/>
  <c r="AF53" i="4"/>
  <c r="AH53" i="4" s="1"/>
  <c r="AD53" i="4"/>
  <c r="AE53" i="4" s="1"/>
  <c r="AC53" i="4"/>
  <c r="AA53" i="4"/>
  <c r="Z53" i="4"/>
  <c r="AB53" i="4" s="1"/>
  <c r="X53" i="4"/>
  <c r="W53" i="4"/>
  <c r="V53" i="4"/>
  <c r="U53" i="4"/>
  <c r="T53" i="4"/>
  <c r="R53" i="4"/>
  <c r="S53" i="4" s="1"/>
  <c r="Q53" i="4"/>
  <c r="P53" i="4"/>
  <c r="O53" i="4"/>
  <c r="N53" i="4"/>
  <c r="L53" i="4"/>
  <c r="K53" i="4"/>
  <c r="M53" i="4" s="1"/>
  <c r="J53" i="4"/>
  <c r="I53" i="4"/>
  <c r="H53" i="4"/>
  <c r="F53" i="4"/>
  <c r="G53" i="4" s="1"/>
  <c r="E53" i="4"/>
  <c r="C53" i="4"/>
  <c r="B53" i="4"/>
  <c r="D53" i="4" s="1"/>
  <c r="FA52" i="4"/>
  <c r="EX52" i="4"/>
  <c r="ER52" i="4"/>
  <c r="EO52" i="4"/>
  <c r="EL52" i="4"/>
  <c r="EI52" i="4"/>
  <c r="EF52" i="4"/>
  <c r="EC52" i="4"/>
  <c r="DZ52" i="4"/>
  <c r="DW52" i="4"/>
  <c r="DT52" i="4"/>
  <c r="DQ52" i="4"/>
  <c r="DN52" i="4"/>
  <c r="DK52" i="4"/>
  <c r="DH52" i="4"/>
  <c r="DE52" i="4"/>
  <c r="DB52" i="4"/>
  <c r="CY52" i="4"/>
  <c r="CV52" i="4"/>
  <c r="CS52" i="4"/>
  <c r="CP52" i="4"/>
  <c r="CM52" i="4"/>
  <c r="CJ52" i="4"/>
  <c r="CG52" i="4"/>
  <c r="CD52" i="4"/>
  <c r="CA52" i="4"/>
  <c r="BX52" i="4"/>
  <c r="BU52" i="4"/>
  <c r="BR52" i="4"/>
  <c r="BO52" i="4"/>
  <c r="BL52" i="4"/>
  <c r="BI52" i="4"/>
  <c r="BF52" i="4"/>
  <c r="BC52" i="4"/>
  <c r="AZ52" i="4"/>
  <c r="AW52" i="4"/>
  <c r="AT52" i="4"/>
  <c r="AQ52" i="4"/>
  <c r="AN52" i="4"/>
  <c r="AK52" i="4"/>
  <c r="AH52" i="4"/>
  <c r="AE52" i="4"/>
  <c r="AB52" i="4"/>
  <c r="Y52" i="4"/>
  <c r="V52" i="4"/>
  <c r="S52" i="4"/>
  <c r="P52" i="4"/>
  <c r="M52" i="4"/>
  <c r="J52" i="4"/>
  <c r="G52" i="4"/>
  <c r="D52" i="4"/>
  <c r="FA51" i="4"/>
  <c r="EX51" i="4"/>
  <c r="ER51" i="4"/>
  <c r="EO51" i="4"/>
  <c r="EL51" i="4"/>
  <c r="EI51" i="4"/>
  <c r="EF51" i="4"/>
  <c r="EC51" i="4"/>
  <c r="DZ51" i="4"/>
  <c r="DW51" i="4"/>
  <c r="DT51" i="4"/>
  <c r="DQ51" i="4"/>
  <c r="DN51" i="4"/>
  <c r="DK51" i="4"/>
  <c r="DH51" i="4"/>
  <c r="DE51" i="4"/>
  <c r="DB51" i="4"/>
  <c r="CY51" i="4"/>
  <c r="CV51" i="4"/>
  <c r="CS51" i="4"/>
  <c r="CP51" i="4"/>
  <c r="CM51" i="4"/>
  <c r="CJ51" i="4"/>
  <c r="CG51" i="4"/>
  <c r="CD51" i="4"/>
  <c r="CA51" i="4"/>
  <c r="BX51" i="4"/>
  <c r="BU51" i="4"/>
  <c r="BR51" i="4"/>
  <c r="BO51" i="4"/>
  <c r="BL51" i="4"/>
  <c r="BI51" i="4"/>
  <c r="BF51" i="4"/>
  <c r="BC51" i="4"/>
  <c r="AZ51" i="4"/>
  <c r="AW51" i="4"/>
  <c r="AT51" i="4"/>
  <c r="AQ51" i="4"/>
  <c r="AN51" i="4"/>
  <c r="AK51" i="4"/>
  <c r="AH51" i="4"/>
  <c r="AE51" i="4"/>
  <c r="AB51" i="4"/>
  <c r="Y51" i="4"/>
  <c r="V51" i="4"/>
  <c r="S51" i="4"/>
  <c r="P51" i="4"/>
  <c r="M51" i="4"/>
  <c r="J51" i="4"/>
  <c r="G51" i="4"/>
  <c r="D51" i="4"/>
  <c r="FA50" i="4"/>
  <c r="EX50" i="4"/>
  <c r="ER50" i="4"/>
  <c r="EO50" i="4"/>
  <c r="EL50" i="4"/>
  <c r="EI50" i="4"/>
  <c r="EF50" i="4"/>
  <c r="EC50" i="4"/>
  <c r="DZ50" i="4"/>
  <c r="DW50" i="4"/>
  <c r="DT50" i="4"/>
  <c r="DQ50" i="4"/>
  <c r="DN50" i="4"/>
  <c r="DK50" i="4"/>
  <c r="DH50" i="4"/>
  <c r="DE50" i="4"/>
  <c r="DB50" i="4"/>
  <c r="CY50" i="4"/>
  <c r="CV50" i="4"/>
  <c r="AW50" i="4"/>
  <c r="AT50" i="4"/>
  <c r="AQ50" i="4"/>
  <c r="AN50" i="4"/>
  <c r="AK50" i="4"/>
  <c r="AH50" i="4"/>
  <c r="AE50" i="4"/>
  <c r="AB50" i="4"/>
  <c r="Y50" i="4"/>
  <c r="V50" i="4"/>
  <c r="S50" i="4"/>
  <c r="P50" i="4"/>
  <c r="M50" i="4"/>
  <c r="J50" i="4"/>
  <c r="G50" i="4"/>
  <c r="D50" i="4"/>
  <c r="FA49" i="4"/>
  <c r="EX49" i="4"/>
  <c r="ER49" i="4"/>
  <c r="EO49" i="4"/>
  <c r="EL49" i="4"/>
  <c r="EI49" i="4"/>
  <c r="EF49" i="4"/>
  <c r="EC49" i="4"/>
  <c r="DZ49" i="4"/>
  <c r="DW49" i="4"/>
  <c r="DT49" i="4"/>
  <c r="DQ49" i="4"/>
  <c r="DN49" i="4"/>
  <c r="DK49" i="4"/>
  <c r="DH49" i="4"/>
  <c r="DE49" i="4"/>
  <c r="DB49" i="4"/>
  <c r="CY49" i="4"/>
  <c r="CV49" i="4"/>
  <c r="CS49" i="4"/>
  <c r="CP49" i="4"/>
  <c r="CM49" i="4"/>
  <c r="CJ49" i="4"/>
  <c r="CG49" i="4"/>
  <c r="CD49" i="4"/>
  <c r="CA49" i="4"/>
  <c r="BX49" i="4"/>
  <c r="BU49" i="4"/>
  <c r="BR49" i="4"/>
  <c r="BO49" i="4"/>
  <c r="BL49" i="4"/>
  <c r="BI49" i="4"/>
  <c r="BF49" i="4"/>
  <c r="BC49" i="4"/>
  <c r="AZ49" i="4"/>
  <c r="AW49" i="4"/>
  <c r="AT49" i="4"/>
  <c r="AQ49" i="4"/>
  <c r="AN49" i="4"/>
  <c r="AK49" i="4"/>
  <c r="AH49" i="4"/>
  <c r="AE49" i="4"/>
  <c r="AB49" i="4"/>
  <c r="Y49" i="4"/>
  <c r="V49" i="4"/>
  <c r="S49" i="4"/>
  <c r="P49" i="4"/>
  <c r="M49" i="4"/>
  <c r="J49" i="4"/>
  <c r="G49" i="4"/>
  <c r="D49" i="4"/>
  <c r="FA48" i="4"/>
  <c r="EX48" i="4"/>
  <c r="ER48" i="4"/>
  <c r="EO48" i="4"/>
  <c r="EL48" i="4"/>
  <c r="EI48" i="4"/>
  <c r="EF48" i="4"/>
  <c r="EC48" i="4"/>
  <c r="DZ48" i="4"/>
  <c r="DW48" i="4"/>
  <c r="DT48" i="4"/>
  <c r="DQ48" i="4"/>
  <c r="DN48" i="4"/>
  <c r="DK48" i="4"/>
  <c r="DH48" i="4"/>
  <c r="DE48" i="4"/>
  <c r="DB48" i="4"/>
  <c r="CY48" i="4"/>
  <c r="CV48" i="4"/>
  <c r="CS48" i="4"/>
  <c r="CP48" i="4"/>
  <c r="CM48" i="4"/>
  <c r="CJ48" i="4"/>
  <c r="CG48" i="4"/>
  <c r="CD48" i="4"/>
  <c r="CA48" i="4"/>
  <c r="BX48" i="4"/>
  <c r="BU48" i="4"/>
  <c r="BR48" i="4"/>
  <c r="BO48" i="4"/>
  <c r="BL48" i="4"/>
  <c r="BI48" i="4"/>
  <c r="BF48" i="4"/>
  <c r="BC48" i="4"/>
  <c r="AZ48" i="4"/>
  <c r="AW48" i="4"/>
  <c r="AT48" i="4"/>
  <c r="AQ48" i="4"/>
  <c r="AN48" i="4"/>
  <c r="AK48" i="4"/>
  <c r="AH48" i="4"/>
  <c r="AE48" i="4"/>
  <c r="AB48" i="4"/>
  <c r="Y48" i="4"/>
  <c r="V48" i="4"/>
  <c r="S48" i="4"/>
  <c r="P48" i="4"/>
  <c r="M48" i="4"/>
  <c r="J48" i="4"/>
  <c r="G48" i="4"/>
  <c r="D48" i="4"/>
  <c r="FA47" i="4"/>
  <c r="EX47" i="4"/>
  <c r="ER47" i="4"/>
  <c r="EO47" i="4"/>
  <c r="EL47" i="4"/>
  <c r="EH47" i="4"/>
  <c r="EG47" i="4"/>
  <c r="EI47" i="4" s="1"/>
  <c r="EF47" i="4"/>
  <c r="ED47" i="4"/>
  <c r="EC47" i="4"/>
  <c r="DZ47" i="4"/>
  <c r="DW47" i="4"/>
  <c r="DT47" i="4"/>
  <c r="DQ47" i="4"/>
  <c r="DN47" i="4"/>
  <c r="DK47" i="4"/>
  <c r="DH47" i="4"/>
  <c r="DE47" i="4"/>
  <c r="DB47" i="4"/>
  <c r="CY47" i="4"/>
  <c r="CV47" i="4"/>
  <c r="CS47" i="4"/>
  <c r="CP47" i="4"/>
  <c r="CM47" i="4"/>
  <c r="CJ47" i="4"/>
  <c r="CG47" i="4"/>
  <c r="CD47" i="4"/>
  <c r="CA47" i="4"/>
  <c r="BX47" i="4"/>
  <c r="BU47" i="4"/>
  <c r="BR47" i="4"/>
  <c r="BO47" i="4"/>
  <c r="BL47" i="4"/>
  <c r="BI47" i="4"/>
  <c r="BF47" i="4"/>
  <c r="BC47" i="4"/>
  <c r="AZ47" i="4"/>
  <c r="AW47" i="4"/>
  <c r="AT47" i="4"/>
  <c r="AQ47" i="4"/>
  <c r="AN47" i="4"/>
  <c r="AK47" i="4"/>
  <c r="AH47" i="4"/>
  <c r="AE47" i="4"/>
  <c r="AB47" i="4"/>
  <c r="Y47" i="4"/>
  <c r="V47" i="4"/>
  <c r="S47" i="4"/>
  <c r="P47" i="4"/>
  <c r="M47" i="4"/>
  <c r="J47" i="4"/>
  <c r="G47" i="4"/>
  <c r="D47" i="4"/>
  <c r="FA46" i="4"/>
  <c r="EX46" i="4"/>
  <c r="ER46" i="4"/>
  <c r="EO46" i="4"/>
  <c r="EL46" i="4"/>
  <c r="EH46" i="4"/>
  <c r="EI46" i="4" s="1"/>
  <c r="EG46" i="4"/>
  <c r="ED46" i="4"/>
  <c r="EF46" i="4" s="1"/>
  <c r="EC46" i="4"/>
  <c r="DZ46" i="4"/>
  <c r="DW46" i="4"/>
  <c r="DT46" i="4"/>
  <c r="DQ46" i="4"/>
  <c r="DN46" i="4"/>
  <c r="DK46" i="4"/>
  <c r="DH46" i="4"/>
  <c r="DE46" i="4"/>
  <c r="DB46" i="4"/>
  <c r="CY46" i="4"/>
  <c r="CV46" i="4"/>
  <c r="CS46" i="4"/>
  <c r="CP46" i="4"/>
  <c r="CM46" i="4"/>
  <c r="CJ46" i="4"/>
  <c r="CG46" i="4"/>
  <c r="CD46" i="4"/>
  <c r="CA46" i="4"/>
  <c r="BX46" i="4"/>
  <c r="BU46" i="4"/>
  <c r="BR46" i="4"/>
  <c r="BO46" i="4"/>
  <c r="BL46" i="4"/>
  <c r="BI46" i="4"/>
  <c r="BF46" i="4"/>
  <c r="BC46" i="4"/>
  <c r="AZ46" i="4"/>
  <c r="AW46" i="4"/>
  <c r="AT46" i="4"/>
  <c r="AQ46" i="4"/>
  <c r="AN46" i="4"/>
  <c r="AK46" i="4"/>
  <c r="AH46" i="4"/>
  <c r="AE46" i="4"/>
  <c r="AB46" i="4"/>
  <c r="Y46" i="4"/>
  <c r="V46" i="4"/>
  <c r="S46" i="4"/>
  <c r="P46" i="4"/>
  <c r="M46" i="4"/>
  <c r="J46" i="4"/>
  <c r="G46" i="4"/>
  <c r="D46" i="4"/>
  <c r="FA45" i="4"/>
  <c r="EX45" i="4"/>
  <c r="ER45" i="4"/>
  <c r="EO45" i="4"/>
  <c r="EL45" i="4"/>
  <c r="EK45" i="4"/>
  <c r="EJ45" i="4"/>
  <c r="EJ43" i="4" s="1"/>
  <c r="EL43" i="4" s="1"/>
  <c r="EH45" i="4"/>
  <c r="EI45" i="4" s="1"/>
  <c r="EG45" i="4"/>
  <c r="EG43" i="4" s="1"/>
  <c r="EE45" i="4"/>
  <c r="ED45" i="4"/>
  <c r="EB45" i="4"/>
  <c r="EB43" i="4" s="1"/>
  <c r="EA45" i="4"/>
  <c r="DZ45" i="4"/>
  <c r="DY45" i="4"/>
  <c r="DY43" i="4" s="1"/>
  <c r="DX45" i="4"/>
  <c r="DV45" i="4"/>
  <c r="DU45" i="4"/>
  <c r="DT45" i="4"/>
  <c r="DS45" i="4"/>
  <c r="DR45" i="4"/>
  <c r="DQ45" i="4"/>
  <c r="DN45" i="4"/>
  <c r="DK45" i="4"/>
  <c r="DH45" i="4"/>
  <c r="DD45" i="4"/>
  <c r="DD43" i="4" s="1"/>
  <c r="DC45" i="4"/>
  <c r="DB45" i="4"/>
  <c r="DA45" i="4"/>
  <c r="DA43" i="4" s="1"/>
  <c r="CZ45" i="4"/>
  <c r="CX45" i="4"/>
  <c r="CW45" i="4"/>
  <c r="CV45" i="4"/>
  <c r="CU45" i="4"/>
  <c r="CT45" i="4"/>
  <c r="CR45" i="4"/>
  <c r="CQ45" i="4"/>
  <c r="CS45" i="4" s="1"/>
  <c r="CO45" i="4"/>
  <c r="CN45" i="4"/>
  <c r="CN43" i="4" s="1"/>
  <c r="CP43" i="4" s="1"/>
  <c r="CL45" i="4"/>
  <c r="CM45" i="4" s="1"/>
  <c r="CK45" i="4"/>
  <c r="CK43" i="4" s="1"/>
  <c r="CM43" i="4" s="1"/>
  <c r="CI45" i="4"/>
  <c r="CH45" i="4"/>
  <c r="CF45" i="4"/>
  <c r="CF43" i="4" s="1"/>
  <c r="CE45" i="4"/>
  <c r="CD45" i="4"/>
  <c r="CC45" i="4"/>
  <c r="CC43" i="4" s="1"/>
  <c r="CB45" i="4"/>
  <c r="BZ45" i="4"/>
  <c r="BY45" i="4"/>
  <c r="BX45" i="4"/>
  <c r="BW45" i="4"/>
  <c r="BV45" i="4"/>
  <c r="BT45" i="4"/>
  <c r="BS45" i="4"/>
  <c r="BU45" i="4" s="1"/>
  <c r="BR45" i="4"/>
  <c r="BQ45" i="4"/>
  <c r="BP45" i="4"/>
  <c r="BP43" i="4" s="1"/>
  <c r="BR43" i="4" s="1"/>
  <c r="BN45" i="4"/>
  <c r="BO45" i="4" s="1"/>
  <c r="BM45" i="4"/>
  <c r="BM43" i="4" s="1"/>
  <c r="BK45" i="4"/>
  <c r="BJ45" i="4"/>
  <c r="BH45" i="4"/>
  <c r="BH43" i="4" s="1"/>
  <c r="BG45" i="4"/>
  <c r="BI45" i="4" s="1"/>
  <c r="BF45" i="4"/>
  <c r="BE45" i="4"/>
  <c r="BE43" i="4" s="1"/>
  <c r="BD45" i="4"/>
  <c r="BB45" i="4"/>
  <c r="BA45" i="4"/>
  <c r="AZ45" i="4"/>
  <c r="AY45" i="4"/>
  <c r="AX45" i="4"/>
  <c r="AV45" i="4"/>
  <c r="AU45" i="4"/>
  <c r="AW45" i="4" s="1"/>
  <c r="AT45" i="4"/>
  <c r="AS45" i="4"/>
  <c r="AR45" i="4"/>
  <c r="AR43" i="4" s="1"/>
  <c r="AT43" i="4" s="1"/>
  <c r="AP45" i="4"/>
  <c r="AQ45" i="4" s="1"/>
  <c r="AO45" i="4"/>
  <c r="AO43" i="4" s="1"/>
  <c r="AM45" i="4"/>
  <c r="AL45" i="4"/>
  <c r="AJ45" i="4"/>
  <c r="AJ43" i="4" s="1"/>
  <c r="AI45" i="4"/>
  <c r="AK45" i="4" s="1"/>
  <c r="AH45" i="4"/>
  <c r="AG45" i="4"/>
  <c r="AG43" i="4" s="1"/>
  <c r="AF45" i="4"/>
  <c r="AD45" i="4"/>
  <c r="AC45" i="4"/>
  <c r="AB45" i="4"/>
  <c r="AA45" i="4"/>
  <c r="Z45" i="4"/>
  <c r="X45" i="4"/>
  <c r="W45" i="4"/>
  <c r="Y45" i="4" s="1"/>
  <c r="U45" i="4"/>
  <c r="T45" i="4"/>
  <c r="T43" i="4" s="1"/>
  <c r="V43" i="4" s="1"/>
  <c r="R45" i="4"/>
  <c r="S45" i="4" s="1"/>
  <c r="Q45" i="4"/>
  <c r="Q43" i="4" s="1"/>
  <c r="O45" i="4"/>
  <c r="N45" i="4"/>
  <c r="L45" i="4"/>
  <c r="L43" i="4" s="1"/>
  <c r="K45" i="4"/>
  <c r="M45" i="4" s="1"/>
  <c r="J45" i="4"/>
  <c r="I45" i="4"/>
  <c r="I43" i="4" s="1"/>
  <c r="H45" i="4"/>
  <c r="F45" i="4"/>
  <c r="E45" i="4"/>
  <c r="D45" i="4"/>
  <c r="C45" i="4"/>
  <c r="B45" i="4"/>
  <c r="FA44" i="4"/>
  <c r="EX44" i="4"/>
  <c r="ER44" i="4"/>
  <c r="EO44" i="4"/>
  <c r="EL44" i="4"/>
  <c r="EI44" i="4"/>
  <c r="EF44" i="4"/>
  <c r="EC44" i="4"/>
  <c r="DZ44" i="4"/>
  <c r="DW44" i="4"/>
  <c r="DT44" i="4"/>
  <c r="DQ44" i="4"/>
  <c r="DN44" i="4"/>
  <c r="DK44" i="4"/>
  <c r="DH44" i="4"/>
  <c r="DE44" i="4"/>
  <c r="DB44" i="4"/>
  <c r="CY44" i="4"/>
  <c r="CV44" i="4"/>
  <c r="CS44" i="4"/>
  <c r="CP44" i="4"/>
  <c r="CM44" i="4"/>
  <c r="CJ44" i="4"/>
  <c r="CG44" i="4"/>
  <c r="CD44" i="4"/>
  <c r="CA44" i="4"/>
  <c r="BX44" i="4"/>
  <c r="BU44" i="4"/>
  <c r="BR44" i="4"/>
  <c r="BO44" i="4"/>
  <c r="BL44" i="4"/>
  <c r="BI44" i="4"/>
  <c r="BF44" i="4"/>
  <c r="BC44" i="4"/>
  <c r="AZ44" i="4"/>
  <c r="AW44" i="4"/>
  <c r="AT44" i="4"/>
  <c r="AQ44" i="4"/>
  <c r="AN44" i="4"/>
  <c r="AK44" i="4"/>
  <c r="AH44" i="4"/>
  <c r="AE44" i="4"/>
  <c r="AB44" i="4"/>
  <c r="Y44" i="4"/>
  <c r="V44" i="4"/>
  <c r="S44" i="4"/>
  <c r="P44" i="4"/>
  <c r="M44" i="4"/>
  <c r="J44" i="4"/>
  <c r="G44" i="4"/>
  <c r="D44" i="4"/>
  <c r="EZ43" i="4"/>
  <c r="EY43" i="4"/>
  <c r="FA43" i="4" s="1"/>
  <c r="EW43" i="4"/>
  <c r="EX43" i="4" s="1"/>
  <c r="EV43" i="4"/>
  <c r="EQ43" i="4"/>
  <c r="EP43" i="4"/>
  <c r="ER43" i="4" s="1"/>
  <c r="EN43" i="4"/>
  <c r="EM43" i="4"/>
  <c r="EK43" i="4"/>
  <c r="EH43" i="4"/>
  <c r="EE43" i="4"/>
  <c r="EA43" i="4"/>
  <c r="DX43" i="4"/>
  <c r="DZ43" i="4" s="1"/>
  <c r="DU43" i="4"/>
  <c r="DS43" i="4"/>
  <c r="DR43" i="4"/>
  <c r="DT43" i="4" s="1"/>
  <c r="DP43" i="4"/>
  <c r="DO43" i="4"/>
  <c r="DN43" i="4"/>
  <c r="DM43" i="4"/>
  <c r="DL43" i="4"/>
  <c r="DJ43" i="4"/>
  <c r="DK43" i="4" s="1"/>
  <c r="DI43" i="4"/>
  <c r="DH43" i="4"/>
  <c r="DG43" i="4"/>
  <c r="DF43" i="4"/>
  <c r="DC43" i="4"/>
  <c r="CZ43" i="4"/>
  <c r="DB43" i="4" s="1"/>
  <c r="CW43" i="4"/>
  <c r="CU43" i="4"/>
  <c r="CT43" i="4"/>
  <c r="CV43" i="4" s="1"/>
  <c r="CR43" i="4"/>
  <c r="CQ43" i="4"/>
  <c r="CO43" i="4"/>
  <c r="CL43" i="4"/>
  <c r="CI43" i="4"/>
  <c r="CE43" i="4"/>
  <c r="CG43" i="4" s="1"/>
  <c r="CD43" i="4"/>
  <c r="CB43" i="4"/>
  <c r="BY43" i="4"/>
  <c r="BW43" i="4"/>
  <c r="BV43" i="4"/>
  <c r="BX43" i="4" s="1"/>
  <c r="BT43" i="4"/>
  <c r="BS43" i="4"/>
  <c r="BQ43" i="4"/>
  <c r="BN43" i="4"/>
  <c r="BK43" i="4"/>
  <c r="BG43" i="4"/>
  <c r="BI43" i="4" s="1"/>
  <c r="BD43" i="4"/>
  <c r="BF43" i="4" s="1"/>
  <c r="BA43" i="4"/>
  <c r="AY43" i="4"/>
  <c r="AX43" i="4"/>
  <c r="AZ43" i="4" s="1"/>
  <c r="AV43" i="4"/>
  <c r="AU43" i="4"/>
  <c r="AS43" i="4"/>
  <c r="AP43" i="4"/>
  <c r="AM43" i="4"/>
  <c r="AI43" i="4"/>
  <c r="AK43" i="4" s="1"/>
  <c r="AH43" i="4"/>
  <c r="AF43" i="4"/>
  <c r="AC43" i="4"/>
  <c r="AA43" i="4"/>
  <c r="Z43" i="4"/>
  <c r="AB43" i="4" s="1"/>
  <c r="X43" i="4"/>
  <c r="W43" i="4"/>
  <c r="U43" i="4"/>
  <c r="R43" i="4"/>
  <c r="O43" i="4"/>
  <c r="K43" i="4"/>
  <c r="M43" i="4" s="1"/>
  <c r="H43" i="4"/>
  <c r="J43" i="4" s="1"/>
  <c r="E43" i="4"/>
  <c r="C43" i="4"/>
  <c r="B43" i="4"/>
  <c r="D43" i="4" s="1"/>
  <c r="FA42" i="4"/>
  <c r="EX42" i="4"/>
  <c r="ER42" i="4"/>
  <c r="EO42" i="4"/>
  <c r="EL42" i="4"/>
  <c r="EI42" i="4"/>
  <c r="EF42" i="4"/>
  <c r="EC42" i="4"/>
  <c r="DZ42" i="4"/>
  <c r="DW42" i="4"/>
  <c r="DT42" i="4"/>
  <c r="DQ42" i="4"/>
  <c r="DN42" i="4"/>
  <c r="DK42" i="4"/>
  <c r="DH42" i="4"/>
  <c r="DE42" i="4"/>
  <c r="DB42" i="4"/>
  <c r="CY42" i="4"/>
  <c r="CV42" i="4"/>
  <c r="CS42" i="4"/>
  <c r="CP42" i="4"/>
  <c r="CM42" i="4"/>
  <c r="CJ42" i="4"/>
  <c r="CG42" i="4"/>
  <c r="CD42" i="4"/>
  <c r="CA42" i="4"/>
  <c r="BX42" i="4"/>
  <c r="BU42" i="4"/>
  <c r="BR42" i="4"/>
  <c r="BO42" i="4"/>
  <c r="BL42" i="4"/>
  <c r="BI42" i="4"/>
  <c r="BF42" i="4"/>
  <c r="BC42" i="4"/>
  <c r="AZ42" i="4"/>
  <c r="AW42" i="4"/>
  <c r="AT42" i="4"/>
  <c r="AQ42" i="4"/>
  <c r="AN42" i="4"/>
  <c r="AK42" i="4"/>
  <c r="AH42" i="4"/>
  <c r="AE42" i="4"/>
  <c r="AB42" i="4"/>
  <c r="Y42" i="4"/>
  <c r="V42" i="4"/>
  <c r="S42" i="4"/>
  <c r="P42" i="4"/>
  <c r="M42" i="4"/>
  <c r="J42" i="4"/>
  <c r="G42" i="4"/>
  <c r="D42" i="4"/>
  <c r="FA41" i="4"/>
  <c r="EX41" i="4"/>
  <c r="ER41" i="4"/>
  <c r="EO41" i="4"/>
  <c r="EL41" i="4"/>
  <c r="EI41" i="4"/>
  <c r="EF41" i="4"/>
  <c r="EC41" i="4"/>
  <c r="DZ41" i="4"/>
  <c r="DW41" i="4"/>
  <c r="DT41" i="4"/>
  <c r="DQ41" i="4"/>
  <c r="DN41" i="4"/>
  <c r="DK41" i="4"/>
  <c r="DH41" i="4"/>
  <c r="DE41" i="4"/>
  <c r="DB41" i="4"/>
  <c r="CY41" i="4"/>
  <c r="CV41" i="4"/>
  <c r="CS41" i="4"/>
  <c r="CP41" i="4"/>
  <c r="CM41" i="4"/>
  <c r="CJ41" i="4"/>
  <c r="CG41" i="4"/>
  <c r="CD41" i="4"/>
  <c r="CA41" i="4"/>
  <c r="BX41" i="4"/>
  <c r="BU41" i="4"/>
  <c r="BR41" i="4"/>
  <c r="BO41" i="4"/>
  <c r="BL41" i="4"/>
  <c r="BI41" i="4"/>
  <c r="BF41" i="4"/>
  <c r="BC41" i="4"/>
  <c r="AZ41" i="4"/>
  <c r="AW41" i="4"/>
  <c r="AT41" i="4"/>
  <c r="AQ41" i="4"/>
  <c r="AN41" i="4"/>
  <c r="AK41" i="4"/>
  <c r="AH41" i="4"/>
  <c r="AE41" i="4"/>
  <c r="AB41" i="4"/>
  <c r="Y41" i="4"/>
  <c r="V41" i="4"/>
  <c r="S41" i="4"/>
  <c r="P41" i="4"/>
  <c r="M41" i="4"/>
  <c r="J41" i="4"/>
  <c r="G41" i="4"/>
  <c r="D41" i="4"/>
  <c r="FA40" i="4"/>
  <c r="EX40" i="4"/>
  <c r="ER40" i="4"/>
  <c r="EO40" i="4"/>
  <c r="EL40" i="4"/>
  <c r="EI40" i="4"/>
  <c r="EF40" i="4"/>
  <c r="EC40" i="4"/>
  <c r="DZ40" i="4"/>
  <c r="DW40" i="4"/>
  <c r="DT40" i="4"/>
  <c r="DQ40" i="4"/>
  <c r="DN40" i="4"/>
  <c r="DK40" i="4"/>
  <c r="DH40" i="4"/>
  <c r="DE40" i="4"/>
  <c r="DB40" i="4"/>
  <c r="CY40" i="4"/>
  <c r="CV40" i="4"/>
  <c r="CS40" i="4"/>
  <c r="CP40" i="4"/>
  <c r="CM40" i="4"/>
  <c r="CJ40" i="4"/>
  <c r="CG40" i="4"/>
  <c r="CD40" i="4"/>
  <c r="CA40" i="4"/>
  <c r="BX40" i="4"/>
  <c r="BU40" i="4"/>
  <c r="BR40" i="4"/>
  <c r="BO40" i="4"/>
  <c r="BL40" i="4"/>
  <c r="BI40" i="4"/>
  <c r="BF40" i="4"/>
  <c r="BC40" i="4"/>
  <c r="AZ40" i="4"/>
  <c r="AW40" i="4"/>
  <c r="AT40" i="4"/>
  <c r="AQ40" i="4"/>
  <c r="AN40" i="4"/>
  <c r="AK40" i="4"/>
  <c r="AH40" i="4"/>
  <c r="AE40" i="4"/>
  <c r="AB40" i="4"/>
  <c r="Y40" i="4"/>
  <c r="V40" i="4"/>
  <c r="S40" i="4"/>
  <c r="P40" i="4"/>
  <c r="M40" i="4"/>
  <c r="J40" i="4"/>
  <c r="G40" i="4"/>
  <c r="D40" i="4"/>
  <c r="FA39" i="4"/>
  <c r="EZ39" i="4"/>
  <c r="EY39" i="4"/>
  <c r="EW39" i="4"/>
  <c r="EV39" i="4"/>
  <c r="EX39" i="4" s="1"/>
  <c r="ER39" i="4"/>
  <c r="EQ39" i="4"/>
  <c r="EP39" i="4"/>
  <c r="EN39" i="4"/>
  <c r="EO39" i="4" s="1"/>
  <c r="EM39" i="4"/>
  <c r="EK39" i="4"/>
  <c r="EJ39" i="4"/>
  <c r="EL39" i="4" s="1"/>
  <c r="EH39" i="4"/>
  <c r="EG39" i="4"/>
  <c r="EI39" i="4" s="1"/>
  <c r="EF39" i="4"/>
  <c r="EE39" i="4"/>
  <c r="ED39" i="4"/>
  <c r="EB39" i="4"/>
  <c r="EC39" i="4" s="1"/>
  <c r="EA39" i="4"/>
  <c r="DZ39" i="4"/>
  <c r="DY39" i="4"/>
  <c r="DX39" i="4"/>
  <c r="DV39" i="4"/>
  <c r="DU39" i="4"/>
  <c r="DW39" i="4" s="1"/>
  <c r="DS39" i="4"/>
  <c r="DR39" i="4"/>
  <c r="DT39" i="4" s="1"/>
  <c r="DP39" i="4"/>
  <c r="DQ39" i="4" s="1"/>
  <c r="DO39" i="4"/>
  <c r="DM39" i="4"/>
  <c r="DL39" i="4"/>
  <c r="DN39" i="4" s="1"/>
  <c r="DJ39" i="4"/>
  <c r="DI39" i="4"/>
  <c r="DK39" i="4" s="1"/>
  <c r="DH39" i="4"/>
  <c r="DG39" i="4"/>
  <c r="DF39" i="4"/>
  <c r="DD39" i="4"/>
  <c r="DE39" i="4" s="1"/>
  <c r="DC39" i="4"/>
  <c r="DB39" i="4"/>
  <c r="DA39" i="4"/>
  <c r="CZ39" i="4"/>
  <c r="CX39" i="4"/>
  <c r="CW39" i="4"/>
  <c r="CY39" i="4" s="1"/>
  <c r="CV39" i="4"/>
  <c r="CU39" i="4"/>
  <c r="CT39" i="4"/>
  <c r="CR39" i="4"/>
  <c r="CS39" i="4" s="1"/>
  <c r="CQ39" i="4"/>
  <c r="CO39" i="4"/>
  <c r="CN39" i="4"/>
  <c r="CP39" i="4" s="1"/>
  <c r="CL39" i="4"/>
  <c r="CK39" i="4"/>
  <c r="CM39" i="4" s="1"/>
  <c r="CJ39" i="4"/>
  <c r="CI39" i="4"/>
  <c r="CH39" i="4"/>
  <c r="CF39" i="4"/>
  <c r="CG39" i="4" s="1"/>
  <c r="CE39" i="4"/>
  <c r="CD39" i="4"/>
  <c r="CC39" i="4"/>
  <c r="CB39" i="4"/>
  <c r="BZ39" i="4"/>
  <c r="BY39" i="4"/>
  <c r="CA39" i="4" s="1"/>
  <c r="BX39" i="4"/>
  <c r="BW39" i="4"/>
  <c r="BV39" i="4"/>
  <c r="BT39" i="4"/>
  <c r="BU39" i="4" s="1"/>
  <c r="BS39" i="4"/>
  <c r="BQ39" i="4"/>
  <c r="BP39" i="4"/>
  <c r="BR39" i="4" s="1"/>
  <c r="BN39" i="4"/>
  <c r="BM39" i="4"/>
  <c r="BL39" i="4"/>
  <c r="BK39" i="4"/>
  <c r="BJ39" i="4"/>
  <c r="BH39" i="4"/>
  <c r="BI39" i="4" s="1"/>
  <c r="BG39" i="4"/>
  <c r="BF39" i="4"/>
  <c r="BE39" i="4"/>
  <c r="BD39" i="4"/>
  <c r="BB39" i="4"/>
  <c r="BA39" i="4"/>
  <c r="BC39" i="4" s="1"/>
  <c r="AY39" i="4"/>
  <c r="AX39" i="4"/>
  <c r="AZ39" i="4" s="1"/>
  <c r="AV39" i="4"/>
  <c r="AW39" i="4" s="1"/>
  <c r="AU39" i="4"/>
  <c r="AS39" i="4"/>
  <c r="AR39" i="4"/>
  <c r="AT39" i="4" s="1"/>
  <c r="AP39" i="4"/>
  <c r="AO39" i="4"/>
  <c r="AQ39" i="4" s="1"/>
  <c r="AN39" i="4"/>
  <c r="AM39" i="4"/>
  <c r="AL39" i="4"/>
  <c r="AJ39" i="4"/>
  <c r="AK39" i="4" s="1"/>
  <c r="AI39" i="4"/>
  <c r="AH39" i="4"/>
  <c r="AG39" i="4"/>
  <c r="AF39" i="4"/>
  <c r="AD39" i="4"/>
  <c r="AC39" i="4"/>
  <c r="AE39" i="4" s="1"/>
  <c r="AA39" i="4"/>
  <c r="Z39" i="4"/>
  <c r="AB39" i="4" s="1"/>
  <c r="X39" i="4"/>
  <c r="Y39" i="4" s="1"/>
  <c r="W39" i="4"/>
  <c r="U39" i="4"/>
  <c r="T39" i="4"/>
  <c r="V39" i="4" s="1"/>
  <c r="R39" i="4"/>
  <c r="Q39" i="4"/>
  <c r="P39" i="4"/>
  <c r="O39" i="4"/>
  <c r="N39" i="4"/>
  <c r="L39" i="4"/>
  <c r="M39" i="4" s="1"/>
  <c r="K39" i="4"/>
  <c r="J39" i="4"/>
  <c r="I39" i="4"/>
  <c r="H39" i="4"/>
  <c r="F39" i="4"/>
  <c r="E39" i="4"/>
  <c r="G39" i="4" s="1"/>
  <c r="C39" i="4"/>
  <c r="B39" i="4"/>
  <c r="D39" i="4" s="1"/>
  <c r="FA38" i="4"/>
  <c r="EX38" i="4"/>
  <c r="ER38" i="4"/>
  <c r="EO38" i="4"/>
  <c r="EL38" i="4"/>
  <c r="EI38" i="4"/>
  <c r="EF38" i="4"/>
  <c r="EC38" i="4"/>
  <c r="DZ38" i="4"/>
  <c r="DW38" i="4"/>
  <c r="DT38" i="4"/>
  <c r="DQ38" i="4"/>
  <c r="DN38" i="4"/>
  <c r="DK38" i="4"/>
  <c r="DH38" i="4"/>
  <c r="DE38" i="4"/>
  <c r="DB38" i="4"/>
  <c r="CY38" i="4"/>
  <c r="CV38" i="4"/>
  <c r="CS38" i="4"/>
  <c r="CP38" i="4"/>
  <c r="CM38" i="4"/>
  <c r="CJ38" i="4"/>
  <c r="CG38" i="4"/>
  <c r="CD38" i="4"/>
  <c r="CA38" i="4"/>
  <c r="BX38" i="4"/>
  <c r="BU38" i="4"/>
  <c r="BR38" i="4"/>
  <c r="BO38" i="4"/>
  <c r="BL38" i="4"/>
  <c r="BI38" i="4"/>
  <c r="BF38" i="4"/>
  <c r="BC38" i="4"/>
  <c r="AZ38" i="4"/>
  <c r="AW38" i="4"/>
  <c r="AT38" i="4"/>
  <c r="AQ38" i="4"/>
  <c r="AN38" i="4"/>
  <c r="AK38" i="4"/>
  <c r="AH38" i="4"/>
  <c r="AE38" i="4"/>
  <c r="AB38" i="4"/>
  <c r="Y38" i="4"/>
  <c r="V38" i="4"/>
  <c r="S38" i="4"/>
  <c r="P38" i="4"/>
  <c r="M38" i="4"/>
  <c r="J38" i="4"/>
  <c r="G38" i="4"/>
  <c r="D38" i="4"/>
  <c r="FA37" i="4"/>
  <c r="EX37" i="4"/>
  <c r="ER37" i="4"/>
  <c r="EO37" i="4"/>
  <c r="EL37" i="4"/>
  <c r="EI37" i="4"/>
  <c r="EF37" i="4"/>
  <c r="EC37" i="4"/>
  <c r="DZ37" i="4"/>
  <c r="DW37" i="4"/>
  <c r="DT37" i="4"/>
  <c r="DQ37" i="4"/>
  <c r="DN37" i="4"/>
  <c r="DK37" i="4"/>
  <c r="DH37" i="4"/>
  <c r="DE37" i="4"/>
  <c r="DB37" i="4"/>
  <c r="CY37" i="4"/>
  <c r="CV37" i="4"/>
  <c r="FA36" i="4"/>
  <c r="EX36" i="4"/>
  <c r="ER36" i="4"/>
  <c r="EO36" i="4"/>
  <c r="EL36" i="4"/>
  <c r="EI36" i="4"/>
  <c r="EF36" i="4"/>
  <c r="EC36" i="4"/>
  <c r="DZ36" i="4"/>
  <c r="DW36" i="4"/>
  <c r="DT36" i="4"/>
  <c r="DQ36" i="4"/>
  <c r="DN36" i="4"/>
  <c r="DK36" i="4"/>
  <c r="DH36" i="4"/>
  <c r="DE36" i="4"/>
  <c r="DB36" i="4"/>
  <c r="CY36" i="4"/>
  <c r="CV36" i="4"/>
  <c r="FA35" i="4"/>
  <c r="EZ35" i="4"/>
  <c r="EY35" i="4"/>
  <c r="EW35" i="4"/>
  <c r="EX35" i="4" s="1"/>
  <c r="EV35" i="4"/>
  <c r="ER35" i="4"/>
  <c r="EQ35" i="4"/>
  <c r="EP35" i="4"/>
  <c r="EN35" i="4"/>
  <c r="EM35" i="4"/>
  <c r="EO35" i="4" s="1"/>
  <c r="EL35" i="4"/>
  <c r="EK35" i="4"/>
  <c r="EJ35" i="4"/>
  <c r="EH35" i="4"/>
  <c r="EI35" i="4" s="1"/>
  <c r="EG35" i="4"/>
  <c r="EE35" i="4"/>
  <c r="ED35" i="4"/>
  <c r="EF35" i="4" s="1"/>
  <c r="EB35" i="4"/>
  <c r="EA35" i="4"/>
  <c r="EC35" i="4" s="1"/>
  <c r="DZ35" i="4"/>
  <c r="DY35" i="4"/>
  <c r="DX35" i="4"/>
  <c r="DV35" i="4"/>
  <c r="DW35" i="4" s="1"/>
  <c r="DU35" i="4"/>
  <c r="DT35" i="4"/>
  <c r="DS35" i="4"/>
  <c r="DR35" i="4"/>
  <c r="DP35" i="4"/>
  <c r="DO35" i="4"/>
  <c r="DQ35" i="4" s="1"/>
  <c r="DM35" i="4"/>
  <c r="DL35" i="4"/>
  <c r="DN35" i="4" s="1"/>
  <c r="DJ35" i="4"/>
  <c r="DK35" i="4" s="1"/>
  <c r="DI35" i="4"/>
  <c r="DG35" i="4"/>
  <c r="DF35" i="4"/>
  <c r="DH35" i="4" s="1"/>
  <c r="DD35" i="4"/>
  <c r="DC35" i="4"/>
  <c r="DB35" i="4"/>
  <c r="DA35" i="4"/>
  <c r="CZ35" i="4"/>
  <c r="CX35" i="4"/>
  <c r="CY35" i="4" s="1"/>
  <c r="CW35" i="4"/>
  <c r="CV35" i="4"/>
  <c r="CU35" i="4"/>
  <c r="CT35" i="4"/>
  <c r="CR35" i="4"/>
  <c r="CQ35" i="4"/>
  <c r="CS35" i="4" s="1"/>
  <c r="CP35" i="4"/>
  <c r="CO35" i="4"/>
  <c r="CN35" i="4"/>
  <c r="CL35" i="4"/>
  <c r="CM35" i="4" s="1"/>
  <c r="CK35" i="4"/>
  <c r="CI35" i="4"/>
  <c r="CH35" i="4"/>
  <c r="CJ35" i="4" s="1"/>
  <c r="CF35" i="4"/>
  <c r="CE35" i="4"/>
  <c r="CG35" i="4" s="1"/>
  <c r="CD35" i="4"/>
  <c r="CC35" i="4"/>
  <c r="CB35" i="4"/>
  <c r="BZ35" i="4"/>
  <c r="CA35" i="4" s="1"/>
  <c r="BY35" i="4"/>
  <c r="BX35" i="4"/>
  <c r="BW35" i="4"/>
  <c r="BV35" i="4"/>
  <c r="BT35" i="4"/>
  <c r="BS35" i="4"/>
  <c r="BU35" i="4" s="1"/>
  <c r="BR35" i="4"/>
  <c r="BQ35" i="4"/>
  <c r="BP35" i="4"/>
  <c r="BN35" i="4"/>
  <c r="BO35" i="4" s="1"/>
  <c r="BM35" i="4"/>
  <c r="BK35" i="4"/>
  <c r="BJ35" i="4"/>
  <c r="BL35" i="4" s="1"/>
  <c r="BH35" i="4"/>
  <c r="BG35" i="4"/>
  <c r="BF35" i="4"/>
  <c r="BE35" i="4"/>
  <c r="BD35" i="4"/>
  <c r="BB35" i="4"/>
  <c r="BC35" i="4" s="1"/>
  <c r="BA35" i="4"/>
  <c r="AZ35" i="4"/>
  <c r="AY35" i="4"/>
  <c r="AX35" i="4"/>
  <c r="AV35" i="4"/>
  <c r="AU35" i="4"/>
  <c r="AW35" i="4" s="1"/>
  <c r="AS35" i="4"/>
  <c r="AR35" i="4"/>
  <c r="AT35" i="4" s="1"/>
  <c r="AP35" i="4"/>
  <c r="AQ35" i="4" s="1"/>
  <c r="AO35" i="4"/>
  <c r="AM35" i="4"/>
  <c r="AL35" i="4"/>
  <c r="AN35" i="4" s="1"/>
  <c r="AJ35" i="4"/>
  <c r="AI35" i="4"/>
  <c r="AK35" i="4" s="1"/>
  <c r="AH35" i="4"/>
  <c r="AG35" i="4"/>
  <c r="AF35" i="4"/>
  <c r="AD35" i="4"/>
  <c r="AE35" i="4" s="1"/>
  <c r="AC35" i="4"/>
  <c r="AB35" i="4"/>
  <c r="AA35" i="4"/>
  <c r="Z35" i="4"/>
  <c r="X35" i="4"/>
  <c r="W35" i="4"/>
  <c r="Y35" i="4" s="1"/>
  <c r="U35" i="4"/>
  <c r="T35" i="4"/>
  <c r="V35" i="4" s="1"/>
  <c r="R35" i="4"/>
  <c r="S35" i="4" s="1"/>
  <c r="Q35" i="4"/>
  <c r="O35" i="4"/>
  <c r="N35" i="4"/>
  <c r="P35" i="4" s="1"/>
  <c r="L35" i="4"/>
  <c r="K35" i="4"/>
  <c r="J35" i="4"/>
  <c r="I35" i="4"/>
  <c r="H35" i="4"/>
  <c r="F35" i="4"/>
  <c r="G35" i="4" s="1"/>
  <c r="E35" i="4"/>
  <c r="D35" i="4"/>
  <c r="C35" i="4"/>
  <c r="B35" i="4"/>
  <c r="FA34" i="4"/>
  <c r="EX34" i="4"/>
  <c r="ER34" i="4"/>
  <c r="EO34" i="4"/>
  <c r="EL34" i="4"/>
  <c r="EI34" i="4"/>
  <c r="EF34" i="4"/>
  <c r="EC34" i="4"/>
  <c r="DZ34" i="4"/>
  <c r="DW34" i="4"/>
  <c r="DT34" i="4"/>
  <c r="DQ34" i="4"/>
  <c r="DN34" i="4"/>
  <c r="DK34" i="4"/>
  <c r="DH34" i="4"/>
  <c r="DE34" i="4"/>
  <c r="DB34" i="4"/>
  <c r="CY34" i="4"/>
  <c r="CV34" i="4"/>
  <c r="FA33" i="4"/>
  <c r="EX33" i="4"/>
  <c r="ER33" i="4"/>
  <c r="EO33" i="4"/>
  <c r="EL33" i="4"/>
  <c r="EI33" i="4"/>
  <c r="EF33" i="4"/>
  <c r="EC33" i="4"/>
  <c r="DZ33" i="4"/>
  <c r="DW33" i="4"/>
  <c r="DT33" i="4"/>
  <c r="DQ33" i="4"/>
  <c r="DN33" i="4"/>
  <c r="DK33" i="4"/>
  <c r="DH33" i="4"/>
  <c r="DE33" i="4"/>
  <c r="DB33" i="4"/>
  <c r="CY33" i="4"/>
  <c r="CV33" i="4"/>
  <c r="CS33" i="4"/>
  <c r="CP33" i="4"/>
  <c r="CM33" i="4"/>
  <c r="CJ33" i="4"/>
  <c r="CG33" i="4"/>
  <c r="CD33" i="4"/>
  <c r="CA33" i="4"/>
  <c r="BX33" i="4"/>
  <c r="BU33" i="4"/>
  <c r="BR33" i="4"/>
  <c r="BO33" i="4"/>
  <c r="BL33" i="4"/>
  <c r="BI33" i="4"/>
  <c r="BF33" i="4"/>
  <c r="BC33" i="4"/>
  <c r="AZ33" i="4"/>
  <c r="AV33" i="4"/>
  <c r="AW33" i="4" s="1"/>
  <c r="AU33" i="4"/>
  <c r="AS33" i="4"/>
  <c r="AR33" i="4"/>
  <c r="AT33" i="4" s="1"/>
  <c r="AP33" i="4"/>
  <c r="AO33" i="4"/>
  <c r="AQ33" i="4" s="1"/>
  <c r="AN33" i="4"/>
  <c r="AM33" i="4"/>
  <c r="AL33" i="4"/>
  <c r="AJ33" i="4"/>
  <c r="AK33" i="4" s="1"/>
  <c r="AI33" i="4"/>
  <c r="AH33" i="4"/>
  <c r="AG33" i="4"/>
  <c r="AF33" i="4"/>
  <c r="AD33" i="4"/>
  <c r="AC33" i="4"/>
  <c r="AE33" i="4" s="1"/>
  <c r="AB33" i="4"/>
  <c r="AA33" i="4"/>
  <c r="Z33" i="4"/>
  <c r="X33" i="4"/>
  <c r="Y33" i="4" s="1"/>
  <c r="W33" i="4"/>
  <c r="U33" i="4"/>
  <c r="T33" i="4"/>
  <c r="V33" i="4" s="1"/>
  <c r="R33" i="4"/>
  <c r="Q33" i="4"/>
  <c r="S33" i="4" s="1"/>
  <c r="P33" i="4"/>
  <c r="O33" i="4"/>
  <c r="N33" i="4"/>
  <c r="L33" i="4"/>
  <c r="M33" i="4" s="1"/>
  <c r="K33" i="4"/>
  <c r="J33" i="4"/>
  <c r="I33" i="4"/>
  <c r="H33" i="4"/>
  <c r="F33" i="4"/>
  <c r="E33" i="4"/>
  <c r="G33" i="4" s="1"/>
  <c r="D33" i="4"/>
  <c r="C33" i="4"/>
  <c r="B33" i="4"/>
  <c r="FA32" i="4"/>
  <c r="EX32" i="4"/>
  <c r="ER32" i="4"/>
  <c r="EO32" i="4"/>
  <c r="EL32" i="4"/>
  <c r="EI32" i="4"/>
  <c r="EF32" i="4"/>
  <c r="EC32" i="4"/>
  <c r="DZ32" i="4"/>
  <c r="DW32" i="4"/>
  <c r="DT32" i="4"/>
  <c r="DQ32" i="4"/>
  <c r="DN32" i="4"/>
  <c r="DK32" i="4"/>
  <c r="DH32" i="4"/>
  <c r="DE32" i="4"/>
  <c r="DB32" i="4"/>
  <c r="CY32" i="4"/>
  <c r="CV32" i="4"/>
  <c r="CS32" i="4"/>
  <c r="CP32" i="4"/>
  <c r="CM32" i="4"/>
  <c r="CJ32" i="4"/>
  <c r="CG32" i="4"/>
  <c r="CD32" i="4"/>
  <c r="CA32" i="4"/>
  <c r="BX32" i="4"/>
  <c r="BU32" i="4"/>
  <c r="BR32" i="4"/>
  <c r="BO32" i="4"/>
  <c r="BL32" i="4"/>
  <c r="BI32" i="4"/>
  <c r="BF32" i="4"/>
  <c r="BC32" i="4"/>
  <c r="AZ32" i="4"/>
  <c r="AW32" i="4"/>
  <c r="AT32" i="4"/>
  <c r="AQ32" i="4"/>
  <c r="AN32" i="4"/>
  <c r="AK32" i="4"/>
  <c r="AH32" i="4"/>
  <c r="AE32" i="4"/>
  <c r="AB32" i="4"/>
  <c r="Y32" i="4"/>
  <c r="V32" i="4"/>
  <c r="S32" i="4"/>
  <c r="P32" i="4"/>
  <c r="M32" i="4"/>
  <c r="J32" i="4"/>
  <c r="G32" i="4"/>
  <c r="D32" i="4"/>
  <c r="EZ31" i="4"/>
  <c r="EY31" i="4"/>
  <c r="FA31" i="4" s="1"/>
  <c r="EW31" i="4"/>
  <c r="EV31" i="4"/>
  <c r="ER31" i="4"/>
  <c r="EQ31" i="4"/>
  <c r="EP31" i="4"/>
  <c r="EN31" i="4"/>
  <c r="EO31" i="4" s="1"/>
  <c r="EM31" i="4"/>
  <c r="EL31" i="4"/>
  <c r="EK31" i="4"/>
  <c r="EJ31" i="4"/>
  <c r="EH31" i="4"/>
  <c r="EG31" i="4"/>
  <c r="EI31" i="4" s="1"/>
  <c r="EF31" i="4"/>
  <c r="EB31" i="4"/>
  <c r="EA31" i="4"/>
  <c r="DZ31" i="4"/>
  <c r="DY31" i="4"/>
  <c r="DX31" i="4"/>
  <c r="DV31" i="4"/>
  <c r="DW31" i="4" s="1"/>
  <c r="DU31" i="4"/>
  <c r="DT31" i="4"/>
  <c r="DS31" i="4"/>
  <c r="DR31" i="4"/>
  <c r="DP31" i="4"/>
  <c r="DO31" i="4"/>
  <c r="DQ31" i="4" s="1"/>
  <c r="DM31" i="4"/>
  <c r="DL31" i="4"/>
  <c r="DN31" i="4" s="1"/>
  <c r="DJ31" i="4"/>
  <c r="DK31" i="4" s="1"/>
  <c r="DI31" i="4"/>
  <c r="DG31" i="4"/>
  <c r="DF31" i="4"/>
  <c r="DH31" i="4" s="1"/>
  <c r="DD31" i="4"/>
  <c r="DC31" i="4"/>
  <c r="DB31" i="4"/>
  <c r="DA31" i="4"/>
  <c r="CZ31" i="4"/>
  <c r="CX31" i="4"/>
  <c r="CY31" i="4" s="1"/>
  <c r="CW31" i="4"/>
  <c r="CV31" i="4"/>
  <c r="CU31" i="4"/>
  <c r="CT31" i="4"/>
  <c r="CR31" i="4"/>
  <c r="CQ31" i="4"/>
  <c r="CS31" i="4" s="1"/>
  <c r="CP31" i="4"/>
  <c r="CO31" i="4"/>
  <c r="CN31" i="4"/>
  <c r="CL31" i="4"/>
  <c r="CM31" i="4" s="1"/>
  <c r="CK31" i="4"/>
  <c r="CI31" i="4"/>
  <c r="CH31" i="4"/>
  <c r="CJ31" i="4" s="1"/>
  <c r="CF31" i="4"/>
  <c r="CE31" i="4"/>
  <c r="CG31" i="4" s="1"/>
  <c r="CD31" i="4"/>
  <c r="CC31" i="4"/>
  <c r="CB31" i="4"/>
  <c r="BZ31" i="4"/>
  <c r="CA31" i="4" s="1"/>
  <c r="BY31" i="4"/>
  <c r="BX31" i="4"/>
  <c r="BW31" i="4"/>
  <c r="BV31" i="4"/>
  <c r="BT31" i="4"/>
  <c r="BS31" i="4"/>
  <c r="BU31" i="4" s="1"/>
  <c r="BR31" i="4"/>
  <c r="BQ31" i="4"/>
  <c r="BP31" i="4"/>
  <c r="BN31" i="4"/>
  <c r="BO31" i="4" s="1"/>
  <c r="BM31" i="4"/>
  <c r="BK31" i="4"/>
  <c r="BJ31" i="4"/>
  <c r="BL31" i="4" s="1"/>
  <c r="BH31" i="4"/>
  <c r="BG31" i="4"/>
  <c r="BI31" i="4" s="1"/>
  <c r="BF31" i="4"/>
  <c r="BE31" i="4"/>
  <c r="BD31" i="4"/>
  <c r="BB31" i="4"/>
  <c r="BC31" i="4" s="1"/>
  <c r="BA31" i="4"/>
  <c r="AZ31" i="4"/>
  <c r="AY31" i="4"/>
  <c r="AX31" i="4"/>
  <c r="AW31" i="4"/>
  <c r="AT31" i="4"/>
  <c r="AQ31" i="4"/>
  <c r="AN31" i="4"/>
  <c r="AK31" i="4"/>
  <c r="AH31" i="4"/>
  <c r="AE31" i="4"/>
  <c r="AB31" i="4"/>
  <c r="Y31" i="4"/>
  <c r="V31" i="4"/>
  <c r="S31" i="4"/>
  <c r="P31" i="4"/>
  <c r="M31" i="4"/>
  <c r="J31" i="4"/>
  <c r="G31" i="4"/>
  <c r="D31" i="4"/>
  <c r="FA30" i="4"/>
  <c r="EX30" i="4"/>
  <c r="ER30" i="4"/>
  <c r="EO30" i="4"/>
  <c r="EL30" i="4"/>
  <c r="EI30" i="4"/>
  <c r="EF30" i="4"/>
  <c r="EC30" i="4"/>
  <c r="DZ30" i="4"/>
  <c r="DW30" i="4"/>
  <c r="DT30" i="4"/>
  <c r="DQ30" i="4"/>
  <c r="DN30" i="4"/>
  <c r="DK30" i="4"/>
  <c r="DH30" i="4"/>
  <c r="DE30" i="4"/>
  <c r="DB30" i="4"/>
  <c r="CY30" i="4"/>
  <c r="CV30" i="4"/>
  <c r="CS30" i="4"/>
  <c r="CP30" i="4"/>
  <c r="CM30" i="4"/>
  <c r="CJ30" i="4"/>
  <c r="CG30" i="4"/>
  <c r="CD30" i="4"/>
  <c r="CA30" i="4"/>
  <c r="BX30" i="4"/>
  <c r="BU30" i="4"/>
  <c r="BR30" i="4"/>
  <c r="BO30" i="4"/>
  <c r="BL30" i="4"/>
  <c r="BI30" i="4"/>
  <c r="BF30" i="4"/>
  <c r="BC30" i="4"/>
  <c r="AZ30" i="4"/>
  <c r="AW30" i="4"/>
  <c r="AT30" i="4"/>
  <c r="AQ30" i="4"/>
  <c r="AN30" i="4"/>
  <c r="AK30" i="4"/>
  <c r="AH30" i="4"/>
  <c r="AE30" i="4"/>
  <c r="AB30" i="4"/>
  <c r="Y30" i="4"/>
  <c r="V30" i="4"/>
  <c r="S30" i="4"/>
  <c r="P30" i="4"/>
  <c r="M30" i="4"/>
  <c r="J30" i="4"/>
  <c r="G30" i="4"/>
  <c r="D30" i="4"/>
  <c r="FA29" i="4"/>
  <c r="EX29" i="4"/>
  <c r="ER29" i="4"/>
  <c r="EO29" i="4"/>
  <c r="EL29" i="4"/>
  <c r="EI29" i="4"/>
  <c r="EF29" i="4"/>
  <c r="EC29" i="4"/>
  <c r="DZ29" i="4"/>
  <c r="DW29" i="4"/>
  <c r="DT29" i="4"/>
  <c r="DQ29" i="4"/>
  <c r="DN29" i="4"/>
  <c r="DK29" i="4"/>
  <c r="DH29" i="4"/>
  <c r="DE29" i="4"/>
  <c r="DB29" i="4"/>
  <c r="CY29" i="4"/>
  <c r="CV29" i="4"/>
  <c r="CS29" i="4"/>
  <c r="CP29" i="4"/>
  <c r="CM29" i="4"/>
  <c r="CJ29" i="4"/>
  <c r="CG29" i="4"/>
  <c r="CD29" i="4"/>
  <c r="CA29" i="4"/>
  <c r="BX29" i="4"/>
  <c r="BU29" i="4"/>
  <c r="BR29" i="4"/>
  <c r="BO29" i="4"/>
  <c r="BL29" i="4"/>
  <c r="BI29" i="4"/>
  <c r="BF29" i="4"/>
  <c r="BC29" i="4"/>
  <c r="AZ29" i="4"/>
  <c r="AW29" i="4"/>
  <c r="AT29" i="4"/>
  <c r="AQ29" i="4"/>
  <c r="AN29" i="4"/>
  <c r="AK29" i="4"/>
  <c r="AH29" i="4"/>
  <c r="AE29" i="4"/>
  <c r="AB29" i="4"/>
  <c r="Y29" i="4"/>
  <c r="V29" i="4"/>
  <c r="S29" i="4"/>
  <c r="P29" i="4"/>
  <c r="M29" i="4"/>
  <c r="J29" i="4"/>
  <c r="G29" i="4"/>
  <c r="D29" i="4"/>
  <c r="FA28" i="4"/>
  <c r="EX28" i="4"/>
  <c r="ER28" i="4"/>
  <c r="EO28" i="4"/>
  <c r="EL28" i="4"/>
  <c r="EI28" i="4"/>
  <c r="EF28" i="4"/>
  <c r="EC28" i="4"/>
  <c r="DZ28" i="4"/>
  <c r="DW28" i="4"/>
  <c r="DT28" i="4"/>
  <c r="DQ28" i="4"/>
  <c r="DN28" i="4"/>
  <c r="DK28" i="4"/>
  <c r="DH28" i="4"/>
  <c r="DE28" i="4"/>
  <c r="DB28" i="4"/>
  <c r="CY28" i="4"/>
  <c r="CV28" i="4"/>
  <c r="FA27" i="4"/>
  <c r="EX27" i="4"/>
  <c r="ER27" i="4"/>
  <c r="EO27" i="4"/>
  <c r="EL27" i="4"/>
  <c r="EI27" i="4"/>
  <c r="EF27" i="4"/>
  <c r="EC27" i="4"/>
  <c r="DZ27" i="4"/>
  <c r="DW27" i="4"/>
  <c r="DT27" i="4"/>
  <c r="DQ27" i="4"/>
  <c r="DN27" i="4"/>
  <c r="DK27" i="4"/>
  <c r="DH27" i="4"/>
  <c r="DE27" i="4"/>
  <c r="DB27" i="4"/>
  <c r="CY27" i="4"/>
  <c r="CV27" i="4"/>
  <c r="CS27" i="4"/>
  <c r="CP27" i="4"/>
  <c r="CM27" i="4"/>
  <c r="CJ27" i="4"/>
  <c r="CG27" i="4"/>
  <c r="CD27" i="4"/>
  <c r="CA27" i="4"/>
  <c r="BX27" i="4"/>
  <c r="BU27" i="4"/>
  <c r="BR27" i="4"/>
  <c r="BO27" i="4"/>
  <c r="BL27" i="4"/>
  <c r="BI27" i="4"/>
  <c r="BF27" i="4"/>
  <c r="BC27" i="4"/>
  <c r="AZ27" i="4"/>
  <c r="AV27" i="4"/>
  <c r="AU27" i="4"/>
  <c r="AW27" i="4" s="1"/>
  <c r="AT27" i="4"/>
  <c r="AS27" i="4"/>
  <c r="AR27" i="4"/>
  <c r="AP27" i="4"/>
  <c r="AQ27" i="4" s="1"/>
  <c r="AO27" i="4"/>
  <c r="AN27" i="4"/>
  <c r="AM27" i="4"/>
  <c r="AL27" i="4"/>
  <c r="AJ27" i="4"/>
  <c r="AI27" i="4"/>
  <c r="AK27" i="4" s="1"/>
  <c r="AH27" i="4"/>
  <c r="AG27" i="4"/>
  <c r="AF27" i="4"/>
  <c r="AD27" i="4"/>
  <c r="AE27" i="4" s="1"/>
  <c r="AC27" i="4"/>
  <c r="AA27" i="4"/>
  <c r="Z27" i="4"/>
  <c r="AB27" i="4" s="1"/>
  <c r="X27" i="4"/>
  <c r="W27" i="4"/>
  <c r="V27" i="4"/>
  <c r="U27" i="4"/>
  <c r="T27" i="4"/>
  <c r="R27" i="4"/>
  <c r="S27" i="4" s="1"/>
  <c r="Q27" i="4"/>
  <c r="P27" i="4"/>
  <c r="O27" i="4"/>
  <c r="N27" i="4"/>
  <c r="L27" i="4"/>
  <c r="K27" i="4"/>
  <c r="M27" i="4" s="1"/>
  <c r="I27" i="4"/>
  <c r="H27" i="4"/>
  <c r="J27" i="4" s="1"/>
  <c r="F27" i="4"/>
  <c r="G27" i="4" s="1"/>
  <c r="E27" i="4"/>
  <c r="C27" i="4"/>
  <c r="B27" i="4"/>
  <c r="D27" i="4" s="1"/>
  <c r="FA26" i="4"/>
  <c r="EX26" i="4"/>
  <c r="ER26" i="4"/>
  <c r="EO26" i="4"/>
  <c r="EL26" i="4"/>
  <c r="EI26" i="4"/>
  <c r="EF26" i="4"/>
  <c r="EC26" i="4"/>
  <c r="DZ26" i="4"/>
  <c r="DW26" i="4"/>
  <c r="DT26" i="4"/>
  <c r="DQ26" i="4"/>
  <c r="DN26" i="4"/>
  <c r="DK26" i="4"/>
  <c r="DH26" i="4"/>
  <c r="DE26" i="4"/>
  <c r="DB26" i="4"/>
  <c r="CY26" i="4"/>
  <c r="CV26" i="4"/>
  <c r="FA25" i="4"/>
  <c r="EX25" i="4"/>
  <c r="ER25" i="4"/>
  <c r="EO25" i="4"/>
  <c r="EL25" i="4"/>
  <c r="EI25" i="4"/>
  <c r="EF25" i="4"/>
  <c r="EC25" i="4"/>
  <c r="DZ25" i="4"/>
  <c r="DW25" i="4"/>
  <c r="DT25" i="4"/>
  <c r="DQ25" i="4"/>
  <c r="DN25" i="4"/>
  <c r="DK25" i="4"/>
  <c r="DH25" i="4"/>
  <c r="DE25" i="4"/>
  <c r="DB25" i="4"/>
  <c r="CY25" i="4"/>
  <c r="CV25" i="4"/>
  <c r="EZ24" i="4"/>
  <c r="FA24" i="4" s="1"/>
  <c r="EY24" i="4"/>
  <c r="EX24" i="4"/>
  <c r="EW24" i="4"/>
  <c r="EV24" i="4"/>
  <c r="EQ24" i="4"/>
  <c r="EP24" i="4"/>
  <c r="ER24" i="4" s="1"/>
  <c r="EO24" i="4"/>
  <c r="EN24" i="4"/>
  <c r="EM24" i="4"/>
  <c r="EK24" i="4"/>
  <c r="EL24" i="4" s="1"/>
  <c r="EJ24" i="4"/>
  <c r="EH24" i="4"/>
  <c r="EG24" i="4"/>
  <c r="EI24" i="4" s="1"/>
  <c r="EE24" i="4"/>
  <c r="ED24" i="4"/>
  <c r="EF24" i="4" s="1"/>
  <c r="EC24" i="4"/>
  <c r="EB24" i="4"/>
  <c r="EA24" i="4"/>
  <c r="DY24" i="4"/>
  <c r="DZ24" i="4" s="1"/>
  <c r="DX24" i="4"/>
  <c r="DW24" i="4"/>
  <c r="DV24" i="4"/>
  <c r="DU24" i="4"/>
  <c r="DS24" i="4"/>
  <c r="DR24" i="4"/>
  <c r="DT24" i="4" s="1"/>
  <c r="DP24" i="4"/>
  <c r="DO24" i="4"/>
  <c r="DQ24" i="4" s="1"/>
  <c r="DM24" i="4"/>
  <c r="DN24" i="4" s="1"/>
  <c r="DL24" i="4"/>
  <c r="DJ24" i="4"/>
  <c r="DI24" i="4"/>
  <c r="DK24" i="4" s="1"/>
  <c r="DG24" i="4"/>
  <c r="DF24" i="4"/>
  <c r="DH24" i="4" s="1"/>
  <c r="DE24" i="4"/>
  <c r="DD24" i="4"/>
  <c r="DC24" i="4"/>
  <c r="DA24" i="4"/>
  <c r="DB24" i="4" s="1"/>
  <c r="CZ24" i="4"/>
  <c r="CY24" i="4"/>
  <c r="CX24" i="4"/>
  <c r="CW24" i="4"/>
  <c r="CU24" i="4"/>
  <c r="CT24" i="4"/>
  <c r="CV24" i="4" s="1"/>
  <c r="CS24" i="4"/>
  <c r="CR24" i="4"/>
  <c r="CQ24" i="4"/>
  <c r="CO24" i="4"/>
  <c r="CP24" i="4" s="1"/>
  <c r="CN24" i="4"/>
  <c r="CL24" i="4"/>
  <c r="CK24" i="4"/>
  <c r="CM24" i="4" s="1"/>
  <c r="CI24" i="4"/>
  <c r="CH24" i="4"/>
  <c r="CJ24" i="4" s="1"/>
  <c r="CG24" i="4"/>
  <c r="CF24" i="4"/>
  <c r="CE24" i="4"/>
  <c r="CC24" i="4"/>
  <c r="CD24" i="4" s="1"/>
  <c r="CB24" i="4"/>
  <c r="CA24" i="4"/>
  <c r="BZ24" i="4"/>
  <c r="BY24" i="4"/>
  <c r="BW24" i="4"/>
  <c r="BV24" i="4"/>
  <c r="BX24" i="4" s="1"/>
  <c r="BU24" i="4"/>
  <c r="BT24" i="4"/>
  <c r="BS24" i="4"/>
  <c r="BQ24" i="4"/>
  <c r="BR24" i="4" s="1"/>
  <c r="BP24" i="4"/>
  <c r="BN24" i="4"/>
  <c r="BM24" i="4"/>
  <c r="BO24" i="4" s="1"/>
  <c r="BK24" i="4"/>
  <c r="BJ24" i="4"/>
  <c r="BI24" i="4"/>
  <c r="BH24" i="4"/>
  <c r="BG24" i="4"/>
  <c r="BE24" i="4"/>
  <c r="BF24" i="4" s="1"/>
  <c r="BD24" i="4"/>
  <c r="BC24" i="4"/>
  <c r="BB24" i="4"/>
  <c r="BA24" i="4"/>
  <c r="AY24" i="4"/>
  <c r="AX24" i="4"/>
  <c r="AZ24" i="4" s="1"/>
  <c r="AW24" i="4"/>
  <c r="AT24" i="4"/>
  <c r="AQ24" i="4"/>
  <c r="AN24" i="4"/>
  <c r="AK24" i="4"/>
  <c r="AH24" i="4"/>
  <c r="AE24" i="4"/>
  <c r="AB24" i="4"/>
  <c r="Y24" i="4"/>
  <c r="V24" i="4"/>
  <c r="S24" i="4"/>
  <c r="P24" i="4"/>
  <c r="M24" i="4"/>
  <c r="J24" i="4"/>
  <c r="G24" i="4"/>
  <c r="D24" i="4"/>
  <c r="FA23" i="4"/>
  <c r="EX23" i="4"/>
  <c r="ER23" i="4"/>
  <c r="EO23" i="4"/>
  <c r="EL23" i="4"/>
  <c r="EI23" i="4"/>
  <c r="EF23" i="4"/>
  <c r="EC23" i="4"/>
  <c r="DZ23" i="4"/>
  <c r="DW23" i="4"/>
  <c r="DT23" i="4"/>
  <c r="DQ23" i="4"/>
  <c r="DN23" i="4"/>
  <c r="DK23" i="4"/>
  <c r="DH23" i="4"/>
  <c r="DE23" i="4"/>
  <c r="DB23" i="4"/>
  <c r="CY23" i="4"/>
  <c r="CV23" i="4"/>
  <c r="CS23" i="4"/>
  <c r="CP23" i="4"/>
  <c r="CM23" i="4"/>
  <c r="CJ23" i="4"/>
  <c r="CG23" i="4"/>
  <c r="CD23" i="4"/>
  <c r="CA23" i="4"/>
  <c r="BX23" i="4"/>
  <c r="BU23" i="4"/>
  <c r="BR23" i="4"/>
  <c r="BO23" i="4"/>
  <c r="BL23" i="4"/>
  <c r="BI23" i="4"/>
  <c r="BF23" i="4"/>
  <c r="BC23" i="4"/>
  <c r="AZ23" i="4"/>
  <c r="AW23" i="4"/>
  <c r="AT23" i="4"/>
  <c r="AQ23" i="4"/>
  <c r="AN23" i="4"/>
  <c r="AK23" i="4"/>
  <c r="AH23" i="4"/>
  <c r="AE23" i="4"/>
  <c r="AB23" i="4"/>
  <c r="Y23" i="4"/>
  <c r="V23" i="4"/>
  <c r="S23" i="4"/>
  <c r="P23" i="4"/>
  <c r="M23" i="4"/>
  <c r="J23" i="4"/>
  <c r="G23" i="4"/>
  <c r="D23" i="4"/>
  <c r="FA22" i="4"/>
  <c r="EX22" i="4"/>
  <c r="ER22" i="4"/>
  <c r="EO22" i="4"/>
  <c r="EL22" i="4"/>
  <c r="EI22" i="4"/>
  <c r="EF22" i="4"/>
  <c r="EC22" i="4"/>
  <c r="DZ22" i="4"/>
  <c r="DW22" i="4"/>
  <c r="DT22" i="4"/>
  <c r="DQ22" i="4"/>
  <c r="DN22" i="4"/>
  <c r="DK22" i="4"/>
  <c r="DH22" i="4"/>
  <c r="DE22" i="4"/>
  <c r="DB22" i="4"/>
  <c r="CY22" i="4"/>
  <c r="CV22" i="4"/>
  <c r="CS22" i="4"/>
  <c r="CP22" i="4"/>
  <c r="CM22" i="4"/>
  <c r="CJ22" i="4"/>
  <c r="CG22" i="4"/>
  <c r="CD22" i="4"/>
  <c r="CA22" i="4"/>
  <c r="BX22" i="4"/>
  <c r="BU22" i="4"/>
  <c r="BR22" i="4"/>
  <c r="BO22" i="4"/>
  <c r="BL22" i="4"/>
  <c r="BI22" i="4"/>
  <c r="BF22" i="4"/>
  <c r="BC22" i="4"/>
  <c r="AZ22" i="4"/>
  <c r="AW22" i="4"/>
  <c r="AT22" i="4"/>
  <c r="AQ22" i="4"/>
  <c r="AN22" i="4"/>
  <c r="AK22" i="4"/>
  <c r="AH22" i="4"/>
  <c r="AE22" i="4"/>
  <c r="AB22" i="4"/>
  <c r="Y22" i="4"/>
  <c r="V22" i="4"/>
  <c r="S22" i="4"/>
  <c r="P22" i="4"/>
  <c r="M22" i="4"/>
  <c r="J22" i="4"/>
  <c r="G22" i="4"/>
  <c r="D22" i="4"/>
  <c r="EZ21" i="4"/>
  <c r="EY21" i="4"/>
  <c r="FA21" i="4" s="1"/>
  <c r="EW21" i="4"/>
  <c r="EV21" i="4"/>
  <c r="ER21" i="4"/>
  <c r="EQ21" i="4"/>
  <c r="EP21" i="4"/>
  <c r="EN21" i="4"/>
  <c r="EO21" i="4" s="1"/>
  <c r="EM21" i="4"/>
  <c r="EL21" i="4"/>
  <c r="EK21" i="4"/>
  <c r="EJ21" i="4"/>
  <c r="EH21" i="4"/>
  <c r="EG21" i="4"/>
  <c r="EI21" i="4" s="1"/>
  <c r="EF21" i="4"/>
  <c r="EB21" i="4"/>
  <c r="EA21" i="4"/>
  <c r="DZ21" i="4"/>
  <c r="DY21" i="4"/>
  <c r="DX21" i="4"/>
  <c r="DV21" i="4"/>
  <c r="DW21" i="4" s="1"/>
  <c r="DU21" i="4"/>
  <c r="DT21" i="4"/>
  <c r="DS21" i="4"/>
  <c r="DR21" i="4"/>
  <c r="DP21" i="4"/>
  <c r="DO21" i="4"/>
  <c r="DQ21" i="4" s="1"/>
  <c r="DN21" i="4"/>
  <c r="DM21" i="4"/>
  <c r="DL21" i="4"/>
  <c r="DJ21" i="4"/>
  <c r="DK21" i="4" s="1"/>
  <c r="DI21" i="4"/>
  <c r="DG21" i="4"/>
  <c r="DF21" i="4"/>
  <c r="DH21" i="4" s="1"/>
  <c r="DD21" i="4"/>
  <c r="DC21" i="4"/>
  <c r="DB21" i="4"/>
  <c r="DA21" i="4"/>
  <c r="CZ21" i="4"/>
  <c r="CX21" i="4"/>
  <c r="CY21" i="4" s="1"/>
  <c r="CW21" i="4"/>
  <c r="CU21" i="4"/>
  <c r="CT21" i="4"/>
  <c r="CV21" i="4" s="1"/>
  <c r="CR21" i="4"/>
  <c r="CQ21" i="4"/>
  <c r="CS21" i="4" s="1"/>
  <c r="CP21" i="4"/>
  <c r="CO21" i="4"/>
  <c r="CN21" i="4"/>
  <c r="CL21" i="4"/>
  <c r="CM21" i="4" s="1"/>
  <c r="CK21" i="4"/>
  <c r="CI21" i="4"/>
  <c r="CH21" i="4"/>
  <c r="CJ21" i="4" s="1"/>
  <c r="CF21" i="4"/>
  <c r="CE21" i="4"/>
  <c r="CG21" i="4" s="1"/>
  <c r="CD21" i="4"/>
  <c r="CC21" i="4"/>
  <c r="CB21" i="4"/>
  <c r="BZ21" i="4"/>
  <c r="CA21" i="4" s="1"/>
  <c r="BY21" i="4"/>
  <c r="BX21" i="4"/>
  <c r="BW21" i="4"/>
  <c r="BV21" i="4"/>
  <c r="BT21" i="4"/>
  <c r="BS21" i="4"/>
  <c r="BU21" i="4" s="1"/>
  <c r="BQ21" i="4"/>
  <c r="BP21" i="4"/>
  <c r="BR21" i="4" s="1"/>
  <c r="BN21" i="4"/>
  <c r="BO21" i="4" s="1"/>
  <c r="BM21" i="4"/>
  <c r="BK21" i="4"/>
  <c r="BJ21" i="4"/>
  <c r="BL21" i="4" s="1"/>
  <c r="BH21" i="4"/>
  <c r="BG21" i="4"/>
  <c r="BI21" i="4" s="1"/>
  <c r="BF21" i="4"/>
  <c r="BE21" i="4"/>
  <c r="BD21" i="4"/>
  <c r="BB21" i="4"/>
  <c r="BC21" i="4" s="1"/>
  <c r="BA21" i="4"/>
  <c r="AZ21" i="4"/>
  <c r="AY21" i="4"/>
  <c r="AX21" i="4"/>
  <c r="AV21" i="4"/>
  <c r="AU21" i="4"/>
  <c r="AW21" i="4" s="1"/>
  <c r="AT21" i="4"/>
  <c r="AS21" i="4"/>
  <c r="AR21" i="4"/>
  <c r="AQ21" i="4"/>
  <c r="AP21" i="4"/>
  <c r="AO21" i="4"/>
  <c r="AM21" i="4"/>
  <c r="AL21" i="4"/>
  <c r="AN21" i="4" s="1"/>
  <c r="AJ21" i="4"/>
  <c r="AI21" i="4"/>
  <c r="AH21" i="4"/>
  <c r="AG21" i="4"/>
  <c r="AF21" i="4"/>
  <c r="AD21" i="4"/>
  <c r="AE21" i="4" s="1"/>
  <c r="AC21" i="4"/>
  <c r="AA21" i="4"/>
  <c r="AB21" i="4" s="1"/>
  <c r="Z21" i="4"/>
  <c r="X21" i="4"/>
  <c r="W21" i="4"/>
  <c r="Y21" i="4" s="1"/>
  <c r="U21" i="4"/>
  <c r="T21" i="4"/>
  <c r="V21" i="4" s="1"/>
  <c r="R21" i="4"/>
  <c r="S21" i="4" s="1"/>
  <c r="Q21" i="4"/>
  <c r="O21" i="4"/>
  <c r="N21" i="4"/>
  <c r="L21" i="4"/>
  <c r="K21" i="4"/>
  <c r="M21" i="4" s="1"/>
  <c r="J21" i="4"/>
  <c r="I21" i="4"/>
  <c r="H21" i="4"/>
  <c r="F21" i="4"/>
  <c r="G21" i="4" s="1"/>
  <c r="E21" i="4"/>
  <c r="C21" i="4"/>
  <c r="B21" i="4"/>
  <c r="D21" i="4" s="1"/>
  <c r="FA20" i="4"/>
  <c r="EX20" i="4"/>
  <c r="ER20" i="4"/>
  <c r="EO20" i="4"/>
  <c r="EL20" i="4"/>
  <c r="EI20" i="4"/>
  <c r="EF20" i="4"/>
  <c r="EC20" i="4"/>
  <c r="DZ20" i="4"/>
  <c r="DW20" i="4"/>
  <c r="DT20" i="4"/>
  <c r="DQ20" i="4"/>
  <c r="DN20" i="4"/>
  <c r="DK20" i="4"/>
  <c r="DH20" i="4"/>
  <c r="CV20" i="4"/>
  <c r="CS20" i="4"/>
  <c r="CP20" i="4"/>
  <c r="CM20" i="4"/>
  <c r="CJ20" i="4"/>
  <c r="CG20" i="4"/>
  <c r="CD20" i="4"/>
  <c r="CA20" i="4"/>
  <c r="BX20" i="4"/>
  <c r="BU20" i="4"/>
  <c r="BR20" i="4"/>
  <c r="BO20" i="4"/>
  <c r="BL20" i="4"/>
  <c r="BI20" i="4"/>
  <c r="BF20" i="4"/>
  <c r="BC20" i="4"/>
  <c r="AZ20" i="4"/>
  <c r="AW20" i="4"/>
  <c r="AT20" i="4"/>
  <c r="AQ20" i="4"/>
  <c r="AN20" i="4"/>
  <c r="AK20" i="4"/>
  <c r="AH20" i="4"/>
  <c r="AE20" i="4"/>
  <c r="AB20" i="4"/>
  <c r="Y20" i="4"/>
  <c r="V20" i="4"/>
  <c r="S20" i="4"/>
  <c r="P20" i="4"/>
  <c r="M20" i="4"/>
  <c r="J20" i="4"/>
  <c r="G20" i="4"/>
  <c r="D20" i="4"/>
  <c r="FA19" i="4"/>
  <c r="EX19" i="4"/>
  <c r="ER19" i="4"/>
  <c r="EO19" i="4"/>
  <c r="EL19" i="4"/>
  <c r="EI19" i="4"/>
  <c r="EF19" i="4"/>
  <c r="DT19" i="4"/>
  <c r="DQ19" i="4"/>
  <c r="DN19" i="4"/>
  <c r="DK19" i="4"/>
  <c r="DH19" i="4"/>
  <c r="CV19" i="4"/>
  <c r="CS19" i="4"/>
  <c r="CP19" i="4"/>
  <c r="CM19" i="4"/>
  <c r="CJ19" i="4"/>
  <c r="CG19" i="4"/>
  <c r="CD19" i="4"/>
  <c r="CA19" i="4"/>
  <c r="BX19" i="4"/>
  <c r="BU19" i="4"/>
  <c r="BR19" i="4"/>
  <c r="BO19" i="4"/>
  <c r="BL19" i="4"/>
  <c r="BI19" i="4"/>
  <c r="BF19" i="4"/>
  <c r="BC19" i="4"/>
  <c r="AZ19" i="4"/>
  <c r="AW19" i="4"/>
  <c r="AT19" i="4"/>
  <c r="AQ19" i="4"/>
  <c r="AN19" i="4"/>
  <c r="AK19" i="4"/>
  <c r="AH19" i="4"/>
  <c r="AE19" i="4"/>
  <c r="AB19" i="4"/>
  <c r="Y19" i="4"/>
  <c r="V19" i="4"/>
  <c r="S19" i="4"/>
  <c r="P19" i="4"/>
  <c r="M19" i="4"/>
  <c r="J19" i="4"/>
  <c r="G19" i="4"/>
  <c r="D19" i="4"/>
  <c r="EZ18" i="4"/>
  <c r="EY18" i="4"/>
  <c r="FA18" i="4" s="1"/>
  <c r="FA11" i="4" s="1"/>
  <c r="EW18" i="4"/>
  <c r="EV18" i="4"/>
  <c r="EX18" i="4" s="1"/>
  <c r="EQ18" i="4"/>
  <c r="EP18" i="4"/>
  <c r="ER18" i="4" s="1"/>
  <c r="EN18" i="4"/>
  <c r="EO18" i="4" s="1"/>
  <c r="EM18" i="4"/>
  <c r="EK18" i="4"/>
  <c r="EJ18" i="4"/>
  <c r="EL18" i="4" s="1"/>
  <c r="EH18" i="4"/>
  <c r="EG18" i="4"/>
  <c r="EI18" i="4" s="1"/>
  <c r="EF18" i="4"/>
  <c r="EB18" i="4"/>
  <c r="EA18" i="4"/>
  <c r="EC18" i="4" s="1"/>
  <c r="DY18" i="4"/>
  <c r="DX18" i="4"/>
  <c r="DX11" i="4" s="1"/>
  <c r="DX6" i="4" s="1"/>
  <c r="DV18" i="4"/>
  <c r="DV11" i="4" s="1"/>
  <c r="DU18" i="4"/>
  <c r="DS18" i="4"/>
  <c r="DR18" i="4"/>
  <c r="DT18" i="4" s="1"/>
  <c r="DP18" i="4"/>
  <c r="DP11" i="4" s="1"/>
  <c r="DP6" i="4" s="1"/>
  <c r="DP5" i="4" s="1"/>
  <c r="DO18" i="4"/>
  <c r="DN18" i="4"/>
  <c r="DN11" i="4" s="1"/>
  <c r="DM18" i="4"/>
  <c r="DL18" i="4"/>
  <c r="DK18" i="4"/>
  <c r="DJ18" i="4"/>
  <c r="DI18" i="4"/>
  <c r="DG18" i="4"/>
  <c r="DF18" i="4"/>
  <c r="DH18" i="4" s="1"/>
  <c r="CU18" i="4"/>
  <c r="CT18" i="4"/>
  <c r="CV18" i="4" s="1"/>
  <c r="CS18" i="4"/>
  <c r="CR18" i="4"/>
  <c r="CQ18" i="4"/>
  <c r="CP18" i="4"/>
  <c r="CO18" i="4"/>
  <c r="CN18" i="4"/>
  <c r="CL18" i="4"/>
  <c r="CK18" i="4"/>
  <c r="CM18" i="4" s="1"/>
  <c r="CI18" i="4"/>
  <c r="CH18" i="4"/>
  <c r="CG18" i="4"/>
  <c r="CF18" i="4"/>
  <c r="CE18" i="4"/>
  <c r="CD18" i="4"/>
  <c r="CC18" i="4"/>
  <c r="CB18" i="4"/>
  <c r="CA18" i="4"/>
  <c r="BZ18" i="4"/>
  <c r="BY18" i="4"/>
  <c r="BW18" i="4"/>
  <c r="BV18" i="4"/>
  <c r="BX18" i="4" s="1"/>
  <c r="BU18" i="4"/>
  <c r="BT18" i="4"/>
  <c r="BS18" i="4"/>
  <c r="BS11" i="4" s="1"/>
  <c r="BS6" i="4" s="1"/>
  <c r="BR18" i="4"/>
  <c r="BQ18" i="4"/>
  <c r="BP18" i="4"/>
  <c r="BN18" i="4"/>
  <c r="BM18" i="4"/>
  <c r="BK18" i="4"/>
  <c r="BK11" i="4" s="1"/>
  <c r="BK6" i="4" s="1"/>
  <c r="BK5" i="4" s="1"/>
  <c r="BJ18" i="4"/>
  <c r="BI18" i="4"/>
  <c r="BH18" i="4"/>
  <c r="BG18" i="4"/>
  <c r="BE18" i="4"/>
  <c r="BF18" i="4" s="1"/>
  <c r="BF11" i="4" s="1"/>
  <c r="BD18" i="4"/>
  <c r="BC18" i="4"/>
  <c r="BB18" i="4"/>
  <c r="BA18" i="4"/>
  <c r="BA11" i="4" s="1"/>
  <c r="BA6" i="4" s="1"/>
  <c r="AY18" i="4"/>
  <c r="AX18" i="4"/>
  <c r="AZ18" i="4" s="1"/>
  <c r="AV18" i="4"/>
  <c r="AU18" i="4"/>
  <c r="AW18" i="4" s="1"/>
  <c r="AT18" i="4"/>
  <c r="AS18" i="4"/>
  <c r="AR18" i="4"/>
  <c r="AP18" i="4"/>
  <c r="AO18" i="4"/>
  <c r="AM18" i="4"/>
  <c r="AL18" i="4"/>
  <c r="AN18" i="4" s="1"/>
  <c r="AK18" i="4"/>
  <c r="AJ18" i="4"/>
  <c r="AI18" i="4"/>
  <c r="AH18" i="4"/>
  <c r="AG18" i="4"/>
  <c r="AF18" i="4"/>
  <c r="AD18" i="4"/>
  <c r="AC18" i="4"/>
  <c r="AE18" i="4" s="1"/>
  <c r="AA18" i="4"/>
  <c r="Z18" i="4"/>
  <c r="AB18" i="4" s="1"/>
  <c r="Y18" i="4"/>
  <c r="X18" i="4"/>
  <c r="W18" i="4"/>
  <c r="U18" i="4"/>
  <c r="U11" i="4" s="1"/>
  <c r="U6" i="4" s="1"/>
  <c r="U5" i="4" s="1"/>
  <c r="T18" i="4"/>
  <c r="R18" i="4"/>
  <c r="R11" i="4" s="1"/>
  <c r="R6" i="4" s="1"/>
  <c r="R5" i="4" s="1"/>
  <c r="Q18" i="4"/>
  <c r="O18" i="4"/>
  <c r="N18" i="4"/>
  <c r="N11" i="4" s="1"/>
  <c r="P11" i="4" s="1"/>
  <c r="M18" i="4"/>
  <c r="L18" i="4"/>
  <c r="K18" i="4"/>
  <c r="I18" i="4"/>
  <c r="J18" i="4" s="1"/>
  <c r="H18" i="4"/>
  <c r="G18" i="4"/>
  <c r="F18" i="4"/>
  <c r="E18" i="4"/>
  <c r="C18" i="4"/>
  <c r="B18" i="4"/>
  <c r="D18" i="4" s="1"/>
  <c r="FA17" i="4"/>
  <c r="EX17" i="4"/>
  <c r="ER17" i="4"/>
  <c r="EO17" i="4"/>
  <c r="EL17" i="4"/>
  <c r="EI17" i="4"/>
  <c r="EF17" i="4"/>
  <c r="EC17" i="4"/>
  <c r="DZ17" i="4"/>
  <c r="DW17" i="4"/>
  <c r="DT17" i="4"/>
  <c r="DQ17" i="4"/>
  <c r="DN17" i="4"/>
  <c r="DK17" i="4"/>
  <c r="DH17" i="4"/>
  <c r="DE17" i="4"/>
  <c r="DB17" i="4"/>
  <c r="CY17" i="4"/>
  <c r="CV17" i="4"/>
  <c r="CS17" i="4"/>
  <c r="CP17" i="4"/>
  <c r="CM17" i="4"/>
  <c r="CJ17" i="4"/>
  <c r="CG17" i="4"/>
  <c r="CD17" i="4"/>
  <c r="CA17" i="4"/>
  <c r="BX17" i="4"/>
  <c r="BU17" i="4"/>
  <c r="BR17" i="4"/>
  <c r="BO17" i="4"/>
  <c r="BL17" i="4"/>
  <c r="BI17" i="4"/>
  <c r="BF17" i="4"/>
  <c r="BC17" i="4"/>
  <c r="AZ17" i="4"/>
  <c r="AW17" i="4"/>
  <c r="AT17" i="4"/>
  <c r="AQ17" i="4"/>
  <c r="AN17" i="4"/>
  <c r="AK17" i="4"/>
  <c r="AH17" i="4"/>
  <c r="AE17" i="4"/>
  <c r="AB17" i="4"/>
  <c r="Y17" i="4"/>
  <c r="V17" i="4"/>
  <c r="S17" i="4"/>
  <c r="P17" i="4"/>
  <c r="M17" i="4"/>
  <c r="J17" i="4"/>
  <c r="G17" i="4"/>
  <c r="D17" i="4"/>
  <c r="FA16" i="4"/>
  <c r="EX16" i="4"/>
  <c r="ER16" i="4"/>
  <c r="EO16" i="4"/>
  <c r="EL16" i="4"/>
  <c r="EI16" i="4"/>
  <c r="EF16" i="4"/>
  <c r="EC16" i="4"/>
  <c r="DZ16" i="4"/>
  <c r="DW16" i="4"/>
  <c r="DT16" i="4"/>
  <c r="DQ16" i="4"/>
  <c r="DN16" i="4"/>
  <c r="DK16" i="4"/>
  <c r="DH16" i="4"/>
  <c r="DE16" i="4"/>
  <c r="DB16" i="4"/>
  <c r="CY16" i="4"/>
  <c r="CV16" i="4"/>
  <c r="CS16" i="4"/>
  <c r="CP16" i="4"/>
  <c r="CM16" i="4"/>
  <c r="CJ16" i="4"/>
  <c r="CG16" i="4"/>
  <c r="CD16" i="4"/>
  <c r="CA16" i="4"/>
  <c r="BX16" i="4"/>
  <c r="BU16" i="4"/>
  <c r="BR16" i="4"/>
  <c r="BO16" i="4"/>
  <c r="BL16" i="4"/>
  <c r="BI16" i="4"/>
  <c r="BF16" i="4"/>
  <c r="BC16" i="4"/>
  <c r="AZ16" i="4"/>
  <c r="AW16" i="4"/>
  <c r="AT16" i="4"/>
  <c r="AQ16" i="4"/>
  <c r="AN16" i="4"/>
  <c r="AK16" i="4"/>
  <c r="AH16" i="4"/>
  <c r="AE16" i="4"/>
  <c r="AB16" i="4"/>
  <c r="Y16" i="4"/>
  <c r="V16" i="4"/>
  <c r="S16" i="4"/>
  <c r="P16" i="4"/>
  <c r="M16" i="4"/>
  <c r="J16" i="4"/>
  <c r="G16" i="4"/>
  <c r="D16" i="4"/>
  <c r="FA15" i="4"/>
  <c r="EX15" i="4"/>
  <c r="ER15" i="4"/>
  <c r="EO15" i="4"/>
  <c r="EL15" i="4"/>
  <c r="EI15" i="4"/>
  <c r="EF15" i="4"/>
  <c r="EC15" i="4"/>
  <c r="DZ15" i="4"/>
  <c r="DW15" i="4"/>
  <c r="DT15" i="4"/>
  <c r="DQ15" i="4"/>
  <c r="DN15" i="4"/>
  <c r="DK15" i="4"/>
  <c r="DH15" i="4"/>
  <c r="DE15" i="4"/>
  <c r="DB15" i="4"/>
  <c r="CY15" i="4"/>
  <c r="CV15" i="4"/>
  <c r="CS15" i="4"/>
  <c r="CP15" i="4"/>
  <c r="CM15" i="4"/>
  <c r="CJ15" i="4"/>
  <c r="CG15" i="4"/>
  <c r="CD15" i="4"/>
  <c r="CA15" i="4"/>
  <c r="BX15" i="4"/>
  <c r="BU15" i="4"/>
  <c r="BR15" i="4"/>
  <c r="BO15" i="4"/>
  <c r="BL15" i="4"/>
  <c r="BI15" i="4"/>
  <c r="BF15" i="4"/>
  <c r="BC15" i="4"/>
  <c r="AZ15" i="4"/>
  <c r="AW15" i="4"/>
  <c r="AT15" i="4"/>
  <c r="AQ15" i="4"/>
  <c r="AN15" i="4"/>
  <c r="AK15" i="4"/>
  <c r="AH15" i="4"/>
  <c r="AE15" i="4"/>
  <c r="AB15" i="4"/>
  <c r="Y15" i="4"/>
  <c r="V15" i="4"/>
  <c r="S15" i="4"/>
  <c r="P15" i="4"/>
  <c r="M15" i="4"/>
  <c r="J15" i="4"/>
  <c r="G15" i="4"/>
  <c r="D15" i="4"/>
  <c r="FA14" i="4"/>
  <c r="EX14" i="4"/>
  <c r="ER14" i="4"/>
  <c r="EO14" i="4"/>
  <c r="EL14" i="4"/>
  <c r="EI14" i="4"/>
  <c r="EF14" i="4"/>
  <c r="EC14" i="4"/>
  <c r="DZ14" i="4"/>
  <c r="DW14" i="4"/>
  <c r="DT14" i="4"/>
  <c r="DQ14" i="4"/>
  <c r="DN14" i="4"/>
  <c r="DK14" i="4"/>
  <c r="DH14" i="4"/>
  <c r="DE14" i="4"/>
  <c r="DB14" i="4"/>
  <c r="CY14" i="4"/>
  <c r="CV14" i="4"/>
  <c r="CS14" i="4"/>
  <c r="CP14" i="4"/>
  <c r="CM14" i="4"/>
  <c r="CJ14" i="4"/>
  <c r="CG14" i="4"/>
  <c r="CD14" i="4"/>
  <c r="CA14" i="4"/>
  <c r="BX14" i="4"/>
  <c r="BU14" i="4"/>
  <c r="BR14" i="4"/>
  <c r="BO14" i="4"/>
  <c r="BL14" i="4"/>
  <c r="BI14" i="4"/>
  <c r="BF14" i="4"/>
  <c r="BC14" i="4"/>
  <c r="AZ14" i="4"/>
  <c r="AW14" i="4"/>
  <c r="AT14" i="4"/>
  <c r="AQ14" i="4"/>
  <c r="AN14" i="4"/>
  <c r="AK14" i="4"/>
  <c r="AH14" i="4"/>
  <c r="AE14" i="4"/>
  <c r="AB14" i="4"/>
  <c r="Y14" i="4"/>
  <c r="V14" i="4"/>
  <c r="S14" i="4"/>
  <c r="P14" i="4"/>
  <c r="M14" i="4"/>
  <c r="J14" i="4"/>
  <c r="G14" i="4"/>
  <c r="D14" i="4"/>
  <c r="FA13" i="4"/>
  <c r="EZ13" i="4"/>
  <c r="EY13" i="4"/>
  <c r="EX13" i="4"/>
  <c r="EW13" i="4"/>
  <c r="EV13" i="4"/>
  <c r="EQ13" i="4"/>
  <c r="EQ11" i="4" s="1"/>
  <c r="EP13" i="4"/>
  <c r="ER13" i="4" s="1"/>
  <c r="EN13" i="4"/>
  <c r="EM13" i="4"/>
  <c r="EO13" i="4" s="1"/>
  <c r="EK13" i="4"/>
  <c r="EJ13" i="4"/>
  <c r="EJ11" i="4" s="1"/>
  <c r="EH13" i="4"/>
  <c r="EH11" i="4" s="1"/>
  <c r="EH6" i="4" s="1"/>
  <c r="EH5" i="4" s="1"/>
  <c r="EG13" i="4"/>
  <c r="EE13" i="4"/>
  <c r="ED13" i="4"/>
  <c r="EF13" i="4" s="1"/>
  <c r="EB13" i="4"/>
  <c r="EA13" i="4"/>
  <c r="EA11" i="4" s="1"/>
  <c r="DZ13" i="4"/>
  <c r="DY13" i="4"/>
  <c r="DX13" i="4"/>
  <c r="DW13" i="4"/>
  <c r="DV13" i="4"/>
  <c r="DU13" i="4"/>
  <c r="DS13" i="4"/>
  <c r="DR13" i="4"/>
  <c r="DT13" i="4" s="1"/>
  <c r="DP13" i="4"/>
  <c r="DO13" i="4"/>
  <c r="DQ13" i="4" s="1"/>
  <c r="DN13" i="4"/>
  <c r="DM13" i="4"/>
  <c r="DL13" i="4"/>
  <c r="DL11" i="4" s="1"/>
  <c r="DK13" i="4"/>
  <c r="DJ13" i="4"/>
  <c r="DI13" i="4"/>
  <c r="DI11" i="4" s="1"/>
  <c r="DI6" i="4" s="1"/>
  <c r="DG13" i="4"/>
  <c r="DF13" i="4"/>
  <c r="DH13" i="4" s="1"/>
  <c r="DD13" i="4"/>
  <c r="DD11" i="4" s="1"/>
  <c r="DC13" i="4"/>
  <c r="DB13" i="4"/>
  <c r="DA13" i="4"/>
  <c r="DA11" i="4" s="1"/>
  <c r="CZ13" i="4"/>
  <c r="CY13" i="4"/>
  <c r="CY11" i="4" s="1"/>
  <c r="CX13" i="4"/>
  <c r="CW13" i="4"/>
  <c r="CV13" i="4"/>
  <c r="CU13" i="4"/>
  <c r="CU11" i="4" s="1"/>
  <c r="CT13" i="4"/>
  <c r="CR13" i="4"/>
  <c r="CQ13" i="4"/>
  <c r="CS13" i="4" s="1"/>
  <c r="CP13" i="4"/>
  <c r="CP11" i="4" s="1"/>
  <c r="CO13" i="4"/>
  <c r="CN13" i="4"/>
  <c r="CN11" i="4" s="1"/>
  <c r="CM13" i="4"/>
  <c r="CL13" i="4"/>
  <c r="CK13" i="4"/>
  <c r="CI13" i="4"/>
  <c r="CH13" i="4"/>
  <c r="CF13" i="4"/>
  <c r="CF11" i="4" s="1"/>
  <c r="CE13" i="4"/>
  <c r="CD13" i="4"/>
  <c r="CD11" i="4" s="1"/>
  <c r="CC13" i="4"/>
  <c r="CC11" i="4" s="1"/>
  <c r="CB13" i="4"/>
  <c r="BZ13" i="4"/>
  <c r="CA13" i="4" s="1"/>
  <c r="CA11" i="4" s="1"/>
  <c r="BY13" i="4"/>
  <c r="BX13" i="4"/>
  <c r="BW13" i="4"/>
  <c r="BV13" i="4"/>
  <c r="BV11" i="4" s="1"/>
  <c r="BV6" i="4" s="1"/>
  <c r="BU13" i="4"/>
  <c r="BT13" i="4"/>
  <c r="BS13" i="4"/>
  <c r="BQ13" i="4"/>
  <c r="BP13" i="4"/>
  <c r="BP11" i="4" s="1"/>
  <c r="BN13" i="4"/>
  <c r="BM13" i="4"/>
  <c r="BM11" i="4" s="1"/>
  <c r="BK13" i="4"/>
  <c r="BJ13" i="4"/>
  <c r="BL13" i="4" s="1"/>
  <c r="BH13" i="4"/>
  <c r="BG13" i="4"/>
  <c r="BF13" i="4"/>
  <c r="BE13" i="4"/>
  <c r="BD13" i="4"/>
  <c r="BC13" i="4"/>
  <c r="BB13" i="4"/>
  <c r="BA13" i="4"/>
  <c r="AY13" i="4"/>
  <c r="AY11" i="4" s="1"/>
  <c r="AX13" i="4"/>
  <c r="AZ13" i="4" s="1"/>
  <c r="AV13" i="4"/>
  <c r="AU13" i="4"/>
  <c r="AW13" i="4" s="1"/>
  <c r="AS13" i="4"/>
  <c r="AR13" i="4"/>
  <c r="AP13" i="4"/>
  <c r="AP11" i="4" s="1"/>
  <c r="AP6" i="4" s="1"/>
  <c r="AP5" i="4" s="1"/>
  <c r="AO13" i="4"/>
  <c r="AM13" i="4"/>
  <c r="AM11" i="4" s="1"/>
  <c r="AM6" i="4" s="1"/>
  <c r="AM5" i="4" s="1"/>
  <c r="AL13" i="4"/>
  <c r="AJ13" i="4"/>
  <c r="AI13" i="4"/>
  <c r="AK13" i="4" s="1"/>
  <c r="AH13" i="4"/>
  <c r="AG13" i="4"/>
  <c r="AG11" i="4" s="1"/>
  <c r="AF13" i="4"/>
  <c r="AD13" i="4"/>
  <c r="AD11" i="4" s="1"/>
  <c r="AC13" i="4"/>
  <c r="AA13" i="4"/>
  <c r="Z13" i="4"/>
  <c r="AB13" i="4" s="1"/>
  <c r="Y13" i="4"/>
  <c r="X13" i="4"/>
  <c r="W13" i="4"/>
  <c r="V13" i="4"/>
  <c r="U13" i="4"/>
  <c r="T13" i="4"/>
  <c r="R13" i="4"/>
  <c r="Q13" i="4"/>
  <c r="Q11" i="4" s="1"/>
  <c r="S11" i="4" s="1"/>
  <c r="O13" i="4"/>
  <c r="N13" i="4"/>
  <c r="L13" i="4"/>
  <c r="L11" i="4" s="1"/>
  <c r="K13" i="4"/>
  <c r="I13" i="4"/>
  <c r="H13" i="4"/>
  <c r="F13" i="4"/>
  <c r="G13" i="4" s="1"/>
  <c r="E13" i="4"/>
  <c r="D13" i="4"/>
  <c r="C13" i="4"/>
  <c r="C11" i="4" s="1"/>
  <c r="B13" i="4"/>
  <c r="FA12" i="4"/>
  <c r="EX12" i="4"/>
  <c r="ER12" i="4"/>
  <c r="EO12" i="4"/>
  <c r="EL12" i="4"/>
  <c r="EI12" i="4"/>
  <c r="EF12" i="4"/>
  <c r="EF11" i="4" s="1"/>
  <c r="EC12" i="4"/>
  <c r="DZ12" i="4"/>
  <c r="DW12" i="4"/>
  <c r="DT12" i="4"/>
  <c r="DQ12" i="4"/>
  <c r="DN12" i="4"/>
  <c r="DK12" i="4"/>
  <c r="DK11" i="4" s="1"/>
  <c r="DH12" i="4"/>
  <c r="DH11" i="4" s="1"/>
  <c r="DE12" i="4"/>
  <c r="DB12" i="4"/>
  <c r="DB11" i="4" s="1"/>
  <c r="CY12" i="4"/>
  <c r="CV12" i="4"/>
  <c r="CS12" i="4"/>
  <c r="CP12" i="4"/>
  <c r="CM12" i="4"/>
  <c r="CM11" i="4" s="1"/>
  <c r="CJ12" i="4"/>
  <c r="CG12" i="4"/>
  <c r="CD12" i="4"/>
  <c r="CA12" i="4"/>
  <c r="BX12" i="4"/>
  <c r="BU12" i="4"/>
  <c r="BU11" i="4" s="1"/>
  <c r="BR12" i="4"/>
  <c r="BO12" i="4"/>
  <c r="BL12" i="4"/>
  <c r="BI12" i="4"/>
  <c r="BF12" i="4"/>
  <c r="BC12" i="4"/>
  <c r="AZ12" i="4"/>
  <c r="AW12" i="4"/>
  <c r="AT12" i="4"/>
  <c r="AQ12" i="4"/>
  <c r="AN12" i="4"/>
  <c r="AK12" i="4"/>
  <c r="AH12" i="4"/>
  <c r="AE12" i="4"/>
  <c r="AB12" i="4"/>
  <c r="Y12" i="4"/>
  <c r="V12" i="4"/>
  <c r="S12" i="4"/>
  <c r="P12" i="4"/>
  <c r="M12" i="4"/>
  <c r="J12" i="4"/>
  <c r="G12" i="4"/>
  <c r="D12" i="4"/>
  <c r="EW11" i="4"/>
  <c r="EP11" i="4"/>
  <c r="EP6" i="4" s="1"/>
  <c r="EM11" i="4"/>
  <c r="EK11" i="4"/>
  <c r="EE11" i="4"/>
  <c r="DU11" i="4"/>
  <c r="DS11" i="4"/>
  <c r="DR11" i="4"/>
  <c r="DR6" i="4" s="1"/>
  <c r="DO11" i="4"/>
  <c r="DM11" i="4"/>
  <c r="DJ11" i="4"/>
  <c r="DJ6" i="4" s="1"/>
  <c r="DJ5" i="4" s="1"/>
  <c r="DG11" i="4"/>
  <c r="DC11" i="4"/>
  <c r="CZ11" i="4"/>
  <c r="CW11" i="4"/>
  <c r="CT11" i="4"/>
  <c r="CT6" i="4" s="1"/>
  <c r="CR11" i="4"/>
  <c r="CO11" i="4"/>
  <c r="CL11" i="4"/>
  <c r="CL6" i="4" s="1"/>
  <c r="CL5" i="4" s="1"/>
  <c r="CI11" i="4"/>
  <c r="CE11" i="4"/>
  <c r="CB11" i="4"/>
  <c r="BY11" i="4"/>
  <c r="BW11" i="4"/>
  <c r="BT11" i="4"/>
  <c r="BQ11" i="4"/>
  <c r="BN11" i="4"/>
  <c r="BN6" i="4" s="1"/>
  <c r="BN5" i="4" s="1"/>
  <c r="BG11" i="4"/>
  <c r="BD11" i="4"/>
  <c r="BC11" i="4"/>
  <c r="BB11" i="4"/>
  <c r="AV11" i="4"/>
  <c r="AU11" i="4"/>
  <c r="AW11" i="4" s="1"/>
  <c r="AS11" i="4"/>
  <c r="AL11" i="4"/>
  <c r="AH11" i="4"/>
  <c r="AF11" i="4"/>
  <c r="AC11" i="4"/>
  <c r="AE11" i="4" s="1"/>
  <c r="Z11" i="4"/>
  <c r="Z6" i="4" s="1"/>
  <c r="X11" i="4"/>
  <c r="W11" i="4"/>
  <c r="Y11" i="4" s="1"/>
  <c r="O11" i="4"/>
  <c r="M11" i="4"/>
  <c r="K11" i="4"/>
  <c r="H11" i="4"/>
  <c r="E11" i="4"/>
  <c r="B11" i="4"/>
  <c r="FA10" i="4"/>
  <c r="EX10" i="4"/>
  <c r="ER10" i="4"/>
  <c r="EO10" i="4"/>
  <c r="EL10" i="4"/>
  <c r="EI10" i="4"/>
  <c r="EF10" i="4"/>
  <c r="EC10" i="4"/>
  <c r="DZ10" i="4"/>
  <c r="DW10" i="4"/>
  <c r="DT10" i="4"/>
  <c r="DQ10" i="4"/>
  <c r="DN10" i="4"/>
  <c r="DK10" i="4"/>
  <c r="DH10" i="4"/>
  <c r="DE10" i="4"/>
  <c r="DB10" i="4"/>
  <c r="CY10" i="4"/>
  <c r="CV10" i="4"/>
  <c r="CS10" i="4"/>
  <c r="CP10" i="4"/>
  <c r="CM10" i="4"/>
  <c r="CJ10" i="4"/>
  <c r="CG10" i="4"/>
  <c r="CD10" i="4"/>
  <c r="CA10" i="4"/>
  <c r="BX10" i="4"/>
  <c r="BU10" i="4"/>
  <c r="BR10" i="4"/>
  <c r="BO10" i="4"/>
  <c r="BL10" i="4"/>
  <c r="BI10" i="4"/>
  <c r="BF10" i="4"/>
  <c r="BC10" i="4"/>
  <c r="AZ10" i="4"/>
  <c r="AW10" i="4"/>
  <c r="AT10" i="4"/>
  <c r="AQ10" i="4"/>
  <c r="AN10" i="4"/>
  <c r="AK10" i="4"/>
  <c r="AH10" i="4"/>
  <c r="AE10" i="4"/>
  <c r="AB10" i="4"/>
  <c r="Y10" i="4"/>
  <c r="V10" i="4"/>
  <c r="S10" i="4"/>
  <c r="P10" i="4"/>
  <c r="M10" i="4"/>
  <c r="J10" i="4"/>
  <c r="G10" i="4"/>
  <c r="D10" i="4"/>
  <c r="FA9" i="4"/>
  <c r="EX9" i="4"/>
  <c r="ER9" i="4"/>
  <c r="EO9" i="4"/>
  <c r="EL9" i="4"/>
  <c r="EI9" i="4"/>
  <c r="EF9" i="4"/>
  <c r="EC9" i="4"/>
  <c r="DZ9" i="4"/>
  <c r="DW9" i="4"/>
  <c r="DT9" i="4"/>
  <c r="DQ9" i="4"/>
  <c r="DN9" i="4"/>
  <c r="DK9" i="4"/>
  <c r="DH9" i="4"/>
  <c r="DE9" i="4"/>
  <c r="DB9" i="4"/>
  <c r="CY9" i="4"/>
  <c r="CV9" i="4"/>
  <c r="CS9" i="4"/>
  <c r="CP9" i="4"/>
  <c r="CM9" i="4"/>
  <c r="CJ9" i="4"/>
  <c r="CG9" i="4"/>
  <c r="CD9" i="4"/>
  <c r="CA9" i="4"/>
  <c r="BX9" i="4"/>
  <c r="BU9" i="4"/>
  <c r="BR9" i="4"/>
  <c r="BO9" i="4"/>
  <c r="BL9" i="4"/>
  <c r="BI9" i="4"/>
  <c r="BF9" i="4"/>
  <c r="BC9" i="4"/>
  <c r="AZ9" i="4"/>
  <c r="AW9" i="4"/>
  <c r="AT9" i="4"/>
  <c r="AQ9" i="4"/>
  <c r="AN9" i="4"/>
  <c r="AK9" i="4"/>
  <c r="AH9" i="4"/>
  <c r="AE9" i="4"/>
  <c r="AB9" i="4"/>
  <c r="Y9" i="4"/>
  <c r="V9" i="4"/>
  <c r="S9" i="4"/>
  <c r="P9" i="4"/>
  <c r="M9" i="4"/>
  <c r="J9" i="4"/>
  <c r="G9" i="4"/>
  <c r="D9" i="4"/>
  <c r="FA8" i="4"/>
  <c r="EX8" i="4"/>
  <c r="ER8" i="4"/>
  <c r="EO8" i="4"/>
  <c r="EL8" i="4"/>
  <c r="EI8" i="4"/>
  <c r="EF8" i="4"/>
  <c r="EC8" i="4"/>
  <c r="DZ8" i="4"/>
  <c r="DW8" i="4"/>
  <c r="DT8" i="4"/>
  <c r="DQ8" i="4"/>
  <c r="DN8" i="4"/>
  <c r="DK8" i="4"/>
  <c r="DH8" i="4"/>
  <c r="DE8" i="4"/>
  <c r="DB8" i="4"/>
  <c r="CY8" i="4"/>
  <c r="CV8" i="4"/>
  <c r="CS8" i="4"/>
  <c r="CP8" i="4"/>
  <c r="CM8" i="4"/>
  <c r="CJ8" i="4"/>
  <c r="CG8" i="4"/>
  <c r="CD8" i="4"/>
  <c r="CA8" i="4"/>
  <c r="BX8" i="4"/>
  <c r="BU8" i="4"/>
  <c r="BR8" i="4"/>
  <c r="BO8" i="4"/>
  <c r="BL8" i="4"/>
  <c r="BI8" i="4"/>
  <c r="BF8" i="4"/>
  <c r="BC8" i="4"/>
  <c r="AZ8" i="4"/>
  <c r="AW8" i="4"/>
  <c r="AT8" i="4"/>
  <c r="AQ8" i="4"/>
  <c r="AN8" i="4"/>
  <c r="AK8" i="4"/>
  <c r="AH8" i="4"/>
  <c r="AE8" i="4"/>
  <c r="AB8" i="4"/>
  <c r="Y8" i="4"/>
  <c r="V8" i="4"/>
  <c r="S8" i="4"/>
  <c r="P8" i="4"/>
  <c r="M8" i="4"/>
  <c r="J8" i="4"/>
  <c r="G8" i="4"/>
  <c r="D8" i="4"/>
  <c r="EZ7" i="4"/>
  <c r="EY7" i="4"/>
  <c r="FA7" i="4" s="1"/>
  <c r="EW7" i="4"/>
  <c r="EX7" i="4" s="1"/>
  <c r="EV7" i="4"/>
  <c r="ER7" i="4"/>
  <c r="EQ7" i="4"/>
  <c r="EQ6" i="4" s="1"/>
  <c r="EQ5" i="4" s="1"/>
  <c r="EP7" i="4"/>
  <c r="EN7" i="4"/>
  <c r="EM7" i="4"/>
  <c r="EO7" i="4" s="1"/>
  <c r="EK7" i="4"/>
  <c r="EJ7" i="4"/>
  <c r="EJ6" i="4" s="1"/>
  <c r="EI7" i="4"/>
  <c r="EH7" i="4"/>
  <c r="EG7" i="4"/>
  <c r="EE7" i="4"/>
  <c r="ED7" i="4"/>
  <c r="EF7" i="4" s="1"/>
  <c r="EB7" i="4"/>
  <c r="EA7" i="4"/>
  <c r="EA6" i="4" s="1"/>
  <c r="DY7" i="4"/>
  <c r="DX7" i="4"/>
  <c r="DZ7" i="4" s="1"/>
  <c r="DV7" i="4"/>
  <c r="DW7" i="4" s="1"/>
  <c r="DU7" i="4"/>
  <c r="DT7" i="4"/>
  <c r="DS7" i="4"/>
  <c r="DS6" i="4" s="1"/>
  <c r="DS5" i="4" s="1"/>
  <c r="DR7" i="4"/>
  <c r="DP7" i="4"/>
  <c r="DO7" i="4"/>
  <c r="DQ7" i="4" s="1"/>
  <c r="DM7" i="4"/>
  <c r="DL7" i="4"/>
  <c r="DL6" i="4" s="1"/>
  <c r="DK7" i="4"/>
  <c r="DJ7" i="4"/>
  <c r="DI7" i="4"/>
  <c r="DG7" i="4"/>
  <c r="DF7" i="4"/>
  <c r="DH7" i="4" s="1"/>
  <c r="DD7" i="4"/>
  <c r="DD6" i="4" s="1"/>
  <c r="DD5" i="4" s="1"/>
  <c r="DC7" i="4"/>
  <c r="DC6" i="4" s="1"/>
  <c r="DA7" i="4"/>
  <c r="CZ7" i="4"/>
  <c r="DB7" i="4" s="1"/>
  <c r="CX7" i="4"/>
  <c r="CY7" i="4" s="1"/>
  <c r="CW7" i="4"/>
  <c r="CV7" i="4"/>
  <c r="CU7" i="4"/>
  <c r="CU6" i="4" s="1"/>
  <c r="CU5" i="4" s="1"/>
  <c r="CT7" i="4"/>
  <c r="CR7" i="4"/>
  <c r="CQ7" i="4"/>
  <c r="CS7" i="4" s="1"/>
  <c r="CO7" i="4"/>
  <c r="CN7" i="4"/>
  <c r="CN6" i="4" s="1"/>
  <c r="CM7" i="4"/>
  <c r="CL7" i="4"/>
  <c r="CK7" i="4"/>
  <c r="CI7" i="4"/>
  <c r="CH7" i="4"/>
  <c r="CJ7" i="4" s="1"/>
  <c r="CF7" i="4"/>
  <c r="CF6" i="4" s="1"/>
  <c r="CF5" i="4" s="1"/>
  <c r="CE7" i="4"/>
  <c r="CE6" i="4" s="1"/>
  <c r="CC7" i="4"/>
  <c r="CB7" i="4"/>
  <c r="CD7" i="4" s="1"/>
  <c r="BZ7" i="4"/>
  <c r="CA7" i="4" s="1"/>
  <c r="BY7" i="4"/>
  <c r="BX7" i="4"/>
  <c r="BW7" i="4"/>
  <c r="BW6" i="4" s="1"/>
  <c r="BW5" i="4" s="1"/>
  <c r="BV7" i="4"/>
  <c r="BT7" i="4"/>
  <c r="BS7" i="4"/>
  <c r="BU7" i="4" s="1"/>
  <c r="BQ7" i="4"/>
  <c r="BP7" i="4"/>
  <c r="BP6" i="4" s="1"/>
  <c r="BO7" i="4"/>
  <c r="BN7" i="4"/>
  <c r="BM7" i="4"/>
  <c r="BK7" i="4"/>
  <c r="BJ7" i="4"/>
  <c r="BL7" i="4" s="1"/>
  <c r="BH7" i="4"/>
  <c r="BG7" i="4"/>
  <c r="BG6" i="4" s="1"/>
  <c r="BE7" i="4"/>
  <c r="BD7" i="4"/>
  <c r="BF7" i="4" s="1"/>
  <c r="BB7" i="4"/>
  <c r="BC7" i="4" s="1"/>
  <c r="BA7" i="4"/>
  <c r="AZ7" i="4"/>
  <c r="AY7" i="4"/>
  <c r="AY6" i="4" s="1"/>
  <c r="AY5" i="4" s="1"/>
  <c r="AX7" i="4"/>
  <c r="AV7" i="4"/>
  <c r="AU7" i="4"/>
  <c r="AW7" i="4" s="1"/>
  <c r="AS7" i="4"/>
  <c r="AR7" i="4"/>
  <c r="AQ7" i="4"/>
  <c r="AP7" i="4"/>
  <c r="AO7" i="4"/>
  <c r="AM7" i="4"/>
  <c r="AL7" i="4"/>
  <c r="AN7" i="4" s="1"/>
  <c r="AJ7" i="4"/>
  <c r="AI7" i="4"/>
  <c r="AG7" i="4"/>
  <c r="AF7" i="4"/>
  <c r="AH7" i="4" s="1"/>
  <c r="AD7" i="4"/>
  <c r="AE7" i="4" s="1"/>
  <c r="AC7" i="4"/>
  <c r="AB7" i="4"/>
  <c r="AA7" i="4"/>
  <c r="Z7" i="4"/>
  <c r="X7" i="4"/>
  <c r="W7" i="4"/>
  <c r="Y7" i="4" s="1"/>
  <c r="U7" i="4"/>
  <c r="T7" i="4"/>
  <c r="S7" i="4"/>
  <c r="R7" i="4"/>
  <c r="Q7" i="4"/>
  <c r="O7" i="4"/>
  <c r="N7" i="4"/>
  <c r="P7" i="4" s="1"/>
  <c r="L7" i="4"/>
  <c r="L6" i="4" s="1"/>
  <c r="L5" i="4" s="1"/>
  <c r="K7" i="4"/>
  <c r="K6" i="4" s="1"/>
  <c r="I7" i="4"/>
  <c r="H7" i="4"/>
  <c r="J7" i="4" s="1"/>
  <c r="F7" i="4"/>
  <c r="G7" i="4" s="1"/>
  <c r="E7" i="4"/>
  <c r="D7" i="4"/>
  <c r="C7" i="4"/>
  <c r="B7" i="4"/>
  <c r="EM6" i="4"/>
  <c r="EK6" i="4"/>
  <c r="EK5" i="4" s="1"/>
  <c r="EE6" i="4"/>
  <c r="EE5" i="4" s="1"/>
  <c r="DU6" i="4"/>
  <c r="DU5" i="4" s="1"/>
  <c r="DO6" i="4"/>
  <c r="DQ6" i="4" s="1"/>
  <c r="DM6" i="4"/>
  <c r="DM5" i="4" s="1"/>
  <c r="DG6" i="4"/>
  <c r="DG5" i="4" s="1"/>
  <c r="DA6" i="4"/>
  <c r="CZ6" i="4"/>
  <c r="DB6" i="4" s="1"/>
  <c r="CW6" i="4"/>
  <c r="CW5" i="4" s="1"/>
  <c r="CR6" i="4"/>
  <c r="CO6" i="4"/>
  <c r="CO5" i="4" s="1"/>
  <c r="CI6" i="4"/>
  <c r="CI5" i="4" s="1"/>
  <c r="CC6" i="4"/>
  <c r="CB6" i="4"/>
  <c r="CD6" i="4" s="1"/>
  <c r="BY6" i="4"/>
  <c r="BY5" i="4" s="1"/>
  <c r="BT6" i="4"/>
  <c r="BQ6" i="4"/>
  <c r="BQ5" i="4" s="1"/>
  <c r="BM6" i="4"/>
  <c r="BO6" i="4" s="1"/>
  <c r="BD6" i="4"/>
  <c r="AV6" i="4"/>
  <c r="AU6" i="4"/>
  <c r="AW6" i="4" s="1"/>
  <c r="AS6" i="4"/>
  <c r="AS5" i="4" s="1"/>
  <c r="AG6" i="4"/>
  <c r="AF6" i="4"/>
  <c r="AH6" i="4" s="1"/>
  <c r="AC6" i="4"/>
  <c r="AC5" i="4" s="1"/>
  <c r="X6" i="4"/>
  <c r="Q6" i="4"/>
  <c r="O6" i="4"/>
  <c r="O5" i="4" s="1"/>
  <c r="H6" i="4"/>
  <c r="E6" i="4"/>
  <c r="E5" i="4" s="1"/>
  <c r="DA5" i="4"/>
  <c r="CZ5" i="4"/>
  <c r="DB5" i="4" s="1"/>
  <c r="CR5" i="4"/>
  <c r="CC5" i="4"/>
  <c r="CB5" i="4"/>
  <c r="CD5" i="4" s="1"/>
  <c r="BT5" i="4"/>
  <c r="BM5" i="4"/>
  <c r="BO5" i="4" s="1"/>
  <c r="BD5" i="4"/>
  <c r="AV5" i="4"/>
  <c r="AG5" i="4"/>
  <c r="AF5" i="4"/>
  <c r="AH5" i="4" s="1"/>
  <c r="X5" i="4"/>
  <c r="Q5" i="4"/>
  <c r="H5" i="4"/>
  <c r="DC5" i="4" l="1"/>
  <c r="DE5" i="4" s="1"/>
  <c r="DE6" i="4"/>
  <c r="AR6" i="4"/>
  <c r="EJ5" i="4"/>
  <c r="EL5" i="4" s="1"/>
  <c r="EL6" i="4"/>
  <c r="AN11" i="4"/>
  <c r="EI11" i="4"/>
  <c r="C6" i="4"/>
  <c r="C5" i="4" s="1"/>
  <c r="EA5" i="4"/>
  <c r="ER6" i="4"/>
  <c r="EP5" i="4"/>
  <c r="ER5" i="4" s="1"/>
  <c r="ER152" i="4" s="1"/>
  <c r="BP5" i="4"/>
  <c r="BR5" i="4" s="1"/>
  <c r="BR6" i="4"/>
  <c r="BG5" i="4"/>
  <c r="CV6" i="4"/>
  <c r="CT5" i="4"/>
  <c r="CV5" i="4" s="1"/>
  <c r="DT6" i="4"/>
  <c r="DR5" i="4"/>
  <c r="DT5" i="4" s="1"/>
  <c r="BU6" i="4"/>
  <c r="BS5" i="4"/>
  <c r="BU5" i="4" s="1"/>
  <c r="DZ6" i="4"/>
  <c r="DX5" i="4"/>
  <c r="DZ5" i="4" s="1"/>
  <c r="K5" i="4"/>
  <c r="M5" i="4" s="1"/>
  <c r="M6" i="4"/>
  <c r="S5" i="4"/>
  <c r="S6" i="4"/>
  <c r="CN5" i="4"/>
  <c r="CP5" i="4" s="1"/>
  <c r="CP6" i="4"/>
  <c r="Z5" i="4"/>
  <c r="BA5" i="4"/>
  <c r="BX6" i="4"/>
  <c r="BV5" i="4"/>
  <c r="BX5" i="4" s="1"/>
  <c r="CG6" i="4"/>
  <c r="CE5" i="4"/>
  <c r="CG5" i="4" s="1"/>
  <c r="DL5" i="4"/>
  <c r="DN5" i="4" s="1"/>
  <c r="DN6" i="4"/>
  <c r="DK6" i="4"/>
  <c r="DI5" i="4"/>
  <c r="DK5" i="4" s="1"/>
  <c r="CH43" i="4"/>
  <c r="CJ43" i="4" s="1"/>
  <c r="CJ45" i="4"/>
  <c r="BI74" i="4"/>
  <c r="X74" i="4"/>
  <c r="Y74" i="4" s="1"/>
  <c r="Y75" i="4"/>
  <c r="AS74" i="4"/>
  <c r="AT74" i="4" s="1"/>
  <c r="AT75" i="4"/>
  <c r="CL81" i="4"/>
  <c r="CL74" i="4" s="1"/>
  <c r="BH81" i="4"/>
  <c r="BI81" i="4" s="1"/>
  <c r="BI82" i="4"/>
  <c r="CH133" i="4"/>
  <c r="CJ137" i="4"/>
  <c r="AU5" i="4"/>
  <c r="AW5" i="4" s="1"/>
  <c r="DO5" i="4"/>
  <c r="DQ5" i="4" s="1"/>
  <c r="EM5" i="4"/>
  <c r="N6" i="4"/>
  <c r="AD6" i="4"/>
  <c r="AD5" i="4" s="1"/>
  <c r="AE5" i="4" s="1"/>
  <c r="AL6" i="4"/>
  <c r="BB6" i="4"/>
  <c r="BC6" i="4" s="1"/>
  <c r="CX6" i="4"/>
  <c r="DF6" i="4"/>
  <c r="DV6" i="4"/>
  <c r="DV5" i="4" s="1"/>
  <c r="DW5" i="4" s="1"/>
  <c r="EW6" i="4"/>
  <c r="EW5" i="4" s="1"/>
  <c r="M7" i="4"/>
  <c r="AK7" i="4"/>
  <c r="BI7" i="4"/>
  <c r="CG7" i="4"/>
  <c r="DE7" i="4"/>
  <c r="EC7" i="4"/>
  <c r="AI11" i="4"/>
  <c r="BZ11" i="4"/>
  <c r="BZ6" i="4" s="1"/>
  <c r="DF11" i="4"/>
  <c r="EY11" i="4"/>
  <c r="EY6" i="4" s="1"/>
  <c r="P13" i="4"/>
  <c r="AE13" i="4"/>
  <c r="AO11" i="4"/>
  <c r="BE11" i="4"/>
  <c r="BE6" i="4" s="1"/>
  <c r="BE5" i="4" s="1"/>
  <c r="BF5" i="4" s="1"/>
  <c r="BO13" i="4"/>
  <c r="BO11" i="4" s="1"/>
  <c r="CG13" i="4"/>
  <c r="CG11" i="4" s="1"/>
  <c r="DY11" i="4"/>
  <c r="DY6" i="4" s="1"/>
  <c r="DY5" i="4" s="1"/>
  <c r="EI13" i="4"/>
  <c r="S18" i="4"/>
  <c r="BL18" i="4"/>
  <c r="BL11" i="4" s="1"/>
  <c r="DW18" i="4"/>
  <c r="DW11" i="4" s="1"/>
  <c r="AK21" i="4"/>
  <c r="EC31" i="4"/>
  <c r="M35" i="4"/>
  <c r="S39" i="4"/>
  <c r="Y43" i="4"/>
  <c r="BU43" i="4"/>
  <c r="EO43" i="4"/>
  <c r="F43" i="4"/>
  <c r="G43" i="4" s="1"/>
  <c r="G45" i="4"/>
  <c r="S43" i="4"/>
  <c r="DE45" i="4"/>
  <c r="ED43" i="4"/>
  <c r="EF43" i="4" s="1"/>
  <c r="EF45" i="4"/>
  <c r="CS53" i="4"/>
  <c r="J56" i="4"/>
  <c r="E74" i="4"/>
  <c r="G75" i="4"/>
  <c r="AJ74" i="4"/>
  <c r="AK75" i="4"/>
  <c r="AZ81" i="4"/>
  <c r="AX74" i="4"/>
  <c r="AZ74" i="4" s="1"/>
  <c r="D11" i="4"/>
  <c r="CP7" i="4"/>
  <c r="EO11" i="4"/>
  <c r="AL74" i="4"/>
  <c r="AN74" i="4" s="1"/>
  <c r="DW99" i="4"/>
  <c r="DH115" i="4"/>
  <c r="DG110" i="4"/>
  <c r="DG97" i="4" s="1"/>
  <c r="F11" i="4"/>
  <c r="G11" i="4" s="1"/>
  <c r="AA11" i="4"/>
  <c r="AA6" i="4" s="1"/>
  <c r="CX11" i="4"/>
  <c r="ED11" i="4"/>
  <c r="ED6" i="4" s="1"/>
  <c r="EN11" i="4"/>
  <c r="EN6" i="4" s="1"/>
  <c r="EN5" i="4" s="1"/>
  <c r="BX11" i="4"/>
  <c r="CV11" i="4"/>
  <c r="DT11" i="4"/>
  <c r="ER11" i="4"/>
  <c r="AQ13" i="4"/>
  <c r="BI13" i="4"/>
  <c r="CJ13" i="4"/>
  <c r="CJ11" i="4" s="1"/>
  <c r="EC13" i="4"/>
  <c r="BO18" i="4"/>
  <c r="DQ18" i="4"/>
  <c r="DE21" i="4"/>
  <c r="EX21" i="4"/>
  <c r="DV43" i="4"/>
  <c r="DW43" i="4" s="1"/>
  <c r="DW45" i="4"/>
  <c r="EI43" i="4"/>
  <c r="AQ81" i="4"/>
  <c r="EL7" i="4"/>
  <c r="AL43" i="4"/>
  <c r="AN43" i="4" s="1"/>
  <c r="AN45" i="4"/>
  <c r="CR74" i="4"/>
  <c r="CS74" i="4" s="1"/>
  <c r="DT81" i="4"/>
  <c r="DR74" i="4"/>
  <c r="DT74" i="4" s="1"/>
  <c r="AQ86" i="4"/>
  <c r="AP81" i="4"/>
  <c r="AP74" i="4" s="1"/>
  <c r="EL115" i="4"/>
  <c r="EJ110" i="4"/>
  <c r="EL110" i="4" s="1"/>
  <c r="DI126" i="4"/>
  <c r="AX11" i="4"/>
  <c r="AR11" i="4"/>
  <c r="AT11" i="4" s="1"/>
  <c r="BH11" i="4"/>
  <c r="BH6" i="4" s="1"/>
  <c r="BR13" i="4"/>
  <c r="BR11" i="4" s="1"/>
  <c r="EB11" i="4"/>
  <c r="EB6" i="4" s="1"/>
  <c r="EL13" i="4"/>
  <c r="EL11" i="4" s="1"/>
  <c r="DZ18" i="4"/>
  <c r="DZ11" i="4" s="1"/>
  <c r="DE43" i="4"/>
  <c r="EC43" i="4"/>
  <c r="AD43" i="4"/>
  <c r="AE43" i="4" s="1"/>
  <c r="AE45" i="4"/>
  <c r="AQ43" i="4"/>
  <c r="S68" i="4"/>
  <c r="S152" i="4" s="1"/>
  <c r="DN75" i="4"/>
  <c r="EI82" i="4"/>
  <c r="CA86" i="4"/>
  <c r="BZ81" i="4"/>
  <c r="CA81" i="4" s="1"/>
  <c r="CV107" i="4"/>
  <c r="CT106" i="4"/>
  <c r="W6" i="4"/>
  <c r="DN7" i="4"/>
  <c r="BZ43" i="4"/>
  <c r="CA43" i="4" s="1"/>
  <c r="CA45" i="4"/>
  <c r="S75" i="4"/>
  <c r="Q74" i="4"/>
  <c r="S74" i="4" s="1"/>
  <c r="B6" i="4"/>
  <c r="BJ11" i="4"/>
  <c r="BJ6" i="4" s="1"/>
  <c r="I11" i="4"/>
  <c r="I6" i="4" s="1"/>
  <c r="I5" i="4" s="1"/>
  <c r="J5" i="4" s="1"/>
  <c r="S13" i="4"/>
  <c r="CK11" i="4"/>
  <c r="CK6" i="4" s="1"/>
  <c r="V18" i="4"/>
  <c r="DE35" i="4"/>
  <c r="AW43" i="4"/>
  <c r="CS43" i="4"/>
  <c r="DQ43" i="4"/>
  <c r="V45" i="4"/>
  <c r="BJ43" i="4"/>
  <c r="BL43" i="4" s="1"/>
  <c r="BL45" i="4"/>
  <c r="CX43" i="4"/>
  <c r="CY43" i="4" s="1"/>
  <c r="CY45" i="4"/>
  <c r="Y53" i="4"/>
  <c r="CP53" i="4"/>
  <c r="DW53" i="4"/>
  <c r="AD74" i="4"/>
  <c r="E105" i="4"/>
  <c r="G106" i="4"/>
  <c r="AB11" i="4"/>
  <c r="CQ11" i="4"/>
  <c r="EV11" i="4"/>
  <c r="EV6" i="4" s="1"/>
  <c r="J13" i="4"/>
  <c r="T11" i="4"/>
  <c r="V11" i="4" s="1"/>
  <c r="AJ11" i="4"/>
  <c r="AJ6" i="4" s="1"/>
  <c r="AJ5" i="4" s="1"/>
  <c r="AT13" i="4"/>
  <c r="DE13" i="4"/>
  <c r="EZ11" i="4"/>
  <c r="EZ6" i="4" s="1"/>
  <c r="EZ5" i="4" s="1"/>
  <c r="AQ18" i="4"/>
  <c r="CJ18" i="4"/>
  <c r="EC21" i="4"/>
  <c r="DE31" i="4"/>
  <c r="EX31" i="4"/>
  <c r="CG45" i="4"/>
  <c r="CP45" i="4"/>
  <c r="BU81" i="4"/>
  <c r="BS74" i="4"/>
  <c r="CX81" i="4"/>
  <c r="CY81" i="4" s="1"/>
  <c r="CF81" i="4"/>
  <c r="CG81" i="4" s="1"/>
  <c r="CG82" i="4"/>
  <c r="V7" i="4"/>
  <c r="AT7" i="4"/>
  <c r="BR7" i="4"/>
  <c r="DQ11" i="4"/>
  <c r="B74" i="4"/>
  <c r="D74" i="4" s="1"/>
  <c r="D68" i="4" s="1"/>
  <c r="EI81" i="4"/>
  <c r="EG74" i="4"/>
  <c r="EI74" i="4" s="1"/>
  <c r="CX97" i="4"/>
  <c r="DZ115" i="4"/>
  <c r="DY110" i="4"/>
  <c r="CH11" i="4"/>
  <c r="CH6" i="4" s="1"/>
  <c r="M13" i="4"/>
  <c r="AN13" i="4"/>
  <c r="EG11" i="4"/>
  <c r="EG6" i="4" s="1"/>
  <c r="P18" i="4"/>
  <c r="P21" i="4"/>
  <c r="BL24" i="4"/>
  <c r="Y27" i="4"/>
  <c r="BI35" i="4"/>
  <c r="BO39" i="4"/>
  <c r="N43" i="4"/>
  <c r="P43" i="4" s="1"/>
  <c r="P45" i="4"/>
  <c r="BB43" i="4"/>
  <c r="BC43" i="4" s="1"/>
  <c r="BC45" i="4"/>
  <c r="BO43" i="4"/>
  <c r="EC45" i="4"/>
  <c r="BA74" i="4"/>
  <c r="BC75" i="4"/>
  <c r="CK53" i="4"/>
  <c r="CM53" i="4" s="1"/>
  <c r="DW55" i="4"/>
  <c r="EU61" i="4"/>
  <c r="EF69" i="4"/>
  <c r="CG74" i="4"/>
  <c r="P75" i="4"/>
  <c r="CD75" i="4"/>
  <c r="CM75" i="4"/>
  <c r="CK74" i="4"/>
  <c r="DW75" i="4"/>
  <c r="AM81" i="4"/>
  <c r="AM74" i="4" s="1"/>
  <c r="DK81" i="4"/>
  <c r="EF81" i="4"/>
  <c r="BU82" i="4"/>
  <c r="BT81" i="4"/>
  <c r="BT74" i="4" s="1"/>
  <c r="AB86" i="4"/>
  <c r="AA81" i="4"/>
  <c r="AA74" i="4" s="1"/>
  <c r="AB74" i="4" s="1"/>
  <c r="CG99" i="4"/>
  <c r="EC106" i="4"/>
  <c r="EA105" i="4"/>
  <c r="EX68" i="4"/>
  <c r="AK74" i="4"/>
  <c r="BX74" i="4"/>
  <c r="DI74" i="4"/>
  <c r="DK74" i="4" s="1"/>
  <c r="DW74" i="4"/>
  <c r="EL82" i="4"/>
  <c r="EJ81" i="4"/>
  <c r="AB99" i="4"/>
  <c r="EB53" i="4"/>
  <c r="EC53" i="4" s="1"/>
  <c r="DH69" i="4"/>
  <c r="FA69" i="4"/>
  <c r="FA68" i="4" s="1"/>
  <c r="M74" i="4"/>
  <c r="CZ74" i="4"/>
  <c r="DB74" i="4" s="1"/>
  <c r="DX74" i="4"/>
  <c r="DZ74" i="4" s="1"/>
  <c r="BF75" i="4"/>
  <c r="BO75" i="4"/>
  <c r="BM74" i="4"/>
  <c r="BO74" i="4" s="1"/>
  <c r="CF74" i="4"/>
  <c r="CO74" i="4"/>
  <c r="CP74" i="4" s="1"/>
  <c r="CY75" i="4"/>
  <c r="F81" i="4"/>
  <c r="F74" i="4" s="1"/>
  <c r="BB81" i="4"/>
  <c r="BB74" i="4" s="1"/>
  <c r="BX81" i="4"/>
  <c r="EB81" i="4"/>
  <c r="EC82" i="4"/>
  <c r="AN69" i="4"/>
  <c r="CG69" i="4"/>
  <c r="AC74" i="4"/>
  <c r="AE74" i="4" s="1"/>
  <c r="AE75" i="4"/>
  <c r="BE74" i="4"/>
  <c r="BF74" i="4" s="1"/>
  <c r="CP75" i="4"/>
  <c r="DH75" i="4"/>
  <c r="O81" i="4"/>
  <c r="O74" i="4" s="1"/>
  <c r="P74" i="4" s="1"/>
  <c r="P68" i="4" s="1"/>
  <c r="BO81" i="4"/>
  <c r="CJ81" i="4"/>
  <c r="DQ82" i="4"/>
  <c r="DP81" i="4"/>
  <c r="DP74" i="4" s="1"/>
  <c r="DQ74" i="4" s="1"/>
  <c r="D86" i="4"/>
  <c r="C81" i="4"/>
  <c r="C74" i="4" s="1"/>
  <c r="BL91" i="4"/>
  <c r="DH91" i="4"/>
  <c r="AT97" i="4"/>
  <c r="AT68" i="4" s="1"/>
  <c r="AB81" i="4"/>
  <c r="CV81" i="4"/>
  <c r="DD81" i="4"/>
  <c r="DE82" i="4"/>
  <c r="T99" i="4"/>
  <c r="V105" i="4"/>
  <c r="BS99" i="4"/>
  <c r="BU105" i="4"/>
  <c r="CJ69" i="4"/>
  <c r="EC69" i="4"/>
  <c r="AH75" i="4"/>
  <c r="AQ75" i="4"/>
  <c r="AO74" i="4"/>
  <c r="AQ74" i="4" s="1"/>
  <c r="BH74" i="4"/>
  <c r="BQ74" i="4"/>
  <c r="BR74" i="4" s="1"/>
  <c r="BY74" i="4"/>
  <c r="CA75" i="4"/>
  <c r="DH81" i="4"/>
  <c r="DQ81" i="4"/>
  <c r="CS82" i="4"/>
  <c r="CR81" i="4"/>
  <c r="CS81" i="4" s="1"/>
  <c r="P91" i="4"/>
  <c r="DB95" i="4"/>
  <c r="CZ91" i="4"/>
  <c r="DB91" i="4" s="1"/>
  <c r="DQ95" i="4"/>
  <c r="DO91" i="4"/>
  <c r="DQ91" i="4" s="1"/>
  <c r="AN106" i="4"/>
  <c r="AL105" i="4"/>
  <c r="AX99" i="4"/>
  <c r="DK99" i="4"/>
  <c r="BV105" i="4"/>
  <c r="Y106" i="4"/>
  <c r="W105" i="4"/>
  <c r="BP105" i="4"/>
  <c r="BR106" i="4"/>
  <c r="CW106" i="4"/>
  <c r="CY107" i="4"/>
  <c r="J110" i="4"/>
  <c r="W110" i="4"/>
  <c r="Y110" i="4" s="1"/>
  <c r="CG110" i="4"/>
  <c r="U110" i="4"/>
  <c r="V112" i="4"/>
  <c r="DO110" i="4"/>
  <c r="DQ110" i="4" s="1"/>
  <c r="ES126" i="4"/>
  <c r="EU126" i="4" s="1"/>
  <c r="EU128" i="4"/>
  <c r="EL91" i="4"/>
  <c r="AE99" i="4"/>
  <c r="BL99" i="4"/>
  <c r="DY97" i="4"/>
  <c r="AO105" i="4"/>
  <c r="AQ106" i="4"/>
  <c r="EL106" i="4"/>
  <c r="EJ105" i="4"/>
  <c r="AW110" i="4"/>
  <c r="D112" i="4"/>
  <c r="B110" i="4"/>
  <c r="D110" i="4" s="1"/>
  <c r="BO112" i="4"/>
  <c r="BX112" i="4"/>
  <c r="BV110" i="4"/>
  <c r="BX110" i="4" s="1"/>
  <c r="CX110" i="4"/>
  <c r="CY110" i="4" s="1"/>
  <c r="DH112" i="4"/>
  <c r="BX128" i="4"/>
  <c r="BV126" i="4"/>
  <c r="BX126" i="4" s="1"/>
  <c r="J99" i="4"/>
  <c r="S99" i="4"/>
  <c r="AD97" i="4"/>
  <c r="DN105" i="4"/>
  <c r="DL99" i="4"/>
  <c r="M106" i="4"/>
  <c r="K105" i="4"/>
  <c r="DQ107" i="4"/>
  <c r="DO106" i="4"/>
  <c r="DN110" i="4"/>
  <c r="EI110" i="4"/>
  <c r="EC112" i="4"/>
  <c r="EA110" i="4"/>
  <c r="EC110" i="4" s="1"/>
  <c r="BF110" i="4"/>
  <c r="CU91" i="4"/>
  <c r="CV91" i="4" s="1"/>
  <c r="DC91" i="4"/>
  <c r="DE91" i="4" s="1"/>
  <c r="EO91" i="4"/>
  <c r="EO68" i="4" s="1"/>
  <c r="AP97" i="4"/>
  <c r="BM97" i="4"/>
  <c r="BO97" i="4" s="1"/>
  <c r="CJ99" i="4"/>
  <c r="J105" i="4"/>
  <c r="AT105" i="4"/>
  <c r="BI106" i="4"/>
  <c r="BG105" i="4"/>
  <c r="DE106" i="4"/>
  <c r="DC105" i="4"/>
  <c r="DZ106" i="4"/>
  <c r="DX105" i="4"/>
  <c r="AH110" i="4"/>
  <c r="DB110" i="4"/>
  <c r="E110" i="4"/>
  <c r="G110" i="4" s="1"/>
  <c r="G112" i="4"/>
  <c r="N110" i="4"/>
  <c r="P110" i="4" s="1"/>
  <c r="P112" i="4"/>
  <c r="DL91" i="4"/>
  <c r="DN91" i="4" s="1"/>
  <c r="BI96" i="4"/>
  <c r="BE97" i="4"/>
  <c r="BN97" i="4"/>
  <c r="CA99" i="4"/>
  <c r="CD105" i="4"/>
  <c r="CP105" i="4"/>
  <c r="CN99" i="4"/>
  <c r="DF106" i="4"/>
  <c r="AL110" i="4"/>
  <c r="AN110" i="4" s="1"/>
  <c r="AN112" i="4"/>
  <c r="BQ110" i="4"/>
  <c r="BQ97" i="4" s="1"/>
  <c r="Y115" i="4"/>
  <c r="X110" i="4"/>
  <c r="X97" i="4" s="1"/>
  <c r="AK126" i="4"/>
  <c r="B97" i="4"/>
  <c r="D97" i="4" s="1"/>
  <c r="D99" i="4"/>
  <c r="EF106" i="4"/>
  <c r="ED105" i="4"/>
  <c r="EI107" i="4"/>
  <c r="EG106" i="4"/>
  <c r="AC110" i="4"/>
  <c r="AE110" i="4" s="1"/>
  <c r="AE112" i="4"/>
  <c r="AZ112" i="4"/>
  <c r="AX110" i="4"/>
  <c r="AZ110" i="4" s="1"/>
  <c r="EE110" i="4"/>
  <c r="EE97" i="4" s="1"/>
  <c r="EF112" i="4"/>
  <c r="Z126" i="4"/>
  <c r="AB126" i="4" s="1"/>
  <c r="AB128" i="4"/>
  <c r="P99" i="4"/>
  <c r="N97" i="4"/>
  <c r="P97" i="4" s="1"/>
  <c r="DS99" i="4"/>
  <c r="DE100" i="4"/>
  <c r="DB105" i="4"/>
  <c r="CZ99" i="4"/>
  <c r="CS106" i="4"/>
  <c r="CQ105" i="4"/>
  <c r="BI110" i="4"/>
  <c r="DZ110" i="4"/>
  <c r="AQ112" i="4"/>
  <c r="AO110" i="4"/>
  <c r="AQ110" i="4" s="1"/>
  <c r="BR110" i="4"/>
  <c r="EF124" i="4"/>
  <c r="EE128" i="4"/>
  <c r="EE122" i="4"/>
  <c r="EF122" i="4" s="1"/>
  <c r="CW126" i="4"/>
  <c r="CY126" i="4" s="1"/>
  <c r="CY128" i="4"/>
  <c r="AI105" i="4"/>
  <c r="AU105" i="4"/>
  <c r="M110" i="4"/>
  <c r="BW110" i="4"/>
  <c r="BW97" i="4" s="1"/>
  <c r="BY110" i="4"/>
  <c r="DK112" i="4"/>
  <c r="DT112" i="4"/>
  <c r="DR110" i="4"/>
  <c r="DT110" i="4" s="1"/>
  <c r="CZ122" i="4"/>
  <c r="DB122" i="4" s="1"/>
  <c r="CZ128" i="4"/>
  <c r="EG128" i="4"/>
  <c r="EG122" i="4"/>
  <c r="EI122" i="4" s="1"/>
  <c r="AL126" i="4"/>
  <c r="AN126" i="4" s="1"/>
  <c r="AT128" i="4"/>
  <c r="BF128" i="4"/>
  <c r="BD126" i="4"/>
  <c r="BF126" i="4" s="1"/>
  <c r="DU126" i="4"/>
  <c r="DW126" i="4" s="1"/>
  <c r="DW128" i="4"/>
  <c r="BI130" i="4"/>
  <c r="BH129" i="4"/>
  <c r="BI129" i="4" s="1"/>
  <c r="CH110" i="4"/>
  <c r="CJ110" i="4" s="1"/>
  <c r="CJ112" i="4"/>
  <c r="CT122" i="4"/>
  <c r="CV122" i="4" s="1"/>
  <c r="CH128" i="4"/>
  <c r="CJ125" i="4"/>
  <c r="AQ126" i="4"/>
  <c r="AC126" i="4"/>
  <c r="AE126" i="4" s="1"/>
  <c r="AE128" i="4"/>
  <c r="DX126" i="4"/>
  <c r="DZ126" i="4" s="1"/>
  <c r="DZ128" i="4"/>
  <c r="CP110" i="4"/>
  <c r="BA110" i="4"/>
  <c r="CM112" i="4"/>
  <c r="CV112" i="4"/>
  <c r="CT110" i="4"/>
  <c r="CV110" i="4" s="1"/>
  <c r="DM110" i="4"/>
  <c r="DV110" i="4"/>
  <c r="DW110" i="4" s="1"/>
  <c r="EF119" i="4"/>
  <c r="ED110" i="4"/>
  <c r="EF110" i="4" s="1"/>
  <c r="DN124" i="4"/>
  <c r="AP126" i="4"/>
  <c r="CM126" i="4"/>
  <c r="CB126" i="4"/>
  <c r="CD126" i="4" s="1"/>
  <c r="CD128" i="4"/>
  <c r="CP128" i="4"/>
  <c r="DJ128" i="4"/>
  <c r="DJ126" i="4" s="1"/>
  <c r="DE110" i="4"/>
  <c r="S112" i="4"/>
  <c r="AB112" i="4"/>
  <c r="Z110" i="4"/>
  <c r="AB110" i="4" s="1"/>
  <c r="AS110" i="4"/>
  <c r="AS97" i="4" s="1"/>
  <c r="BB110" i="4"/>
  <c r="BB97" i="4" s="1"/>
  <c r="BJ110" i="4"/>
  <c r="BL110" i="4" s="1"/>
  <c r="BL112" i="4"/>
  <c r="CP122" i="4"/>
  <c r="CV124" i="4"/>
  <c r="DE124" i="4"/>
  <c r="DD122" i="4"/>
  <c r="DE122" i="4" s="1"/>
  <c r="DD128" i="4"/>
  <c r="DD126" i="4" s="1"/>
  <c r="DE126" i="4" s="1"/>
  <c r="DO128" i="4"/>
  <c r="DQ124" i="4"/>
  <c r="DX122" i="4"/>
  <c r="DZ122" i="4" s="1"/>
  <c r="DZ124" i="4"/>
  <c r="CM128" i="4"/>
  <c r="EC126" i="4"/>
  <c r="BR128" i="4"/>
  <c r="DL128" i="4"/>
  <c r="BX122" i="4"/>
  <c r="DF122" i="4"/>
  <c r="DH124" i="4"/>
  <c r="Y128" i="4"/>
  <c r="CG126" i="4"/>
  <c r="EI115" i="4"/>
  <c r="EH110" i="4"/>
  <c r="DT122" i="4"/>
  <c r="DT128" i="4"/>
  <c r="DR126" i="4"/>
  <c r="DT126" i="4" s="1"/>
  <c r="E126" i="4"/>
  <c r="G126" i="4" s="1"/>
  <c r="G128" i="4"/>
  <c r="BA126" i="4"/>
  <c r="BC126" i="4" s="1"/>
  <c r="BC128" i="4"/>
  <c r="G130" i="4"/>
  <c r="E129" i="4"/>
  <c r="G129" i="4" s="1"/>
  <c r="AZ122" i="4"/>
  <c r="BR122" i="4"/>
  <c r="S126" i="4"/>
  <c r="FA126" i="4"/>
  <c r="BO129" i="4"/>
  <c r="BC130" i="4"/>
  <c r="BA129" i="4"/>
  <c r="BC129" i="4" s="1"/>
  <c r="AB122" i="4"/>
  <c r="AT122" i="4"/>
  <c r="S129" i="4"/>
  <c r="BI126" i="4"/>
  <c r="BY126" i="4"/>
  <c r="CA126" i="4" s="1"/>
  <c r="CA128" i="4"/>
  <c r="DN134" i="4"/>
  <c r="DM133" i="4"/>
  <c r="DN133" i="4" s="1"/>
  <c r="DX133" i="4"/>
  <c r="DZ133" i="4" s="1"/>
  <c r="DZ134" i="4"/>
  <c r="CI133" i="4"/>
  <c r="CI97" i="4" s="1"/>
  <c r="CJ134" i="4"/>
  <c r="AQ129" i="4"/>
  <c r="CM130" i="4"/>
  <c r="CL129" i="4"/>
  <c r="CL97" i="4" s="1"/>
  <c r="CM97" i="4" s="1"/>
  <c r="CW129" i="4"/>
  <c r="CY129" i="4" s="1"/>
  <c r="CY130" i="4"/>
  <c r="G133" i="4"/>
  <c r="AW134" i="4"/>
  <c r="AU133" i="4"/>
  <c r="DE129" i="4"/>
  <c r="EC129" i="4"/>
  <c r="BY129" i="4"/>
  <c r="CA129" i="4" s="1"/>
  <c r="CA130" i="4"/>
  <c r="EI130" i="4"/>
  <c r="CQ133" i="4"/>
  <c r="CS133" i="4" s="1"/>
  <c r="H133" i="4"/>
  <c r="J134" i="4"/>
  <c r="AV133" i="4"/>
  <c r="AV97" i="4" s="1"/>
  <c r="CA134" i="4"/>
  <c r="DQ134" i="4"/>
  <c r="G137" i="4"/>
  <c r="F133" i="4"/>
  <c r="F97" i="4" s="1"/>
  <c r="AN133" i="4"/>
  <c r="BJ137" i="4"/>
  <c r="CV137" i="4"/>
  <c r="BC137" i="4"/>
  <c r="DE140" i="4"/>
  <c r="EC140" i="4"/>
  <c r="BR134" i="4"/>
  <c r="BQ133" i="4"/>
  <c r="BR133" i="4" s="1"/>
  <c r="CB133" i="4"/>
  <c r="CD133" i="4" s="1"/>
  <c r="CD134" i="4"/>
  <c r="ED137" i="4"/>
  <c r="EF139" i="4"/>
  <c r="DK124" i="4"/>
  <c r="DH129" i="4"/>
  <c r="EF129" i="4"/>
  <c r="EL130" i="4"/>
  <c r="S133" i="4"/>
  <c r="BM133" i="4"/>
  <c r="BO133" i="4" s="1"/>
  <c r="CV133" i="4"/>
  <c r="EE133" i="4"/>
  <c r="AE134" i="4"/>
  <c r="BU134" i="4"/>
  <c r="EL134" i="4"/>
  <c r="EK133" i="4"/>
  <c r="EK97" i="4" s="1"/>
  <c r="BX137" i="4"/>
  <c r="DZ137" i="4"/>
  <c r="CA137" i="4"/>
  <c r="DF137" i="4"/>
  <c r="DH139" i="4"/>
  <c r="V134" i="4"/>
  <c r="U133" i="4"/>
  <c r="V133" i="4" s="1"/>
  <c r="AF133" i="4"/>
  <c r="AH134" i="4"/>
  <c r="AE137" i="4"/>
  <c r="AD133" i="4"/>
  <c r="AE133" i="4" s="1"/>
  <c r="AZ137" i="4"/>
  <c r="DK129" i="4"/>
  <c r="EI129" i="4"/>
  <c r="CP130" i="4"/>
  <c r="AZ133" i="4"/>
  <c r="Y134" i="4"/>
  <c r="CP134" i="4"/>
  <c r="CO133" i="4"/>
  <c r="CO97" i="4" s="1"/>
  <c r="CZ133" i="4"/>
  <c r="DB133" i="4" s="1"/>
  <c r="DB134" i="4"/>
  <c r="DU133" i="4"/>
  <c r="DW133" i="4" s="1"/>
  <c r="AH137" i="4"/>
  <c r="CD137" i="4"/>
  <c r="CY137" i="4"/>
  <c r="EI140" i="4"/>
  <c r="AT130" i="4"/>
  <c r="DU129" i="4"/>
  <c r="DW129" i="4" s="1"/>
  <c r="DW130" i="4"/>
  <c r="AT134" i="4"/>
  <c r="AS133" i="4"/>
  <c r="AT133" i="4" s="1"/>
  <c r="BD133" i="4"/>
  <c r="BF133" i="4" s="1"/>
  <c r="BF134" i="4"/>
  <c r="CG140" i="4"/>
  <c r="BF143" i="4"/>
  <c r="BC139" i="4"/>
  <c r="CA139" i="4"/>
  <c r="CY139" i="4"/>
  <c r="DW139" i="4"/>
  <c r="BG137" i="4"/>
  <c r="CE137" i="4"/>
  <c r="DC137" i="4"/>
  <c r="DS137" i="4"/>
  <c r="DS133" i="4" s="1"/>
  <c r="DT133" i="4" s="1"/>
  <c r="EA137" i="4"/>
  <c r="DP139" i="4"/>
  <c r="DJ139" i="4"/>
  <c r="EH139" i="4"/>
  <c r="B145" i="4"/>
  <c r="D145" i="4" s="1"/>
  <c r="N145" i="4"/>
  <c r="P145" i="4" s="1"/>
  <c r="Z145" i="4"/>
  <c r="AB145" i="4" s="1"/>
  <c r="AL145" i="4"/>
  <c r="AN145" i="4" s="1"/>
  <c r="AX145" i="4"/>
  <c r="AZ145" i="4" s="1"/>
  <c r="BJ145" i="4"/>
  <c r="BL145" i="4" s="1"/>
  <c r="BV145" i="4"/>
  <c r="BX145" i="4" s="1"/>
  <c r="CH145" i="4"/>
  <c r="CJ145" i="4" s="1"/>
  <c r="AT115" i="1"/>
  <c r="AS115" i="1"/>
  <c r="AR115" i="1"/>
  <c r="AQ115" i="1"/>
  <c r="AT108" i="1"/>
  <c r="AS108" i="1"/>
  <c r="AR108" i="1"/>
  <c r="AQ108" i="1"/>
  <c r="AT101" i="1"/>
  <c r="AS101" i="1"/>
  <c r="AR101" i="1"/>
  <c r="AQ101" i="1"/>
  <c r="AT95" i="1"/>
  <c r="AS95" i="1"/>
  <c r="AR95" i="1"/>
  <c r="AR89" i="1" s="1"/>
  <c r="AQ95" i="1"/>
  <c r="AT90" i="1"/>
  <c r="AS90" i="1"/>
  <c r="AR90" i="1"/>
  <c r="AQ90" i="1"/>
  <c r="AT89" i="1"/>
  <c r="AT84" i="1"/>
  <c r="AS84" i="1"/>
  <c r="AR84" i="1"/>
  <c r="AQ84" i="1"/>
  <c r="AT81" i="1"/>
  <c r="AS81" i="1"/>
  <c r="AR81" i="1"/>
  <c r="AQ81" i="1"/>
  <c r="AT76" i="1"/>
  <c r="AT72" i="1" s="1"/>
  <c r="AS76" i="1"/>
  <c r="AR76" i="1"/>
  <c r="AQ76" i="1"/>
  <c r="AT73" i="1"/>
  <c r="AS73" i="1"/>
  <c r="AR73" i="1"/>
  <c r="AQ73" i="1"/>
  <c r="AT66" i="1"/>
  <c r="AT60" i="1" s="1"/>
  <c r="AS66" i="1"/>
  <c r="AS60" i="1" s="1"/>
  <c r="AR66" i="1"/>
  <c r="AR60" i="1" s="1"/>
  <c r="AQ66" i="1"/>
  <c r="AQ60" i="1" s="1"/>
  <c r="AT48" i="1"/>
  <c r="AT42" i="1" s="1"/>
  <c r="AS48" i="1"/>
  <c r="AS42" i="1" s="1"/>
  <c r="AR48" i="1"/>
  <c r="AR42" i="1" s="1"/>
  <c r="AQ48" i="1"/>
  <c r="AQ42" i="1" s="1"/>
  <c r="AT38" i="1"/>
  <c r="AS38" i="1"/>
  <c r="AR38" i="1"/>
  <c r="AQ38" i="1"/>
  <c r="AT35" i="1"/>
  <c r="AS35" i="1"/>
  <c r="AR35" i="1"/>
  <c r="AQ35" i="1"/>
  <c r="AT31" i="1"/>
  <c r="AT30" i="1" s="1"/>
  <c r="AS31" i="1"/>
  <c r="AS30" i="1" s="1"/>
  <c r="AR31" i="1"/>
  <c r="AR30" i="1" s="1"/>
  <c r="AQ31" i="1"/>
  <c r="AT27" i="1"/>
  <c r="AS27" i="1"/>
  <c r="AR27" i="1"/>
  <c r="AQ27" i="1"/>
  <c r="AT24" i="1"/>
  <c r="AS24" i="1"/>
  <c r="AR24" i="1"/>
  <c r="AQ24" i="1"/>
  <c r="AT20" i="1"/>
  <c r="AT19" i="1" s="1"/>
  <c r="AS20" i="1"/>
  <c r="AS19" i="1" s="1"/>
  <c r="AR20" i="1"/>
  <c r="AQ20" i="1"/>
  <c r="AQ19" i="1" s="1"/>
  <c r="AT14" i="1"/>
  <c r="AS14" i="1"/>
  <c r="AR14" i="1"/>
  <c r="AQ14" i="1"/>
  <c r="AT11" i="1"/>
  <c r="AS11" i="1"/>
  <c r="AR11" i="1"/>
  <c r="AQ11" i="1"/>
  <c r="AT10" i="1"/>
  <c r="AS10" i="1"/>
  <c r="AR10" i="1"/>
  <c r="AQ10" i="1"/>
  <c r="AT9" i="1"/>
  <c r="AS9" i="1"/>
  <c r="AS8" i="1" s="1"/>
  <c r="AR9" i="1"/>
  <c r="AR8" i="1" s="1"/>
  <c r="AQ9" i="1"/>
  <c r="AQ8" i="1" s="1"/>
  <c r="EF6" i="4" l="1"/>
  <c r="ED5" i="4"/>
  <c r="EF5" i="4" s="1"/>
  <c r="BL6" i="4"/>
  <c r="BJ5" i="4"/>
  <c r="BL5" i="4" s="1"/>
  <c r="BH5" i="4"/>
  <c r="BI5" i="4" s="1"/>
  <c r="BI6" i="4"/>
  <c r="AA5" i="4"/>
  <c r="AB6" i="4"/>
  <c r="AZ68" i="4"/>
  <c r="P152" i="4"/>
  <c r="DN68" i="4"/>
  <c r="DN152" i="4" s="1"/>
  <c r="BZ5" i="4"/>
  <c r="CA5" i="4" s="1"/>
  <c r="CA6" i="4"/>
  <c r="CJ6" i="4"/>
  <c r="CH5" i="4"/>
  <c r="CJ5" i="4" s="1"/>
  <c r="EB5" i="4"/>
  <c r="EC5" i="4" s="1"/>
  <c r="EC6" i="4"/>
  <c r="EE126" i="4"/>
  <c r="EF126" i="4" s="1"/>
  <c r="EF128" i="4"/>
  <c r="BC74" i="4"/>
  <c r="EI6" i="4"/>
  <c r="EG5" i="4"/>
  <c r="EI5" i="4" s="1"/>
  <c r="AR5" i="4"/>
  <c r="AT5" i="4" s="1"/>
  <c r="AT152" i="4" s="1"/>
  <c r="AT6" i="4"/>
  <c r="BI137" i="4"/>
  <c r="BG133" i="4"/>
  <c r="BI133" i="4" s="1"/>
  <c r="EL133" i="4"/>
  <c r="AW133" i="4"/>
  <c r="DO126" i="4"/>
  <c r="DQ126" i="4" s="1"/>
  <c r="DQ128" i="4"/>
  <c r="DM97" i="4"/>
  <c r="CZ97" i="4"/>
  <c r="DB97" i="4" s="1"/>
  <c r="DB68" i="4" s="1"/>
  <c r="DB152" i="4" s="1"/>
  <c r="DB99" i="4"/>
  <c r="DV97" i="4"/>
  <c r="CM81" i="4"/>
  <c r="T97" i="4"/>
  <c r="V97" i="4" s="1"/>
  <c r="V68" i="4" s="1"/>
  <c r="V99" i="4"/>
  <c r="P81" i="4"/>
  <c r="BH97" i="4"/>
  <c r="EV5" i="4"/>
  <c r="EX5" i="4" s="1"/>
  <c r="EX6" i="4"/>
  <c r="CM6" i="4"/>
  <c r="CK5" i="4"/>
  <c r="CM5" i="4" s="1"/>
  <c r="BI11" i="4"/>
  <c r="AN81" i="4"/>
  <c r="AQ11" i="4"/>
  <c r="AO6" i="4"/>
  <c r="DF5" i="4"/>
  <c r="DH5" i="4" s="1"/>
  <c r="DH6" i="4"/>
  <c r="N5" i="4"/>
  <c r="P5" i="4" s="1"/>
  <c r="P6" i="4"/>
  <c r="J11" i="4"/>
  <c r="EG105" i="4"/>
  <c r="EI106" i="4"/>
  <c r="DE105" i="4"/>
  <c r="DC99" i="4"/>
  <c r="EJ99" i="4"/>
  <c r="EL105" i="4"/>
  <c r="BJ133" i="4"/>
  <c r="BL133" i="4" s="1"/>
  <c r="BL137" i="4"/>
  <c r="EI128" i="4"/>
  <c r="EG126" i="4"/>
  <c r="EI126" i="4" s="1"/>
  <c r="ED99" i="4"/>
  <c r="EF105" i="4"/>
  <c r="BG99" i="4"/>
  <c r="BI105" i="4"/>
  <c r="CB97" i="4"/>
  <c r="CD97" i="4" s="1"/>
  <c r="CD68" i="4" s="1"/>
  <c r="CD152" i="4" s="1"/>
  <c r="BC81" i="4"/>
  <c r="CS11" i="4"/>
  <c r="CQ6" i="4"/>
  <c r="CX5" i="4"/>
  <c r="CY5" i="4" s="1"/>
  <c r="F6" i="4"/>
  <c r="J6" i="4"/>
  <c r="DH122" i="4"/>
  <c r="DF121" i="4"/>
  <c r="AU99" i="4"/>
  <c r="AW105" i="4"/>
  <c r="AC97" i="4"/>
  <c r="AE97" i="4" s="1"/>
  <c r="AE68" i="4" s="1"/>
  <c r="AE152" i="4" s="1"/>
  <c r="AO99" i="4"/>
  <c r="AQ105" i="4"/>
  <c r="AX97" i="4"/>
  <c r="AZ97" i="4" s="1"/>
  <c r="AZ99" i="4"/>
  <c r="CA74" i="4"/>
  <c r="EX11" i="4"/>
  <c r="EO5" i="4"/>
  <c r="EO152" i="4" s="1"/>
  <c r="CG137" i="4"/>
  <c r="CE133" i="4"/>
  <c r="DN99" i="4"/>
  <c r="DL97" i="4"/>
  <c r="DN97" i="4" s="1"/>
  <c r="BV99" i="4"/>
  <c r="BX105" i="4"/>
  <c r="J133" i="4"/>
  <c r="H97" i="4"/>
  <c r="J97" i="4" s="1"/>
  <c r="J68" i="4" s="1"/>
  <c r="J152" i="4" s="1"/>
  <c r="DL126" i="4"/>
  <c r="DN126" i="4" s="1"/>
  <c r="DN128" i="4"/>
  <c r="CM129" i="4"/>
  <c r="CZ126" i="4"/>
  <c r="DB126" i="4" s="1"/>
  <c r="DB128" i="4"/>
  <c r="CW105" i="4"/>
  <c r="CY106" i="4"/>
  <c r="DP137" i="4"/>
  <c r="DQ139" i="4"/>
  <c r="DH137" i="4"/>
  <c r="DF133" i="4"/>
  <c r="DH133" i="4" s="1"/>
  <c r="DE128" i="4"/>
  <c r="AI99" i="4"/>
  <c r="AK105" i="4"/>
  <c r="DS97" i="4"/>
  <c r="DT99" i="4"/>
  <c r="DQ106" i="4"/>
  <c r="DO105" i="4"/>
  <c r="DE81" i="4"/>
  <c r="DD74" i="4"/>
  <c r="DE74" i="4" s="1"/>
  <c r="CX74" i="4"/>
  <c r="CY74" i="4" s="1"/>
  <c r="Z97" i="4"/>
  <c r="AB97" i="4" s="1"/>
  <c r="AB68" i="4" s="1"/>
  <c r="AB152" i="4" s="1"/>
  <c r="CM74" i="4"/>
  <c r="CM68" i="4" s="1"/>
  <c r="D81" i="4"/>
  <c r="DE11" i="4"/>
  <c r="DW6" i="4"/>
  <c r="CY6" i="4"/>
  <c r="BZ74" i="4"/>
  <c r="AZ11" i="4"/>
  <c r="AX6" i="4"/>
  <c r="G81" i="4"/>
  <c r="EY5" i="4"/>
  <c r="FA5" i="4" s="1"/>
  <c r="FA152" i="4" s="1"/>
  <c r="FA6" i="4"/>
  <c r="T6" i="4"/>
  <c r="EI139" i="4"/>
  <c r="EH137" i="4"/>
  <c r="DK139" i="4"/>
  <c r="DJ137" i="4"/>
  <c r="EC137" i="4"/>
  <c r="EA133" i="4"/>
  <c r="EC133" i="4" s="1"/>
  <c r="BC110" i="4"/>
  <c r="BA97" i="4"/>
  <c r="BC97" i="4" s="1"/>
  <c r="CH126" i="4"/>
  <c r="CJ126" i="4" s="1"/>
  <c r="CJ128" i="4"/>
  <c r="DR97" i="4"/>
  <c r="BD97" i="4"/>
  <c r="BF97" i="4" s="1"/>
  <c r="BF68" i="4" s="1"/>
  <c r="BF152" i="4" s="1"/>
  <c r="U97" i="4"/>
  <c r="BP99" i="4"/>
  <c r="BR105" i="4"/>
  <c r="AN105" i="4"/>
  <c r="AL99" i="4"/>
  <c r="V110" i="4"/>
  <c r="EL81" i="4"/>
  <c r="EJ74" i="4"/>
  <c r="EL74" i="4" s="1"/>
  <c r="EX152" i="4"/>
  <c r="D6" i="4"/>
  <c r="B5" i="4"/>
  <c r="D5" i="4" s="1"/>
  <c r="D152" i="4" s="1"/>
  <c r="Y6" i="4"/>
  <c r="W5" i="4"/>
  <c r="Y5" i="4" s="1"/>
  <c r="DK126" i="4"/>
  <c r="AE6" i="4"/>
  <c r="G74" i="4"/>
  <c r="BF6" i="4"/>
  <c r="EF137" i="4"/>
  <c r="ED133" i="4"/>
  <c r="EF133" i="4" s="1"/>
  <c r="DH106" i="4"/>
  <c r="DF105" i="4"/>
  <c r="DZ105" i="4"/>
  <c r="DX99" i="4"/>
  <c r="CH97" i="4"/>
  <c r="CJ97" i="4" s="1"/>
  <c r="CJ68" i="4" s="1"/>
  <c r="CJ152" i="4" s="1"/>
  <c r="M105" i="4"/>
  <c r="K99" i="4"/>
  <c r="W99" i="4"/>
  <c r="Y105" i="4"/>
  <c r="EC81" i="4"/>
  <c r="EB74" i="4"/>
  <c r="EC74" i="4" s="1"/>
  <c r="BO68" i="4"/>
  <c r="BO152" i="4" s="1"/>
  <c r="EA99" i="4"/>
  <c r="EC105" i="4"/>
  <c r="G105" i="4"/>
  <c r="E99" i="4"/>
  <c r="CT105" i="4"/>
  <c r="CV106" i="4"/>
  <c r="DK128" i="4"/>
  <c r="DU97" i="4"/>
  <c r="DW97" i="4" s="1"/>
  <c r="DW68" i="4" s="1"/>
  <c r="DW152" i="4" s="1"/>
  <c r="BB5" i="4"/>
  <c r="BC5" i="4"/>
  <c r="CA110" i="4"/>
  <c r="BY97" i="4"/>
  <c r="CA97" i="4" s="1"/>
  <c r="DE137" i="4"/>
  <c r="DC133" i="4"/>
  <c r="DE133" i="4" s="1"/>
  <c r="AH133" i="4"/>
  <c r="AF97" i="4"/>
  <c r="AH97" i="4" s="1"/>
  <c r="AH68" i="4" s="1"/>
  <c r="AH152" i="4" s="1"/>
  <c r="DT137" i="4"/>
  <c r="CP133" i="4"/>
  <c r="CQ99" i="4"/>
  <c r="CS105" i="4"/>
  <c r="CN97" i="4"/>
  <c r="CP97" i="4" s="1"/>
  <c r="CP68" i="4" s="1"/>
  <c r="CP152" i="4" s="1"/>
  <c r="CP99" i="4"/>
  <c r="AT110" i="4"/>
  <c r="BS97" i="4"/>
  <c r="BU97" i="4" s="1"/>
  <c r="BU99" i="4"/>
  <c r="BU74" i="4"/>
  <c r="EC11" i="4"/>
  <c r="AK11" i="4"/>
  <c r="AL5" i="4"/>
  <c r="AN5" i="4" s="1"/>
  <c r="AN6" i="4"/>
  <c r="CJ133" i="4"/>
  <c r="AB5" i="4"/>
  <c r="AI6" i="4"/>
  <c r="EO6" i="4"/>
  <c r="AQ89" i="1"/>
  <c r="AR100" i="1"/>
  <c r="AS100" i="1"/>
  <c r="AT100" i="1"/>
  <c r="AR72" i="1"/>
  <c r="AR19" i="1"/>
  <c r="AR18" i="1" s="1"/>
  <c r="AR7" i="1" s="1"/>
  <c r="AQ30" i="1"/>
  <c r="AQ18" i="1" s="1"/>
  <c r="AQ7" i="1" s="1"/>
  <c r="AS72" i="1"/>
  <c r="AT8" i="1"/>
  <c r="AT18" i="1"/>
  <c r="AS89" i="1"/>
  <c r="AS83" i="1" s="1"/>
  <c r="AS80" i="1" s="1"/>
  <c r="AR83" i="1"/>
  <c r="AR80" i="1" s="1"/>
  <c r="AT83" i="1"/>
  <c r="AT80" i="1" s="1"/>
  <c r="AQ100" i="1"/>
  <c r="AQ83" i="1" s="1"/>
  <c r="AQ80" i="1" s="1"/>
  <c r="AT41" i="1"/>
  <c r="AS18" i="1"/>
  <c r="AS7" i="1" s="1"/>
  <c r="AQ72" i="1"/>
  <c r="AR41" i="1"/>
  <c r="AS41" i="1"/>
  <c r="AQ41" i="1"/>
  <c r="EC68" i="4" l="1"/>
  <c r="EC152" i="4" s="1"/>
  <c r="Y99" i="4"/>
  <c r="W97" i="4"/>
  <c r="Y97" i="4" s="1"/>
  <c r="Y68" i="4" s="1"/>
  <c r="Y152" i="4" s="1"/>
  <c r="M99" i="4"/>
  <c r="K97" i="4"/>
  <c r="M97" i="4" s="1"/>
  <c r="M68" i="4" s="1"/>
  <c r="M152" i="4" s="1"/>
  <c r="BV97" i="4"/>
  <c r="BX97" i="4" s="1"/>
  <c r="BX68" i="4" s="1"/>
  <c r="BX152" i="4" s="1"/>
  <c r="BX99" i="4"/>
  <c r="AU97" i="4"/>
  <c r="AW97" i="4" s="1"/>
  <c r="AW68" i="4" s="1"/>
  <c r="AW152" i="4" s="1"/>
  <c r="AW99" i="4"/>
  <c r="AZ152" i="4"/>
  <c r="CA68" i="4"/>
  <c r="CA152" i="4" s="1"/>
  <c r="DF128" i="4"/>
  <c r="DH121" i="4"/>
  <c r="DF119" i="4"/>
  <c r="EI105" i="4"/>
  <c r="EG99" i="4"/>
  <c r="G68" i="4"/>
  <c r="G152" i="4" s="1"/>
  <c r="EL68" i="4"/>
  <c r="EL152" i="4" s="1"/>
  <c r="BJ97" i="4"/>
  <c r="BL97" i="4" s="1"/>
  <c r="BL68" i="4" s="1"/>
  <c r="BL152" i="4" s="1"/>
  <c r="CM152" i="4"/>
  <c r="DQ137" i="4"/>
  <c r="DP133" i="4"/>
  <c r="EF99" i="4"/>
  <c r="ED97" i="4"/>
  <c r="EF97" i="4" s="1"/>
  <c r="EF68" i="4" s="1"/>
  <c r="EF152" i="4" s="1"/>
  <c r="T5" i="4"/>
  <c r="V5" i="4" s="1"/>
  <c r="V152" i="4" s="1"/>
  <c r="V6" i="4"/>
  <c r="AQ6" i="4"/>
  <c r="AO5" i="4"/>
  <c r="AQ5" i="4" s="1"/>
  <c r="AI5" i="4"/>
  <c r="AK5" i="4" s="1"/>
  <c r="AK6" i="4"/>
  <c r="BP97" i="4"/>
  <c r="BR97" i="4" s="1"/>
  <c r="BR68" i="4" s="1"/>
  <c r="BR152" i="4" s="1"/>
  <c r="BR99" i="4"/>
  <c r="DQ105" i="4"/>
  <c r="DO99" i="4"/>
  <c r="DZ99" i="4"/>
  <c r="DX97" i="4"/>
  <c r="DZ97" i="4" s="1"/>
  <c r="DZ68" i="4" s="1"/>
  <c r="DZ152" i="4" s="1"/>
  <c r="DJ133" i="4"/>
  <c r="DK137" i="4"/>
  <c r="AZ6" i="4"/>
  <c r="AX5" i="4"/>
  <c r="AZ5" i="4" s="1"/>
  <c r="CV105" i="4"/>
  <c r="CT99" i="4"/>
  <c r="DT97" i="4"/>
  <c r="DT68" i="4" s="1"/>
  <c r="DT152" i="4" s="1"/>
  <c r="F5" i="4"/>
  <c r="G5" i="4" s="1"/>
  <c r="G6" i="4"/>
  <c r="G99" i="4"/>
  <c r="E97" i="4"/>
  <c r="G97" i="4" s="1"/>
  <c r="DF99" i="4"/>
  <c r="DH105" i="4"/>
  <c r="AN99" i="4"/>
  <c r="AL97" i="4"/>
  <c r="AN97" i="4" s="1"/>
  <c r="AN68" i="4" s="1"/>
  <c r="AN152" i="4" s="1"/>
  <c r="EH133" i="4"/>
  <c r="EI137" i="4"/>
  <c r="AI97" i="4"/>
  <c r="AK97" i="4" s="1"/>
  <c r="AK68" i="4" s="1"/>
  <c r="AK152" i="4" s="1"/>
  <c r="AK99" i="4"/>
  <c r="AO97" i="4"/>
  <c r="AQ97" i="4" s="1"/>
  <c r="AQ68" i="4" s="1"/>
  <c r="AQ152" i="4" s="1"/>
  <c r="AQ99" i="4"/>
  <c r="BG97" i="4"/>
  <c r="BI97" i="4" s="1"/>
  <c r="BI68" i="4" s="1"/>
  <c r="BI152" i="4" s="1"/>
  <c r="BI99" i="4"/>
  <c r="EL99" i="4"/>
  <c r="EJ97" i="4"/>
  <c r="EL97" i="4" s="1"/>
  <c r="EC99" i="4"/>
  <c r="EA97" i="4"/>
  <c r="EC97" i="4" s="1"/>
  <c r="CG133" i="4"/>
  <c r="CE97" i="4"/>
  <c r="CG97" i="4" s="1"/>
  <c r="CG68" i="4" s="1"/>
  <c r="CG152" i="4" s="1"/>
  <c r="BC68" i="4"/>
  <c r="BC152" i="4" s="1"/>
  <c r="CQ97" i="4"/>
  <c r="CS97" i="4" s="1"/>
  <c r="CS68" i="4" s="1"/>
  <c r="CS99" i="4"/>
  <c r="BU68" i="4"/>
  <c r="BU152" i="4" s="1"/>
  <c r="CS6" i="4"/>
  <c r="CQ5" i="4"/>
  <c r="CS5" i="4" s="1"/>
  <c r="DE99" i="4"/>
  <c r="DC97" i="4"/>
  <c r="DE97" i="4" s="1"/>
  <c r="DE68" i="4" s="1"/>
  <c r="DE152" i="4" s="1"/>
  <c r="CW99" i="4"/>
  <c r="CY105" i="4"/>
  <c r="AT7" i="1"/>
  <c r="AT6" i="1" s="1"/>
  <c r="AT121" i="1" s="1"/>
  <c r="AR6" i="1"/>
  <c r="AR121" i="1" s="1"/>
  <c r="AS6" i="1"/>
  <c r="AS121" i="1" s="1"/>
  <c r="AQ6" i="1"/>
  <c r="AQ121" i="1" s="1"/>
  <c r="CT97" i="4" l="1"/>
  <c r="CV97" i="4" s="1"/>
  <c r="CV68" i="4" s="1"/>
  <c r="CV152" i="4" s="1"/>
  <c r="CV99" i="4"/>
  <c r="DH99" i="4"/>
  <c r="EG97" i="4"/>
  <c r="EI97" i="4" s="1"/>
  <c r="EI68" i="4" s="1"/>
  <c r="EI152" i="4" s="1"/>
  <c r="EI99" i="4"/>
  <c r="DP97" i="4"/>
  <c r="DQ133" i="4"/>
  <c r="DH119" i="4"/>
  <c r="DF110" i="4"/>
  <c r="DH110" i="4" s="1"/>
  <c r="CY99" i="4"/>
  <c r="CW97" i="4"/>
  <c r="CY97" i="4" s="1"/>
  <c r="CY68" i="4" s="1"/>
  <c r="CY152" i="4" s="1"/>
  <c r="CS152" i="4"/>
  <c r="DK133" i="4"/>
  <c r="DJ97" i="4"/>
  <c r="DK97" i="4" s="1"/>
  <c r="DK68" i="4" s="1"/>
  <c r="DK152" i="4" s="1"/>
  <c r="DQ99" i="4"/>
  <c r="DO97" i="4"/>
  <c r="DQ97" i="4" s="1"/>
  <c r="DQ68" i="4" s="1"/>
  <c r="DQ152" i="4" s="1"/>
  <c r="EI133" i="4"/>
  <c r="EH97" i="4"/>
  <c r="DF126" i="4"/>
  <c r="DH126" i="4" s="1"/>
  <c r="DH128" i="4"/>
  <c r="AK115" i="1"/>
  <c r="AG115" i="1"/>
  <c r="AP115" i="1"/>
  <c r="AL115" i="1"/>
  <c r="AH115" i="1"/>
  <c r="AO115" i="1"/>
  <c r="AP108" i="1"/>
  <c r="AO108" i="1"/>
  <c r="AN108" i="1"/>
  <c r="AM108" i="1"/>
  <c r="AK108" i="1"/>
  <c r="AJ108" i="1"/>
  <c r="AI108" i="1"/>
  <c r="AG108" i="1"/>
  <c r="AF108" i="1"/>
  <c r="AL108" i="1"/>
  <c r="AH108" i="1"/>
  <c r="AP101" i="1"/>
  <c r="AO101" i="1"/>
  <c r="AN101" i="1"/>
  <c r="AL101" i="1"/>
  <c r="AK101" i="1"/>
  <c r="AJ101" i="1"/>
  <c r="AH101" i="1"/>
  <c r="AG101" i="1"/>
  <c r="AF101" i="1"/>
  <c r="AM101" i="1"/>
  <c r="AI101" i="1"/>
  <c r="AP95" i="1"/>
  <c r="AM95" i="1"/>
  <c r="AL95" i="1"/>
  <c r="AI95" i="1"/>
  <c r="AH95" i="1"/>
  <c r="AO95" i="1"/>
  <c r="AK95" i="1"/>
  <c r="AG95" i="1"/>
  <c r="AP90" i="1"/>
  <c r="AO90" i="1"/>
  <c r="AL90" i="1"/>
  <c r="AK90" i="1"/>
  <c r="AH90" i="1"/>
  <c r="AH89" i="1" s="1"/>
  <c r="AG90" i="1"/>
  <c r="AN90" i="1"/>
  <c r="AJ90" i="1"/>
  <c r="AF90" i="1"/>
  <c r="AO84" i="1"/>
  <c r="AN84" i="1"/>
  <c r="AM84" i="1"/>
  <c r="AK84" i="1"/>
  <c r="AJ84" i="1"/>
  <c r="AI84" i="1"/>
  <c r="AG84" i="1"/>
  <c r="AF84" i="1"/>
  <c r="AP84" i="1"/>
  <c r="AL84" i="1"/>
  <c r="AH84" i="1"/>
  <c r="AP81" i="1"/>
  <c r="AO81" i="1"/>
  <c r="AN81" i="1"/>
  <c r="AL81" i="1"/>
  <c r="AK81" i="1"/>
  <c r="AJ81" i="1"/>
  <c r="AH81" i="1"/>
  <c r="AG81" i="1"/>
  <c r="AF81" i="1"/>
  <c r="AM81" i="1"/>
  <c r="AI81" i="1"/>
  <c r="AP76" i="1"/>
  <c r="AH76" i="1"/>
  <c r="AN76" i="1"/>
  <c r="AM76" i="1"/>
  <c r="AJ76" i="1"/>
  <c r="AI76" i="1"/>
  <c r="AF76" i="1"/>
  <c r="AL76" i="1"/>
  <c r="AN73" i="1"/>
  <c r="AJ73" i="1"/>
  <c r="AJ72" i="1" s="1"/>
  <c r="AF73" i="1"/>
  <c r="AF72" i="1" s="1"/>
  <c r="AM73" i="1"/>
  <c r="AI73" i="1"/>
  <c r="AJ66" i="1"/>
  <c r="AJ60" i="1" s="1"/>
  <c r="AN66" i="1"/>
  <c r="AN60" i="1" s="1"/>
  <c r="AF66" i="1"/>
  <c r="AF60" i="1" s="1"/>
  <c r="AK66" i="1"/>
  <c r="AK60" i="1" s="1"/>
  <c r="AO66" i="1"/>
  <c r="AO60" i="1" s="1"/>
  <c r="AG66" i="1"/>
  <c r="AG60" i="1" s="1"/>
  <c r="AP48" i="1"/>
  <c r="AP42" i="1" s="1"/>
  <c r="AO48" i="1"/>
  <c r="AO42" i="1"/>
  <c r="AN48" i="1"/>
  <c r="AN42" i="1" s="1"/>
  <c r="AN41" i="1" s="1"/>
  <c r="AM48" i="1"/>
  <c r="AM42" i="1" s="1"/>
  <c r="AL48" i="1"/>
  <c r="AL42" i="1"/>
  <c r="AK48" i="1"/>
  <c r="AK42" i="1" s="1"/>
  <c r="AJ48" i="1"/>
  <c r="AJ42" i="1" s="1"/>
  <c r="AI48" i="1"/>
  <c r="AI42" i="1" s="1"/>
  <c r="AH48" i="1"/>
  <c r="AH42" i="1" s="1"/>
  <c r="AG48" i="1"/>
  <c r="AG42" i="1" s="1"/>
  <c r="AF48" i="1"/>
  <c r="AF42" i="1" s="1"/>
  <c r="AP38" i="1"/>
  <c r="AO38" i="1"/>
  <c r="AN38" i="1"/>
  <c r="AM38" i="1"/>
  <c r="AL38" i="1"/>
  <c r="AK38" i="1"/>
  <c r="AJ38" i="1"/>
  <c r="AI38" i="1"/>
  <c r="AH38" i="1"/>
  <c r="AG38" i="1"/>
  <c r="AF38" i="1"/>
  <c r="AP35" i="1"/>
  <c r="AO35" i="1"/>
  <c r="AN35" i="1"/>
  <c r="AM35" i="1"/>
  <c r="AL35" i="1"/>
  <c r="AK35" i="1"/>
  <c r="AJ35" i="1"/>
  <c r="AI35" i="1"/>
  <c r="AH35" i="1"/>
  <c r="AG35" i="1"/>
  <c r="AF35" i="1"/>
  <c r="AP31" i="1"/>
  <c r="AO31" i="1"/>
  <c r="AN31" i="1"/>
  <c r="AM31" i="1"/>
  <c r="AL31" i="1"/>
  <c r="AK31" i="1"/>
  <c r="AJ31" i="1"/>
  <c r="AI31" i="1"/>
  <c r="AH31" i="1"/>
  <c r="AG31" i="1"/>
  <c r="AF31" i="1"/>
  <c r="AP27" i="1"/>
  <c r="AO27" i="1"/>
  <c r="AN27" i="1"/>
  <c r="AM27" i="1"/>
  <c r="AL27" i="1"/>
  <c r="AK27" i="1"/>
  <c r="AJ27" i="1"/>
  <c r="AI27" i="1"/>
  <c r="AH27" i="1"/>
  <c r="AG27" i="1"/>
  <c r="AF27" i="1"/>
  <c r="AP24" i="1"/>
  <c r="AO24" i="1"/>
  <c r="AN24" i="1"/>
  <c r="AM24" i="1"/>
  <c r="AL24" i="1"/>
  <c r="AK24" i="1"/>
  <c r="AJ24" i="1"/>
  <c r="AI24" i="1"/>
  <c r="AH24" i="1"/>
  <c r="AG24" i="1"/>
  <c r="AF24" i="1"/>
  <c r="AP20" i="1"/>
  <c r="AO20" i="1"/>
  <c r="AN20" i="1"/>
  <c r="AM20" i="1"/>
  <c r="AL20" i="1"/>
  <c r="AK20" i="1"/>
  <c r="AJ20" i="1"/>
  <c r="AI20" i="1"/>
  <c r="AH20" i="1"/>
  <c r="AG20" i="1"/>
  <c r="AF20" i="1"/>
  <c r="AM14" i="1"/>
  <c r="AI14" i="1"/>
  <c r="AP14" i="1"/>
  <c r="AL14" i="1"/>
  <c r="AH14" i="1"/>
  <c r="AO14" i="1"/>
  <c r="AN14" i="1"/>
  <c r="AK14" i="1"/>
  <c r="AJ14" i="1"/>
  <c r="AG14" i="1"/>
  <c r="AF14" i="1"/>
  <c r="AP11" i="1"/>
  <c r="AO11" i="1"/>
  <c r="AN11" i="1"/>
  <c r="AM11" i="1"/>
  <c r="AL11" i="1"/>
  <c r="AK11" i="1"/>
  <c r="AJ11" i="1"/>
  <c r="AI11" i="1"/>
  <c r="AH11" i="1"/>
  <c r="AG11" i="1"/>
  <c r="AF11" i="1"/>
  <c r="AP10" i="1"/>
  <c r="AO10" i="1"/>
  <c r="AN10" i="1"/>
  <c r="AM10" i="1"/>
  <c r="AL10" i="1"/>
  <c r="AK10" i="1"/>
  <c r="AJ10" i="1"/>
  <c r="AI10" i="1"/>
  <c r="AH10" i="1"/>
  <c r="AG10" i="1"/>
  <c r="AF10" i="1"/>
  <c r="AP9" i="1"/>
  <c r="AO9" i="1"/>
  <c r="AN9" i="1"/>
  <c r="AM9" i="1"/>
  <c r="AL9" i="1"/>
  <c r="AK9" i="1"/>
  <c r="AJ9" i="1"/>
  <c r="AI9" i="1"/>
  <c r="AH9" i="1"/>
  <c r="AG9" i="1"/>
  <c r="AF9" i="1"/>
  <c r="AF115" i="1"/>
  <c r="AJ115" i="1"/>
  <c r="AN115" i="1"/>
  <c r="AH66" i="1"/>
  <c r="AH60" i="1" s="1"/>
  <c r="AL66" i="1"/>
  <c r="AL60" i="1" s="1"/>
  <c r="AP66" i="1"/>
  <c r="AP60" i="1" s="1"/>
  <c r="AG73" i="1"/>
  <c r="AK73" i="1"/>
  <c r="AO73" i="1"/>
  <c r="AI115" i="1"/>
  <c r="AM115" i="1"/>
  <c r="AI66" i="1"/>
  <c r="AI60" i="1" s="1"/>
  <c r="AM66" i="1"/>
  <c r="AM60" i="1" s="1"/>
  <c r="AH73" i="1"/>
  <c r="AL73" i="1"/>
  <c r="AP73" i="1"/>
  <c r="AP72" i="1" s="1"/>
  <c r="AG76" i="1"/>
  <c r="AK76" i="1"/>
  <c r="AO76" i="1"/>
  <c r="AI90" i="1"/>
  <c r="AI89" i="1" s="1"/>
  <c r="AM90" i="1"/>
  <c r="AF95" i="1"/>
  <c r="AJ95" i="1"/>
  <c r="AJ89" i="1" s="1"/>
  <c r="AN95" i="1"/>
  <c r="AB115" i="1"/>
  <c r="AC115" i="1"/>
  <c r="AD115" i="1"/>
  <c r="AE115" i="1"/>
  <c r="AA115" i="1"/>
  <c r="AA84" i="1"/>
  <c r="AB84" i="1"/>
  <c r="AC84" i="1"/>
  <c r="AD84" i="1"/>
  <c r="AA90" i="1"/>
  <c r="AB90" i="1"/>
  <c r="AC90" i="1"/>
  <c r="AD90" i="1"/>
  <c r="AA95" i="1"/>
  <c r="AB95" i="1"/>
  <c r="AC95" i="1"/>
  <c r="AD95" i="1"/>
  <c r="AE95" i="1"/>
  <c r="AA101" i="1"/>
  <c r="AB101" i="1"/>
  <c r="AC101" i="1"/>
  <c r="AD101" i="1"/>
  <c r="AE101" i="1"/>
  <c r="AA108" i="1"/>
  <c r="AB108" i="1"/>
  <c r="AC108" i="1"/>
  <c r="AD108" i="1"/>
  <c r="AE108" i="1"/>
  <c r="AE90" i="1"/>
  <c r="AE84" i="1"/>
  <c r="AB81" i="1"/>
  <c r="AC81" i="1"/>
  <c r="AD81" i="1"/>
  <c r="AE81" i="1"/>
  <c r="AA81" i="1"/>
  <c r="AA66" i="1"/>
  <c r="AA60" i="1" s="1"/>
  <c r="AA48" i="1"/>
  <c r="AA42" i="1" s="1"/>
  <c r="AB76" i="1"/>
  <c r="AB72" i="1" s="1"/>
  <c r="AC76" i="1"/>
  <c r="AD76" i="1"/>
  <c r="AE76" i="1"/>
  <c r="AA76" i="1"/>
  <c r="AB73" i="1"/>
  <c r="AC73" i="1"/>
  <c r="AD73" i="1"/>
  <c r="AE73" i="1"/>
  <c r="AA73" i="1"/>
  <c r="AB66" i="1"/>
  <c r="AB60" i="1" s="1"/>
  <c r="AC66" i="1"/>
  <c r="AC60" i="1" s="1"/>
  <c r="AD66" i="1"/>
  <c r="AD60" i="1" s="1"/>
  <c r="AE66" i="1"/>
  <c r="AE60" i="1" s="1"/>
  <c r="AB48" i="1"/>
  <c r="AB42" i="1" s="1"/>
  <c r="AC48" i="1"/>
  <c r="AC42" i="1" s="1"/>
  <c r="AD48" i="1"/>
  <c r="AD42" i="1" s="1"/>
  <c r="AE48" i="1"/>
  <c r="AE42" i="1" s="1"/>
  <c r="AB38" i="1"/>
  <c r="AC38" i="1"/>
  <c r="AD38" i="1"/>
  <c r="AE38" i="1"/>
  <c r="AA38" i="1"/>
  <c r="AB35" i="1"/>
  <c r="AC35" i="1"/>
  <c r="AD35" i="1"/>
  <c r="AE35" i="1"/>
  <c r="AA35" i="1"/>
  <c r="AB31" i="1"/>
  <c r="AC31" i="1"/>
  <c r="AD31" i="1"/>
  <c r="AE31" i="1"/>
  <c r="AA31" i="1"/>
  <c r="AB27" i="1"/>
  <c r="AC27" i="1"/>
  <c r="AD27" i="1"/>
  <c r="AE27" i="1"/>
  <c r="AA27" i="1"/>
  <c r="AB24" i="1"/>
  <c r="AC24" i="1"/>
  <c r="AD24" i="1"/>
  <c r="AE24" i="1"/>
  <c r="AA24" i="1"/>
  <c r="AB20" i="1"/>
  <c r="AC20" i="1"/>
  <c r="AD20" i="1"/>
  <c r="AE20" i="1"/>
  <c r="AA20" i="1"/>
  <c r="AA14" i="1"/>
  <c r="AB14" i="1"/>
  <c r="AC14" i="1"/>
  <c r="AD14" i="1"/>
  <c r="AA11" i="1"/>
  <c r="AB11" i="1"/>
  <c r="AC11" i="1"/>
  <c r="AD11" i="1"/>
  <c r="AA10" i="1"/>
  <c r="AB10" i="1"/>
  <c r="AC10" i="1"/>
  <c r="AD10" i="1"/>
  <c r="AA9" i="1"/>
  <c r="AA8" i="1" s="1"/>
  <c r="AB9" i="1"/>
  <c r="AB8" i="1" s="1"/>
  <c r="AC9" i="1"/>
  <c r="AC8" i="1" s="1"/>
  <c r="AD9" i="1"/>
  <c r="AE14" i="1"/>
  <c r="AE11" i="1"/>
  <c r="AE10" i="1"/>
  <c r="AE9" i="1"/>
  <c r="DF97" i="4" l="1"/>
  <c r="DH97" i="4" s="1"/>
  <c r="DH68" i="4" s="1"/>
  <c r="DH152" i="4" s="1"/>
  <c r="AO89" i="1"/>
  <c r="AC72" i="1"/>
  <c r="AP89" i="1"/>
  <c r="AD8" i="1"/>
  <c r="AJ100" i="1"/>
  <c r="AD89" i="1"/>
  <c r="AE89" i="1"/>
  <c r="AA72" i="1"/>
  <c r="AF8" i="1"/>
  <c r="AG72" i="1"/>
  <c r="AE8" i="1"/>
  <c r="AE72" i="1"/>
  <c r="AA89" i="1"/>
  <c r="AG41" i="1"/>
  <c r="AC89" i="1"/>
  <c r="AN100" i="1"/>
  <c r="AD41" i="1"/>
  <c r="AN89" i="1"/>
  <c r="AN83" i="1" s="1"/>
  <c r="AN80" i="1" s="1"/>
  <c r="AK72" i="1"/>
  <c r="AJ30" i="1"/>
  <c r="AE19" i="1"/>
  <c r="AA19" i="1"/>
  <c r="AD30" i="1"/>
  <c r="AO30" i="1"/>
  <c r="AK41" i="1"/>
  <c r="AF30" i="1"/>
  <c r="AD19" i="1"/>
  <c r="AB100" i="1"/>
  <c r="AC100" i="1"/>
  <c r="AM100" i="1"/>
  <c r="AG30" i="1"/>
  <c r="AI8" i="1"/>
  <c r="AM8" i="1"/>
  <c r="AK30" i="1"/>
  <c r="AM30" i="1"/>
  <c r="AL72" i="1"/>
  <c r="AO100" i="1"/>
  <c r="AO83" i="1" s="1"/>
  <c r="AO80" i="1" s="1"/>
  <c r="AF100" i="1"/>
  <c r="AE41" i="1"/>
  <c r="AO72" i="1"/>
  <c r="AH8" i="1"/>
  <c r="AL8" i="1"/>
  <c r="AP8" i="1"/>
  <c r="AM19" i="1"/>
  <c r="AN30" i="1"/>
  <c r="AE30" i="1"/>
  <c r="AA30" i="1"/>
  <c r="AG8" i="1"/>
  <c r="AO8" i="1"/>
  <c r="AF19" i="1"/>
  <c r="AF18" i="1" s="1"/>
  <c r="AJ19" i="1"/>
  <c r="AN19" i="1"/>
  <c r="AG19" i="1"/>
  <c r="AG18" i="1" s="1"/>
  <c r="AK19" i="1"/>
  <c r="AH19" i="1"/>
  <c r="AN72" i="1"/>
  <c r="AJ83" i="1"/>
  <c r="AJ80" i="1" s="1"/>
  <c r="AG89" i="1"/>
  <c r="AA41" i="1"/>
  <c r="AD18" i="1"/>
  <c r="AD7" i="1" s="1"/>
  <c r="AO19" i="1"/>
  <c r="AH30" i="1"/>
  <c r="AI30" i="1"/>
  <c r="AK100" i="1"/>
  <c r="AC19" i="1"/>
  <c r="AA100" i="1"/>
  <c r="AM89" i="1"/>
  <c r="AN8" i="1"/>
  <c r="AP19" i="1"/>
  <c r="AM72" i="1"/>
  <c r="AI72" i="1"/>
  <c r="AF89" i="1"/>
  <c r="AG100" i="1"/>
  <c r="AJ41" i="1"/>
  <c r="AL89" i="1"/>
  <c r="AD72" i="1"/>
  <c r="AL30" i="1"/>
  <c r="AP30" i="1"/>
  <c r="AP100" i="1"/>
  <c r="AP83" i="1" s="1"/>
  <c r="AP80" i="1" s="1"/>
  <c r="AC30" i="1"/>
  <c r="AE100" i="1"/>
  <c r="AE83" i="1" s="1"/>
  <c r="AE80" i="1" s="1"/>
  <c r="AJ8" i="1"/>
  <c r="AL19" i="1"/>
  <c r="AM41" i="1"/>
  <c r="AB19" i="1"/>
  <c r="AB30" i="1"/>
  <c r="AB41" i="1"/>
  <c r="AD100" i="1"/>
  <c r="AB89" i="1"/>
  <c r="AH72" i="1"/>
  <c r="AK8" i="1"/>
  <c r="AI19" i="1"/>
  <c r="AK89" i="1"/>
  <c r="AI100" i="1"/>
  <c r="AI83" i="1" s="1"/>
  <c r="AI80" i="1" s="1"/>
  <c r="AH100" i="1"/>
  <c r="AH83" i="1" s="1"/>
  <c r="AH80" i="1" s="1"/>
  <c r="AL100" i="1"/>
  <c r="AL41" i="1"/>
  <c r="AH41" i="1"/>
  <c r="AF41" i="1"/>
  <c r="AI41" i="1"/>
  <c r="AP41" i="1"/>
  <c r="AO41" i="1"/>
  <c r="AC41" i="1"/>
  <c r="AJ18" i="1" l="1"/>
  <c r="AG83" i="1"/>
  <c r="AG80" i="1" s="1"/>
  <c r="AF83" i="1"/>
  <c r="AF80" i="1" s="1"/>
  <c r="AN18" i="1"/>
  <c r="AK83" i="1"/>
  <c r="AK80" i="1" s="1"/>
  <c r="AM83" i="1"/>
  <c r="AM80" i="1" s="1"/>
  <c r="AI18" i="1"/>
  <c r="AI7" i="1" s="1"/>
  <c r="AI6" i="1" s="1"/>
  <c r="AI121" i="1" s="1"/>
  <c r="AD83" i="1"/>
  <c r="AD80" i="1" s="1"/>
  <c r="AA83" i="1"/>
  <c r="AA80" i="1" s="1"/>
  <c r="AF7" i="1"/>
  <c r="AF6" i="1" s="1"/>
  <c r="AF121" i="1" s="1"/>
  <c r="AA18" i="1"/>
  <c r="AA7" i="1" s="1"/>
  <c r="AA6" i="1" s="1"/>
  <c r="AA121" i="1" s="1"/>
  <c r="AK18" i="1"/>
  <c r="AB83" i="1"/>
  <c r="AB80" i="1" s="1"/>
  <c r="AC83" i="1"/>
  <c r="AC80" i="1" s="1"/>
  <c r="AE18" i="1"/>
  <c r="AE7" i="1" s="1"/>
  <c r="AE6" i="1" s="1"/>
  <c r="AE121" i="1" s="1"/>
  <c r="AD6" i="1"/>
  <c r="AH18" i="1"/>
  <c r="AH7" i="1" s="1"/>
  <c r="AC18" i="1"/>
  <c r="AC7" i="1" s="1"/>
  <c r="AC6" i="1" s="1"/>
  <c r="AO18" i="1"/>
  <c r="AO7" i="1" s="1"/>
  <c r="AO6" i="1" s="1"/>
  <c r="AO121" i="1" s="1"/>
  <c r="AM18" i="1"/>
  <c r="AM7" i="1" s="1"/>
  <c r="AM6" i="1" s="1"/>
  <c r="AP18" i="1"/>
  <c r="AP7" i="1" s="1"/>
  <c r="AP6" i="1" s="1"/>
  <c r="AP121" i="1" s="1"/>
  <c r="AG7" i="1"/>
  <c r="AG6" i="1" s="1"/>
  <c r="AG121" i="1" s="1"/>
  <c r="AN7" i="1"/>
  <c r="AN6" i="1" s="1"/>
  <c r="AN121" i="1" s="1"/>
  <c r="AK7" i="1"/>
  <c r="AK6" i="1" s="1"/>
  <c r="AK121" i="1" s="1"/>
  <c r="AJ7" i="1"/>
  <c r="AJ6" i="1" s="1"/>
  <c r="AJ121" i="1" s="1"/>
  <c r="AB18" i="1"/>
  <c r="AB7" i="1" s="1"/>
  <c r="AB6" i="1" s="1"/>
  <c r="AL83" i="1"/>
  <c r="AL80" i="1" s="1"/>
  <c r="AH6" i="1"/>
  <c r="AH121" i="1" s="1"/>
  <c r="AL18" i="1"/>
  <c r="AL7" i="1" s="1"/>
  <c r="AL6" i="1" s="1"/>
  <c r="AL121" i="1" s="1"/>
  <c r="AC121" i="1" l="1"/>
  <c r="AD121" i="1"/>
  <c r="AM121" i="1"/>
  <c r="AB121" i="1"/>
</calcChain>
</file>

<file path=xl/sharedStrings.xml><?xml version="1.0" encoding="utf-8"?>
<sst xmlns="http://schemas.openxmlformats.org/spreadsheetml/2006/main" count="979" uniqueCount="248">
  <si>
    <t>QUARTERLY BALANCE OF PAYMENTS</t>
  </si>
  <si>
    <t xml:space="preserve">1st Quarter </t>
  </si>
  <si>
    <t xml:space="preserve">2nd Quarter </t>
  </si>
  <si>
    <t xml:space="preserve">3rd Quarter </t>
  </si>
  <si>
    <t>4th Quarter</t>
  </si>
  <si>
    <t xml:space="preserve">4th Quarter </t>
  </si>
  <si>
    <t>1st Quarter</t>
  </si>
  <si>
    <t>I.</t>
  </si>
  <si>
    <t>CURRENT ACCOUNT</t>
  </si>
  <si>
    <t>A.</t>
  </si>
  <si>
    <t>Goods and Services</t>
  </si>
  <si>
    <t xml:space="preserve"> Goods</t>
  </si>
  <si>
    <t xml:space="preserve">    Exports</t>
  </si>
  <si>
    <t xml:space="preserve">    Imports</t>
  </si>
  <si>
    <t xml:space="preserve">      General Merchandise</t>
  </si>
  <si>
    <t xml:space="preserve">        Credit</t>
  </si>
  <si>
    <t xml:space="preserve">        Debit</t>
  </si>
  <si>
    <t xml:space="preserve">      Goods procured in Ports by Carriers</t>
  </si>
  <si>
    <t xml:space="preserve">       Non-monetary Gold</t>
  </si>
  <si>
    <t xml:space="preserve">  Services</t>
  </si>
  <si>
    <t xml:space="preserve">    Credit</t>
  </si>
  <si>
    <t xml:space="preserve">      Transportation</t>
  </si>
  <si>
    <t xml:space="preserve">        Passenger</t>
  </si>
  <si>
    <t xml:space="preserve">        Freight</t>
  </si>
  <si>
    <t xml:space="preserve">        Other</t>
  </si>
  <si>
    <t xml:space="preserve">      Travel</t>
  </si>
  <si>
    <t xml:space="preserve">        Business</t>
  </si>
  <si>
    <t xml:space="preserve">        Personal</t>
  </si>
  <si>
    <t xml:space="preserve">      Other Services</t>
  </si>
  <si>
    <t xml:space="preserve">        Private</t>
  </si>
  <si>
    <t xml:space="preserve">        Government</t>
  </si>
  <si>
    <t xml:space="preserve">    Debit</t>
  </si>
  <si>
    <t>B.</t>
  </si>
  <si>
    <t xml:space="preserve">  Income</t>
  </si>
  <si>
    <t xml:space="preserve">    Credit </t>
  </si>
  <si>
    <t xml:space="preserve">      Compensation of Employees</t>
  </si>
  <si>
    <t xml:space="preserve">      Direct Investment Income</t>
  </si>
  <si>
    <t xml:space="preserve">      Portfolio Investment Income</t>
  </si>
  <si>
    <t xml:space="preserve">      Other Investment Income</t>
  </si>
  <si>
    <t xml:space="preserve">         General Government</t>
  </si>
  <si>
    <t xml:space="preserve">         Monetary Authorities</t>
  </si>
  <si>
    <t xml:space="preserve">        Banks</t>
  </si>
  <si>
    <t xml:space="preserve">         Other</t>
  </si>
  <si>
    <t>Continued on next page.</t>
  </si>
  <si>
    <t xml:space="preserve">      Compensation to employees</t>
  </si>
  <si>
    <t xml:space="preserve">         Banks</t>
  </si>
  <si>
    <t>C.</t>
  </si>
  <si>
    <t xml:space="preserve">  Current Transfers</t>
  </si>
  <si>
    <t xml:space="preserve">      Private</t>
  </si>
  <si>
    <t xml:space="preserve">      Government</t>
  </si>
  <si>
    <t>II.</t>
  </si>
  <si>
    <t>CAPITAL AND FINANCIAL ACCOUNT</t>
  </si>
  <si>
    <t>D.</t>
  </si>
  <si>
    <t xml:space="preserve">  Capital Account </t>
  </si>
  <si>
    <t xml:space="preserve">      Migrants' Transfers</t>
  </si>
  <si>
    <t>E.</t>
  </si>
  <si>
    <r>
      <t xml:space="preserve">  Financial Account </t>
    </r>
    <r>
      <rPr>
        <i/>
        <sz val="9"/>
        <rFont val="Arial"/>
        <family val="2"/>
      </rPr>
      <t/>
    </r>
  </si>
  <si>
    <t xml:space="preserve">    Direct Investment</t>
  </si>
  <si>
    <t xml:space="preserve">      Abroad</t>
  </si>
  <si>
    <t xml:space="preserve">      In Mauritius</t>
  </si>
  <si>
    <t xml:space="preserve">    Portfolio Investment </t>
  </si>
  <si>
    <t xml:space="preserve">      Assets</t>
  </si>
  <si>
    <t xml:space="preserve">       Equity Securities</t>
  </si>
  <si>
    <t xml:space="preserve">       Debt Securities</t>
  </si>
  <si>
    <t xml:space="preserve">     Liabilities</t>
  </si>
  <si>
    <t xml:space="preserve">   Other Investment </t>
  </si>
  <si>
    <t xml:space="preserve">       General Government</t>
  </si>
  <si>
    <t xml:space="preserve">       Monetary Authorities</t>
  </si>
  <si>
    <t xml:space="preserve">       Banks</t>
  </si>
  <si>
    <t xml:space="preserve">       Other Sectors: Long-term</t>
  </si>
  <si>
    <t xml:space="preserve">       Other Sectors: Short-term</t>
  </si>
  <si>
    <t xml:space="preserve">   Reserve Assets</t>
  </si>
  <si>
    <t xml:space="preserve">      Monetary Gold</t>
  </si>
  <si>
    <t xml:space="preserve">      Special Drawing Rights</t>
  </si>
  <si>
    <t xml:space="preserve">      Reserve Position in the Fund</t>
  </si>
  <si>
    <t xml:space="preserve">      Foreign Exchange</t>
  </si>
  <si>
    <t xml:space="preserve">      Other Claims</t>
  </si>
  <si>
    <t>III.</t>
  </si>
  <si>
    <t>NET ERRORS AND OMISSIONS</t>
  </si>
  <si>
    <t xml:space="preserve">       o/w global business</t>
  </si>
  <si>
    <t>2nd Quarter</t>
  </si>
  <si>
    <t>3rd Quarter</t>
  </si>
  <si>
    <t>Credits</t>
  </si>
  <si>
    <t>Debits</t>
  </si>
  <si>
    <t>Net</t>
  </si>
  <si>
    <t>GOODS AND SERVICES</t>
  </si>
  <si>
    <t>GOODS</t>
  </si>
  <si>
    <t>General merchandise on a BOP basis</t>
  </si>
  <si>
    <t>Nonmonetary gold</t>
  </si>
  <si>
    <t>SERVICES</t>
  </si>
  <si>
    <t>Maintenance and repair services n.i.e.</t>
  </si>
  <si>
    <t>Transport</t>
  </si>
  <si>
    <t>Passenger</t>
  </si>
  <si>
    <t>Freight</t>
  </si>
  <si>
    <t>Other</t>
  </si>
  <si>
    <t>Postal and courier services</t>
  </si>
  <si>
    <t>Travel</t>
  </si>
  <si>
    <t>Business</t>
  </si>
  <si>
    <t>Personal</t>
  </si>
  <si>
    <t>Construction</t>
  </si>
  <si>
    <t>Construction abroad</t>
  </si>
  <si>
    <t>Construction in the reporting economy</t>
  </si>
  <si>
    <t>Insurance and pension services</t>
  </si>
  <si>
    <t>Direct insurance</t>
  </si>
  <si>
    <t>Reinsurance</t>
  </si>
  <si>
    <t>Auxiliary insurance services</t>
  </si>
  <si>
    <t>Pension and standardized guarantee services</t>
  </si>
  <si>
    <t>Financial services</t>
  </si>
  <si>
    <t>Charges for the use of intellectual property n.i.e.</t>
  </si>
  <si>
    <t>Telecommunications, computer, and information services</t>
  </si>
  <si>
    <t>Telecommunications services</t>
  </si>
  <si>
    <t>Computer services</t>
  </si>
  <si>
    <t>Information services</t>
  </si>
  <si>
    <t>Other business services</t>
  </si>
  <si>
    <t>Research and development services</t>
  </si>
  <si>
    <t>Professional and management consulting services</t>
  </si>
  <si>
    <t>Technical, trade-related, and other business services</t>
  </si>
  <si>
    <t>Personal, cultural, and recreational services</t>
  </si>
  <si>
    <t>Audiovisual and related services</t>
  </si>
  <si>
    <t>Other personal, cultural, and recreational services</t>
  </si>
  <si>
    <t>Government goods and services n.i.e.</t>
  </si>
  <si>
    <t>PRIMARY INCOME</t>
  </si>
  <si>
    <t xml:space="preserve">Compensation of employees </t>
  </si>
  <si>
    <t>Investment income</t>
  </si>
  <si>
    <t>Direct investment</t>
  </si>
  <si>
    <t>o/w global business</t>
  </si>
  <si>
    <t>Portfolio investment</t>
  </si>
  <si>
    <t>Other investment</t>
  </si>
  <si>
    <t>Reserve assets</t>
  </si>
  <si>
    <t>SECONDARY INCOME</t>
  </si>
  <si>
    <t>General government</t>
  </si>
  <si>
    <t>Financial corporations, nonfinancial corporations, households, and NPISHs</t>
  </si>
  <si>
    <t xml:space="preserve">Personal transfers </t>
  </si>
  <si>
    <t>o/w workers’ remittances</t>
  </si>
  <si>
    <t xml:space="preserve">Net acquisition of financial assets </t>
  </si>
  <si>
    <t>Net incurrence of liabilities</t>
  </si>
  <si>
    <t xml:space="preserve">Financial account Net lending (+) / net borrowing (–) </t>
  </si>
  <si>
    <t xml:space="preserve">Direct investment </t>
  </si>
  <si>
    <t xml:space="preserve">Equity and investment fund shares </t>
  </si>
  <si>
    <t>Debt instruments</t>
  </si>
  <si>
    <t xml:space="preserve">Portfolio investment </t>
  </si>
  <si>
    <t xml:space="preserve">Central bank </t>
  </si>
  <si>
    <t>Deposit-taking corporations, except the central bank</t>
  </si>
  <si>
    <t xml:space="preserve">General government </t>
  </si>
  <si>
    <t>Other sectors</t>
  </si>
  <si>
    <t>Other financial corporations</t>
  </si>
  <si>
    <t xml:space="preserve">Debt securities </t>
  </si>
  <si>
    <t>Central bank</t>
  </si>
  <si>
    <t>Short-term</t>
  </si>
  <si>
    <t>Long-term</t>
  </si>
  <si>
    <t xml:space="preserve">Financial derivatives and employee stock options </t>
  </si>
  <si>
    <t xml:space="preserve">Deposit-taking corporations, except the central bank </t>
  </si>
  <si>
    <t xml:space="preserve">Other sectors </t>
  </si>
  <si>
    <t xml:space="preserve">Other investment </t>
  </si>
  <si>
    <t xml:space="preserve">Other equity </t>
  </si>
  <si>
    <t xml:space="preserve">Currency and deposits </t>
  </si>
  <si>
    <t xml:space="preserve">Loans </t>
  </si>
  <si>
    <t>Other short-term</t>
  </si>
  <si>
    <t>Other long-term</t>
  </si>
  <si>
    <t xml:space="preserve">Other accounts receivable/payable—other </t>
  </si>
  <si>
    <t xml:space="preserve">Reserve assets </t>
  </si>
  <si>
    <t xml:space="preserve">Monetary gold </t>
  </si>
  <si>
    <t>Gold bullion</t>
  </si>
  <si>
    <t>Unallocated gold accounts</t>
  </si>
  <si>
    <t xml:space="preserve">Special drawing rights </t>
  </si>
  <si>
    <t xml:space="preserve">Reserve position in the IMF </t>
  </si>
  <si>
    <t xml:space="preserve">Other reserve assets </t>
  </si>
  <si>
    <t>Net errors and omissions</t>
  </si>
  <si>
    <t>Credits and loans with the IMF</t>
  </si>
  <si>
    <t xml:space="preserve">Trade Credits and advances </t>
  </si>
  <si>
    <t xml:space="preserve">o/w: Re-exports </t>
  </si>
  <si>
    <t>Source : Economic Analysis and Research and Statistics Department</t>
  </si>
  <si>
    <r>
      <t>4th Quarter</t>
    </r>
    <r>
      <rPr>
        <b/>
        <vertAlign val="superscript"/>
        <sz val="10.5"/>
        <rFont val="Segoe UI"/>
        <family val="2"/>
      </rPr>
      <t xml:space="preserve"> </t>
    </r>
  </si>
  <si>
    <r>
      <t>2nd Quarter</t>
    </r>
    <r>
      <rPr>
        <b/>
        <vertAlign val="superscript"/>
        <sz val="10.5"/>
        <rFont val="Segoe UI"/>
        <family val="2"/>
      </rPr>
      <t xml:space="preserve"> </t>
    </r>
  </si>
  <si>
    <r>
      <t>3rd Quarter</t>
    </r>
    <r>
      <rPr>
        <b/>
        <vertAlign val="superscript"/>
        <sz val="10.5"/>
        <rFont val="Segoe UI"/>
        <family val="2"/>
      </rPr>
      <t xml:space="preserve"> </t>
    </r>
  </si>
  <si>
    <r>
      <t>1st Quarter</t>
    </r>
    <r>
      <rPr>
        <b/>
        <vertAlign val="superscript"/>
        <sz val="10.5"/>
        <rFont val="Segoe UI"/>
        <family val="2"/>
      </rPr>
      <t xml:space="preserve"> </t>
    </r>
  </si>
  <si>
    <r>
      <t xml:space="preserve">2017 </t>
    </r>
    <r>
      <rPr>
        <b/>
        <vertAlign val="superscript"/>
        <sz val="10.5"/>
        <rFont val="Segoe UI"/>
        <family val="2"/>
      </rPr>
      <t>1</t>
    </r>
  </si>
  <si>
    <r>
      <t xml:space="preserve">1st Quarter </t>
    </r>
    <r>
      <rPr>
        <b/>
        <vertAlign val="superscript"/>
        <sz val="10.5"/>
        <rFont val="Segoe UI"/>
        <family val="2"/>
      </rPr>
      <t>2</t>
    </r>
  </si>
  <si>
    <r>
      <t xml:space="preserve">2nd Quarter </t>
    </r>
    <r>
      <rPr>
        <b/>
        <vertAlign val="superscript"/>
        <sz val="10.5"/>
        <rFont val="Segoe UI"/>
        <family val="2"/>
      </rPr>
      <t>2</t>
    </r>
  </si>
  <si>
    <t>2014Q1</t>
  </si>
  <si>
    <t>2014Q2</t>
  </si>
  <si>
    <t>2014Q3</t>
  </si>
  <si>
    <t>2014Q4</t>
  </si>
  <si>
    <t>2015Q1</t>
  </si>
  <si>
    <t>2015Q2</t>
  </si>
  <si>
    <t>2015Q3</t>
  </si>
  <si>
    <t>2015Q4</t>
  </si>
  <si>
    <t>2016Q1</t>
  </si>
  <si>
    <t>2016Q2</t>
  </si>
  <si>
    <t>2016Q3</t>
  </si>
  <si>
    <t>2016Q4</t>
  </si>
  <si>
    <t>Credit</t>
  </si>
  <si>
    <t xml:space="preserve">As from 2010, the BoP coverage had been extended to include cross-border transactions of GBC1s and are not strictly comparable with prior data. </t>
  </si>
  <si>
    <r>
      <t>2017Q1</t>
    </r>
    <r>
      <rPr>
        <b/>
        <vertAlign val="superscript"/>
        <sz val="11"/>
        <color rgb="FF002060"/>
        <rFont val="Segoe UI"/>
        <family val="2"/>
      </rPr>
      <t xml:space="preserve"> 1</t>
    </r>
  </si>
  <si>
    <r>
      <t xml:space="preserve">2017Q2 </t>
    </r>
    <r>
      <rPr>
        <b/>
        <vertAlign val="superscript"/>
        <sz val="11"/>
        <color rgb="FF002060"/>
        <rFont val="Segoe UI"/>
        <family val="2"/>
      </rPr>
      <t>1</t>
    </r>
  </si>
  <si>
    <r>
      <t xml:space="preserve">2017Q3 </t>
    </r>
    <r>
      <rPr>
        <b/>
        <vertAlign val="superscript"/>
        <sz val="11"/>
        <color rgb="FF002060"/>
        <rFont val="Segoe UI"/>
        <family val="2"/>
      </rPr>
      <t>1</t>
    </r>
  </si>
  <si>
    <r>
      <t xml:space="preserve">2017Q4 </t>
    </r>
    <r>
      <rPr>
        <b/>
        <vertAlign val="superscript"/>
        <sz val="11"/>
        <color rgb="FF002060"/>
        <rFont val="Segoe UI"/>
        <family val="2"/>
      </rPr>
      <t>1</t>
    </r>
  </si>
  <si>
    <t>Quarterly Balance of Payments, Rs million</t>
  </si>
  <si>
    <t>Note: The Bank started the publication of its balance of payments statistics in line with the IMF's manual on Balance of Payments and International Investment Position - Sixth Edition (BPM6) as from the first quarter of 2018.
Accordingly, the quarterly balance of payments statistics from 2010 through 2017 have been recast into the BPM6 presentational basis.
The figures may not add up to total due to rounding.</t>
  </si>
  <si>
    <t>2010Q1</t>
  </si>
  <si>
    <t>2010Q2</t>
  </si>
  <si>
    <t>2010Q3</t>
  </si>
  <si>
    <t>2010Q4</t>
  </si>
  <si>
    <t>2011Q1</t>
  </si>
  <si>
    <t>2011Q2</t>
  </si>
  <si>
    <t>2011Q3</t>
  </si>
  <si>
    <t>2011Q4</t>
  </si>
  <si>
    <t>2012Q1</t>
  </si>
  <si>
    <t>2012Q2</t>
  </si>
  <si>
    <t>2012Q3</t>
  </si>
  <si>
    <t>2012Q4</t>
  </si>
  <si>
    <t>2013Q1</t>
  </si>
  <si>
    <t>2013Q2</t>
  </si>
  <si>
    <t>2013Q3</t>
  </si>
  <si>
    <t>2013Q4</t>
  </si>
  <si>
    <t>Source : Economic Analysis &amp; Research and Statistics Department.</t>
  </si>
  <si>
    <r>
      <rPr>
        <i/>
        <vertAlign val="superscript"/>
        <sz val="10.5"/>
        <rFont val="Segoe UI"/>
        <family val="2"/>
      </rPr>
      <t xml:space="preserve">1 </t>
    </r>
    <r>
      <rPr>
        <i/>
        <sz val="10.5"/>
        <rFont val="Segoe UI"/>
        <family val="2"/>
      </rPr>
      <t>Final estimates.</t>
    </r>
  </si>
  <si>
    <t>2017Q1</t>
  </si>
  <si>
    <t>2017Q2</t>
  </si>
  <si>
    <t>2017Q3</t>
  </si>
  <si>
    <t>2017Q4</t>
  </si>
  <si>
    <t>CAPITAL ACCOUNT</t>
  </si>
  <si>
    <t>Capital transfers</t>
  </si>
  <si>
    <t>2018Q4</t>
  </si>
  <si>
    <t>2018Q3</t>
  </si>
  <si>
    <t>2018Q2</t>
  </si>
  <si>
    <t>2018Q1</t>
  </si>
  <si>
    <t xml:space="preserve">2019Q1 </t>
  </si>
  <si>
    <t xml:space="preserve">2019Q2 </t>
  </si>
  <si>
    <t xml:space="preserve">2019Q3 </t>
  </si>
  <si>
    <t xml:space="preserve">2019Q4 </t>
  </si>
  <si>
    <t xml:space="preserve">  General government</t>
  </si>
  <si>
    <t xml:space="preserve">  Financial corporations, nonfinancial corporations, households, and NPISHs</t>
  </si>
  <si>
    <t>Gross acquisitions/disposals of nonproduced nonfinancial assets</t>
  </si>
  <si>
    <r>
      <t xml:space="preserve">2022Q3 </t>
    </r>
    <r>
      <rPr>
        <b/>
        <vertAlign val="superscript"/>
        <sz val="11"/>
        <color rgb="FF002060"/>
        <rFont val="Segoe UI"/>
        <family val="2"/>
      </rPr>
      <t>1</t>
    </r>
  </si>
  <si>
    <r>
      <rPr>
        <i/>
        <vertAlign val="superscript"/>
        <sz val="11"/>
        <color rgb="FF002060"/>
        <rFont val="Segoe UI"/>
        <family val="2"/>
      </rPr>
      <t>1</t>
    </r>
    <r>
      <rPr>
        <i/>
        <sz val="11"/>
        <color rgb="FF002060"/>
        <rFont val="Segoe UI"/>
        <family val="2"/>
      </rPr>
      <t xml:space="preserve"> Preliminary estimates.</t>
    </r>
  </si>
  <si>
    <r>
      <t xml:space="preserve">2022Q2 </t>
    </r>
    <r>
      <rPr>
        <b/>
        <vertAlign val="superscript"/>
        <sz val="11"/>
        <color rgb="FF002060"/>
        <rFont val="Segoe UI"/>
        <family val="2"/>
      </rPr>
      <t>1</t>
    </r>
  </si>
  <si>
    <r>
      <t xml:space="preserve">2022Q1 </t>
    </r>
    <r>
      <rPr>
        <b/>
        <vertAlign val="superscript"/>
        <sz val="11"/>
        <color rgb="FF002060"/>
        <rFont val="Segoe UI"/>
        <family val="2"/>
      </rPr>
      <t>1</t>
    </r>
  </si>
  <si>
    <r>
      <t xml:space="preserve">2021Q4 </t>
    </r>
    <r>
      <rPr>
        <b/>
        <vertAlign val="superscript"/>
        <sz val="11"/>
        <color rgb="FF002060"/>
        <rFont val="Segoe UI"/>
        <family val="2"/>
      </rPr>
      <t>1</t>
    </r>
  </si>
  <si>
    <r>
      <t xml:space="preserve">2021Q3 </t>
    </r>
    <r>
      <rPr>
        <b/>
        <vertAlign val="superscript"/>
        <sz val="11"/>
        <color rgb="FF002060"/>
        <rFont val="Segoe UI"/>
        <family val="2"/>
      </rPr>
      <t>1</t>
    </r>
  </si>
  <si>
    <r>
      <t xml:space="preserve">2021Q2 </t>
    </r>
    <r>
      <rPr>
        <b/>
        <vertAlign val="superscript"/>
        <sz val="11"/>
        <color rgb="FF002060"/>
        <rFont val="Segoe UI"/>
        <family val="2"/>
      </rPr>
      <t>1</t>
    </r>
  </si>
  <si>
    <r>
      <t xml:space="preserve">2021Q1 </t>
    </r>
    <r>
      <rPr>
        <b/>
        <vertAlign val="superscript"/>
        <sz val="11"/>
        <color rgb="FF002060"/>
        <rFont val="Segoe UI"/>
        <family val="2"/>
      </rPr>
      <t>1</t>
    </r>
  </si>
  <si>
    <t>2020Q4</t>
  </si>
  <si>
    <t>2020Q3</t>
  </si>
  <si>
    <t>2020Q2</t>
  </si>
  <si>
    <t>2020Q1</t>
  </si>
  <si>
    <r>
      <t xml:space="preserve">2022Q4 </t>
    </r>
    <r>
      <rPr>
        <b/>
        <vertAlign val="superscript"/>
        <sz val="11"/>
        <color rgb="FF002060"/>
        <rFont val="Segoe UI"/>
        <family val="2"/>
      </rPr>
      <t>1</t>
    </r>
  </si>
  <si>
    <t>Nonfinancial corporations, households and NPISHs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</si>
</sst>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 #,##0.00_-;_-* &quot;-&quot;??_-;_-@_-"/>
    <numFmt numFmtId="164" formatCode="_(* #,##0.00_);_(* \(#,##0.00\);_(* &quot;-&quot;??_);_(@_)"/>
    <numFmt numFmtId="165" formatCode="0.0%"/>
    <numFmt numFmtId="166" formatCode="#,##0.0"/>
    <numFmt numFmtId="167" formatCode="#,##0.000000"/>
    <numFmt numFmtId="168" formatCode="#,##0.00000"/>
    <numFmt numFmtId="169" formatCode="0.0"/>
    <numFmt numFmtId="170" formatCode="#,##0.000"/>
    <numFmt numFmtId="171" formatCode="_(* #,##0_);_(* \(#,##0\);_(* &quot;-&quot;??_);_(@_)"/>
  </numFmts>
  <fonts count="26"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i/>
      <sz val="9"/>
      <name val="Arial"/>
      <family val="2"/>
    </font>
    <font>
      <sz val="11"/>
      <color theme="1"/>
      <name val="Calibri"/>
      <family val="2"/>
      <scheme val="minor"/>
    </font>
    <font>
      <b/>
      <sz val="10.5"/>
      <name val="Segoe UI"/>
      <family val="2"/>
    </font>
    <font>
      <sz val="10.5"/>
      <name val="Segoe UI"/>
      <family val="2"/>
    </font>
    <font>
      <b/>
      <i/>
      <sz val="10.5"/>
      <name val="Segoe UI"/>
      <family val="2"/>
    </font>
    <font>
      <i/>
      <sz val="10.5"/>
      <name val="Segoe UI"/>
      <family val="2"/>
    </font>
    <font>
      <b/>
      <vertAlign val="superscript"/>
      <sz val="10.5"/>
      <name val="Segoe UI"/>
      <family val="2"/>
    </font>
    <font>
      <i/>
      <vertAlign val="superscript"/>
      <sz val="10.5"/>
      <name val="Segoe UI"/>
      <family val="2"/>
    </font>
    <font>
      <b/>
      <sz val="11"/>
      <color rgb="FF002060"/>
      <name val="Segoe UI"/>
      <family val="2"/>
    </font>
    <font>
      <b/>
      <vertAlign val="superscript"/>
      <sz val="11"/>
      <color rgb="FF002060"/>
      <name val="Segoe UI"/>
      <family val="2"/>
    </font>
    <font>
      <sz val="11"/>
      <color theme="1"/>
      <name val="Segoe UI"/>
      <family val="2"/>
    </font>
    <font>
      <sz val="11"/>
      <name val="Arial"/>
      <family val="2"/>
    </font>
    <font>
      <b/>
      <u/>
      <sz val="11"/>
      <color rgb="FF002060"/>
      <name val="Segoe UI"/>
      <family val="2"/>
    </font>
    <font>
      <u/>
      <sz val="11"/>
      <name val="Arial"/>
      <family val="2"/>
    </font>
    <font>
      <sz val="11"/>
      <color rgb="FF002060"/>
      <name val="Segoe UI"/>
      <family val="2"/>
    </font>
    <font>
      <i/>
      <sz val="11"/>
      <color rgb="FF002060"/>
      <name val="Segoe UI"/>
      <family val="2"/>
    </font>
    <font>
      <i/>
      <sz val="11"/>
      <name val="Arial"/>
      <family val="2"/>
    </font>
    <font>
      <b/>
      <sz val="11"/>
      <name val="Arial"/>
      <family val="2"/>
    </font>
    <font>
      <sz val="10.5"/>
      <color theme="1"/>
      <name val="Segoe UI"/>
      <family val="2"/>
    </font>
    <font>
      <i/>
      <vertAlign val="superscript"/>
      <sz val="11"/>
      <color rgb="FF002060"/>
      <name val="Segoe UI"/>
      <family val="2"/>
    </font>
    <font>
      <b/>
      <sz val="11"/>
      <color theme="1"/>
      <name val="Segoe UI"/>
      <family val="2"/>
    </font>
  </fonts>
  <fills count="6">
    <fill>
      <patternFill patternType="none"/>
    </fill>
    <fill>
      <patternFill patternType="gray125"/>
    </fill>
    <fill>
      <patternFill patternType="lightGray">
        <fgColor indexed="22"/>
        <bgColor indexed="9"/>
      </patternFill>
    </fill>
    <fill>
      <patternFill patternType="lightGray">
        <fgColor indexed="9"/>
        <bgColor indexed="9"/>
      </patternFill>
    </fill>
    <fill>
      <patternFill patternType="solid">
        <fgColor theme="0"/>
        <bgColor indexed="64"/>
      </patternFill>
    </fill>
    <fill>
      <patternFill patternType="solid">
        <fgColor theme="4" tint="0.59999389629810485"/>
        <bgColor indexed="64"/>
      </patternFill>
    </fill>
  </fills>
  <borders count="123">
    <border>
      <left/>
      <right/>
      <top/>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thick">
        <color indexed="64"/>
      </left>
      <right/>
      <top/>
      <bottom/>
      <diagonal/>
    </border>
    <border>
      <left/>
      <right style="thin">
        <color indexed="64"/>
      </right>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ck">
        <color indexed="64"/>
      </left>
      <right/>
      <top/>
      <bottom style="thick">
        <color indexed="64"/>
      </bottom>
      <diagonal/>
    </border>
    <border>
      <left style="thick">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rgb="FF002060"/>
      </left>
      <right style="thin">
        <color rgb="FF002060"/>
      </right>
      <top style="thick">
        <color rgb="FF002060"/>
      </top>
      <bottom style="thin">
        <color rgb="FF002060"/>
      </bottom>
      <diagonal/>
    </border>
    <border>
      <left/>
      <right style="thin">
        <color rgb="FF002060"/>
      </right>
      <top style="thick">
        <color rgb="FF002060"/>
      </top>
      <bottom style="thin">
        <color rgb="FF002060"/>
      </bottom>
      <diagonal/>
    </border>
    <border>
      <left style="thin">
        <color rgb="FF002060"/>
      </left>
      <right style="thick">
        <color rgb="FF002060"/>
      </right>
      <top style="thick">
        <color rgb="FF002060"/>
      </top>
      <bottom style="thin">
        <color rgb="FF002060"/>
      </bottom>
      <diagonal/>
    </border>
    <border>
      <left style="thin">
        <color rgb="FF002060"/>
      </left>
      <right style="thin">
        <color rgb="FF002060"/>
      </right>
      <top style="thin">
        <color rgb="FF002060"/>
      </top>
      <bottom style="thick">
        <color rgb="FF002060"/>
      </bottom>
      <diagonal/>
    </border>
    <border>
      <left/>
      <right style="thin">
        <color rgb="FF002060"/>
      </right>
      <top style="thin">
        <color rgb="FF002060"/>
      </top>
      <bottom style="thick">
        <color rgb="FF002060"/>
      </bottom>
      <diagonal/>
    </border>
    <border>
      <left style="thin">
        <color rgb="FF002060"/>
      </left>
      <right style="thick">
        <color rgb="FF002060"/>
      </right>
      <top style="thin">
        <color rgb="FF002060"/>
      </top>
      <bottom style="thick">
        <color rgb="FF002060"/>
      </bottom>
      <diagonal/>
    </border>
    <border>
      <left style="thin">
        <color rgb="FF002060"/>
      </left>
      <right style="thin">
        <color rgb="FF002060"/>
      </right>
      <top style="thick">
        <color rgb="FF002060"/>
      </top>
      <bottom style="hair">
        <color rgb="FF002060"/>
      </bottom>
      <diagonal/>
    </border>
    <border>
      <left style="thin">
        <color rgb="FF002060"/>
      </left>
      <right style="thick">
        <color rgb="FF002060"/>
      </right>
      <top style="thick">
        <color rgb="FF002060"/>
      </top>
      <bottom style="hair">
        <color rgb="FF002060"/>
      </bottom>
      <diagonal/>
    </border>
    <border>
      <left style="thin">
        <color rgb="FF002060"/>
      </left>
      <right style="thin">
        <color rgb="FF002060"/>
      </right>
      <top style="hair">
        <color rgb="FF002060"/>
      </top>
      <bottom style="hair">
        <color rgb="FF002060"/>
      </bottom>
      <diagonal/>
    </border>
    <border>
      <left/>
      <right style="thin">
        <color rgb="FF002060"/>
      </right>
      <top style="hair">
        <color rgb="FF002060"/>
      </top>
      <bottom style="hair">
        <color rgb="FF002060"/>
      </bottom>
      <diagonal/>
    </border>
    <border>
      <left style="thin">
        <color rgb="FF002060"/>
      </left>
      <right style="thick">
        <color rgb="FF002060"/>
      </right>
      <top style="hair">
        <color rgb="FF002060"/>
      </top>
      <bottom style="hair">
        <color rgb="FF002060"/>
      </bottom>
      <diagonal/>
    </border>
    <border>
      <left style="thin">
        <color rgb="FF002060"/>
      </left>
      <right style="thin">
        <color rgb="FF002060"/>
      </right>
      <top style="hair">
        <color rgb="FF002060"/>
      </top>
      <bottom style="thick">
        <color rgb="FF002060"/>
      </bottom>
      <diagonal/>
    </border>
    <border>
      <left/>
      <right style="thin">
        <color rgb="FF002060"/>
      </right>
      <top style="hair">
        <color rgb="FF002060"/>
      </top>
      <bottom style="thick">
        <color rgb="FF002060"/>
      </bottom>
      <diagonal/>
    </border>
    <border>
      <left style="thin">
        <color rgb="FF002060"/>
      </left>
      <right style="thick">
        <color rgb="FF002060"/>
      </right>
      <top style="hair">
        <color rgb="FF002060"/>
      </top>
      <bottom style="thick">
        <color rgb="FF002060"/>
      </bottom>
      <diagonal/>
    </border>
    <border>
      <left style="thin">
        <color rgb="FF002060"/>
      </left>
      <right style="thin">
        <color rgb="FF002060"/>
      </right>
      <top style="thin">
        <color rgb="FF002060"/>
      </top>
      <bottom style="thin">
        <color rgb="FF002060"/>
      </bottom>
      <diagonal/>
    </border>
    <border>
      <left/>
      <right style="thin">
        <color rgb="FF002060"/>
      </right>
      <top style="thin">
        <color rgb="FF002060"/>
      </top>
      <bottom style="thin">
        <color rgb="FF002060"/>
      </bottom>
      <diagonal/>
    </border>
    <border>
      <left style="thin">
        <color rgb="FF002060"/>
      </left>
      <right style="thick">
        <color rgb="FF002060"/>
      </right>
      <top style="thin">
        <color rgb="FF002060"/>
      </top>
      <bottom style="thin">
        <color rgb="FF002060"/>
      </bottom>
      <diagonal/>
    </border>
    <border>
      <left style="thin">
        <color rgb="FF002060"/>
      </left>
      <right style="thin">
        <color rgb="FF002060"/>
      </right>
      <top style="thin">
        <color rgb="FF002060"/>
      </top>
      <bottom style="hair">
        <color rgb="FF002060"/>
      </bottom>
      <diagonal/>
    </border>
    <border>
      <left/>
      <right style="thin">
        <color rgb="FF002060"/>
      </right>
      <top style="thin">
        <color rgb="FF002060"/>
      </top>
      <bottom style="hair">
        <color rgb="FF002060"/>
      </bottom>
      <diagonal/>
    </border>
    <border>
      <left style="thin">
        <color rgb="FF002060"/>
      </left>
      <right style="thick">
        <color rgb="FF002060"/>
      </right>
      <top style="thin">
        <color rgb="FF002060"/>
      </top>
      <bottom style="hair">
        <color rgb="FF002060"/>
      </bottom>
      <diagonal/>
    </border>
    <border>
      <left style="thin">
        <color rgb="FF002060"/>
      </left>
      <right style="thin">
        <color rgb="FF002060"/>
      </right>
      <top style="hair">
        <color rgb="FF002060"/>
      </top>
      <bottom style="double">
        <color rgb="FF002060"/>
      </bottom>
      <diagonal/>
    </border>
    <border>
      <left/>
      <right style="thin">
        <color rgb="FF002060"/>
      </right>
      <top style="hair">
        <color rgb="FF002060"/>
      </top>
      <bottom style="double">
        <color rgb="FF002060"/>
      </bottom>
      <diagonal/>
    </border>
    <border>
      <left style="thin">
        <color rgb="FF002060"/>
      </left>
      <right style="thick">
        <color rgb="FF002060"/>
      </right>
      <top style="hair">
        <color rgb="FF002060"/>
      </top>
      <bottom style="double">
        <color rgb="FF002060"/>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ck">
        <color indexed="64"/>
      </left>
      <right style="thin">
        <color indexed="64"/>
      </right>
      <top/>
      <bottom/>
      <diagonal/>
    </border>
    <border>
      <left style="thick">
        <color indexed="64"/>
      </left>
      <right/>
      <top style="medium">
        <color indexed="64"/>
      </top>
      <bottom/>
      <diagonal/>
    </border>
    <border>
      <left/>
      <right style="thick">
        <color indexed="64"/>
      </right>
      <top style="medium">
        <color indexed="64"/>
      </top>
      <bottom/>
      <diagonal/>
    </border>
    <border>
      <left style="thick">
        <color indexed="64"/>
      </left>
      <right/>
      <top/>
      <bottom style="medium">
        <color indexed="64"/>
      </bottom>
      <diagonal/>
    </border>
    <border>
      <left/>
      <right style="thick">
        <color indexed="64"/>
      </right>
      <top/>
      <bottom style="medium">
        <color indexed="64"/>
      </bottom>
      <diagonal/>
    </border>
    <border>
      <left style="thin">
        <color indexed="64"/>
      </left>
      <right style="thin">
        <color indexed="64"/>
      </right>
      <top style="medium">
        <color indexed="64"/>
      </top>
      <bottom style="medium">
        <color indexed="64"/>
      </bottom>
      <diagonal/>
    </border>
    <border>
      <left/>
      <right/>
      <top style="thick">
        <color rgb="FF002060"/>
      </top>
      <bottom style="thin">
        <color rgb="FF002060"/>
      </bottom>
      <diagonal/>
    </border>
    <border>
      <left style="thick">
        <color rgb="FF002060"/>
      </left>
      <right/>
      <top/>
      <bottom style="thin">
        <color rgb="FF002060"/>
      </bottom>
      <diagonal/>
    </border>
    <border>
      <left style="thick">
        <color rgb="FF002060"/>
      </left>
      <right/>
      <top style="thick">
        <color rgb="FF002060"/>
      </top>
      <bottom/>
      <diagonal/>
    </border>
    <border>
      <left style="thick">
        <color rgb="FF002060"/>
      </left>
      <right/>
      <top/>
      <bottom style="thick">
        <color rgb="FF002060"/>
      </bottom>
      <diagonal/>
    </border>
    <border>
      <left style="thick">
        <color rgb="FF002060"/>
      </left>
      <right/>
      <top style="thick">
        <color rgb="FF002060"/>
      </top>
      <bottom style="hair">
        <color rgb="FF002060"/>
      </bottom>
      <diagonal/>
    </border>
    <border>
      <left style="thick">
        <color rgb="FF002060"/>
      </left>
      <right/>
      <top style="hair">
        <color rgb="FF002060"/>
      </top>
      <bottom style="hair">
        <color rgb="FF002060"/>
      </bottom>
      <diagonal/>
    </border>
    <border>
      <left style="thick">
        <color rgb="FF002060"/>
      </left>
      <right/>
      <top style="hair">
        <color rgb="FF002060"/>
      </top>
      <bottom style="thick">
        <color rgb="FF002060"/>
      </bottom>
      <diagonal/>
    </border>
    <border>
      <left style="thick">
        <color rgb="FF002060"/>
      </left>
      <right/>
      <top style="thin">
        <color rgb="FF002060"/>
      </top>
      <bottom style="thin">
        <color rgb="FF002060"/>
      </bottom>
      <diagonal/>
    </border>
    <border>
      <left style="thick">
        <color rgb="FF002060"/>
      </left>
      <right/>
      <top/>
      <bottom style="hair">
        <color rgb="FF002060"/>
      </bottom>
      <diagonal/>
    </border>
    <border>
      <left style="thick">
        <color rgb="FF002060"/>
      </left>
      <right/>
      <top style="hair">
        <color rgb="FF002060"/>
      </top>
      <bottom style="double">
        <color rgb="FF002060"/>
      </bottom>
      <diagonal/>
    </border>
    <border>
      <left style="medium">
        <color rgb="FF002060"/>
      </left>
      <right style="thin">
        <color rgb="FF002060"/>
      </right>
      <top style="thick">
        <color rgb="FF002060"/>
      </top>
      <bottom style="thin">
        <color rgb="FF002060"/>
      </bottom>
      <diagonal/>
    </border>
    <border>
      <left style="thin">
        <color rgb="FF002060"/>
      </left>
      <right style="double">
        <color rgb="FF002060"/>
      </right>
      <top style="thick">
        <color rgb="FF002060"/>
      </top>
      <bottom style="thin">
        <color rgb="FF002060"/>
      </bottom>
      <diagonal/>
    </border>
    <border>
      <left style="medium">
        <color rgb="FF002060"/>
      </left>
      <right style="thin">
        <color rgb="FF002060"/>
      </right>
      <top style="thin">
        <color rgb="FF002060"/>
      </top>
      <bottom style="thick">
        <color rgb="FF002060"/>
      </bottom>
      <diagonal/>
    </border>
    <border>
      <left style="thin">
        <color rgb="FF002060"/>
      </left>
      <right style="double">
        <color rgb="FF002060"/>
      </right>
      <top style="thin">
        <color rgb="FF002060"/>
      </top>
      <bottom style="thick">
        <color rgb="FF002060"/>
      </bottom>
      <diagonal/>
    </border>
    <border>
      <left style="medium">
        <color rgb="FF002060"/>
      </left>
      <right style="thin">
        <color rgb="FF002060"/>
      </right>
      <top style="thick">
        <color rgb="FF002060"/>
      </top>
      <bottom style="hair">
        <color rgb="FF002060"/>
      </bottom>
      <diagonal/>
    </border>
    <border>
      <left style="thin">
        <color rgb="FF002060"/>
      </left>
      <right style="double">
        <color rgb="FF002060"/>
      </right>
      <top style="thick">
        <color rgb="FF002060"/>
      </top>
      <bottom style="hair">
        <color rgb="FF002060"/>
      </bottom>
      <diagonal/>
    </border>
    <border>
      <left style="medium">
        <color rgb="FF002060"/>
      </left>
      <right style="thin">
        <color rgb="FF002060"/>
      </right>
      <top style="hair">
        <color rgb="FF002060"/>
      </top>
      <bottom style="hair">
        <color rgb="FF002060"/>
      </bottom>
      <diagonal/>
    </border>
    <border>
      <left style="thin">
        <color rgb="FF002060"/>
      </left>
      <right style="double">
        <color rgb="FF002060"/>
      </right>
      <top style="hair">
        <color rgb="FF002060"/>
      </top>
      <bottom style="hair">
        <color rgb="FF002060"/>
      </bottom>
      <diagonal/>
    </border>
    <border>
      <left style="medium">
        <color rgb="FF002060"/>
      </left>
      <right style="thin">
        <color rgb="FF002060"/>
      </right>
      <top style="hair">
        <color rgb="FF002060"/>
      </top>
      <bottom style="thick">
        <color rgb="FF002060"/>
      </bottom>
      <diagonal/>
    </border>
    <border>
      <left style="thin">
        <color rgb="FF002060"/>
      </left>
      <right style="double">
        <color rgb="FF002060"/>
      </right>
      <top style="hair">
        <color rgb="FF002060"/>
      </top>
      <bottom style="thick">
        <color rgb="FF002060"/>
      </bottom>
      <diagonal/>
    </border>
    <border>
      <left style="medium">
        <color rgb="FF002060"/>
      </left>
      <right style="thin">
        <color rgb="FF002060"/>
      </right>
      <top style="thin">
        <color rgb="FF002060"/>
      </top>
      <bottom style="thin">
        <color rgb="FF002060"/>
      </bottom>
      <diagonal/>
    </border>
    <border>
      <left style="thin">
        <color rgb="FF002060"/>
      </left>
      <right style="double">
        <color rgb="FF002060"/>
      </right>
      <top style="thin">
        <color rgb="FF002060"/>
      </top>
      <bottom style="thin">
        <color rgb="FF002060"/>
      </bottom>
      <diagonal/>
    </border>
    <border>
      <left style="medium">
        <color rgb="FF002060"/>
      </left>
      <right style="thin">
        <color rgb="FF002060"/>
      </right>
      <top style="thin">
        <color rgb="FF002060"/>
      </top>
      <bottom style="hair">
        <color rgb="FF002060"/>
      </bottom>
      <diagonal/>
    </border>
    <border>
      <left style="thin">
        <color rgb="FF002060"/>
      </left>
      <right style="double">
        <color rgb="FF002060"/>
      </right>
      <top style="thin">
        <color rgb="FF002060"/>
      </top>
      <bottom style="hair">
        <color rgb="FF002060"/>
      </bottom>
      <diagonal/>
    </border>
    <border>
      <left/>
      <right style="double">
        <color rgb="FF002060"/>
      </right>
      <top style="thick">
        <color rgb="FF002060"/>
      </top>
      <bottom style="thin">
        <color rgb="FF002060"/>
      </bottom>
      <diagonal/>
    </border>
    <border>
      <left style="medium">
        <color rgb="FF002060"/>
      </left>
      <right style="thin">
        <color rgb="FF002060"/>
      </right>
      <top style="hair">
        <color rgb="FF002060"/>
      </top>
      <bottom style="double">
        <color rgb="FF002060"/>
      </bottom>
      <diagonal/>
    </border>
    <border>
      <left style="thin">
        <color rgb="FF002060"/>
      </left>
      <right style="double">
        <color rgb="FF002060"/>
      </right>
      <top style="hair">
        <color rgb="FF002060"/>
      </top>
      <bottom style="double">
        <color rgb="FF002060"/>
      </bottom>
      <diagonal/>
    </border>
    <border>
      <left/>
      <right style="thin">
        <color indexed="64"/>
      </right>
      <top style="medium">
        <color indexed="64"/>
      </top>
      <bottom style="medium">
        <color indexed="64"/>
      </bottom>
      <diagonal/>
    </border>
    <border>
      <left style="double">
        <color rgb="FF002060"/>
      </left>
      <right style="thin">
        <color rgb="FF002060"/>
      </right>
      <top style="thick">
        <color rgb="FF002060"/>
      </top>
      <bottom style="hair">
        <color rgb="FF002060"/>
      </bottom>
      <diagonal/>
    </border>
    <border>
      <left style="double">
        <color rgb="FF002060"/>
      </left>
      <right style="thin">
        <color rgb="FF002060"/>
      </right>
      <top style="hair">
        <color rgb="FF002060"/>
      </top>
      <bottom style="hair">
        <color rgb="FF002060"/>
      </bottom>
      <diagonal/>
    </border>
    <border>
      <left style="double">
        <color rgb="FF002060"/>
      </left>
      <right style="thin">
        <color rgb="FF002060"/>
      </right>
      <top style="hair">
        <color rgb="FF002060"/>
      </top>
      <bottom style="thick">
        <color rgb="FF002060"/>
      </bottom>
      <diagonal/>
    </border>
    <border>
      <left style="double">
        <color rgb="FF002060"/>
      </left>
      <right/>
      <top style="thick">
        <color rgb="FF002060"/>
      </top>
      <bottom style="thin">
        <color rgb="FF002060"/>
      </bottom>
      <diagonal/>
    </border>
    <border>
      <left style="double">
        <color rgb="FF002060"/>
      </left>
      <right style="thin">
        <color rgb="FF002060"/>
      </right>
      <top style="thick">
        <color rgb="FF002060"/>
      </top>
      <bottom style="thin">
        <color rgb="FF002060"/>
      </bottom>
      <diagonal/>
    </border>
    <border>
      <left style="double">
        <color rgb="FF002060"/>
      </left>
      <right style="thin">
        <color rgb="FF002060"/>
      </right>
      <top style="thin">
        <color rgb="FF002060"/>
      </top>
      <bottom style="thick">
        <color rgb="FF002060"/>
      </bottom>
      <diagonal/>
    </border>
    <border>
      <left style="thick">
        <color rgb="FF002060"/>
      </left>
      <right/>
      <top style="thick">
        <color rgb="FF002060"/>
      </top>
      <bottom style="thin">
        <color rgb="FF002060"/>
      </bottom>
      <diagonal/>
    </border>
    <border>
      <left style="medium">
        <color rgb="FF002060"/>
      </left>
      <right style="thin">
        <color rgb="FF002060"/>
      </right>
      <top/>
      <bottom style="hair">
        <color rgb="FF002060"/>
      </bottom>
      <diagonal/>
    </border>
    <border>
      <left style="double">
        <color rgb="FF002060"/>
      </left>
      <right style="thin">
        <color rgb="FF002060"/>
      </right>
      <top style="thin">
        <color rgb="FF002060"/>
      </top>
      <bottom style="thin">
        <color rgb="FF002060"/>
      </bottom>
      <diagonal/>
    </border>
    <border>
      <left style="double">
        <color rgb="FF002060"/>
      </left>
      <right style="thin">
        <color rgb="FF002060"/>
      </right>
      <top style="thin">
        <color rgb="FF002060"/>
      </top>
      <bottom style="hair">
        <color rgb="FF002060"/>
      </bottom>
      <diagonal/>
    </border>
    <border>
      <left style="double">
        <color rgb="FF002060"/>
      </left>
      <right style="thin">
        <color rgb="FF002060"/>
      </right>
      <top style="hair">
        <color rgb="FF002060"/>
      </top>
      <bottom style="double">
        <color rgb="FF002060"/>
      </bottom>
      <diagonal/>
    </border>
    <border>
      <left/>
      <right style="thin">
        <color rgb="FF002060"/>
      </right>
      <top style="thick">
        <color rgb="FF002060"/>
      </top>
      <bottom style="hair">
        <color rgb="FF002060"/>
      </bottom>
      <diagonal/>
    </border>
    <border>
      <left style="double">
        <color rgb="FF002060"/>
      </left>
      <right/>
      <top style="hair">
        <color rgb="FF002060"/>
      </top>
      <bottom style="hair">
        <color rgb="FF002060"/>
      </bottom>
      <diagonal/>
    </border>
    <border>
      <left/>
      <right/>
      <top style="hair">
        <color rgb="FF002060"/>
      </top>
      <bottom style="hair">
        <color rgb="FF002060"/>
      </bottom>
      <diagonal/>
    </border>
    <border>
      <left style="double">
        <color rgb="FF002060"/>
      </left>
      <right/>
      <top style="hair">
        <color rgb="FF002060"/>
      </top>
      <bottom style="double">
        <color rgb="FF002060"/>
      </bottom>
      <diagonal/>
    </border>
    <border>
      <left style="thick">
        <color rgb="FF002060"/>
      </left>
      <right style="medium">
        <color rgb="FF002060"/>
      </right>
      <top/>
      <bottom style="hair">
        <color rgb="FF002060"/>
      </bottom>
      <diagonal/>
    </border>
    <border>
      <left style="double">
        <color rgb="FF002060"/>
      </left>
      <right style="thin">
        <color rgb="FF002060"/>
      </right>
      <top style="thin">
        <color rgb="FF002060"/>
      </top>
      <bottom/>
      <diagonal/>
    </border>
    <border>
      <left style="thin">
        <color rgb="FF002060"/>
      </left>
      <right style="thin">
        <color rgb="FF002060"/>
      </right>
      <top style="thin">
        <color rgb="FF002060"/>
      </top>
      <bottom/>
      <diagonal/>
    </border>
    <border>
      <left style="thin">
        <color rgb="FF002060"/>
      </left>
      <right style="thick">
        <color rgb="FF002060"/>
      </right>
      <top style="thin">
        <color rgb="FF002060"/>
      </top>
      <bottom/>
      <diagonal/>
    </border>
    <border>
      <left style="double">
        <color rgb="FF002060"/>
      </left>
      <right style="thin">
        <color rgb="FF002060"/>
      </right>
      <top/>
      <bottom style="thick">
        <color rgb="FF002060"/>
      </bottom>
      <diagonal/>
    </border>
    <border>
      <left style="thin">
        <color rgb="FF002060"/>
      </left>
      <right style="double">
        <color indexed="64"/>
      </right>
      <top style="thin">
        <color rgb="FF002060"/>
      </top>
      <bottom style="hair">
        <color rgb="FF002060"/>
      </bottom>
      <diagonal/>
    </border>
    <border>
      <left style="double">
        <color rgb="FF002060"/>
      </left>
      <right style="thin">
        <color rgb="FF002060"/>
      </right>
      <top/>
      <bottom/>
      <diagonal/>
    </border>
    <border>
      <left style="thin">
        <color rgb="FF002060"/>
      </left>
      <right style="thin">
        <color rgb="FF002060"/>
      </right>
      <top/>
      <bottom/>
      <diagonal/>
    </border>
    <border>
      <left style="thin">
        <color rgb="FF002060"/>
      </left>
      <right style="thick">
        <color rgb="FF002060"/>
      </right>
      <top/>
      <bottom/>
      <diagonal/>
    </border>
    <border>
      <left/>
      <right style="thick">
        <color rgb="FF002060"/>
      </right>
      <top style="thick">
        <color rgb="FF002060"/>
      </top>
      <bottom style="thin">
        <color rgb="FF002060"/>
      </bottom>
      <diagonal/>
    </border>
  </borders>
  <cellStyleXfs count="18">
    <xf numFmtId="0" fontId="0" fillId="0" borderId="0"/>
    <xf numFmtId="164" fontId="4" fillId="0" borderId="0" applyFont="0" applyFill="0" applyBorder="0" applyAlignment="0" applyProtection="0"/>
    <xf numFmtId="9" fontId="4" fillId="0" borderId="0" applyFont="0" applyFill="0" applyBorder="0" applyAlignment="0" applyProtection="0"/>
    <xf numFmtId="0" fontId="4" fillId="0" borderId="0"/>
    <xf numFmtId="164" fontId="4" fillId="0" borderId="0" applyFont="0" applyFill="0" applyBorder="0" applyAlignment="0" applyProtection="0"/>
    <xf numFmtId="0" fontId="4" fillId="0" borderId="0"/>
    <xf numFmtId="43" fontId="4" fillId="0" borderId="0" applyFont="0" applyFill="0" applyBorder="0" applyAlignment="0" applyProtection="0"/>
    <xf numFmtId="0" fontId="6" fillId="0" borderId="0"/>
    <xf numFmtId="164" fontId="6" fillId="0" borderId="0" applyFont="0" applyFill="0" applyBorder="0" applyAlignment="0" applyProtection="0"/>
    <xf numFmtId="43" fontId="4" fillId="0" borderId="0" applyFont="0" applyFill="0" applyBorder="0" applyAlignment="0" applyProtection="0"/>
    <xf numFmtId="0" fontId="3" fillId="0" borderId="0"/>
    <xf numFmtId="164" fontId="3" fillId="0" borderId="0" applyFont="0" applyFill="0" applyBorder="0" applyAlignment="0" applyProtection="0"/>
    <xf numFmtId="0" fontId="23"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4" fillId="0" borderId="0"/>
  </cellStyleXfs>
  <cellXfs count="466">
    <xf numFmtId="0" fontId="0" fillId="0" borderId="0" xfId="0"/>
    <xf numFmtId="0" fontId="7" fillId="0" borderId="0" xfId="3" applyFont="1"/>
    <xf numFmtId="0" fontId="8" fillId="0" borderId="0" xfId="3" applyFont="1"/>
    <xf numFmtId="0" fontId="8" fillId="0" borderId="0" xfId="0" applyFont="1" applyAlignment="1"/>
    <xf numFmtId="0" fontId="8" fillId="0" borderId="0" xfId="0" applyFont="1" applyBorder="1"/>
    <xf numFmtId="3" fontId="8" fillId="0" borderId="0" xfId="0" applyNumberFormat="1" applyFont="1" applyBorder="1"/>
    <xf numFmtId="166" fontId="8" fillId="0" borderId="0" xfId="0" applyNumberFormat="1" applyFont="1" applyBorder="1"/>
    <xf numFmtId="0" fontId="8" fillId="0" borderId="0" xfId="0" applyFont="1"/>
    <xf numFmtId="0" fontId="9" fillId="0" borderId="0" xfId="3" applyFont="1" applyAlignment="1">
      <alignment horizontal="right"/>
    </xf>
    <xf numFmtId="0" fontId="10" fillId="0" borderId="0" xfId="3" applyFont="1" applyAlignment="1">
      <alignment horizontal="right"/>
    </xf>
    <xf numFmtId="3" fontId="8" fillId="0" borderId="0" xfId="0" applyNumberFormat="1" applyFont="1"/>
    <xf numFmtId="0" fontId="7" fillId="2" borderId="62" xfId="3" applyFont="1" applyFill="1" applyBorder="1"/>
    <xf numFmtId="0" fontId="8" fillId="2" borderId="63" xfId="3" applyFont="1" applyFill="1" applyBorder="1" applyAlignment="1">
      <alignment horizontal="center" vertical="top" wrapText="1"/>
    </xf>
    <xf numFmtId="0" fontId="7" fillId="2" borderId="60" xfId="3" applyFont="1" applyFill="1" applyBorder="1"/>
    <xf numFmtId="0" fontId="8" fillId="2" borderId="61" xfId="3" applyFont="1" applyFill="1" applyBorder="1" applyAlignment="1">
      <alignment horizontal="center" vertical="top" wrapText="1"/>
    </xf>
    <xf numFmtId="0" fontId="7" fillId="3" borderId="3" xfId="3" applyFont="1" applyFill="1" applyBorder="1" applyAlignment="1">
      <alignment horizontal="center" vertical="center" wrapText="1"/>
    </xf>
    <xf numFmtId="0" fontId="7" fillId="3" borderId="8" xfId="3" applyFont="1" applyFill="1" applyBorder="1" applyAlignment="1">
      <alignment horizontal="center" vertical="center" wrapText="1"/>
    </xf>
    <xf numFmtId="0" fontId="7" fillId="3" borderId="7" xfId="3" applyFont="1" applyFill="1" applyBorder="1" applyAlignment="1">
      <alignment horizontal="center" vertical="center" wrapText="1"/>
    </xf>
    <xf numFmtId="0" fontId="7" fillId="3" borderId="62" xfId="3" applyFont="1" applyFill="1" applyBorder="1" applyAlignment="1">
      <alignment horizontal="center" vertical="center" wrapText="1"/>
    </xf>
    <xf numFmtId="0" fontId="7" fillId="3" borderId="97" xfId="3" applyFont="1" applyFill="1" applyBorder="1" applyAlignment="1">
      <alignment horizontal="center" vertical="center" wrapText="1"/>
    </xf>
    <xf numFmtId="0" fontId="7" fillId="3" borderId="69" xfId="3" applyFont="1" applyFill="1" applyBorder="1" applyAlignment="1">
      <alignment horizontal="center" vertical="center" wrapText="1"/>
    </xf>
    <xf numFmtId="0" fontId="7" fillId="3" borderId="6" xfId="3" applyFont="1" applyFill="1" applyBorder="1" applyAlignment="1">
      <alignment horizontal="center" vertical="center" wrapText="1"/>
    </xf>
    <xf numFmtId="0" fontId="7" fillId="2" borderId="9" xfId="3" applyFont="1" applyFill="1" applyBorder="1"/>
    <xf numFmtId="0" fontId="8" fillId="2" borderId="13" xfId="3" applyFont="1" applyFill="1" applyBorder="1" applyAlignment="1">
      <alignment horizontal="center" vertical="top" wrapText="1"/>
    </xf>
    <xf numFmtId="0" fontId="7" fillId="0" borderId="31" xfId="3" applyFont="1" applyFill="1" applyBorder="1" applyAlignment="1">
      <alignment horizontal="center" vertical="top"/>
    </xf>
    <xf numFmtId="0" fontId="7" fillId="0" borderId="15" xfId="3" applyFont="1" applyFill="1" applyBorder="1" applyAlignment="1">
      <alignment horizontal="center" vertical="top"/>
    </xf>
    <xf numFmtId="3" fontId="7" fillId="0" borderId="15" xfId="3" applyNumberFormat="1" applyFont="1" applyFill="1" applyBorder="1" applyAlignment="1"/>
    <xf numFmtId="3" fontId="7" fillId="0" borderId="0" xfId="3" applyNumberFormat="1" applyFont="1" applyFill="1" applyBorder="1" applyAlignment="1"/>
    <xf numFmtId="0" fontId="7" fillId="0" borderId="18" xfId="3" applyFont="1" applyFill="1" applyBorder="1" applyAlignment="1">
      <alignment horizontal="center" vertical="top"/>
    </xf>
    <xf numFmtId="3" fontId="7" fillId="0" borderId="19" xfId="3" applyNumberFormat="1" applyFont="1" applyFill="1" applyBorder="1" applyAlignment="1"/>
    <xf numFmtId="0" fontId="7" fillId="0" borderId="17" xfId="3" applyFont="1" applyFill="1" applyBorder="1" applyAlignment="1">
      <alignment horizontal="center" vertical="top"/>
    </xf>
    <xf numFmtId="3" fontId="7" fillId="0" borderId="17" xfId="3" applyNumberFormat="1" applyFont="1" applyFill="1" applyBorder="1" applyAlignment="1"/>
    <xf numFmtId="3" fontId="7" fillId="0" borderId="16" xfId="3" applyNumberFormat="1" applyFont="1" applyFill="1" applyBorder="1" applyAlignment="1"/>
    <xf numFmtId="0" fontId="8" fillId="0" borderId="18" xfId="0" applyFont="1" applyBorder="1"/>
    <xf numFmtId="0" fontId="8" fillId="0" borderId="16" xfId="0" applyFont="1" applyBorder="1"/>
    <xf numFmtId="0" fontId="8" fillId="0" borderId="19" xfId="0" applyFont="1" applyBorder="1"/>
    <xf numFmtId="0" fontId="8" fillId="0" borderId="17" xfId="0" applyFont="1" applyBorder="1"/>
    <xf numFmtId="0" fontId="8" fillId="0" borderId="15" xfId="0" applyFont="1" applyBorder="1"/>
    <xf numFmtId="0" fontId="8" fillId="0" borderId="34" xfId="0" applyFont="1" applyBorder="1"/>
    <xf numFmtId="0" fontId="7" fillId="2" borderId="13" xfId="3" applyFont="1" applyFill="1" applyBorder="1"/>
    <xf numFmtId="3" fontId="7" fillId="0" borderId="32" xfId="3" applyNumberFormat="1" applyFont="1" applyFill="1" applyBorder="1" applyAlignment="1"/>
    <xf numFmtId="3" fontId="7" fillId="0" borderId="14" xfId="3" applyNumberFormat="1" applyFont="1" applyFill="1" applyBorder="1" applyAlignment="1"/>
    <xf numFmtId="3" fontId="7" fillId="0" borderId="11" xfId="3" applyNumberFormat="1" applyFont="1" applyFill="1" applyBorder="1" applyAlignment="1"/>
    <xf numFmtId="3" fontId="7" fillId="0" borderId="12" xfId="3" applyNumberFormat="1" applyFont="1" applyFill="1" applyBorder="1" applyAlignment="1"/>
    <xf numFmtId="3" fontId="7" fillId="0" borderId="10" xfId="3" applyNumberFormat="1" applyFont="1" applyFill="1" applyBorder="1" applyAlignment="1"/>
    <xf numFmtId="3" fontId="7" fillId="0" borderId="33" xfId="3" applyNumberFormat="1" applyFont="1" applyFill="1" applyBorder="1" applyAlignment="1"/>
    <xf numFmtId="0" fontId="8" fillId="2" borderId="13" xfId="3" applyFont="1" applyFill="1" applyBorder="1"/>
    <xf numFmtId="3" fontId="8" fillId="0" borderId="32" xfId="3" applyNumberFormat="1" applyFont="1" applyFill="1" applyBorder="1" applyAlignment="1"/>
    <xf numFmtId="3" fontId="8" fillId="0" borderId="14" xfId="3" applyNumberFormat="1" applyFont="1" applyFill="1" applyBorder="1" applyAlignment="1"/>
    <xf numFmtId="3" fontId="8" fillId="0" borderId="0" xfId="3" applyNumberFormat="1" applyFont="1" applyFill="1" applyBorder="1" applyAlignment="1"/>
    <xf numFmtId="3" fontId="8" fillId="0" borderId="11" xfId="3" applyNumberFormat="1" applyFont="1" applyFill="1" applyBorder="1" applyAlignment="1"/>
    <xf numFmtId="3" fontId="8" fillId="0" borderId="12" xfId="3" applyNumberFormat="1" applyFont="1" applyFill="1" applyBorder="1" applyAlignment="1"/>
    <xf numFmtId="3" fontId="8" fillId="0" borderId="33" xfId="3" applyNumberFormat="1" applyFont="1" applyFill="1" applyBorder="1" applyAlignment="1"/>
    <xf numFmtId="3" fontId="8" fillId="0" borderId="32" xfId="3" applyNumberFormat="1" applyFont="1" applyFill="1" applyBorder="1"/>
    <xf numFmtId="3" fontId="8" fillId="0" borderId="14" xfId="3" applyNumberFormat="1" applyFont="1" applyFill="1" applyBorder="1"/>
    <xf numFmtId="3" fontId="8" fillId="0" borderId="10" xfId="3" applyNumberFormat="1" applyFont="1" applyFill="1" applyBorder="1"/>
    <xf numFmtId="3" fontId="8" fillId="0" borderId="11" xfId="3" applyNumberFormat="1" applyFont="1" applyFill="1" applyBorder="1"/>
    <xf numFmtId="3" fontId="8" fillId="0" borderId="0" xfId="3" applyNumberFormat="1" applyFont="1" applyFill="1" applyBorder="1"/>
    <xf numFmtId="3" fontId="8" fillId="0" borderId="10" xfId="3" applyNumberFormat="1" applyFont="1" applyFill="1" applyBorder="1" applyAlignment="1"/>
    <xf numFmtId="0" fontId="10" fillId="2" borderId="13" xfId="3" applyFont="1" applyFill="1" applyBorder="1"/>
    <xf numFmtId="3" fontId="10" fillId="0" borderId="32" xfId="3" applyNumberFormat="1" applyFont="1" applyFill="1" applyBorder="1" applyAlignment="1"/>
    <xf numFmtId="3" fontId="10" fillId="0" borderId="14" xfId="3" applyNumberFormat="1" applyFont="1" applyFill="1" applyBorder="1" applyAlignment="1"/>
    <xf numFmtId="3" fontId="10" fillId="0" borderId="0" xfId="3" applyNumberFormat="1" applyFont="1" applyFill="1" applyBorder="1" applyAlignment="1"/>
    <xf numFmtId="3" fontId="10" fillId="0" borderId="11" xfId="3" applyNumberFormat="1" applyFont="1" applyFill="1" applyBorder="1" applyAlignment="1"/>
    <xf numFmtId="3" fontId="10" fillId="0" borderId="12" xfId="3" applyNumberFormat="1" applyFont="1" applyFill="1" applyBorder="1" applyAlignment="1"/>
    <xf numFmtId="3" fontId="10" fillId="0" borderId="33" xfId="3" applyNumberFormat="1" applyFont="1" applyFill="1" applyBorder="1" applyAlignment="1"/>
    <xf numFmtId="0" fontId="7" fillId="2" borderId="20" xfId="3" applyFont="1" applyFill="1" applyBorder="1"/>
    <xf numFmtId="0" fontId="10" fillId="2" borderId="22" xfId="3" applyFont="1" applyFill="1" applyBorder="1"/>
    <xf numFmtId="3" fontId="10" fillId="0" borderId="8" xfId="3" applyNumberFormat="1" applyFont="1" applyFill="1" applyBorder="1" applyAlignment="1"/>
    <xf numFmtId="3" fontId="10" fillId="0" borderId="23" xfId="3" applyNumberFormat="1" applyFont="1" applyFill="1" applyBorder="1" applyAlignment="1"/>
    <xf numFmtId="3" fontId="10" fillId="0" borderId="25" xfId="3" applyNumberFormat="1" applyFont="1" applyFill="1" applyBorder="1" applyAlignment="1"/>
    <xf numFmtId="3" fontId="10" fillId="0" borderId="26" xfId="3" applyNumberFormat="1" applyFont="1" applyFill="1" applyBorder="1" applyAlignment="1"/>
    <xf numFmtId="0" fontId="8" fillId="0" borderId="23" xfId="0" applyFont="1" applyBorder="1"/>
    <xf numFmtId="0" fontId="8" fillId="0" borderId="27" xfId="0" applyFont="1" applyBorder="1"/>
    <xf numFmtId="0" fontId="8" fillId="0" borderId="25" xfId="0" applyFont="1" applyBorder="1"/>
    <xf numFmtId="3" fontId="8" fillId="0" borderId="23" xfId="0" applyNumberFormat="1" applyFont="1" applyBorder="1"/>
    <xf numFmtId="3" fontId="8" fillId="0" borderId="25" xfId="0" applyNumberFormat="1" applyFont="1" applyBorder="1"/>
    <xf numFmtId="3" fontId="8" fillId="0" borderId="26" xfId="0" applyNumberFormat="1" applyFont="1" applyBorder="1"/>
    <xf numFmtId="3" fontId="8" fillId="0" borderId="27" xfId="0" applyNumberFormat="1" applyFont="1" applyBorder="1"/>
    <xf numFmtId="3" fontId="8" fillId="0" borderId="35" xfId="0" applyNumberFormat="1" applyFont="1" applyBorder="1"/>
    <xf numFmtId="3" fontId="8" fillId="0" borderId="8" xfId="0" applyNumberFormat="1" applyFont="1" applyBorder="1"/>
    <xf numFmtId="0" fontId="10" fillId="0" borderId="0" xfId="0" applyFont="1"/>
    <xf numFmtId="0" fontId="8" fillId="0" borderId="17" xfId="0" applyFont="1" applyBorder="1" applyAlignment="1"/>
    <xf numFmtId="0" fontId="8" fillId="0" borderId="25" xfId="0" applyFont="1" applyBorder="1" applyAlignment="1"/>
    <xf numFmtId="3" fontId="10" fillId="0" borderId="0" xfId="0" applyNumberFormat="1" applyFont="1" applyAlignment="1">
      <alignment horizontal="right"/>
    </xf>
    <xf numFmtId="0" fontId="7" fillId="2" borderId="65" xfId="3" applyFont="1" applyFill="1" applyBorder="1"/>
    <xf numFmtId="0" fontId="7" fillId="2" borderId="66" xfId="3" applyFont="1" applyFill="1" applyBorder="1"/>
    <xf numFmtId="0" fontId="7" fillId="2" borderId="67" xfId="3" applyFont="1" applyFill="1" applyBorder="1"/>
    <xf numFmtId="0" fontId="7" fillId="2" borderId="68" xfId="3" applyFont="1" applyFill="1" applyBorder="1"/>
    <xf numFmtId="0" fontId="7" fillId="3" borderId="28" xfId="3" applyFont="1" applyFill="1" applyBorder="1" applyAlignment="1">
      <alignment horizontal="center" vertical="top" wrapText="1"/>
    </xf>
    <xf numFmtId="0" fontId="7" fillId="3" borderId="29" xfId="3" applyFont="1" applyFill="1" applyBorder="1" applyAlignment="1">
      <alignment horizontal="center" vertical="top" wrapText="1"/>
    </xf>
    <xf numFmtId="0" fontId="7" fillId="3" borderId="30" xfId="3" applyFont="1" applyFill="1" applyBorder="1" applyAlignment="1">
      <alignment horizontal="center" vertical="top" wrapText="1"/>
    </xf>
    <xf numFmtId="0" fontId="7" fillId="3" borderId="3" xfId="3" applyFont="1" applyFill="1" applyBorder="1" applyAlignment="1">
      <alignment horizontal="center" vertical="top" wrapText="1"/>
    </xf>
    <xf numFmtId="0" fontId="7" fillId="3" borderId="7" xfId="3" applyFont="1" applyFill="1" applyBorder="1" applyAlignment="1">
      <alignment horizontal="center" vertical="top" wrapText="1"/>
    </xf>
    <xf numFmtId="0" fontId="7" fillId="3" borderId="4" xfId="3" applyFont="1" applyFill="1" applyBorder="1" applyAlignment="1">
      <alignment horizontal="center" vertical="center" wrapText="1"/>
    </xf>
    <xf numFmtId="0" fontId="7" fillId="2" borderId="64" xfId="3" applyFont="1" applyFill="1" applyBorder="1"/>
    <xf numFmtId="0" fontId="8" fillId="2" borderId="0" xfId="3" applyFont="1" applyFill="1" applyBorder="1" applyAlignment="1">
      <alignment horizontal="center" vertical="top" wrapText="1"/>
    </xf>
    <xf numFmtId="0" fontId="8" fillId="0" borderId="31" xfId="0" applyFont="1" applyBorder="1"/>
    <xf numFmtId="3" fontId="8" fillId="0" borderId="13" xfId="3" applyNumberFormat="1" applyFont="1" applyFill="1" applyBorder="1" applyAlignment="1"/>
    <xf numFmtId="0" fontId="8" fillId="0" borderId="14" xfId="0" applyFont="1" applyBorder="1"/>
    <xf numFmtId="0" fontId="8" fillId="0" borderId="33" xfId="0" applyFont="1" applyBorder="1"/>
    <xf numFmtId="3" fontId="8" fillId="0" borderId="14" xfId="0" applyNumberFormat="1" applyFont="1" applyBorder="1"/>
    <xf numFmtId="3" fontId="8" fillId="0" borderId="33" xfId="0" applyNumberFormat="1" applyFont="1" applyBorder="1"/>
    <xf numFmtId="3" fontId="8" fillId="0" borderId="32" xfId="0" applyNumberFormat="1" applyFont="1" applyBorder="1"/>
    <xf numFmtId="3" fontId="8" fillId="0" borderId="13" xfId="3" applyNumberFormat="1" applyFont="1" applyFill="1" applyBorder="1"/>
    <xf numFmtId="3" fontId="8" fillId="0" borderId="12" xfId="3" applyNumberFormat="1" applyFont="1" applyFill="1" applyBorder="1"/>
    <xf numFmtId="1" fontId="8" fillId="0" borderId="14" xfId="0" applyNumberFormat="1" applyFont="1" applyBorder="1"/>
    <xf numFmtId="1" fontId="8" fillId="0" borderId="33" xfId="0" applyNumberFormat="1" applyFont="1" applyBorder="1"/>
    <xf numFmtId="3" fontId="8" fillId="0" borderId="33" xfId="0" applyNumberFormat="1" applyFont="1" applyFill="1" applyBorder="1"/>
    <xf numFmtId="3" fontId="8" fillId="0" borderId="0" xfId="0" applyNumberFormat="1" applyFont="1" applyFill="1" applyBorder="1"/>
    <xf numFmtId="3" fontId="8" fillId="0" borderId="14" xfId="0" applyNumberFormat="1" applyFont="1" applyFill="1" applyBorder="1"/>
    <xf numFmtId="3" fontId="8" fillId="0" borderId="32" xfId="0" applyNumberFormat="1" applyFont="1" applyFill="1" applyBorder="1"/>
    <xf numFmtId="3" fontId="7" fillId="0" borderId="13" xfId="3" applyNumberFormat="1" applyFont="1" applyFill="1" applyBorder="1" applyAlignment="1"/>
    <xf numFmtId="3" fontId="10" fillId="0" borderId="13" xfId="3" applyNumberFormat="1" applyFont="1" applyFill="1" applyBorder="1" applyAlignment="1"/>
    <xf numFmtId="0" fontId="9" fillId="2" borderId="9" xfId="3" applyFont="1" applyFill="1" applyBorder="1"/>
    <xf numFmtId="0" fontId="10" fillId="0" borderId="14" xfId="0" applyFont="1" applyBorder="1"/>
    <xf numFmtId="0" fontId="10" fillId="0" borderId="33" xfId="0" applyFont="1" applyBorder="1"/>
    <xf numFmtId="3" fontId="10" fillId="0" borderId="14" xfId="0" applyNumberFormat="1" applyFont="1" applyBorder="1"/>
    <xf numFmtId="3" fontId="10" fillId="0" borderId="33" xfId="0" applyNumberFormat="1" applyFont="1" applyBorder="1"/>
    <xf numFmtId="3" fontId="10" fillId="0" borderId="0" xfId="0" applyNumberFormat="1" applyFont="1" applyFill="1" applyBorder="1"/>
    <xf numFmtId="3" fontId="10" fillId="0" borderId="14" xfId="0" applyNumberFormat="1" applyFont="1" applyFill="1" applyBorder="1"/>
    <xf numFmtId="3" fontId="10" fillId="0" borderId="32" xfId="0" applyNumberFormat="1" applyFont="1" applyFill="1" applyBorder="1"/>
    <xf numFmtId="3" fontId="8" fillId="4" borderId="32" xfId="0" applyNumberFormat="1" applyFont="1" applyFill="1" applyBorder="1"/>
    <xf numFmtId="3" fontId="8" fillId="4" borderId="14" xfId="0" applyNumberFormat="1" applyFont="1" applyFill="1" applyBorder="1"/>
    <xf numFmtId="3" fontId="8" fillId="4" borderId="0" xfId="3" applyNumberFormat="1" applyFont="1" applyFill="1" applyBorder="1" applyAlignment="1"/>
    <xf numFmtId="3" fontId="7" fillId="0" borderId="32" xfId="3" applyNumberFormat="1" applyFont="1" applyBorder="1" applyAlignment="1"/>
    <xf numFmtId="3" fontId="7" fillId="0" borderId="14" xfId="3" applyNumberFormat="1" applyFont="1" applyBorder="1" applyAlignment="1"/>
    <xf numFmtId="3" fontId="7" fillId="0" borderId="10" xfId="3" applyNumberFormat="1" applyFont="1" applyBorder="1" applyAlignment="1"/>
    <xf numFmtId="3" fontId="7" fillId="0" borderId="0" xfId="3" applyNumberFormat="1" applyFont="1" applyBorder="1" applyAlignment="1"/>
    <xf numFmtId="3" fontId="7" fillId="0" borderId="13" xfId="3" applyNumberFormat="1" applyFont="1" applyBorder="1" applyAlignment="1"/>
    <xf numFmtId="3" fontId="7" fillId="0" borderId="11" xfId="3" applyNumberFormat="1" applyFont="1" applyBorder="1" applyAlignment="1"/>
    <xf numFmtId="3" fontId="7" fillId="0" borderId="12" xfId="3" applyNumberFormat="1" applyFont="1" applyBorder="1" applyAlignment="1"/>
    <xf numFmtId="3" fontId="10" fillId="0" borderId="32" xfId="3" applyNumberFormat="1" applyFont="1" applyBorder="1" applyAlignment="1"/>
    <xf numFmtId="3" fontId="10" fillId="0" borderId="14" xfId="3" applyNumberFormat="1" applyFont="1" applyBorder="1" applyAlignment="1"/>
    <xf numFmtId="3" fontId="10" fillId="0" borderId="0" xfId="3" applyNumberFormat="1" applyFont="1" applyBorder="1" applyAlignment="1"/>
    <xf numFmtId="1" fontId="10" fillId="0" borderId="14" xfId="0" applyNumberFormat="1" applyFont="1" applyBorder="1"/>
    <xf numFmtId="1" fontId="10" fillId="0" borderId="33" xfId="0" applyNumberFormat="1" applyFont="1" applyBorder="1"/>
    <xf numFmtId="3" fontId="10" fillId="0" borderId="0" xfId="0" applyNumberFormat="1" applyFont="1" applyBorder="1"/>
    <xf numFmtId="3" fontId="10" fillId="0" borderId="32" xfId="0" applyNumberFormat="1" applyFont="1" applyBorder="1"/>
    <xf numFmtId="0" fontId="7" fillId="0" borderId="0" xfId="0" applyFont="1"/>
    <xf numFmtId="3" fontId="8" fillId="0" borderId="32" xfId="3" applyNumberFormat="1" applyFont="1" applyBorder="1" applyAlignment="1"/>
    <xf numFmtId="3" fontId="8" fillId="0" borderId="14" xfId="3" applyNumberFormat="1" applyFont="1" applyBorder="1" applyAlignment="1"/>
    <xf numFmtId="3" fontId="8" fillId="0" borderId="0" xfId="3" applyNumberFormat="1" applyFont="1" applyBorder="1" applyAlignment="1"/>
    <xf numFmtId="3" fontId="8" fillId="0" borderId="0" xfId="1" applyNumberFormat="1" applyFont="1" applyBorder="1"/>
    <xf numFmtId="3" fontId="8" fillId="0" borderId="14" xfId="1" applyNumberFormat="1" applyFont="1" applyBorder="1"/>
    <xf numFmtId="3" fontId="8" fillId="0" borderId="32" xfId="1" applyNumberFormat="1" applyFont="1" applyBorder="1"/>
    <xf numFmtId="3" fontId="8" fillId="0" borderId="33" xfId="1" applyNumberFormat="1" applyFont="1" applyBorder="1"/>
    <xf numFmtId="3" fontId="8" fillId="0" borderId="13" xfId="0" applyNumberFormat="1" applyFont="1" applyBorder="1"/>
    <xf numFmtId="3" fontId="8" fillId="0" borderId="11" xfId="0" applyNumberFormat="1" applyFont="1" applyBorder="1"/>
    <xf numFmtId="3" fontId="8" fillId="0" borderId="12" xfId="0" applyNumberFormat="1" applyFont="1" applyBorder="1"/>
    <xf numFmtId="3" fontId="8" fillId="0" borderId="33" xfId="3" applyNumberFormat="1" applyFont="1" applyBorder="1" applyAlignment="1"/>
    <xf numFmtId="0" fontId="8" fillId="0" borderId="13" xfId="3" applyFont="1" applyFill="1" applyBorder="1" applyAlignment="1"/>
    <xf numFmtId="0" fontId="8" fillId="0" borderId="14" xfId="3" applyFont="1" applyFill="1" applyBorder="1" applyAlignment="1"/>
    <xf numFmtId="0" fontId="8" fillId="0" borderId="11" xfId="3" applyFont="1" applyFill="1" applyBorder="1" applyAlignment="1"/>
    <xf numFmtId="0" fontId="8" fillId="0" borderId="12" xfId="3" applyFont="1" applyFill="1" applyBorder="1" applyAlignment="1"/>
    <xf numFmtId="0" fontId="7" fillId="2" borderId="21" xfId="3" applyFont="1" applyFill="1" applyBorder="1"/>
    <xf numFmtId="0" fontId="7" fillId="2" borderId="22" xfId="3" applyFont="1" applyFill="1" applyBorder="1"/>
    <xf numFmtId="3" fontId="7" fillId="0" borderId="8" xfId="3" applyNumberFormat="1" applyFont="1" applyBorder="1" applyAlignment="1"/>
    <xf numFmtId="3" fontId="7" fillId="0" borderId="23" xfId="3" applyNumberFormat="1" applyFont="1" applyBorder="1" applyAlignment="1"/>
    <xf numFmtId="0" fontId="8" fillId="0" borderId="35" xfId="0" applyFont="1" applyBorder="1"/>
    <xf numFmtId="3" fontId="7" fillId="0" borderId="25" xfId="3" applyNumberFormat="1" applyFont="1" applyBorder="1" applyAlignment="1"/>
    <xf numFmtId="0" fontId="8" fillId="0" borderId="8" xfId="0" applyFont="1" applyBorder="1"/>
    <xf numFmtId="3" fontId="8" fillId="0" borderId="25" xfId="3" applyNumberFormat="1" applyFont="1" applyFill="1" applyBorder="1" applyAlignment="1"/>
    <xf numFmtId="3" fontId="8" fillId="0" borderId="24" xfId="3" applyNumberFormat="1" applyFont="1" applyFill="1" applyBorder="1" applyAlignment="1"/>
    <xf numFmtId="3" fontId="8" fillId="0" borderId="26" xfId="3" applyNumberFormat="1" applyFont="1" applyFill="1" applyBorder="1" applyAlignment="1"/>
    <xf numFmtId="3" fontId="8" fillId="0" borderId="23" xfId="3" applyNumberFormat="1" applyFont="1" applyFill="1" applyBorder="1" applyAlignment="1"/>
    <xf numFmtId="0" fontId="10" fillId="0" borderId="0" xfId="3" applyFont="1"/>
    <xf numFmtId="165" fontId="8" fillId="0" borderId="0" xfId="2" applyNumberFormat="1" applyFont="1"/>
    <xf numFmtId="3" fontId="8" fillId="0" borderId="33" xfId="3" applyNumberFormat="1" applyFont="1" applyFill="1" applyBorder="1"/>
    <xf numFmtId="0" fontId="15" fillId="4" borderId="0" xfId="5" applyFont="1" applyFill="1" applyAlignment="1">
      <alignment vertical="top" wrapText="1"/>
    </xf>
    <xf numFmtId="0" fontId="13" fillId="5" borderId="72" xfId="5" applyFont="1" applyFill="1" applyBorder="1" applyAlignment="1">
      <alignment horizontal="center" vertical="top" wrapText="1"/>
    </xf>
    <xf numFmtId="0" fontId="13" fillId="5" borderId="73" xfId="5" applyFont="1" applyFill="1" applyBorder="1" applyAlignment="1">
      <alignment horizontal="center" vertical="top" wrapText="1"/>
    </xf>
    <xf numFmtId="0" fontId="13" fillId="5" borderId="82" xfId="5" applyFont="1" applyFill="1" applyBorder="1" applyAlignment="1">
      <alignment horizontal="center" vertical="top" wrapText="1"/>
    </xf>
    <xf numFmtId="0" fontId="13" fillId="5" borderId="83" xfId="5" applyFont="1" applyFill="1" applyBorder="1" applyAlignment="1">
      <alignment horizontal="center" vertical="top" wrapText="1"/>
    </xf>
    <xf numFmtId="0" fontId="13" fillId="5" borderId="41" xfId="5" applyFont="1" applyFill="1" applyBorder="1" applyAlignment="1">
      <alignment horizontal="center" vertical="top" wrapText="1"/>
    </xf>
    <xf numFmtId="0" fontId="17" fillId="0" borderId="74" xfId="5" applyFont="1" applyBorder="1" applyAlignment="1">
      <alignment vertical="top" wrapText="1"/>
    </xf>
    <xf numFmtId="3" fontId="17" fillId="4" borderId="84" xfId="9" applyNumberFormat="1" applyFont="1" applyFill="1" applyBorder="1" applyAlignment="1">
      <alignment horizontal="right" vertical="center"/>
    </xf>
    <xf numFmtId="3" fontId="17" fillId="4" borderId="85" xfId="9" applyNumberFormat="1" applyFont="1" applyFill="1" applyBorder="1" applyAlignment="1">
      <alignment horizontal="right" vertical="center"/>
    </xf>
    <xf numFmtId="0" fontId="18" fillId="4" borderId="0" xfId="5" applyFont="1" applyFill="1"/>
    <xf numFmtId="0" fontId="13" fillId="0" borderId="75" xfId="5" applyFont="1" applyBorder="1" applyAlignment="1">
      <alignment vertical="top" wrapText="1"/>
    </xf>
    <xf numFmtId="3" fontId="13" fillId="4" borderId="86" xfId="9" applyNumberFormat="1" applyFont="1" applyFill="1" applyBorder="1" applyAlignment="1">
      <alignment horizontal="right" vertical="center"/>
    </xf>
    <xf numFmtId="3" fontId="13" fillId="4" borderId="45" xfId="9" applyNumberFormat="1" applyFont="1" applyFill="1" applyBorder="1" applyAlignment="1">
      <alignment horizontal="right" vertical="center"/>
    </xf>
    <xf numFmtId="3" fontId="13" fillId="4" borderId="87" xfId="9" applyNumberFormat="1" applyFont="1" applyFill="1" applyBorder="1" applyAlignment="1">
      <alignment horizontal="right" vertical="center"/>
    </xf>
    <xf numFmtId="3" fontId="19" fillId="4" borderId="86" xfId="9" applyNumberFormat="1" applyFont="1" applyFill="1" applyBorder="1" applyAlignment="1">
      <alignment horizontal="right" vertical="center"/>
    </xf>
    <xf numFmtId="3" fontId="19" fillId="4" borderId="45" xfId="9" applyNumberFormat="1" applyFont="1" applyFill="1" applyBorder="1" applyAlignment="1">
      <alignment horizontal="right" vertical="center"/>
    </xf>
    <xf numFmtId="3" fontId="19" fillId="4" borderId="87" xfId="9" applyNumberFormat="1" applyFont="1" applyFill="1" applyBorder="1" applyAlignment="1">
      <alignment horizontal="right" vertical="center"/>
    </xf>
    <xf numFmtId="3" fontId="20" fillId="4" borderId="45" xfId="9" applyNumberFormat="1" applyFont="1" applyFill="1" applyBorder="1" applyAlignment="1">
      <alignment horizontal="right" vertical="center"/>
    </xf>
    <xf numFmtId="3" fontId="20" fillId="4" borderId="47" xfId="9" applyNumberFormat="1" applyFont="1" applyFill="1" applyBorder="1" applyAlignment="1">
      <alignment horizontal="right" vertical="center"/>
    </xf>
    <xf numFmtId="0" fontId="21" fillId="4" borderId="0" xfId="5" applyFont="1" applyFill="1"/>
    <xf numFmtId="3" fontId="19" fillId="0" borderId="86" xfId="9" applyNumberFormat="1" applyFont="1" applyFill="1" applyBorder="1" applyAlignment="1">
      <alignment horizontal="right" vertical="center"/>
    </xf>
    <xf numFmtId="3" fontId="19" fillId="0" borderId="45" xfId="9" applyNumberFormat="1" applyFont="1" applyFill="1" applyBorder="1" applyAlignment="1">
      <alignment horizontal="right" vertical="center"/>
    </xf>
    <xf numFmtId="3" fontId="19" fillId="0" borderId="87" xfId="9" applyNumberFormat="1" applyFont="1" applyFill="1" applyBorder="1" applyAlignment="1">
      <alignment horizontal="right" vertical="center"/>
    </xf>
    <xf numFmtId="3" fontId="13" fillId="0" borderId="86" xfId="9" applyNumberFormat="1" applyFont="1" applyFill="1" applyBorder="1" applyAlignment="1">
      <alignment horizontal="right" vertical="center"/>
    </xf>
    <xf numFmtId="3" fontId="13" fillId="0" borderId="45" xfId="9" applyNumberFormat="1" applyFont="1" applyFill="1" applyBorder="1" applyAlignment="1">
      <alignment horizontal="right" vertical="center"/>
    </xf>
    <xf numFmtId="3" fontId="13" fillId="0" borderId="87" xfId="9" applyNumberFormat="1" applyFont="1" applyFill="1" applyBorder="1" applyAlignment="1">
      <alignment horizontal="right" vertical="center"/>
    </xf>
    <xf numFmtId="0" fontId="22" fillId="4" borderId="0" xfId="5" applyFont="1" applyFill="1"/>
    <xf numFmtId="0" fontId="19" fillId="0" borderId="75" xfId="5" applyFont="1" applyBorder="1" applyAlignment="1">
      <alignment horizontal="left" vertical="top" wrapText="1" indent="1"/>
    </xf>
    <xf numFmtId="0" fontId="13" fillId="0" borderId="75" xfId="5" applyFont="1" applyBorder="1" applyAlignment="1">
      <alignment wrapText="1"/>
    </xf>
    <xf numFmtId="3" fontId="13" fillId="4" borderId="86" xfId="9" applyNumberFormat="1" applyFont="1" applyFill="1" applyBorder="1" applyAlignment="1">
      <alignment horizontal="right"/>
    </xf>
    <xf numFmtId="3" fontId="13" fillId="4" borderId="45" xfId="9" applyNumberFormat="1" applyFont="1" applyFill="1" applyBorder="1" applyAlignment="1">
      <alignment horizontal="right"/>
    </xf>
    <xf numFmtId="3" fontId="13" fillId="4" borderId="87" xfId="9" applyNumberFormat="1" applyFont="1" applyFill="1" applyBorder="1" applyAlignment="1">
      <alignment horizontal="right"/>
    </xf>
    <xf numFmtId="3" fontId="20" fillId="0" borderId="86" xfId="9" applyNumberFormat="1" applyFont="1" applyFill="1" applyBorder="1" applyAlignment="1">
      <alignment horizontal="right" vertical="center"/>
    </xf>
    <xf numFmtId="3" fontId="20" fillId="0" borderId="45" xfId="9" applyNumberFormat="1" applyFont="1" applyFill="1" applyBorder="1" applyAlignment="1">
      <alignment horizontal="right" vertical="center"/>
    </xf>
    <xf numFmtId="3" fontId="20" fillId="0" borderId="87" xfId="9" applyNumberFormat="1" applyFont="1" applyFill="1" applyBorder="1" applyAlignment="1">
      <alignment horizontal="right" vertical="center"/>
    </xf>
    <xf numFmtId="3" fontId="17" fillId="4" borderId="43" xfId="9" applyNumberFormat="1" applyFont="1" applyFill="1" applyBorder="1" applyAlignment="1">
      <alignment horizontal="right" vertical="center"/>
    </xf>
    <xf numFmtId="3" fontId="20" fillId="4" borderId="99" xfId="9" applyNumberFormat="1" applyFont="1" applyFill="1" applyBorder="1" applyAlignment="1">
      <alignment horizontal="right" vertical="center"/>
    </xf>
    <xf numFmtId="166" fontId="19" fillId="4" borderId="99" xfId="9" applyNumberFormat="1" applyFont="1" applyFill="1" applyBorder="1" applyAlignment="1">
      <alignment horizontal="right" vertical="center"/>
    </xf>
    <xf numFmtId="0" fontId="13" fillId="5" borderId="71" xfId="5" applyFont="1" applyFill="1" applyBorder="1" applyAlignment="1">
      <alignment horizontal="center" vertical="top" wrapText="1"/>
    </xf>
    <xf numFmtId="0" fontId="13" fillId="5" borderId="77" xfId="5" applyFont="1" applyFill="1" applyBorder="1" applyAlignment="1">
      <alignment horizontal="center" vertical="top" wrapText="1"/>
    </xf>
    <xf numFmtId="3" fontId="13" fillId="5" borderId="90" xfId="5" applyNumberFormat="1" applyFont="1" applyFill="1" applyBorder="1" applyAlignment="1">
      <alignment horizontal="center" vertical="top" wrapText="1"/>
    </xf>
    <xf numFmtId="3" fontId="13" fillId="5" borderId="91" xfId="5" applyNumberFormat="1" applyFont="1" applyFill="1" applyBorder="1" applyAlignment="1">
      <alignment horizontal="center" vertical="top" wrapText="1"/>
    </xf>
    <xf numFmtId="3" fontId="13" fillId="5" borderId="52" xfId="5" applyNumberFormat="1" applyFont="1" applyFill="1" applyBorder="1" applyAlignment="1">
      <alignment horizontal="center" vertical="top" wrapText="1"/>
    </xf>
    <xf numFmtId="3" fontId="13" fillId="0" borderId="92" xfId="11" applyNumberFormat="1" applyFont="1" applyFill="1" applyBorder="1" applyAlignment="1">
      <alignment horizontal="right" vertical="center"/>
    </xf>
    <xf numFmtId="3" fontId="13" fillId="0" borderId="54" xfId="11" applyNumberFormat="1" applyFont="1" applyFill="1" applyBorder="1" applyAlignment="1">
      <alignment horizontal="right" vertical="center"/>
    </xf>
    <xf numFmtId="3" fontId="13" fillId="0" borderId="93" xfId="11" applyNumberFormat="1" applyFont="1" applyFill="1" applyBorder="1" applyAlignment="1">
      <alignment horizontal="right" vertical="center"/>
    </xf>
    <xf numFmtId="3" fontId="13" fillId="0" borderId="55" xfId="11" applyNumberFormat="1" applyFont="1" applyFill="1" applyBorder="1" applyAlignment="1">
      <alignment horizontal="right" vertical="center"/>
    </xf>
    <xf numFmtId="3" fontId="13" fillId="0" borderId="56" xfId="11" applyNumberFormat="1" applyFont="1" applyFill="1" applyBorder="1" applyAlignment="1">
      <alignment horizontal="right" vertical="center"/>
    </xf>
    <xf numFmtId="3" fontId="13" fillId="5" borderId="90" xfId="5" applyNumberFormat="1" applyFont="1" applyFill="1" applyBorder="1" applyAlignment="1">
      <alignment horizontal="center" vertical="center" wrapText="1"/>
    </xf>
    <xf numFmtId="3" fontId="13" fillId="5" borderId="91" xfId="5" applyNumberFormat="1" applyFont="1" applyFill="1" applyBorder="1" applyAlignment="1">
      <alignment horizontal="center" vertical="center" wrapText="1"/>
    </xf>
    <xf numFmtId="1" fontId="13" fillId="0" borderId="78" xfId="11" applyNumberFormat="1" applyFont="1" applyFill="1" applyBorder="1" applyAlignment="1">
      <alignment vertical="top" wrapText="1"/>
    </xf>
    <xf numFmtId="4" fontId="13" fillId="0" borderId="92" xfId="11" applyNumberFormat="1" applyFont="1" applyFill="1" applyBorder="1" applyAlignment="1">
      <alignment horizontal="right" vertical="center"/>
    </xf>
    <xf numFmtId="1" fontId="13" fillId="0" borderId="75" xfId="11" applyNumberFormat="1" applyFont="1" applyFill="1" applyBorder="1"/>
    <xf numFmtId="3" fontId="13" fillId="0" borderId="86" xfId="11" applyNumberFormat="1" applyFont="1" applyFill="1" applyBorder="1" applyAlignment="1">
      <alignment horizontal="right" vertical="center"/>
    </xf>
    <xf numFmtId="3" fontId="13" fillId="0" borderId="45" xfId="11" applyNumberFormat="1" applyFont="1" applyFill="1" applyBorder="1" applyAlignment="1">
      <alignment horizontal="right" vertical="center"/>
    </xf>
    <xf numFmtId="3" fontId="13" fillId="0" borderId="87" xfId="11" applyNumberFormat="1" applyFont="1" applyFill="1" applyBorder="1" applyAlignment="1">
      <alignment horizontal="right" vertical="center"/>
    </xf>
    <xf numFmtId="3" fontId="13" fillId="0" borderId="46" xfId="11" applyNumberFormat="1" applyFont="1" applyFill="1" applyBorder="1" applyAlignment="1">
      <alignment horizontal="right" vertical="center"/>
    </xf>
    <xf numFmtId="3" fontId="13" fillId="0" borderId="47" xfId="11" applyNumberFormat="1" applyFont="1" applyFill="1" applyBorder="1" applyAlignment="1">
      <alignment horizontal="right" vertical="center"/>
    </xf>
    <xf numFmtId="1" fontId="19" fillId="0" borderId="75" xfId="11" applyNumberFormat="1" applyFont="1" applyFill="1" applyBorder="1"/>
    <xf numFmtId="3" fontId="19" fillId="0" borderId="86" xfId="11" applyNumberFormat="1" applyFont="1" applyFill="1" applyBorder="1" applyAlignment="1">
      <alignment horizontal="right" vertical="center"/>
    </xf>
    <xf numFmtId="3" fontId="19" fillId="0" borderId="45" xfId="11" applyNumberFormat="1" applyFont="1" applyFill="1" applyBorder="1" applyAlignment="1">
      <alignment horizontal="right" vertical="center"/>
    </xf>
    <xf numFmtId="3" fontId="19" fillId="0" borderId="87" xfId="11" applyNumberFormat="1" applyFont="1" applyFill="1" applyBorder="1" applyAlignment="1">
      <alignment horizontal="right" vertical="center"/>
    </xf>
    <xf numFmtId="3" fontId="19" fillId="0" borderId="46" xfId="11" applyNumberFormat="1" applyFont="1" applyFill="1" applyBorder="1" applyAlignment="1">
      <alignment horizontal="right" vertical="center"/>
    </xf>
    <xf numFmtId="3" fontId="19" fillId="0" borderId="47" xfId="11" applyNumberFormat="1" applyFont="1" applyFill="1" applyBorder="1" applyAlignment="1">
      <alignment horizontal="right" vertical="center"/>
    </xf>
    <xf numFmtId="3" fontId="20" fillId="0" borderId="86" xfId="11" applyNumberFormat="1" applyFont="1" applyFill="1" applyBorder="1" applyAlignment="1">
      <alignment horizontal="right" vertical="center"/>
    </xf>
    <xf numFmtId="3" fontId="20" fillId="0" borderId="45" xfId="11" applyNumberFormat="1" applyFont="1" applyFill="1" applyBorder="1" applyAlignment="1">
      <alignment horizontal="right" vertical="center"/>
    </xf>
    <xf numFmtId="3" fontId="20" fillId="0" borderId="87" xfId="11" applyNumberFormat="1" applyFont="1" applyFill="1" applyBorder="1" applyAlignment="1">
      <alignment horizontal="right" vertical="center"/>
    </xf>
    <xf numFmtId="3" fontId="20" fillId="0" borderId="46" xfId="11" applyNumberFormat="1" applyFont="1" applyFill="1" applyBorder="1" applyAlignment="1">
      <alignment horizontal="right" vertical="center"/>
    </xf>
    <xf numFmtId="3" fontId="20" fillId="0" borderId="47" xfId="11" applyNumberFormat="1" applyFont="1" applyFill="1" applyBorder="1" applyAlignment="1">
      <alignment horizontal="right" vertical="center"/>
    </xf>
    <xf numFmtId="1" fontId="19" fillId="0" borderId="75" xfId="11" applyNumberFormat="1" applyFont="1" applyFill="1" applyBorder="1" applyAlignment="1">
      <alignment horizontal="left" indent="1"/>
    </xf>
    <xf numFmtId="1" fontId="19" fillId="0" borderId="75" xfId="11" applyNumberFormat="1" applyFont="1" applyFill="1" applyBorder="1" applyAlignment="1">
      <alignment horizontal="left" indent="2"/>
    </xf>
    <xf numFmtId="1" fontId="19" fillId="0" borderId="75" xfId="11" applyNumberFormat="1" applyFont="1" applyFill="1" applyBorder="1" applyAlignment="1">
      <alignment horizontal="left" indent="3"/>
    </xf>
    <xf numFmtId="1" fontId="19" fillId="0" borderId="78" xfId="11" applyNumberFormat="1" applyFont="1" applyFill="1" applyBorder="1" applyAlignment="1">
      <alignment horizontal="left" indent="3"/>
    </xf>
    <xf numFmtId="1" fontId="19" fillId="0" borderId="79" xfId="11" applyNumberFormat="1" applyFont="1" applyFill="1" applyBorder="1"/>
    <xf numFmtId="3" fontId="19" fillId="0" borderId="95" xfId="11" applyNumberFormat="1" applyFont="1" applyFill="1" applyBorder="1" applyAlignment="1">
      <alignment horizontal="right" vertical="center"/>
    </xf>
    <xf numFmtId="3" fontId="19" fillId="0" borderId="57" xfId="11" applyNumberFormat="1" applyFont="1" applyFill="1" applyBorder="1" applyAlignment="1">
      <alignment horizontal="right" vertical="center"/>
    </xf>
    <xf numFmtId="3" fontId="19" fillId="0" borderId="96" xfId="11" applyNumberFormat="1" applyFont="1" applyFill="1" applyBorder="1" applyAlignment="1">
      <alignment horizontal="right" vertical="center"/>
    </xf>
    <xf numFmtId="3" fontId="19" fillId="0" borderId="58" xfId="11" applyNumberFormat="1" applyFont="1" applyFill="1" applyBorder="1" applyAlignment="1">
      <alignment horizontal="right" vertical="center"/>
    </xf>
    <xf numFmtId="3" fontId="19" fillId="0" borderId="59" xfId="11" applyNumberFormat="1" applyFont="1" applyFill="1" applyBorder="1" applyAlignment="1">
      <alignment horizontal="right" vertical="center"/>
    </xf>
    <xf numFmtId="1" fontId="13" fillId="0" borderId="76" xfId="11" applyNumberFormat="1" applyFont="1" applyFill="1" applyBorder="1"/>
    <xf numFmtId="3" fontId="19" fillId="0" borderId="88" xfId="11" applyNumberFormat="1" applyFont="1" applyFill="1" applyBorder="1" applyAlignment="1">
      <alignment horizontal="right" vertical="center"/>
    </xf>
    <xf numFmtId="3" fontId="19" fillId="0" borderId="48" xfId="11" applyNumberFormat="1" applyFont="1" applyFill="1" applyBorder="1" applyAlignment="1">
      <alignment horizontal="right" vertical="center"/>
    </xf>
    <xf numFmtId="3" fontId="13" fillId="0" borderId="89" xfId="11" applyNumberFormat="1" applyFont="1" applyFill="1" applyBorder="1" applyAlignment="1">
      <alignment horizontal="right" vertical="center"/>
    </xf>
    <xf numFmtId="3" fontId="19" fillId="0" borderId="49" xfId="11" applyNumberFormat="1" applyFont="1" applyFill="1" applyBorder="1" applyAlignment="1">
      <alignment horizontal="right" vertical="center"/>
    </xf>
    <xf numFmtId="3" fontId="15" fillId="4" borderId="0" xfId="5" applyNumberFormat="1" applyFont="1" applyFill="1" applyAlignment="1">
      <alignment vertical="top" wrapText="1"/>
    </xf>
    <xf numFmtId="3" fontId="20" fillId="0" borderId="88" xfId="9" applyNumberFormat="1" applyFont="1" applyFill="1" applyBorder="1" applyAlignment="1">
      <alignment horizontal="right" vertical="center"/>
    </xf>
    <xf numFmtId="3" fontId="20" fillId="0" borderId="48" xfId="9" applyNumberFormat="1" applyFont="1" applyFill="1" applyBorder="1" applyAlignment="1">
      <alignment horizontal="right" vertical="center"/>
    </xf>
    <xf numFmtId="3" fontId="20" fillId="0" borderId="89" xfId="9" applyNumberFormat="1" applyFont="1" applyFill="1" applyBorder="1" applyAlignment="1">
      <alignment horizontal="right" vertical="center"/>
    </xf>
    <xf numFmtId="3" fontId="20" fillId="0" borderId="49" xfId="9" applyNumberFormat="1" applyFont="1" applyFill="1" applyBorder="1" applyAlignment="1">
      <alignment horizontal="right" vertical="center"/>
    </xf>
    <xf numFmtId="0" fontId="13" fillId="5" borderId="104" xfId="5" applyFont="1" applyFill="1" applyBorder="1" applyAlignment="1">
      <alignment horizontal="center" vertical="top" wrapText="1"/>
    </xf>
    <xf numFmtId="0" fontId="16" fillId="4" borderId="0" xfId="5" applyFont="1" applyFill="1" applyAlignment="1">
      <alignment vertical="center"/>
    </xf>
    <xf numFmtId="0" fontId="20" fillId="4" borderId="0" xfId="3" applyFont="1" applyFill="1"/>
    <xf numFmtId="3" fontId="19" fillId="0" borderId="99" xfId="11" applyNumberFormat="1" applyFont="1" applyFill="1" applyBorder="1" applyAlignment="1">
      <alignment horizontal="right" vertical="center"/>
    </xf>
    <xf numFmtId="3" fontId="13" fillId="0" borderId="105" xfId="11" applyNumberFormat="1" applyFont="1" applyFill="1" applyBorder="1" applyAlignment="1">
      <alignment horizontal="right" vertical="center"/>
    </xf>
    <xf numFmtId="0" fontId="19" fillId="4" borderId="75" xfId="5" applyFont="1" applyFill="1" applyBorder="1" applyAlignment="1">
      <alignment vertical="top" wrapText="1"/>
    </xf>
    <xf numFmtId="0" fontId="20" fillId="4" borderId="75" xfId="5" applyFont="1" applyFill="1" applyBorder="1" applyAlignment="1">
      <alignment horizontal="left" vertical="top" wrapText="1" indent="1"/>
    </xf>
    <xf numFmtId="3" fontId="20" fillId="4" borderId="86" xfId="9" applyNumberFormat="1" applyFont="1" applyFill="1" applyBorder="1" applyAlignment="1">
      <alignment horizontal="right" vertical="center"/>
    </xf>
    <xf numFmtId="3" fontId="20" fillId="4" borderId="87" xfId="9" applyNumberFormat="1" applyFont="1" applyFill="1" applyBorder="1" applyAlignment="1">
      <alignment horizontal="right" vertical="center"/>
    </xf>
    <xf numFmtId="3" fontId="20" fillId="4" borderId="46" xfId="9" applyNumberFormat="1" applyFont="1" applyFill="1" applyBorder="1" applyAlignment="1">
      <alignment horizontal="right" vertical="center"/>
    </xf>
    <xf numFmtId="3" fontId="13" fillId="0" borderId="107" xfId="11" applyNumberFormat="1" applyFont="1" applyFill="1" applyBorder="1" applyAlignment="1">
      <alignment horizontal="right" vertical="center"/>
    </xf>
    <xf numFmtId="4" fontId="13" fillId="0" borderId="107" xfId="11" applyNumberFormat="1" applyFont="1" applyFill="1" applyBorder="1" applyAlignment="1">
      <alignment horizontal="right" vertical="center"/>
    </xf>
    <xf numFmtId="3" fontId="13" fillId="0" borderId="99" xfId="11" applyNumberFormat="1" applyFont="1" applyFill="1" applyBorder="1" applyAlignment="1">
      <alignment horizontal="right" vertical="center"/>
    </xf>
    <xf numFmtId="3" fontId="19" fillId="0" borderId="108" xfId="11" applyNumberFormat="1" applyFont="1" applyFill="1" applyBorder="1" applyAlignment="1">
      <alignment horizontal="right" vertical="center"/>
    </xf>
    <xf numFmtId="3" fontId="19" fillId="0" borderId="100" xfId="11" applyNumberFormat="1" applyFont="1" applyFill="1" applyBorder="1" applyAlignment="1">
      <alignment horizontal="right" vertical="center"/>
    </xf>
    <xf numFmtId="3" fontId="13" fillId="0" borderId="50" xfId="11" applyNumberFormat="1" applyFont="1" applyFill="1" applyBorder="1" applyAlignment="1">
      <alignment horizontal="right" vertical="center"/>
    </xf>
    <xf numFmtId="3" fontId="7" fillId="0" borderId="0" xfId="0" applyNumberFormat="1" applyFont="1"/>
    <xf numFmtId="3" fontId="10" fillId="0" borderId="0" xfId="0" applyNumberFormat="1" applyFont="1"/>
    <xf numFmtId="0" fontId="8" fillId="0" borderId="0" xfId="0" applyFont="1" applyAlignment="1">
      <alignment horizontal="center"/>
    </xf>
    <xf numFmtId="3" fontId="20" fillId="0" borderId="99" xfId="11" applyNumberFormat="1" applyFont="1" applyFill="1" applyBorder="1" applyAlignment="1">
      <alignment horizontal="right" vertical="center"/>
    </xf>
    <xf numFmtId="3" fontId="19" fillId="0" borderId="110" xfId="11" applyNumberFormat="1" applyFont="1" applyFill="1" applyBorder="1" applyAlignment="1">
      <alignment horizontal="right" vertical="center"/>
    </xf>
    <xf numFmtId="167" fontId="19" fillId="0" borderId="45" xfId="11" applyNumberFormat="1" applyFont="1" applyFill="1" applyBorder="1" applyAlignment="1">
      <alignment horizontal="right" vertical="center"/>
    </xf>
    <xf numFmtId="3" fontId="13" fillId="0" borderId="110" xfId="11" applyNumberFormat="1" applyFont="1" applyFill="1" applyBorder="1" applyAlignment="1">
      <alignment horizontal="right" vertical="center"/>
    </xf>
    <xf numFmtId="3" fontId="19" fillId="0" borderId="111" xfId="11" applyNumberFormat="1" applyFont="1" applyFill="1" applyBorder="1" applyAlignment="1">
      <alignment horizontal="right" vertical="center"/>
    </xf>
    <xf numFmtId="3" fontId="19" fillId="0" borderId="112" xfId="11" applyNumberFormat="1" applyFont="1" applyFill="1" applyBorder="1" applyAlignment="1">
      <alignment horizontal="right" vertical="center"/>
    </xf>
    <xf numFmtId="167" fontId="19" fillId="0" borderId="99" xfId="11" applyNumberFormat="1" applyFont="1" applyFill="1" applyBorder="1" applyAlignment="1">
      <alignment horizontal="right" vertical="center"/>
    </xf>
    <xf numFmtId="166" fontId="19" fillId="0" borderId="86" xfId="11" applyNumberFormat="1" applyFont="1" applyFill="1" applyBorder="1" applyAlignment="1">
      <alignment horizontal="right" vertical="center"/>
    </xf>
    <xf numFmtId="166" fontId="19" fillId="0" borderId="87" xfId="11" applyNumberFormat="1" applyFont="1" applyFill="1" applyBorder="1" applyAlignment="1">
      <alignment horizontal="right" vertical="center"/>
    </xf>
    <xf numFmtId="168" fontId="19" fillId="0" borderId="86" xfId="11" applyNumberFormat="1" applyFont="1" applyFill="1" applyBorder="1" applyAlignment="1">
      <alignment horizontal="right" vertical="center"/>
    </xf>
    <xf numFmtId="168" fontId="19" fillId="0" borderId="45" xfId="11" applyNumberFormat="1" applyFont="1" applyFill="1" applyBorder="1" applyAlignment="1">
      <alignment horizontal="right" vertical="center"/>
    </xf>
    <xf numFmtId="168" fontId="19" fillId="0" borderId="87" xfId="11" applyNumberFormat="1" applyFont="1" applyFill="1" applyBorder="1" applyAlignment="1">
      <alignment horizontal="right" vertical="center"/>
    </xf>
    <xf numFmtId="37" fontId="17" fillId="0" borderId="113" xfId="11" applyNumberFormat="1" applyFont="1" applyFill="1" applyBorder="1" applyAlignment="1">
      <alignment vertical="top"/>
    </xf>
    <xf numFmtId="3" fontId="17" fillId="0" borderId="54" xfId="11" applyNumberFormat="1" applyFont="1" applyFill="1" applyBorder="1" applyAlignment="1">
      <alignment horizontal="right" vertical="center"/>
    </xf>
    <xf numFmtId="3" fontId="17" fillId="0" borderId="56" xfId="11" applyNumberFormat="1" applyFont="1" applyFill="1" applyBorder="1" applyAlignment="1">
      <alignment horizontal="right" vertical="center"/>
    </xf>
    <xf numFmtId="3" fontId="17" fillId="0" borderId="93" xfId="11" applyNumberFormat="1" applyFont="1" applyFill="1" applyBorder="1" applyAlignment="1">
      <alignment horizontal="right" vertical="center"/>
    </xf>
    <xf numFmtId="1" fontId="20" fillId="4" borderId="75" xfId="12" applyNumberFormat="1" applyFont="1" applyFill="1" applyBorder="1" applyAlignment="1">
      <alignment horizontal="left" indent="4"/>
    </xf>
    <xf numFmtId="3" fontId="20" fillId="4" borderId="86" xfId="11" applyNumberFormat="1" applyFont="1" applyFill="1" applyBorder="1" applyAlignment="1">
      <alignment horizontal="right" vertical="center"/>
    </xf>
    <xf numFmtId="3" fontId="20" fillId="4" borderId="45" xfId="11" applyNumberFormat="1" applyFont="1" applyFill="1" applyBorder="1" applyAlignment="1">
      <alignment horizontal="right" vertical="center"/>
    </xf>
    <xf numFmtId="3" fontId="20" fillId="4" borderId="87" xfId="11" applyNumberFormat="1" applyFont="1" applyFill="1" applyBorder="1" applyAlignment="1">
      <alignment horizontal="right" vertical="center"/>
    </xf>
    <xf numFmtId="3" fontId="20" fillId="4" borderId="46" xfId="11" applyNumberFormat="1" applyFont="1" applyFill="1" applyBorder="1" applyAlignment="1">
      <alignment horizontal="right" vertical="center"/>
    </xf>
    <xf numFmtId="3" fontId="20" fillId="4" borderId="47" xfId="11" applyNumberFormat="1" applyFont="1" applyFill="1" applyBorder="1" applyAlignment="1">
      <alignment horizontal="right" vertical="center"/>
    </xf>
    <xf numFmtId="3" fontId="20" fillId="4" borderId="99" xfId="11" applyNumberFormat="1" applyFont="1" applyFill="1" applyBorder="1" applyAlignment="1">
      <alignment horizontal="right" vertical="center"/>
    </xf>
    <xf numFmtId="3" fontId="19" fillId="4" borderId="110" xfId="11" applyNumberFormat="1" applyFont="1" applyFill="1" applyBorder="1" applyAlignment="1">
      <alignment horizontal="right" vertical="center"/>
    </xf>
    <xf numFmtId="3" fontId="19" fillId="4" borderId="45" xfId="11" applyNumberFormat="1" applyFont="1" applyFill="1" applyBorder="1" applyAlignment="1">
      <alignment horizontal="right" vertical="center"/>
    </xf>
    <xf numFmtId="1" fontId="19" fillId="4" borderId="75" xfId="11" applyNumberFormat="1" applyFont="1" applyFill="1" applyBorder="1" applyAlignment="1">
      <alignment horizontal="left" indent="1"/>
    </xf>
    <xf numFmtId="3" fontId="19" fillId="4" borderId="86" xfId="11" applyNumberFormat="1" applyFont="1" applyFill="1" applyBorder="1" applyAlignment="1">
      <alignment horizontal="right" vertical="center"/>
    </xf>
    <xf numFmtId="3" fontId="19" fillId="4" borderId="87" xfId="11" applyNumberFormat="1" applyFont="1" applyFill="1" applyBorder="1" applyAlignment="1">
      <alignment horizontal="right" vertical="center"/>
    </xf>
    <xf numFmtId="3" fontId="19" fillId="4" borderId="46" xfId="11" applyNumberFormat="1" applyFont="1" applyFill="1" applyBorder="1" applyAlignment="1">
      <alignment horizontal="right" vertical="center"/>
    </xf>
    <xf numFmtId="3" fontId="19" fillId="4" borderId="47" xfId="11" applyNumberFormat="1" applyFont="1" applyFill="1" applyBorder="1" applyAlignment="1">
      <alignment horizontal="right" vertical="center"/>
    </xf>
    <xf numFmtId="3" fontId="19" fillId="4" borderId="99" xfId="11" applyNumberFormat="1" applyFont="1" applyFill="1" applyBorder="1" applyAlignment="1">
      <alignment horizontal="right" vertical="center"/>
    </xf>
    <xf numFmtId="1" fontId="19" fillId="4" borderId="75" xfId="11" applyNumberFormat="1" applyFont="1" applyFill="1" applyBorder="1" applyAlignment="1">
      <alignment horizontal="left" indent="2"/>
    </xf>
    <xf numFmtId="164" fontId="19" fillId="0" borderId="99" xfId="1" applyFont="1" applyFill="1" applyBorder="1" applyAlignment="1">
      <alignment horizontal="right" vertical="center"/>
    </xf>
    <xf numFmtId="166" fontId="19" fillId="0" borderId="47" xfId="16" applyNumberFormat="1" applyFont="1" applyFill="1" applyBorder="1" applyAlignment="1">
      <alignment horizontal="right" vertical="center"/>
    </xf>
    <xf numFmtId="166" fontId="19" fillId="0" borderId="47" xfId="11" applyNumberFormat="1" applyFont="1" applyFill="1" applyBorder="1" applyAlignment="1">
      <alignment horizontal="right" vertical="center"/>
    </xf>
    <xf numFmtId="166" fontId="19" fillId="0" borderId="99" xfId="16" applyNumberFormat="1" applyFont="1" applyFill="1" applyBorder="1" applyAlignment="1">
      <alignment horizontal="right" vertical="center"/>
    </xf>
    <xf numFmtId="0" fontId="15" fillId="4" borderId="0" xfId="5" applyFont="1" applyFill="1" applyAlignment="1">
      <alignment horizontal="center"/>
    </xf>
    <xf numFmtId="3" fontId="16" fillId="4" borderId="0" xfId="5" applyNumberFormat="1" applyFont="1" applyFill="1"/>
    <xf numFmtId="3" fontId="15" fillId="4" borderId="0" xfId="5" applyNumberFormat="1" applyFont="1" applyFill="1" applyAlignment="1">
      <alignment horizontal="center"/>
    </xf>
    <xf numFmtId="0" fontId="16" fillId="4" borderId="0" xfId="5" applyFont="1" applyFill="1"/>
    <xf numFmtId="3" fontId="20" fillId="4" borderId="0" xfId="5" applyNumberFormat="1" applyFont="1" applyFill="1" applyAlignment="1">
      <alignment vertical="center" wrapText="1"/>
    </xf>
    <xf numFmtId="170" fontId="16" fillId="4" borderId="0" xfId="5" applyNumberFormat="1" applyFont="1" applyFill="1"/>
    <xf numFmtId="169" fontId="16" fillId="4" borderId="0" xfId="5" applyNumberFormat="1" applyFont="1" applyFill="1"/>
    <xf numFmtId="0" fontId="22" fillId="4" borderId="0" xfId="5" applyFont="1" applyFill="1" applyAlignment="1">
      <alignment horizontal="center"/>
    </xf>
    <xf numFmtId="3" fontId="15" fillId="4" borderId="0" xfId="5" applyNumberFormat="1" applyFont="1" applyFill="1" applyAlignment="1">
      <alignment horizontal="right"/>
    </xf>
    <xf numFmtId="3" fontId="25" fillId="4" borderId="0" xfId="5" applyNumberFormat="1" applyFont="1" applyFill="1" applyAlignment="1">
      <alignment horizontal="right"/>
    </xf>
    <xf numFmtId="3" fontId="15" fillId="4" borderId="0" xfId="14" applyNumberFormat="1" applyFont="1" applyFill="1" applyAlignment="1">
      <alignment horizontal="right"/>
    </xf>
    <xf numFmtId="3" fontId="25" fillId="4" borderId="0" xfId="14" applyNumberFormat="1" applyFont="1" applyFill="1" applyAlignment="1">
      <alignment horizontal="right"/>
    </xf>
    <xf numFmtId="3" fontId="16" fillId="4" borderId="0" xfId="14" applyNumberFormat="1" applyFont="1" applyFill="1"/>
    <xf numFmtId="0" fontId="15" fillId="4" borderId="0" xfId="5" applyFont="1" applyFill="1" applyAlignment="1">
      <alignment horizontal="right"/>
    </xf>
    <xf numFmtId="0" fontId="16" fillId="4" borderId="0" xfId="5" applyFont="1" applyFill="1" applyAlignment="1">
      <alignment horizontal="right"/>
    </xf>
    <xf numFmtId="3" fontId="13" fillId="5" borderId="106" xfId="5" applyNumberFormat="1" applyFont="1" applyFill="1" applyBorder="1" applyAlignment="1">
      <alignment horizontal="center" vertical="top" wrapText="1"/>
    </xf>
    <xf numFmtId="3" fontId="13" fillId="5" borderId="51" xfId="5" applyNumberFormat="1" applyFont="1" applyFill="1" applyBorder="1" applyAlignment="1">
      <alignment horizontal="center" vertical="top" wrapText="1"/>
    </xf>
    <xf numFmtId="3" fontId="13" fillId="5" borderId="53" xfId="5" applyNumberFormat="1" applyFont="1" applyFill="1" applyBorder="1" applyAlignment="1">
      <alignment horizontal="center" vertical="top" wrapText="1"/>
    </xf>
    <xf numFmtId="3" fontId="13" fillId="0" borderId="54" xfId="16" applyNumberFormat="1" applyFont="1" applyFill="1" applyBorder="1" applyAlignment="1">
      <alignment horizontal="right" vertical="center"/>
    </xf>
    <xf numFmtId="3" fontId="13" fillId="0" borderId="56" xfId="16" applyNumberFormat="1" applyFont="1" applyFill="1" applyBorder="1" applyAlignment="1">
      <alignment horizontal="right" vertical="center"/>
    </xf>
    <xf numFmtId="3" fontId="19" fillId="0" borderId="100" xfId="16" applyNumberFormat="1" applyFont="1" applyFill="1" applyBorder="1" applyAlignment="1">
      <alignment horizontal="right" vertical="center"/>
    </xf>
    <xf numFmtId="3" fontId="13" fillId="5" borderId="106" xfId="5" applyNumberFormat="1" applyFont="1" applyFill="1" applyBorder="1" applyAlignment="1">
      <alignment horizontal="center" vertical="center" wrapText="1"/>
    </xf>
    <xf numFmtId="3" fontId="13" fillId="5" borderId="51" xfId="5" applyNumberFormat="1" applyFont="1" applyFill="1" applyBorder="1" applyAlignment="1">
      <alignment horizontal="center" vertical="center" wrapText="1"/>
    </xf>
    <xf numFmtId="3" fontId="13" fillId="5" borderId="53" xfId="5" applyNumberFormat="1" applyFont="1" applyFill="1" applyBorder="1" applyAlignment="1">
      <alignment horizontal="center" vertical="center" wrapText="1"/>
    </xf>
    <xf numFmtId="4" fontId="13" fillId="0" borderId="107" xfId="16" applyNumberFormat="1" applyFont="1" applyFill="1" applyBorder="1" applyAlignment="1">
      <alignment horizontal="right" vertical="center"/>
    </xf>
    <xf numFmtId="3" fontId="13" fillId="0" borderId="99" xfId="16" applyNumberFormat="1" applyFont="1" applyFill="1" applyBorder="1" applyAlignment="1">
      <alignment horizontal="right" vertical="center"/>
    </xf>
    <xf numFmtId="3" fontId="13" fillId="0" borderId="45" xfId="16" applyNumberFormat="1" applyFont="1" applyFill="1" applyBorder="1" applyAlignment="1">
      <alignment horizontal="right" vertical="center"/>
    </xf>
    <xf numFmtId="3" fontId="13" fillId="0" borderId="47" xfId="16" applyNumberFormat="1" applyFont="1" applyFill="1" applyBorder="1" applyAlignment="1">
      <alignment horizontal="right" vertical="center"/>
    </xf>
    <xf numFmtId="3" fontId="19" fillId="0" borderId="47" xfId="16" applyNumberFormat="1" applyFont="1" applyFill="1" applyBorder="1" applyAlignment="1">
      <alignment horizontal="right" vertical="center"/>
    </xf>
    <xf numFmtId="3" fontId="19" fillId="0" borderId="99" xfId="16" applyNumberFormat="1" applyFont="1" applyFill="1" applyBorder="1" applyAlignment="1">
      <alignment horizontal="right" vertical="center"/>
    </xf>
    <xf numFmtId="3" fontId="19" fillId="0" borderId="46" xfId="16" applyNumberFormat="1" applyFont="1" applyFill="1" applyBorder="1" applyAlignment="1">
      <alignment horizontal="right" vertical="center"/>
    </xf>
    <xf numFmtId="3" fontId="20" fillId="0" borderId="47" xfId="16" applyNumberFormat="1" applyFont="1" applyFill="1" applyBorder="1" applyAlignment="1">
      <alignment horizontal="right" vertical="center"/>
    </xf>
    <xf numFmtId="3" fontId="20" fillId="0" borderId="99" xfId="16" applyNumberFormat="1" applyFont="1" applyFill="1" applyBorder="1" applyAlignment="1">
      <alignment horizontal="right" vertical="center"/>
    </xf>
    <xf numFmtId="3" fontId="20" fillId="0" borderId="46" xfId="16" applyNumberFormat="1" applyFont="1" applyFill="1" applyBorder="1" applyAlignment="1">
      <alignment horizontal="right" vertical="center"/>
    </xf>
    <xf numFmtId="3" fontId="13" fillId="0" borderId="46" xfId="16" applyNumberFormat="1" applyFont="1" applyFill="1" applyBorder="1" applyAlignment="1">
      <alignment horizontal="right" vertical="center"/>
    </xf>
    <xf numFmtId="3" fontId="19" fillId="0" borderId="58" xfId="16" applyNumberFormat="1" applyFont="1" applyFill="1" applyBorder="1" applyAlignment="1">
      <alignment horizontal="right" vertical="center"/>
    </xf>
    <xf numFmtId="3" fontId="19" fillId="0" borderId="59" xfId="16" applyNumberFormat="1" applyFont="1" applyFill="1" applyBorder="1" applyAlignment="1">
      <alignment horizontal="right" vertical="center"/>
    </xf>
    <xf numFmtId="3" fontId="19" fillId="0" borderId="108" xfId="16" applyNumberFormat="1" applyFont="1" applyFill="1" applyBorder="1" applyAlignment="1">
      <alignment horizontal="right" vertical="center"/>
    </xf>
    <xf numFmtId="3" fontId="19" fillId="0" borderId="49" xfId="16" applyNumberFormat="1" applyFont="1" applyFill="1" applyBorder="1" applyAlignment="1">
      <alignment horizontal="right" vertical="center"/>
    </xf>
    <xf numFmtId="3" fontId="13" fillId="0" borderId="50" xfId="16" applyNumberFormat="1" applyFont="1" applyFill="1" applyBorder="1" applyAlignment="1">
      <alignment horizontal="right" vertical="center"/>
    </xf>
    <xf numFmtId="0" fontId="13" fillId="5" borderId="103" xfId="5" applyFont="1" applyFill="1" applyBorder="1" applyAlignment="1">
      <alignment horizontal="center" vertical="top" wrapText="1"/>
    </xf>
    <xf numFmtId="0" fontId="13" fillId="5" borderId="40" xfId="5" applyFont="1" applyFill="1" applyBorder="1" applyAlignment="1">
      <alignment horizontal="center" vertical="top" wrapText="1"/>
    </xf>
    <xf numFmtId="0" fontId="13" fillId="5" borderId="42" xfId="5" applyFont="1" applyFill="1" applyBorder="1" applyAlignment="1">
      <alignment horizontal="center" vertical="top" wrapText="1"/>
    </xf>
    <xf numFmtId="3" fontId="17" fillId="4" borderId="98" xfId="9" applyNumberFormat="1" applyFont="1" applyFill="1" applyBorder="1" applyAlignment="1">
      <alignment horizontal="right" vertical="center"/>
    </xf>
    <xf numFmtId="3" fontId="17" fillId="4" borderId="109" xfId="9" applyNumberFormat="1" applyFont="1" applyFill="1" applyBorder="1" applyAlignment="1">
      <alignment horizontal="right" vertical="center"/>
    </xf>
    <xf numFmtId="3" fontId="17" fillId="4" borderId="44" xfId="9" applyNumberFormat="1" applyFont="1" applyFill="1" applyBorder="1" applyAlignment="1">
      <alignment horizontal="right" vertical="center"/>
    </xf>
    <xf numFmtId="3" fontId="13" fillId="4" borderId="99" xfId="9" applyNumberFormat="1" applyFont="1" applyFill="1" applyBorder="1" applyAlignment="1">
      <alignment horizontal="right" vertical="center"/>
    </xf>
    <xf numFmtId="3" fontId="13" fillId="4" borderId="46" xfId="9" applyNumberFormat="1" applyFont="1" applyFill="1" applyBorder="1" applyAlignment="1">
      <alignment horizontal="right" vertical="center"/>
    </xf>
    <xf numFmtId="3" fontId="13" fillId="4" borderId="47" xfId="9" applyNumberFormat="1" applyFont="1" applyFill="1" applyBorder="1" applyAlignment="1">
      <alignment horizontal="right" vertical="center"/>
    </xf>
    <xf numFmtId="3" fontId="13" fillId="0" borderId="99" xfId="9" applyNumberFormat="1" applyFont="1" applyFill="1" applyBorder="1" applyAlignment="1">
      <alignment horizontal="right" vertical="center"/>
    </xf>
    <xf numFmtId="3" fontId="13" fillId="0" borderId="46" xfId="9" applyNumberFormat="1" applyFont="1" applyFill="1" applyBorder="1" applyAlignment="1">
      <alignment horizontal="right" vertical="center"/>
    </xf>
    <xf numFmtId="3" fontId="13" fillId="0" borderId="47" xfId="9" applyNumberFormat="1" applyFont="1" applyFill="1" applyBorder="1" applyAlignment="1">
      <alignment horizontal="right" vertical="center"/>
    </xf>
    <xf numFmtId="3" fontId="19" fillId="0" borderId="99" xfId="9" applyNumberFormat="1" applyFont="1" applyFill="1" applyBorder="1" applyAlignment="1">
      <alignment horizontal="right" vertical="center"/>
    </xf>
    <xf numFmtId="3" fontId="19" fillId="0" borderId="46" xfId="9" applyNumberFormat="1" applyFont="1" applyFill="1" applyBorder="1" applyAlignment="1">
      <alignment horizontal="right" vertical="center"/>
    </xf>
    <xf numFmtId="3" fontId="19" fillId="0" borderId="47" xfId="9" applyNumberFormat="1" applyFont="1" applyFill="1" applyBorder="1" applyAlignment="1">
      <alignment horizontal="right" vertical="center"/>
    </xf>
    <xf numFmtId="3" fontId="20" fillId="0" borderId="99" xfId="9" applyNumberFormat="1" applyFont="1" applyFill="1" applyBorder="1" applyAlignment="1">
      <alignment horizontal="right" vertical="center"/>
    </xf>
    <xf numFmtId="3" fontId="20" fillId="0" borderId="46" xfId="9" applyNumberFormat="1" applyFont="1" applyFill="1" applyBorder="1" applyAlignment="1">
      <alignment horizontal="right" vertical="center"/>
    </xf>
    <xf numFmtId="3" fontId="20" fillId="0" borderId="47" xfId="9" applyNumberFormat="1" applyFont="1" applyFill="1" applyBorder="1" applyAlignment="1">
      <alignment horizontal="right" vertical="center"/>
    </xf>
    <xf numFmtId="3" fontId="19" fillId="4" borderId="47" xfId="9" applyNumberFormat="1" applyFont="1" applyFill="1" applyBorder="1" applyAlignment="1">
      <alignment horizontal="right" vertical="center"/>
    </xf>
    <xf numFmtId="3" fontId="19" fillId="4" borderId="99" xfId="9" applyNumberFormat="1" applyFont="1" applyFill="1" applyBorder="1" applyAlignment="1">
      <alignment horizontal="right" vertical="center"/>
    </xf>
    <xf numFmtId="3" fontId="19" fillId="4" borderId="46" xfId="9" applyNumberFormat="1" applyFont="1" applyFill="1" applyBorder="1" applyAlignment="1">
      <alignment horizontal="right" vertical="center"/>
    </xf>
    <xf numFmtId="3" fontId="13" fillId="4" borderId="99" xfId="9" applyNumberFormat="1" applyFont="1" applyFill="1" applyBorder="1" applyAlignment="1">
      <alignment horizontal="right"/>
    </xf>
    <xf numFmtId="3" fontId="13" fillId="4" borderId="46" xfId="9" applyNumberFormat="1" applyFont="1" applyFill="1" applyBorder="1" applyAlignment="1">
      <alignment horizontal="right"/>
    </xf>
    <xf numFmtId="3" fontId="13" fillId="4" borderId="47" xfId="9" applyNumberFormat="1" applyFont="1" applyFill="1" applyBorder="1" applyAlignment="1">
      <alignment horizontal="right"/>
    </xf>
    <xf numFmtId="3" fontId="20" fillId="0" borderId="50" xfId="9" applyNumberFormat="1" applyFont="1" applyFill="1" applyBorder="1" applyAlignment="1">
      <alignment horizontal="right" vertical="center"/>
    </xf>
    <xf numFmtId="3" fontId="20" fillId="0" borderId="100" xfId="9" applyNumberFormat="1" applyFont="1" applyFill="1" applyBorder="1" applyAlignment="1">
      <alignment horizontal="right" vertical="center"/>
    </xf>
    <xf numFmtId="0" fontId="13" fillId="5" borderId="114" xfId="5" applyFont="1" applyFill="1" applyBorder="1" applyAlignment="1">
      <alignment horizontal="center" vertical="top" wrapText="1"/>
    </xf>
    <xf numFmtId="0" fontId="13" fillId="5" borderId="115" xfId="5" applyFont="1" applyFill="1" applyBorder="1" applyAlignment="1">
      <alignment horizontal="center" vertical="top" wrapText="1"/>
    </xf>
    <xf numFmtId="0" fontId="13" fillId="5" borderId="116" xfId="5" applyFont="1" applyFill="1" applyBorder="1" applyAlignment="1">
      <alignment horizontal="center" vertical="top" wrapText="1"/>
    </xf>
    <xf numFmtId="3" fontId="20" fillId="0" borderId="110" xfId="11" applyNumberFormat="1" applyFont="1" applyFill="1" applyBorder="1" applyAlignment="1">
      <alignment horizontal="right" vertical="center"/>
    </xf>
    <xf numFmtId="166" fontId="19" fillId="0" borderId="46" xfId="11" applyNumberFormat="1" applyFont="1" applyFill="1" applyBorder="1" applyAlignment="1">
      <alignment horizontal="right" vertical="center"/>
    </xf>
    <xf numFmtId="164" fontId="19" fillId="0" borderId="46" xfId="1" applyFont="1" applyFill="1" applyBorder="1" applyAlignment="1">
      <alignment horizontal="right" vertical="center"/>
    </xf>
    <xf numFmtId="3" fontId="19" fillId="0" borderId="117" xfId="11" applyNumberFormat="1" applyFont="1" applyFill="1" applyBorder="1" applyAlignment="1">
      <alignment horizontal="right" vertical="center"/>
    </xf>
    <xf numFmtId="3" fontId="13" fillId="0" borderId="55" xfId="16" applyNumberFormat="1" applyFont="1" applyFill="1" applyBorder="1" applyAlignment="1">
      <alignment horizontal="right" vertical="center"/>
    </xf>
    <xf numFmtId="3" fontId="17" fillId="0" borderId="54" xfId="16" applyNumberFormat="1" applyFont="1" applyFill="1" applyBorder="1" applyAlignment="1">
      <alignment horizontal="right" vertical="center"/>
    </xf>
    <xf numFmtId="3" fontId="13" fillId="0" borderId="110" xfId="16" applyNumberFormat="1" applyFont="1" applyFill="1" applyBorder="1" applyAlignment="1">
      <alignment horizontal="right" vertical="center"/>
    </xf>
    <xf numFmtId="3" fontId="19" fillId="0" borderId="110" xfId="16" applyNumberFormat="1" applyFont="1" applyFill="1" applyBorder="1" applyAlignment="1">
      <alignment horizontal="right" vertical="center"/>
    </xf>
    <xf numFmtId="3" fontId="19" fillId="0" borderId="45" xfId="16" applyNumberFormat="1" applyFont="1" applyFill="1" applyBorder="1" applyAlignment="1">
      <alignment horizontal="right" vertical="center"/>
    </xf>
    <xf numFmtId="3" fontId="20" fillId="0" borderId="110" xfId="16" applyNumberFormat="1" applyFont="1" applyFill="1" applyBorder="1" applyAlignment="1">
      <alignment horizontal="right" vertical="center"/>
    </xf>
    <xf numFmtId="3" fontId="20" fillId="0" borderId="45" xfId="16" applyNumberFormat="1" applyFont="1" applyFill="1" applyBorder="1" applyAlignment="1">
      <alignment horizontal="right" vertical="center"/>
    </xf>
    <xf numFmtId="3" fontId="19" fillId="4" borderId="99" xfId="16" applyNumberFormat="1" applyFont="1" applyFill="1" applyBorder="1" applyAlignment="1">
      <alignment horizontal="right" vertical="center"/>
    </xf>
    <xf numFmtId="3" fontId="19" fillId="4" borderId="46" xfId="16" applyNumberFormat="1" applyFont="1" applyFill="1" applyBorder="1" applyAlignment="1">
      <alignment horizontal="right" vertical="center"/>
    </xf>
    <xf numFmtId="3" fontId="19" fillId="4" borderId="47" xfId="16" applyNumberFormat="1" applyFont="1" applyFill="1" applyBorder="1" applyAlignment="1">
      <alignment horizontal="right" vertical="center"/>
    </xf>
    <xf numFmtId="3" fontId="20" fillId="4" borderId="47" xfId="16" applyNumberFormat="1" applyFont="1" applyFill="1" applyBorder="1" applyAlignment="1">
      <alignment horizontal="right" vertical="center"/>
    </xf>
    <xf numFmtId="3" fontId="19" fillId="0" borderId="117" xfId="16" applyNumberFormat="1" applyFont="1" applyFill="1" applyBorder="1" applyAlignment="1">
      <alignment horizontal="right" vertical="center"/>
    </xf>
    <xf numFmtId="166" fontId="19" fillId="0" borderId="99" xfId="11" applyNumberFormat="1" applyFont="1" applyFill="1" applyBorder="1" applyAlignment="1">
      <alignment horizontal="right" vertical="center"/>
    </xf>
    <xf numFmtId="171" fontId="19" fillId="0" borderId="46" xfId="1" applyNumberFormat="1" applyFont="1" applyFill="1" applyBorder="1" applyAlignment="1">
      <alignment horizontal="right" vertical="center"/>
    </xf>
    <xf numFmtId="171" fontId="20" fillId="0" borderId="46" xfId="1" applyNumberFormat="1" applyFont="1" applyFill="1" applyBorder="1" applyAlignment="1">
      <alignment horizontal="right" vertical="center"/>
    </xf>
    <xf numFmtId="170" fontId="19" fillId="0" borderId="99" xfId="16" applyNumberFormat="1" applyFont="1" applyFill="1" applyBorder="1" applyAlignment="1">
      <alignment horizontal="right" vertical="center"/>
    </xf>
    <xf numFmtId="171" fontId="19" fillId="0" borderId="99" xfId="1" applyNumberFormat="1" applyFont="1" applyFill="1" applyBorder="1" applyAlignment="1">
      <alignment horizontal="right" vertical="center"/>
    </xf>
    <xf numFmtId="3" fontId="13" fillId="0" borderId="118" xfId="11" applyNumberFormat="1" applyFont="1" applyFill="1" applyBorder="1" applyAlignment="1">
      <alignment horizontal="right" vertical="center"/>
    </xf>
    <xf numFmtId="3" fontId="13" fillId="4" borderId="56" xfId="9" applyNumberFormat="1" applyFont="1" applyFill="1" applyBorder="1" applyAlignment="1">
      <alignment horizontal="right" vertical="center"/>
    </xf>
    <xf numFmtId="3" fontId="19" fillId="0" borderId="100" xfId="9" applyNumberFormat="1" applyFont="1" applyFill="1" applyBorder="1" applyAlignment="1">
      <alignment horizontal="right" vertical="center"/>
    </xf>
    <xf numFmtId="3" fontId="19" fillId="0" borderId="48" xfId="9" applyNumberFormat="1" applyFont="1" applyFill="1" applyBorder="1" applyAlignment="1">
      <alignment horizontal="right" vertical="center"/>
    </xf>
    <xf numFmtId="3" fontId="19" fillId="0" borderId="50" xfId="9" applyNumberFormat="1" applyFont="1" applyFill="1" applyBorder="1" applyAlignment="1">
      <alignment horizontal="right" vertical="center"/>
    </xf>
    <xf numFmtId="3" fontId="20" fillId="0" borderId="110" xfId="9" applyNumberFormat="1" applyFont="1" applyFill="1" applyBorder="1" applyAlignment="1">
      <alignment horizontal="right" vertical="center"/>
    </xf>
    <xf numFmtId="3" fontId="19" fillId="0" borderId="110" xfId="9" applyNumberFormat="1" applyFont="1" applyFill="1" applyBorder="1" applyAlignment="1">
      <alignment horizontal="right" vertical="center"/>
    </xf>
    <xf numFmtId="3" fontId="13" fillId="4" borderId="110" xfId="9" applyNumberFormat="1" applyFont="1" applyFill="1" applyBorder="1" applyAlignment="1">
      <alignment horizontal="right" vertical="center"/>
    </xf>
    <xf numFmtId="3" fontId="19" fillId="4" borderId="110" xfId="9" applyNumberFormat="1" applyFont="1" applyFill="1" applyBorder="1" applyAlignment="1">
      <alignment horizontal="right" vertical="center"/>
    </xf>
    <xf numFmtId="4" fontId="19" fillId="4" borderId="45" xfId="9" applyNumberFormat="1" applyFont="1" applyFill="1" applyBorder="1" applyAlignment="1">
      <alignment horizontal="right" vertical="center"/>
    </xf>
    <xf numFmtId="166" fontId="19" fillId="0" borderId="45" xfId="9" applyNumberFormat="1" applyFont="1" applyFill="1" applyBorder="1" applyAlignment="1">
      <alignment horizontal="right" vertical="center"/>
    </xf>
    <xf numFmtId="1" fontId="19" fillId="0" borderId="119" xfId="1" applyNumberFormat="1" applyFont="1" applyFill="1" applyBorder="1" applyAlignment="1">
      <alignment horizontal="right" vertical="center"/>
    </xf>
    <xf numFmtId="1" fontId="19" fillId="0" borderId="120" xfId="1" applyNumberFormat="1" applyFont="1" applyFill="1" applyBorder="1" applyAlignment="1">
      <alignment horizontal="right" vertical="center"/>
    </xf>
    <xf numFmtId="1" fontId="19" fillId="0" borderId="121" xfId="1" applyNumberFormat="1" applyFont="1" applyFill="1" applyBorder="1" applyAlignment="1">
      <alignment horizontal="right" vertical="center"/>
    </xf>
    <xf numFmtId="3" fontId="13" fillId="4" borderId="110" xfId="9" applyNumberFormat="1" applyFont="1" applyFill="1" applyBorder="1" applyAlignment="1">
      <alignment horizontal="right"/>
    </xf>
    <xf numFmtId="3" fontId="13" fillId="0" borderId="110" xfId="9" applyNumberFormat="1" applyFont="1" applyFill="1" applyBorder="1" applyAlignment="1">
      <alignment horizontal="right" vertical="center"/>
    </xf>
    <xf numFmtId="0" fontId="20" fillId="4" borderId="0" xfId="5" applyFont="1" applyFill="1" applyAlignment="1">
      <alignment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3" borderId="4" xfId="3" applyFont="1" applyFill="1" applyBorder="1" applyAlignment="1">
      <alignment horizontal="center" vertical="center" wrapText="1" shrinkToFit="1"/>
    </xf>
    <xf numFmtId="0" fontId="7" fillId="3" borderId="5" xfId="3" applyFont="1" applyFill="1" applyBorder="1" applyAlignment="1">
      <alignment horizontal="center" vertical="center" wrapText="1" shrinkToFit="1"/>
    </xf>
    <xf numFmtId="0" fontId="8" fillId="0" borderId="6" xfId="0" applyFont="1" applyBorder="1" applyAlignment="1">
      <alignment horizontal="center" vertical="center" wrapText="1" shrinkToFit="1"/>
    </xf>
    <xf numFmtId="0" fontId="7" fillId="3" borderId="1" xfId="3" applyFont="1" applyFill="1" applyBorder="1" applyAlignment="1">
      <alignment horizontal="center" vertical="center"/>
    </xf>
    <xf numFmtId="0" fontId="7" fillId="3" borderId="2" xfId="3" applyFont="1" applyFill="1" applyBorder="1" applyAlignment="1">
      <alignment horizontal="center" vertical="center"/>
    </xf>
    <xf numFmtId="0" fontId="7" fillId="3" borderId="4" xfId="3" applyFont="1" applyFill="1" applyBorder="1" applyAlignment="1">
      <alignment horizontal="center" vertical="center"/>
    </xf>
    <xf numFmtId="0" fontId="7" fillId="3" borderId="5" xfId="3" applyFont="1" applyFill="1" applyBorder="1" applyAlignment="1">
      <alignment horizontal="center" vertical="center"/>
    </xf>
    <xf numFmtId="0" fontId="7" fillId="3" borderId="6" xfId="3" applyFont="1" applyFill="1" applyBorder="1" applyAlignment="1">
      <alignment horizontal="center" vertical="center"/>
    </xf>
    <xf numFmtId="0" fontId="7" fillId="3" borderId="4" xfId="3" applyFont="1" applyFill="1" applyBorder="1" applyAlignment="1">
      <alignment horizontal="center" vertical="center" wrapText="1"/>
    </xf>
    <xf numFmtId="0" fontId="7" fillId="3" borderId="5" xfId="3" applyFont="1" applyFill="1" applyBorder="1" applyAlignment="1">
      <alignment horizontal="center" vertical="center" wrapText="1"/>
    </xf>
    <xf numFmtId="0" fontId="8" fillId="0" borderId="6" xfId="0" applyFont="1" applyBorder="1" applyAlignment="1">
      <alignment horizontal="center" vertical="center" wrapText="1"/>
    </xf>
    <xf numFmtId="0" fontId="7" fillId="3" borderId="36" xfId="3" applyFont="1" applyFill="1" applyBorder="1" applyAlignment="1">
      <alignment horizontal="center" vertical="center"/>
    </xf>
    <xf numFmtId="3" fontId="13" fillId="5" borderId="101" xfId="5" applyNumberFormat="1" applyFont="1" applyFill="1" applyBorder="1" applyAlignment="1">
      <alignment horizontal="center" vertical="top" wrapText="1"/>
    </xf>
    <xf numFmtId="3" fontId="13" fillId="5" borderId="70" xfId="5" applyNumberFormat="1" applyFont="1" applyFill="1" applyBorder="1" applyAlignment="1">
      <alignment horizontal="center" vertical="top" wrapText="1"/>
    </xf>
    <xf numFmtId="3" fontId="13" fillId="5" borderId="94" xfId="5" applyNumberFormat="1" applyFont="1" applyFill="1" applyBorder="1" applyAlignment="1">
      <alignment horizontal="center" vertical="top" wrapText="1"/>
    </xf>
    <xf numFmtId="0" fontId="13" fillId="5" borderId="80" xfId="5" applyFont="1" applyFill="1" applyBorder="1" applyAlignment="1">
      <alignment horizontal="center" vertical="top" wrapText="1"/>
    </xf>
    <xf numFmtId="0" fontId="13" fillId="5" borderId="37" xfId="5" applyFont="1" applyFill="1" applyBorder="1" applyAlignment="1">
      <alignment horizontal="center" vertical="top" wrapText="1"/>
    </xf>
    <xf numFmtId="0" fontId="13" fillId="5" borderId="81" xfId="5" applyFont="1" applyFill="1" applyBorder="1" applyAlignment="1">
      <alignment horizontal="center" vertical="top" wrapText="1"/>
    </xf>
    <xf numFmtId="0" fontId="13" fillId="5" borderId="102" xfId="5" applyFont="1" applyFill="1" applyBorder="1" applyAlignment="1">
      <alignment horizontal="center" vertical="top" wrapText="1"/>
    </xf>
    <xf numFmtId="0" fontId="13" fillId="5" borderId="39" xfId="5" applyFont="1" applyFill="1" applyBorder="1" applyAlignment="1">
      <alignment horizontal="center" vertical="top" wrapText="1"/>
    </xf>
    <xf numFmtId="0" fontId="13" fillId="5" borderId="38" xfId="5" applyFont="1" applyFill="1" applyBorder="1" applyAlignment="1">
      <alignment horizontal="center" vertical="top" wrapText="1"/>
    </xf>
    <xf numFmtId="0" fontId="13" fillId="5" borderId="102" xfId="5" applyFont="1" applyFill="1" applyBorder="1" applyAlignment="1">
      <alignment horizontal="center" vertical="center" wrapText="1"/>
    </xf>
    <xf numFmtId="0" fontId="13" fillId="5" borderId="37" xfId="5" applyFont="1" applyFill="1" applyBorder="1" applyAlignment="1">
      <alignment horizontal="center" vertical="center" wrapText="1"/>
    </xf>
    <xf numFmtId="0" fontId="13" fillId="5" borderId="81" xfId="5" applyFont="1" applyFill="1" applyBorder="1" applyAlignment="1">
      <alignment horizontal="center" vertical="center" wrapText="1"/>
    </xf>
    <xf numFmtId="0" fontId="13" fillId="5" borderId="101" xfId="5" applyFont="1" applyFill="1" applyBorder="1" applyAlignment="1">
      <alignment horizontal="center" vertical="top" wrapText="1"/>
    </xf>
    <xf numFmtId="0" fontId="13" fillId="5" borderId="70" xfId="5" applyFont="1" applyFill="1" applyBorder="1" applyAlignment="1">
      <alignment horizontal="center" vertical="top" wrapText="1"/>
    </xf>
    <xf numFmtId="0" fontId="13" fillId="5" borderId="122" xfId="5" applyFont="1" applyFill="1" applyBorder="1" applyAlignment="1">
      <alignment horizontal="center" vertical="top" wrapText="1"/>
    </xf>
    <xf numFmtId="0" fontId="13" fillId="4" borderId="0" xfId="10" applyFont="1" applyFill="1" applyAlignment="1">
      <alignment vertical="center" wrapText="1"/>
    </xf>
    <xf numFmtId="3" fontId="13" fillId="4" borderId="0" xfId="10" applyNumberFormat="1" applyFont="1" applyFill="1" applyAlignment="1">
      <alignment vertical="center" wrapText="1"/>
    </xf>
    <xf numFmtId="0" fontId="13" fillId="4" borderId="0" xfId="15" applyFont="1" applyFill="1" applyAlignment="1">
      <alignment horizontal="left" vertical="center" wrapText="1"/>
    </xf>
    <xf numFmtId="0" fontId="19" fillId="0" borderId="75" xfId="5" applyFont="1" applyBorder="1" applyAlignment="1">
      <alignment vertical="top" wrapText="1"/>
    </xf>
    <xf numFmtId="0" fontId="20" fillId="0" borderId="75" xfId="5" applyFont="1" applyBorder="1" applyAlignment="1">
      <alignment horizontal="left" vertical="top" wrapText="1" indent="2"/>
    </xf>
    <xf numFmtId="0" fontId="1" fillId="4" borderId="0" xfId="10" applyFont="1" applyFill="1"/>
    <xf numFmtId="0" fontId="20" fillId="0" borderId="76" xfId="5" applyFont="1" applyBorder="1" applyAlignment="1">
      <alignment horizontal="left" vertical="top" wrapText="1" indent="2"/>
    </xf>
    <xf numFmtId="0" fontId="19" fillId="0" borderId="75" xfId="5" applyFont="1" applyBorder="1" applyAlignment="1">
      <alignment wrapText="1"/>
    </xf>
    <xf numFmtId="1" fontId="20" fillId="0" borderId="75" xfId="12" applyNumberFormat="1" applyFont="1" applyBorder="1" applyAlignment="1">
      <alignment horizontal="left" indent="2"/>
    </xf>
    <xf numFmtId="1" fontId="20" fillId="0" borderId="75" xfId="12" applyNumberFormat="1" applyFont="1" applyBorder="1" applyAlignment="1">
      <alignment horizontal="left" indent="1"/>
    </xf>
    <xf numFmtId="1" fontId="20" fillId="0" borderId="75" xfId="12" applyNumberFormat="1" applyFont="1" applyBorder="1" applyAlignment="1">
      <alignment horizontal="left" indent="4"/>
    </xf>
    <xf numFmtId="1" fontId="19" fillId="4" borderId="75" xfId="11" applyNumberFormat="1" applyFont="1" applyFill="1" applyBorder="1" applyAlignment="1">
      <alignment horizontal="left" indent="3"/>
    </xf>
    <xf numFmtId="1" fontId="20" fillId="4" borderId="75" xfId="12" applyNumberFormat="1" applyFont="1" applyFill="1" applyBorder="1" applyAlignment="1">
      <alignment horizontal="left" indent="5"/>
    </xf>
    <xf numFmtId="3" fontId="20" fillId="4" borderId="110" xfId="11" applyNumberFormat="1" applyFont="1" applyFill="1" applyBorder="1" applyAlignment="1">
      <alignment horizontal="right" vertical="center"/>
    </xf>
    <xf numFmtId="3" fontId="20" fillId="4" borderId="99" xfId="16" applyNumberFormat="1" applyFont="1" applyFill="1" applyBorder="1" applyAlignment="1">
      <alignment horizontal="right" vertical="center"/>
    </xf>
    <xf numFmtId="3" fontId="20" fillId="4" borderId="46" xfId="16" applyNumberFormat="1" applyFont="1" applyFill="1" applyBorder="1" applyAlignment="1">
      <alignment horizontal="right" vertical="center"/>
    </xf>
  </cellXfs>
  <cellStyles count="18">
    <cellStyle name="Comma" xfId="1" builtinId="3"/>
    <cellStyle name="Comma 2" xfId="6" xr:uid="{00000000-0005-0000-0000-000001000000}"/>
    <cellStyle name="Comma 2 2" xfId="9" xr:uid="{00000000-0005-0000-0000-000002000000}"/>
    <cellStyle name="Comma 2 3" xfId="4" xr:uid="{00000000-0005-0000-0000-000003000000}"/>
    <cellStyle name="Comma 3" xfId="14" xr:uid="{00000000-0005-0000-0000-000004000000}"/>
    <cellStyle name="Comma 5" xfId="8" xr:uid="{00000000-0005-0000-0000-000005000000}"/>
    <cellStyle name="Comma 5 2" xfId="11" xr:uid="{00000000-0005-0000-0000-000006000000}"/>
    <cellStyle name="Comma 5 2 2" xfId="16" xr:uid="{00000000-0005-0000-0000-000007000000}"/>
    <cellStyle name="Normal" xfId="0" builtinId="0"/>
    <cellStyle name="Normal 2" xfId="5" xr:uid="{00000000-0005-0000-0000-000009000000}"/>
    <cellStyle name="Normal 2 10" xfId="17" xr:uid="{00000000-0005-0000-0000-00000A000000}"/>
    <cellStyle name="Normal 3" xfId="7" xr:uid="{00000000-0005-0000-0000-00000B000000}"/>
    <cellStyle name="Normal 3 2" xfId="10" xr:uid="{00000000-0005-0000-0000-00000C000000}"/>
    <cellStyle name="Normal 3 2 2" xfId="15" xr:uid="{00000000-0005-0000-0000-00000D000000}"/>
    <cellStyle name="Normal 4" xfId="12" xr:uid="{00000000-0005-0000-0000-00000E000000}"/>
    <cellStyle name="Normal 5" xfId="13" xr:uid="{00000000-0005-0000-0000-00000F000000}"/>
    <cellStyle name="Normal_Quarterly BOP 2001" xfId="3" xr:uid="{00000000-0005-0000-0000-00001000000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G128"/>
  <sheetViews>
    <sheetView zoomScaleNormal="100" workbookViewId="0">
      <pane xSplit="2" ySplit="4" topLeftCell="AP5" activePane="bottomRight" state="frozen"/>
      <selection pane="topRight" activeCell="C1" sqref="C1"/>
      <selection pane="bottomLeft" activeCell="A6" sqref="A6"/>
      <selection pane="bottomRight" activeCell="AR121" sqref="AR121"/>
    </sheetView>
  </sheetViews>
  <sheetFormatPr defaultColWidth="9.140625" defaultRowHeight="15.75" x14ac:dyDescent="0.3"/>
  <cols>
    <col min="1" max="1" width="3.140625" style="7" customWidth="1"/>
    <col min="2" max="2" width="36.140625" style="7" customWidth="1"/>
    <col min="3" max="3" width="10" style="3" customWidth="1"/>
    <col min="4" max="4" width="10.42578125" style="3" customWidth="1"/>
    <col min="5" max="5" width="9.7109375" style="4" customWidth="1"/>
    <col min="6" max="6" width="10" style="4" customWidth="1"/>
    <col min="7" max="7" width="9.7109375" style="7" customWidth="1"/>
    <col min="8" max="8" width="10.42578125" style="7" customWidth="1"/>
    <col min="9" max="9" width="8.140625" style="7" customWidth="1"/>
    <col min="10" max="10" width="8.42578125" style="7" customWidth="1"/>
    <col min="11" max="11" width="8.85546875" style="7" customWidth="1"/>
    <col min="12" max="12" width="10.42578125" style="7" customWidth="1"/>
    <col min="13" max="13" width="8.85546875" style="7" customWidth="1"/>
    <col min="14" max="14" width="8.42578125" style="7" customWidth="1"/>
    <col min="15" max="15" width="9.85546875" style="7" customWidth="1"/>
    <col min="16" max="16" width="10.42578125" style="7" customWidth="1"/>
    <col min="17" max="18" width="10" style="7" customWidth="1"/>
    <col min="19" max="19" width="9.42578125" style="7" customWidth="1"/>
    <col min="20" max="20" width="10.5703125" style="7" customWidth="1"/>
    <col min="21" max="22" width="10" style="7" customWidth="1"/>
    <col min="23" max="25" width="9.42578125" style="7" customWidth="1"/>
    <col min="26" max="26" width="9.140625" style="7" customWidth="1"/>
    <col min="27" max="28" width="10.28515625" style="7" customWidth="1"/>
    <col min="29" max="30" width="11.28515625" style="7" customWidth="1"/>
    <col min="31" max="31" width="9.5703125" style="7" customWidth="1"/>
    <col min="32" max="33" width="9.28515625" style="7" customWidth="1"/>
    <col min="34" max="35" width="9.5703125" style="7" customWidth="1"/>
    <col min="36" max="37" width="9.28515625" style="7" customWidth="1"/>
    <col min="38" max="39" width="9.5703125" style="7" customWidth="1"/>
    <col min="40" max="41" width="9.28515625" style="7" customWidth="1"/>
    <col min="42" max="43" width="9.5703125" style="7" customWidth="1"/>
    <col min="44" max="45" width="9.28515625" style="7" customWidth="1"/>
    <col min="46" max="46" width="9.5703125" style="7" customWidth="1"/>
    <col min="47" max="16384" width="9.140625" style="7"/>
  </cols>
  <sheetData>
    <row r="1" spans="1:48" ht="25.5" customHeight="1" x14ac:dyDescent="0.3">
      <c r="A1" s="1" t="s">
        <v>0</v>
      </c>
      <c r="B1" s="2"/>
      <c r="F1" s="5"/>
      <c r="G1" s="5"/>
      <c r="H1" s="5"/>
      <c r="I1" s="5"/>
      <c r="J1" s="5"/>
      <c r="K1" s="5"/>
      <c r="L1" s="5"/>
      <c r="M1" s="5"/>
      <c r="N1" s="5"/>
      <c r="O1" s="5"/>
      <c r="P1" s="5"/>
      <c r="Q1" s="5"/>
      <c r="R1" s="5"/>
      <c r="S1" s="5"/>
      <c r="T1" s="5"/>
      <c r="U1" s="5"/>
      <c r="V1" s="5"/>
      <c r="W1" s="5"/>
      <c r="X1" s="5"/>
      <c r="Y1" s="5"/>
      <c r="Z1" s="5"/>
      <c r="AA1" s="5"/>
      <c r="AB1" s="5"/>
      <c r="AC1" s="5"/>
      <c r="AD1" s="5"/>
      <c r="AE1" s="6"/>
      <c r="AF1" s="6"/>
      <c r="AG1" s="6"/>
      <c r="AH1" s="6"/>
      <c r="AI1" s="6"/>
      <c r="AJ1" s="6"/>
      <c r="AK1" s="6"/>
      <c r="AL1" s="6"/>
      <c r="AM1" s="6"/>
      <c r="AN1" s="6"/>
      <c r="AO1" s="6"/>
      <c r="AP1" s="6"/>
      <c r="AQ1" s="6"/>
      <c r="AR1" s="6"/>
      <c r="AS1" s="6"/>
      <c r="AT1" s="6"/>
      <c r="AU1" s="6"/>
      <c r="AV1" s="6"/>
    </row>
    <row r="2" spans="1:48" ht="16.5" thickBot="1" x14ac:dyDescent="0.35">
      <c r="A2" s="8"/>
      <c r="B2" s="9"/>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row>
    <row r="3" spans="1:48" ht="27.75" customHeight="1" thickBot="1" x14ac:dyDescent="0.35">
      <c r="A3" s="11"/>
      <c r="B3" s="12"/>
      <c r="C3" s="434">
        <v>2007</v>
      </c>
      <c r="D3" s="434"/>
      <c r="E3" s="434"/>
      <c r="F3" s="434"/>
      <c r="G3" s="426">
        <v>2008</v>
      </c>
      <c r="H3" s="427"/>
      <c r="I3" s="427"/>
      <c r="J3" s="427"/>
      <c r="K3" s="428">
        <v>2009</v>
      </c>
      <c r="L3" s="429"/>
      <c r="M3" s="429"/>
      <c r="N3" s="430"/>
      <c r="O3" s="428">
        <v>2010</v>
      </c>
      <c r="P3" s="429"/>
      <c r="Q3" s="429"/>
      <c r="R3" s="430"/>
      <c r="S3" s="423">
        <v>2011</v>
      </c>
      <c r="T3" s="424"/>
      <c r="U3" s="424"/>
      <c r="V3" s="425"/>
      <c r="W3" s="423">
        <v>2012</v>
      </c>
      <c r="X3" s="424"/>
      <c r="Y3" s="424"/>
      <c r="Z3" s="425"/>
      <c r="AA3" s="423">
        <v>2013</v>
      </c>
      <c r="AB3" s="424"/>
      <c r="AC3" s="424"/>
      <c r="AD3" s="433"/>
      <c r="AE3" s="420">
        <v>2014</v>
      </c>
      <c r="AF3" s="421"/>
      <c r="AG3" s="421"/>
      <c r="AH3" s="422"/>
      <c r="AI3" s="420">
        <v>2015</v>
      </c>
      <c r="AJ3" s="421"/>
      <c r="AK3" s="421"/>
      <c r="AL3" s="422"/>
      <c r="AM3" s="420">
        <v>2016</v>
      </c>
      <c r="AN3" s="421"/>
      <c r="AO3" s="421"/>
      <c r="AP3" s="422"/>
      <c r="AQ3" s="420" t="s">
        <v>176</v>
      </c>
      <c r="AR3" s="421"/>
      <c r="AS3" s="421"/>
      <c r="AT3" s="422"/>
    </row>
    <row r="4" spans="1:48" ht="45.75" customHeight="1" thickBot="1" x14ac:dyDescent="0.35">
      <c r="A4" s="13"/>
      <c r="B4" s="14"/>
      <c r="C4" s="15" t="s">
        <v>6</v>
      </c>
      <c r="D4" s="15" t="s">
        <v>2</v>
      </c>
      <c r="E4" s="15" t="s">
        <v>3</v>
      </c>
      <c r="F4" s="15" t="s">
        <v>4</v>
      </c>
      <c r="G4" s="15" t="s">
        <v>1</v>
      </c>
      <c r="H4" s="15" t="s">
        <v>2</v>
      </c>
      <c r="I4" s="15" t="s">
        <v>3</v>
      </c>
      <c r="J4" s="15" t="s">
        <v>5</v>
      </c>
      <c r="K4" s="15" t="s">
        <v>1</v>
      </c>
      <c r="L4" s="15" t="s">
        <v>2</v>
      </c>
      <c r="M4" s="15" t="s">
        <v>3</v>
      </c>
      <c r="N4" s="15" t="s">
        <v>5</v>
      </c>
      <c r="O4" s="15" t="s">
        <v>1</v>
      </c>
      <c r="P4" s="15" t="s">
        <v>2</v>
      </c>
      <c r="Q4" s="15" t="s">
        <v>3</v>
      </c>
      <c r="R4" s="15" t="s">
        <v>172</v>
      </c>
      <c r="S4" s="16" t="s">
        <v>1</v>
      </c>
      <c r="T4" s="17" t="s">
        <v>173</v>
      </c>
      <c r="U4" s="17" t="s">
        <v>3</v>
      </c>
      <c r="V4" s="15" t="s">
        <v>172</v>
      </c>
      <c r="W4" s="16" t="s">
        <v>1</v>
      </c>
      <c r="X4" s="15" t="s">
        <v>173</v>
      </c>
      <c r="Y4" s="15" t="s">
        <v>174</v>
      </c>
      <c r="Z4" s="15" t="s">
        <v>172</v>
      </c>
      <c r="AA4" s="15" t="s">
        <v>175</v>
      </c>
      <c r="AB4" s="15" t="s">
        <v>173</v>
      </c>
      <c r="AC4" s="15" t="s">
        <v>174</v>
      </c>
      <c r="AD4" s="15" t="s">
        <v>172</v>
      </c>
      <c r="AE4" s="18" t="s">
        <v>1</v>
      </c>
      <c r="AF4" s="19" t="s">
        <v>2</v>
      </c>
      <c r="AG4" s="20" t="s">
        <v>174</v>
      </c>
      <c r="AH4" s="21" t="s">
        <v>172</v>
      </c>
      <c r="AI4" s="18" t="s">
        <v>175</v>
      </c>
      <c r="AJ4" s="19" t="s">
        <v>173</v>
      </c>
      <c r="AK4" s="20" t="s">
        <v>174</v>
      </c>
      <c r="AL4" s="21" t="s">
        <v>172</v>
      </c>
      <c r="AM4" s="18" t="s">
        <v>175</v>
      </c>
      <c r="AN4" s="19" t="s">
        <v>80</v>
      </c>
      <c r="AO4" s="20" t="s">
        <v>174</v>
      </c>
      <c r="AP4" s="21" t="s">
        <v>5</v>
      </c>
      <c r="AQ4" s="18" t="s">
        <v>175</v>
      </c>
      <c r="AR4" s="19" t="s">
        <v>2</v>
      </c>
      <c r="AS4" s="20" t="s">
        <v>81</v>
      </c>
      <c r="AT4" s="21" t="s">
        <v>5</v>
      </c>
    </row>
    <row r="5" spans="1:48" ht="14.25" customHeight="1" x14ac:dyDescent="0.3">
      <c r="A5" s="22"/>
      <c r="B5" s="23"/>
      <c r="C5" s="24"/>
      <c r="D5" s="25"/>
      <c r="E5" s="26"/>
      <c r="F5" s="27"/>
      <c r="G5" s="28"/>
      <c r="H5" s="25"/>
      <c r="I5" s="26"/>
      <c r="J5" s="29"/>
      <c r="K5" s="30"/>
      <c r="L5" s="25"/>
      <c r="M5" s="26"/>
      <c r="N5" s="31"/>
      <c r="O5" s="28"/>
      <c r="P5" s="25"/>
      <c r="Q5" s="26"/>
      <c r="R5" s="32"/>
      <c r="S5" s="33"/>
      <c r="T5" s="26"/>
      <c r="U5" s="34"/>
      <c r="V5" s="35"/>
      <c r="W5" s="36"/>
      <c r="X5" s="37"/>
      <c r="Y5" s="37"/>
      <c r="Z5" s="38"/>
      <c r="AA5" s="33"/>
      <c r="AB5" s="37"/>
      <c r="AC5" s="37"/>
      <c r="AD5" s="36"/>
      <c r="AE5" s="33"/>
      <c r="AF5" s="36"/>
      <c r="AG5" s="37"/>
      <c r="AH5" s="38"/>
      <c r="AI5" s="33"/>
      <c r="AJ5" s="36"/>
      <c r="AK5" s="37"/>
      <c r="AL5" s="38"/>
      <c r="AM5" s="33"/>
      <c r="AN5" s="36"/>
      <c r="AO5" s="37"/>
      <c r="AP5" s="38"/>
      <c r="AQ5" s="33"/>
      <c r="AR5" s="36"/>
      <c r="AS5" s="37"/>
      <c r="AT5" s="38"/>
    </row>
    <row r="6" spans="1:48" x14ac:dyDescent="0.3">
      <c r="A6" s="22" t="s">
        <v>7</v>
      </c>
      <c r="B6" s="39" t="s">
        <v>8</v>
      </c>
      <c r="C6" s="40">
        <v>905</v>
      </c>
      <c r="D6" s="41">
        <v>-4588</v>
      </c>
      <c r="E6" s="41">
        <v>-4771</v>
      </c>
      <c r="F6" s="27">
        <v>-4794</v>
      </c>
      <c r="G6" s="42">
        <v>-5379</v>
      </c>
      <c r="H6" s="41">
        <v>-7288</v>
      </c>
      <c r="I6" s="41">
        <v>-8198</v>
      </c>
      <c r="J6" s="43">
        <v>-6768</v>
      </c>
      <c r="K6" s="27">
        <v>-1208</v>
      </c>
      <c r="L6" s="41">
        <v>-8597</v>
      </c>
      <c r="M6" s="41">
        <v>-5687</v>
      </c>
      <c r="N6" s="44">
        <v>-5344</v>
      </c>
      <c r="O6" s="40">
        <v>-5120</v>
      </c>
      <c r="P6" s="41">
        <v>-8504</v>
      </c>
      <c r="Q6" s="41">
        <v>-8429</v>
      </c>
      <c r="R6" s="27">
        <v>-8932</v>
      </c>
      <c r="S6" s="42">
        <v>-5706</v>
      </c>
      <c r="T6" s="41">
        <v>-11338</v>
      </c>
      <c r="U6" s="41">
        <v>-13716</v>
      </c>
      <c r="V6" s="43">
        <v>-13870</v>
      </c>
      <c r="W6" s="27">
        <v>-2988.0299999999988</v>
      </c>
      <c r="X6" s="41">
        <v>-5446.8100000000013</v>
      </c>
      <c r="Y6" s="41">
        <v>-8931.0609302075718</v>
      </c>
      <c r="Z6" s="44">
        <v>-7691.063000000001</v>
      </c>
      <c r="AA6" s="40">
        <f t="shared" ref="AA6:AD6" si="0">AA7+AA41+AA72</f>
        <v>-2309</v>
      </c>
      <c r="AB6" s="41">
        <f t="shared" si="0"/>
        <v>-10767</v>
      </c>
      <c r="AC6" s="41">
        <f t="shared" si="0"/>
        <v>-6897</v>
      </c>
      <c r="AD6" s="27">
        <f t="shared" si="0"/>
        <v>-3151</v>
      </c>
      <c r="AE6" s="42">
        <f>AE7+AE41+AE72</f>
        <v>-1168.1318400051741</v>
      </c>
      <c r="AF6" s="27">
        <f t="shared" ref="AF6:AT6" si="1">AF7+AF41+AF72</f>
        <v>-4718.3885828644261</v>
      </c>
      <c r="AG6" s="41">
        <f t="shared" si="1"/>
        <v>-8845.8793335661048</v>
      </c>
      <c r="AH6" s="45">
        <f t="shared" si="1"/>
        <v>-6504.7875595701971</v>
      </c>
      <c r="AI6" s="42">
        <f t="shared" si="1"/>
        <v>-1158.4493514064266</v>
      </c>
      <c r="AJ6" s="27">
        <f t="shared" si="1"/>
        <v>-3852.5356025292176</v>
      </c>
      <c r="AK6" s="41">
        <f t="shared" si="1"/>
        <v>-7395.4720404738227</v>
      </c>
      <c r="AL6" s="45">
        <f t="shared" si="1"/>
        <v>-2317.7729901169546</v>
      </c>
      <c r="AM6" s="42">
        <f t="shared" si="1"/>
        <v>-2572.3092722664933</v>
      </c>
      <c r="AN6" s="27">
        <f t="shared" si="1"/>
        <v>-3656.1934703704701</v>
      </c>
      <c r="AO6" s="41">
        <f t="shared" si="1"/>
        <v>-6483.8689558468122</v>
      </c>
      <c r="AP6" s="45">
        <f t="shared" si="1"/>
        <v>-4734.9289743349946</v>
      </c>
      <c r="AQ6" s="42">
        <f t="shared" si="1"/>
        <v>-4626.8047061527031</v>
      </c>
      <c r="AR6" s="27">
        <f t="shared" si="1"/>
        <v>-4823.2853291392585</v>
      </c>
      <c r="AS6" s="41">
        <f t="shared" si="1"/>
        <v>-4923.1706444282099</v>
      </c>
      <c r="AT6" s="45">
        <f t="shared" si="1"/>
        <v>-6685.4570008446717</v>
      </c>
    </row>
    <row r="7" spans="1:48" x14ac:dyDescent="0.3">
      <c r="A7" s="22" t="s">
        <v>9</v>
      </c>
      <c r="B7" s="39" t="s">
        <v>10</v>
      </c>
      <c r="C7" s="40">
        <v>-2375</v>
      </c>
      <c r="D7" s="41">
        <v>-6230</v>
      </c>
      <c r="E7" s="41">
        <v>-8284</v>
      </c>
      <c r="F7" s="27">
        <v>-7264</v>
      </c>
      <c r="G7" s="42">
        <v>-8471</v>
      </c>
      <c r="H7" s="41">
        <v>-10668</v>
      </c>
      <c r="I7" s="41">
        <v>-10816</v>
      </c>
      <c r="J7" s="43">
        <v>-8987</v>
      </c>
      <c r="K7" s="27">
        <v>-3750</v>
      </c>
      <c r="L7" s="41">
        <v>-8080</v>
      </c>
      <c r="M7" s="41">
        <v>-6644</v>
      </c>
      <c r="N7" s="44">
        <v>-10949</v>
      </c>
      <c r="O7" s="40">
        <v>-6109</v>
      </c>
      <c r="P7" s="41">
        <v>-9867</v>
      </c>
      <c r="Q7" s="41">
        <v>-11035</v>
      </c>
      <c r="R7" s="27">
        <v>-9329</v>
      </c>
      <c r="S7" s="42">
        <v>-7706</v>
      </c>
      <c r="T7" s="41">
        <v>-11180</v>
      </c>
      <c r="U7" s="41">
        <v>-12920</v>
      </c>
      <c r="V7" s="43">
        <v>-12910</v>
      </c>
      <c r="W7" s="27">
        <v>-8003</v>
      </c>
      <c r="X7" s="41">
        <v>-10801</v>
      </c>
      <c r="Y7" s="41">
        <v>-12871.370930207573</v>
      </c>
      <c r="Z7" s="44">
        <v>-13300</v>
      </c>
      <c r="AA7" s="40">
        <f t="shared" ref="AA7:AD7" si="2">AA8+AA18</f>
        <v>-8455</v>
      </c>
      <c r="AB7" s="41">
        <f t="shared" si="2"/>
        <v>-9847</v>
      </c>
      <c r="AC7" s="41">
        <f t="shared" si="2"/>
        <v>-16784</v>
      </c>
      <c r="AD7" s="44">
        <f t="shared" si="2"/>
        <v>-17175</v>
      </c>
      <c r="AE7" s="42">
        <f t="shared" ref="AE7" si="3">AE8+AE18</f>
        <v>-8951</v>
      </c>
      <c r="AF7" s="27">
        <f t="shared" ref="AF7:AP7" si="4">AF8+AF18</f>
        <v>-10095</v>
      </c>
      <c r="AG7" s="41">
        <f t="shared" si="4"/>
        <v>-12714</v>
      </c>
      <c r="AH7" s="45">
        <f t="shared" si="4"/>
        <v>-13655</v>
      </c>
      <c r="AI7" s="42">
        <f t="shared" si="4"/>
        <v>-7530</v>
      </c>
      <c r="AJ7" s="27">
        <f t="shared" si="4"/>
        <v>-9822</v>
      </c>
      <c r="AK7" s="41">
        <f t="shared" si="4"/>
        <v>-11815</v>
      </c>
      <c r="AL7" s="45">
        <f t="shared" si="4"/>
        <v>-12013</v>
      </c>
      <c r="AM7" s="42">
        <f t="shared" si="4"/>
        <v>-5659</v>
      </c>
      <c r="AN7" s="27">
        <f t="shared" si="4"/>
        <v>-11686</v>
      </c>
      <c r="AO7" s="41">
        <f t="shared" si="4"/>
        <v>-14300</v>
      </c>
      <c r="AP7" s="45">
        <f t="shared" si="4"/>
        <v>-13021</v>
      </c>
      <c r="AQ7" s="42">
        <f>AQ8+AQ18</f>
        <v>-11696</v>
      </c>
      <c r="AR7" s="27">
        <f>AR8+AR18</f>
        <v>-14828</v>
      </c>
      <c r="AS7" s="41">
        <f>AS8+AS18</f>
        <v>-15030</v>
      </c>
      <c r="AT7" s="45">
        <f>AT8+AT18</f>
        <v>-19531</v>
      </c>
    </row>
    <row r="8" spans="1:48" x14ac:dyDescent="0.3">
      <c r="A8" s="22"/>
      <c r="B8" s="39" t="s">
        <v>11</v>
      </c>
      <c r="C8" s="40">
        <v>-7522</v>
      </c>
      <c r="D8" s="41">
        <v>-10245</v>
      </c>
      <c r="E8" s="41">
        <v>-11874</v>
      </c>
      <c r="F8" s="27">
        <v>-14298</v>
      </c>
      <c r="G8" s="42">
        <v>-14777</v>
      </c>
      <c r="H8" s="41">
        <v>-14364</v>
      </c>
      <c r="I8" s="41">
        <v>-14466</v>
      </c>
      <c r="J8" s="43">
        <v>-12990</v>
      </c>
      <c r="K8" s="27">
        <v>-9378</v>
      </c>
      <c r="L8" s="41">
        <v>-11799</v>
      </c>
      <c r="M8" s="41">
        <v>-11090</v>
      </c>
      <c r="N8" s="44">
        <v>-17206</v>
      </c>
      <c r="O8" s="40">
        <v>-12690</v>
      </c>
      <c r="P8" s="41">
        <v>-14614</v>
      </c>
      <c r="Q8" s="41">
        <v>-14071</v>
      </c>
      <c r="R8" s="27">
        <v>-16914</v>
      </c>
      <c r="S8" s="42">
        <v>-15953</v>
      </c>
      <c r="T8" s="41">
        <v>-15401</v>
      </c>
      <c r="U8" s="41">
        <v>-15688</v>
      </c>
      <c r="V8" s="43">
        <v>-20543</v>
      </c>
      <c r="W8" s="27">
        <v>-17634</v>
      </c>
      <c r="X8" s="41">
        <v>-18253</v>
      </c>
      <c r="Y8" s="41">
        <v>-17205</v>
      </c>
      <c r="Z8" s="44">
        <v>-20721</v>
      </c>
      <c r="AA8" s="40">
        <f t="shared" ref="AA8:AD8" si="5">AA9+AA10</f>
        <v>-15611</v>
      </c>
      <c r="AB8" s="41">
        <f t="shared" si="5"/>
        <v>-15049</v>
      </c>
      <c r="AC8" s="41">
        <f t="shared" si="5"/>
        <v>-17606</v>
      </c>
      <c r="AD8" s="44">
        <f t="shared" si="5"/>
        <v>-21359</v>
      </c>
      <c r="AE8" s="42">
        <f t="shared" ref="AE8" si="6">AE9+AE10</f>
        <v>-13578</v>
      </c>
      <c r="AF8" s="27">
        <f t="shared" ref="AF8:AP8" si="7">AF9+AF10</f>
        <v>-15554</v>
      </c>
      <c r="AG8" s="41">
        <f t="shared" si="7"/>
        <v>-18413</v>
      </c>
      <c r="AH8" s="45">
        <f t="shared" si="7"/>
        <v>-21849</v>
      </c>
      <c r="AI8" s="42">
        <f t="shared" si="7"/>
        <v>-14284</v>
      </c>
      <c r="AJ8" s="27">
        <f t="shared" si="7"/>
        <v>-15721</v>
      </c>
      <c r="AK8" s="41">
        <f t="shared" si="7"/>
        <v>-15844</v>
      </c>
      <c r="AL8" s="45">
        <f t="shared" si="7"/>
        <v>-19549</v>
      </c>
      <c r="AM8" s="42">
        <f t="shared" si="7"/>
        <v>-14345</v>
      </c>
      <c r="AN8" s="27">
        <f t="shared" si="7"/>
        <v>-16787</v>
      </c>
      <c r="AO8" s="41">
        <f t="shared" si="7"/>
        <v>-18534</v>
      </c>
      <c r="AP8" s="45">
        <f t="shared" si="7"/>
        <v>-22528</v>
      </c>
      <c r="AQ8" s="42">
        <f>AQ9+AQ10</f>
        <v>-19310</v>
      </c>
      <c r="AR8" s="27">
        <f>AR9+AR10</f>
        <v>-21711</v>
      </c>
      <c r="AS8" s="41">
        <f>AS9+AS10</f>
        <v>-20595</v>
      </c>
      <c r="AT8" s="45">
        <f>AT9+AT10</f>
        <v>-29484</v>
      </c>
    </row>
    <row r="9" spans="1:48" x14ac:dyDescent="0.3">
      <c r="A9" s="22"/>
      <c r="B9" s="46" t="s">
        <v>12</v>
      </c>
      <c r="C9" s="47">
        <v>15478</v>
      </c>
      <c r="D9" s="48">
        <v>16614</v>
      </c>
      <c r="E9" s="48">
        <v>17580</v>
      </c>
      <c r="F9" s="49">
        <v>20036</v>
      </c>
      <c r="G9" s="50">
        <v>14157</v>
      </c>
      <c r="H9" s="48">
        <v>15900</v>
      </c>
      <c r="I9" s="48">
        <v>18055</v>
      </c>
      <c r="J9" s="51">
        <v>19858</v>
      </c>
      <c r="K9" s="49">
        <v>14314</v>
      </c>
      <c r="L9" s="48">
        <v>14699</v>
      </c>
      <c r="M9" s="48">
        <v>16130</v>
      </c>
      <c r="N9" s="49">
        <v>16538</v>
      </c>
      <c r="O9" s="47">
        <v>14552</v>
      </c>
      <c r="P9" s="48">
        <v>17249</v>
      </c>
      <c r="Q9" s="48">
        <v>17437</v>
      </c>
      <c r="R9" s="49">
        <v>20312</v>
      </c>
      <c r="S9" s="50">
        <v>16986</v>
      </c>
      <c r="T9" s="48">
        <v>17709</v>
      </c>
      <c r="U9" s="48">
        <v>19268</v>
      </c>
      <c r="V9" s="51">
        <v>19623</v>
      </c>
      <c r="W9" s="49">
        <v>17997</v>
      </c>
      <c r="X9" s="48">
        <v>20277</v>
      </c>
      <c r="Y9" s="48">
        <v>19697</v>
      </c>
      <c r="Z9" s="52">
        <v>21687</v>
      </c>
      <c r="AA9" s="53">
        <f t="shared" ref="AA9:AD10" si="8">AA12+AA15</f>
        <v>20307</v>
      </c>
      <c r="AB9" s="54">
        <f t="shared" si="8"/>
        <v>21668</v>
      </c>
      <c r="AC9" s="54">
        <f t="shared" si="8"/>
        <v>22408</v>
      </c>
      <c r="AD9" s="55">
        <f t="shared" si="8"/>
        <v>23666</v>
      </c>
      <c r="AE9" s="56">
        <f t="shared" ref="AE9:AE10" si="9">AE12+AE15</f>
        <v>20476</v>
      </c>
      <c r="AF9" s="57">
        <f t="shared" ref="AF9:AP9" si="10">AF12+AF15</f>
        <v>24447</v>
      </c>
      <c r="AG9" s="54">
        <f t="shared" si="10"/>
        <v>25254</v>
      </c>
      <c r="AH9" s="55">
        <f t="shared" si="10"/>
        <v>24599</v>
      </c>
      <c r="AI9" s="56">
        <f t="shared" si="10"/>
        <v>22410</v>
      </c>
      <c r="AJ9" s="57">
        <f t="shared" si="10"/>
        <v>24825</v>
      </c>
      <c r="AK9" s="54">
        <f t="shared" si="10"/>
        <v>23706</v>
      </c>
      <c r="AL9" s="55">
        <f t="shared" si="10"/>
        <v>22349</v>
      </c>
      <c r="AM9" s="56">
        <f t="shared" si="10"/>
        <v>20965</v>
      </c>
      <c r="AN9" s="57">
        <f t="shared" si="10"/>
        <v>21276</v>
      </c>
      <c r="AO9" s="54">
        <f t="shared" si="10"/>
        <v>21111</v>
      </c>
      <c r="AP9" s="55">
        <f t="shared" si="10"/>
        <v>21104</v>
      </c>
      <c r="AQ9" s="56">
        <f t="shared" ref="AQ9:AT10" si="11">AQ12+AQ15</f>
        <v>19821</v>
      </c>
      <c r="AR9" s="57">
        <f t="shared" si="11"/>
        <v>20334</v>
      </c>
      <c r="AS9" s="54">
        <f t="shared" si="11"/>
        <v>20513</v>
      </c>
      <c r="AT9" s="168">
        <f t="shared" si="11"/>
        <v>20012</v>
      </c>
    </row>
    <row r="10" spans="1:48" x14ac:dyDescent="0.3">
      <c r="A10" s="22"/>
      <c r="B10" s="46" t="s">
        <v>13</v>
      </c>
      <c r="C10" s="47">
        <v>-23000</v>
      </c>
      <c r="D10" s="48">
        <v>-26859</v>
      </c>
      <c r="E10" s="48">
        <v>-29454</v>
      </c>
      <c r="F10" s="49">
        <v>-34334</v>
      </c>
      <c r="G10" s="50">
        <v>-28934</v>
      </c>
      <c r="H10" s="48">
        <v>-30264</v>
      </c>
      <c r="I10" s="48">
        <v>-32521</v>
      </c>
      <c r="J10" s="51">
        <v>-32848</v>
      </c>
      <c r="K10" s="49">
        <v>-23692</v>
      </c>
      <c r="L10" s="48">
        <v>-26498</v>
      </c>
      <c r="M10" s="48">
        <v>-27220</v>
      </c>
      <c r="N10" s="49">
        <v>-33744</v>
      </c>
      <c r="O10" s="47">
        <v>-27242</v>
      </c>
      <c r="P10" s="48">
        <v>-31863</v>
      </c>
      <c r="Q10" s="48">
        <v>-31508</v>
      </c>
      <c r="R10" s="49">
        <v>-37226</v>
      </c>
      <c r="S10" s="50">
        <v>-32939</v>
      </c>
      <c r="T10" s="48">
        <v>-33110</v>
      </c>
      <c r="U10" s="48">
        <v>-34956</v>
      </c>
      <c r="V10" s="51">
        <v>-40166</v>
      </c>
      <c r="W10" s="49">
        <v>-35631</v>
      </c>
      <c r="X10" s="48">
        <v>-38530</v>
      </c>
      <c r="Y10" s="48">
        <v>-36902</v>
      </c>
      <c r="Z10" s="52">
        <v>-42408</v>
      </c>
      <c r="AA10" s="53">
        <f t="shared" si="8"/>
        <v>-35918</v>
      </c>
      <c r="AB10" s="54">
        <f t="shared" si="8"/>
        <v>-36717</v>
      </c>
      <c r="AC10" s="54">
        <f t="shared" si="8"/>
        <v>-40014</v>
      </c>
      <c r="AD10" s="55">
        <f t="shared" si="8"/>
        <v>-45025</v>
      </c>
      <c r="AE10" s="56">
        <f t="shared" si="9"/>
        <v>-34054</v>
      </c>
      <c r="AF10" s="57">
        <f t="shared" ref="AF10:AP10" si="12">AF13+AF16</f>
        <v>-40001</v>
      </c>
      <c r="AG10" s="54">
        <f t="shared" si="12"/>
        <v>-43667</v>
      </c>
      <c r="AH10" s="55">
        <f t="shared" si="12"/>
        <v>-46448</v>
      </c>
      <c r="AI10" s="56">
        <f t="shared" si="12"/>
        <v>-36694</v>
      </c>
      <c r="AJ10" s="57">
        <f t="shared" si="12"/>
        <v>-40546</v>
      </c>
      <c r="AK10" s="54">
        <f t="shared" si="12"/>
        <v>-39550</v>
      </c>
      <c r="AL10" s="55">
        <f t="shared" si="12"/>
        <v>-41898</v>
      </c>
      <c r="AM10" s="56">
        <f t="shared" si="12"/>
        <v>-35310</v>
      </c>
      <c r="AN10" s="57">
        <f t="shared" si="12"/>
        <v>-38063</v>
      </c>
      <c r="AO10" s="54">
        <f t="shared" si="12"/>
        <v>-39645</v>
      </c>
      <c r="AP10" s="55">
        <f t="shared" si="12"/>
        <v>-43632</v>
      </c>
      <c r="AQ10" s="56">
        <f t="shared" si="11"/>
        <v>-39131</v>
      </c>
      <c r="AR10" s="57">
        <f t="shared" si="11"/>
        <v>-42045</v>
      </c>
      <c r="AS10" s="54">
        <f t="shared" si="11"/>
        <v>-41108</v>
      </c>
      <c r="AT10" s="168">
        <f t="shared" si="11"/>
        <v>-49496</v>
      </c>
    </row>
    <row r="11" spans="1:48" x14ac:dyDescent="0.3">
      <c r="A11" s="22"/>
      <c r="B11" s="46" t="s">
        <v>14</v>
      </c>
      <c r="C11" s="47">
        <v>-8060</v>
      </c>
      <c r="D11" s="48">
        <v>-10831</v>
      </c>
      <c r="E11" s="48">
        <v>-12573</v>
      </c>
      <c r="F11" s="49">
        <v>-15036</v>
      </c>
      <c r="G11" s="50">
        <v>-15315</v>
      </c>
      <c r="H11" s="48">
        <v>-16021</v>
      </c>
      <c r="I11" s="48">
        <v>-15621</v>
      </c>
      <c r="J11" s="51">
        <v>-14965</v>
      </c>
      <c r="K11" s="49">
        <v>-10194</v>
      </c>
      <c r="L11" s="48">
        <v>-12610</v>
      </c>
      <c r="M11" s="48">
        <v>-11740</v>
      </c>
      <c r="N11" s="58">
        <v>-18649</v>
      </c>
      <c r="O11" s="47">
        <v>-13844</v>
      </c>
      <c r="P11" s="48">
        <v>-15731</v>
      </c>
      <c r="Q11" s="48">
        <v>-14867</v>
      </c>
      <c r="R11" s="49">
        <v>-19008</v>
      </c>
      <c r="S11" s="50">
        <v>-17479</v>
      </c>
      <c r="T11" s="48">
        <v>-17019</v>
      </c>
      <c r="U11" s="48">
        <v>-17965</v>
      </c>
      <c r="V11" s="51">
        <v>-22957</v>
      </c>
      <c r="W11" s="49">
        <v>-19165</v>
      </c>
      <c r="X11" s="48">
        <v>-20830</v>
      </c>
      <c r="Y11" s="48">
        <v>-18930</v>
      </c>
      <c r="Z11" s="58">
        <v>-23503</v>
      </c>
      <c r="AA11" s="47">
        <f t="shared" ref="AA11:AD11" si="13">AA12+AA13</f>
        <v>-18734</v>
      </c>
      <c r="AB11" s="48">
        <f t="shared" si="13"/>
        <v>-18537</v>
      </c>
      <c r="AC11" s="48">
        <f t="shared" si="13"/>
        <v>-20700</v>
      </c>
      <c r="AD11" s="58">
        <f t="shared" si="13"/>
        <v>-24695</v>
      </c>
      <c r="AE11" s="50">
        <f t="shared" ref="AE11" si="14">AE12+AE13</f>
        <v>-16065</v>
      </c>
      <c r="AF11" s="49">
        <f t="shared" ref="AF11:AP11" si="15">AF12+AF13</f>
        <v>-18313</v>
      </c>
      <c r="AG11" s="48">
        <f t="shared" si="15"/>
        <v>-20856</v>
      </c>
      <c r="AH11" s="58">
        <f t="shared" si="15"/>
        <v>-24595</v>
      </c>
      <c r="AI11" s="50">
        <f t="shared" si="15"/>
        <v>-15531</v>
      </c>
      <c r="AJ11" s="49">
        <f t="shared" si="15"/>
        <v>-17234</v>
      </c>
      <c r="AK11" s="48">
        <f t="shared" si="15"/>
        <v>-16889</v>
      </c>
      <c r="AL11" s="58">
        <f t="shared" si="15"/>
        <v>-20950</v>
      </c>
      <c r="AM11" s="50">
        <f t="shared" si="15"/>
        <v>-15271</v>
      </c>
      <c r="AN11" s="49">
        <f t="shared" si="15"/>
        <v>-17690</v>
      </c>
      <c r="AO11" s="48">
        <f t="shared" si="15"/>
        <v>-19814</v>
      </c>
      <c r="AP11" s="58">
        <f t="shared" si="15"/>
        <v>-23942</v>
      </c>
      <c r="AQ11" s="50">
        <f>AQ12+AQ13</f>
        <v>-20994</v>
      </c>
      <c r="AR11" s="49">
        <f>AR12+AR13</f>
        <v>-23401</v>
      </c>
      <c r="AS11" s="48">
        <f>AS12+AS13</f>
        <v>-22042</v>
      </c>
      <c r="AT11" s="52">
        <f>AT12+AT13</f>
        <v>-31513</v>
      </c>
    </row>
    <row r="12" spans="1:48" x14ac:dyDescent="0.3">
      <c r="A12" s="22"/>
      <c r="B12" s="46" t="s">
        <v>15</v>
      </c>
      <c r="C12" s="47">
        <v>14242</v>
      </c>
      <c r="D12" s="48">
        <v>15409</v>
      </c>
      <c r="E12" s="48">
        <v>16161</v>
      </c>
      <c r="F12" s="49">
        <v>18453</v>
      </c>
      <c r="G12" s="50">
        <v>12770</v>
      </c>
      <c r="H12" s="48">
        <v>13396</v>
      </c>
      <c r="I12" s="48">
        <v>15749</v>
      </c>
      <c r="J12" s="51">
        <v>17100</v>
      </c>
      <c r="K12" s="49">
        <v>13058</v>
      </c>
      <c r="L12" s="48">
        <v>13535</v>
      </c>
      <c r="M12" s="48">
        <v>14997</v>
      </c>
      <c r="N12" s="49">
        <v>14572</v>
      </c>
      <c r="O12" s="47">
        <v>12861</v>
      </c>
      <c r="P12" s="48">
        <v>15590</v>
      </c>
      <c r="Q12" s="48">
        <v>16018</v>
      </c>
      <c r="R12" s="49">
        <v>17521</v>
      </c>
      <c r="S12" s="50">
        <v>14662</v>
      </c>
      <c r="T12" s="48">
        <v>15356</v>
      </c>
      <c r="U12" s="48">
        <v>16084</v>
      </c>
      <c r="V12" s="51">
        <v>16256</v>
      </c>
      <c r="W12" s="49">
        <v>15285</v>
      </c>
      <c r="X12" s="48">
        <v>16771</v>
      </c>
      <c r="Y12" s="48">
        <v>17210</v>
      </c>
      <c r="Z12" s="52">
        <v>18105</v>
      </c>
      <c r="AA12" s="47">
        <v>16437</v>
      </c>
      <c r="AB12" s="48">
        <v>17475</v>
      </c>
      <c r="AC12" s="48">
        <v>18449</v>
      </c>
      <c r="AD12" s="49">
        <v>19506</v>
      </c>
      <c r="AE12" s="50">
        <v>17226</v>
      </c>
      <c r="AF12" s="49">
        <v>20922</v>
      </c>
      <c r="AG12" s="48">
        <v>21924</v>
      </c>
      <c r="AH12" s="52">
        <v>21104</v>
      </c>
      <c r="AI12" s="50">
        <v>20630</v>
      </c>
      <c r="AJ12" s="49">
        <v>22755</v>
      </c>
      <c r="AK12" s="48">
        <v>22056</v>
      </c>
      <c r="AL12" s="52">
        <v>20449</v>
      </c>
      <c r="AM12" s="50">
        <v>19675</v>
      </c>
      <c r="AN12" s="49">
        <v>19946</v>
      </c>
      <c r="AO12" s="48">
        <v>19303</v>
      </c>
      <c r="AP12" s="52">
        <v>19182</v>
      </c>
      <c r="AQ12" s="50">
        <v>17617</v>
      </c>
      <c r="AR12" s="49">
        <v>18131</v>
      </c>
      <c r="AS12" s="48">
        <v>18522</v>
      </c>
      <c r="AT12" s="52">
        <v>17392</v>
      </c>
    </row>
    <row r="13" spans="1:48" x14ac:dyDescent="0.3">
      <c r="A13" s="22"/>
      <c r="B13" s="46" t="s">
        <v>16</v>
      </c>
      <c r="C13" s="47">
        <v>-22302</v>
      </c>
      <c r="D13" s="48">
        <v>-26240</v>
      </c>
      <c r="E13" s="48">
        <v>-28734</v>
      </c>
      <c r="F13" s="49">
        <v>-33489</v>
      </c>
      <c r="G13" s="50">
        <v>-28085</v>
      </c>
      <c r="H13" s="48">
        <v>-29417</v>
      </c>
      <c r="I13" s="48">
        <v>-31370</v>
      </c>
      <c r="J13" s="51">
        <v>-32065</v>
      </c>
      <c r="K13" s="49">
        <v>-23252</v>
      </c>
      <c r="L13" s="48">
        <v>-26145</v>
      </c>
      <c r="M13" s="48">
        <v>-26737</v>
      </c>
      <c r="N13" s="49">
        <v>-33221</v>
      </c>
      <c r="O13" s="47">
        <v>-26705</v>
      </c>
      <c r="P13" s="48">
        <v>-31321</v>
      </c>
      <c r="Q13" s="48">
        <v>-30885</v>
      </c>
      <c r="R13" s="49">
        <v>-36529</v>
      </c>
      <c r="S13" s="50">
        <v>-32141</v>
      </c>
      <c r="T13" s="48">
        <v>-32375</v>
      </c>
      <c r="U13" s="48">
        <v>-34049</v>
      </c>
      <c r="V13" s="51">
        <v>-39213</v>
      </c>
      <c r="W13" s="49">
        <v>-34450</v>
      </c>
      <c r="X13" s="48">
        <v>-37601</v>
      </c>
      <c r="Y13" s="48">
        <v>-36140</v>
      </c>
      <c r="Z13" s="52">
        <v>-41608</v>
      </c>
      <c r="AA13" s="47">
        <v>-35171</v>
      </c>
      <c r="AB13" s="48">
        <v>-36012</v>
      </c>
      <c r="AC13" s="48">
        <v>-39149</v>
      </c>
      <c r="AD13" s="49">
        <v>-44201</v>
      </c>
      <c r="AE13" s="50">
        <v>-33291</v>
      </c>
      <c r="AF13" s="49">
        <v>-39235</v>
      </c>
      <c r="AG13" s="48">
        <v>-42780</v>
      </c>
      <c r="AH13" s="52">
        <v>-45699</v>
      </c>
      <c r="AI13" s="50">
        <v>-36161</v>
      </c>
      <c r="AJ13" s="49">
        <v>-39989</v>
      </c>
      <c r="AK13" s="48">
        <v>-38945</v>
      </c>
      <c r="AL13" s="52">
        <v>-41399</v>
      </c>
      <c r="AM13" s="50">
        <v>-34946</v>
      </c>
      <c r="AN13" s="49">
        <v>-37636</v>
      </c>
      <c r="AO13" s="48">
        <v>-39117</v>
      </c>
      <c r="AP13" s="52">
        <v>-43124</v>
      </c>
      <c r="AQ13" s="50">
        <v>-38611</v>
      </c>
      <c r="AR13" s="49">
        <v>-41532</v>
      </c>
      <c r="AS13" s="48">
        <v>-40564</v>
      </c>
      <c r="AT13" s="52">
        <v>-48905</v>
      </c>
    </row>
    <row r="14" spans="1:48" x14ac:dyDescent="0.3">
      <c r="A14" s="22"/>
      <c r="B14" s="46" t="s">
        <v>17</v>
      </c>
      <c r="C14" s="47">
        <v>538</v>
      </c>
      <c r="D14" s="48">
        <v>586</v>
      </c>
      <c r="E14" s="48">
        <v>699</v>
      </c>
      <c r="F14" s="49">
        <v>738</v>
      </c>
      <c r="G14" s="50">
        <v>538</v>
      </c>
      <c r="H14" s="48">
        <v>1657</v>
      </c>
      <c r="I14" s="48">
        <v>1155</v>
      </c>
      <c r="J14" s="51">
        <v>1975</v>
      </c>
      <c r="K14" s="49">
        <v>816</v>
      </c>
      <c r="L14" s="48">
        <v>811</v>
      </c>
      <c r="M14" s="48">
        <v>650</v>
      </c>
      <c r="N14" s="58">
        <v>1443</v>
      </c>
      <c r="O14" s="47">
        <v>1154</v>
      </c>
      <c r="P14" s="48">
        <v>1117</v>
      </c>
      <c r="Q14" s="48">
        <v>796</v>
      </c>
      <c r="R14" s="49">
        <v>2094</v>
      </c>
      <c r="S14" s="50">
        <v>1526</v>
      </c>
      <c r="T14" s="48">
        <v>1618</v>
      </c>
      <c r="U14" s="48">
        <v>2277</v>
      </c>
      <c r="V14" s="51">
        <v>2414</v>
      </c>
      <c r="W14" s="49">
        <v>1531</v>
      </c>
      <c r="X14" s="48">
        <v>2577</v>
      </c>
      <c r="Y14" s="48">
        <v>1725</v>
      </c>
      <c r="Z14" s="58">
        <v>2782</v>
      </c>
      <c r="AA14" s="47">
        <f t="shared" ref="AA14:AD14" si="16">AA15+AA16</f>
        <v>3123</v>
      </c>
      <c r="AB14" s="48">
        <f t="shared" si="16"/>
        <v>3488</v>
      </c>
      <c r="AC14" s="48">
        <f t="shared" si="16"/>
        <v>3094</v>
      </c>
      <c r="AD14" s="58">
        <f t="shared" si="16"/>
        <v>3336</v>
      </c>
      <c r="AE14" s="50">
        <f t="shared" ref="AE14" si="17">AE15+AE16</f>
        <v>2487</v>
      </c>
      <c r="AF14" s="49">
        <f t="shared" ref="AF14:AP14" si="18">AF15+AF16</f>
        <v>2759</v>
      </c>
      <c r="AG14" s="48">
        <f t="shared" si="18"/>
        <v>2443</v>
      </c>
      <c r="AH14" s="58">
        <f t="shared" si="18"/>
        <v>2746</v>
      </c>
      <c r="AI14" s="50">
        <f t="shared" si="18"/>
        <v>1247</v>
      </c>
      <c r="AJ14" s="49">
        <f t="shared" si="18"/>
        <v>1513</v>
      </c>
      <c r="AK14" s="48">
        <f t="shared" si="18"/>
        <v>1045</v>
      </c>
      <c r="AL14" s="58">
        <f t="shared" si="18"/>
        <v>1401</v>
      </c>
      <c r="AM14" s="50">
        <f t="shared" si="18"/>
        <v>926</v>
      </c>
      <c r="AN14" s="49">
        <f t="shared" si="18"/>
        <v>903</v>
      </c>
      <c r="AO14" s="48">
        <f t="shared" si="18"/>
        <v>1280</v>
      </c>
      <c r="AP14" s="58">
        <f t="shared" si="18"/>
        <v>1414</v>
      </c>
      <c r="AQ14" s="50">
        <f>AQ15+AQ16</f>
        <v>1684</v>
      </c>
      <c r="AR14" s="49">
        <f>AR15+AR16</f>
        <v>1690</v>
      </c>
      <c r="AS14" s="48">
        <f>AS15+AS16</f>
        <v>1447</v>
      </c>
      <c r="AT14" s="52">
        <f>AT15+AT16</f>
        <v>2029</v>
      </c>
    </row>
    <row r="15" spans="1:48" x14ac:dyDescent="0.3">
      <c r="A15" s="22"/>
      <c r="B15" s="46" t="s">
        <v>15</v>
      </c>
      <c r="C15" s="47">
        <v>1236</v>
      </c>
      <c r="D15" s="48">
        <v>1205</v>
      </c>
      <c r="E15" s="48">
        <v>1419</v>
      </c>
      <c r="F15" s="49">
        <v>1583</v>
      </c>
      <c r="G15" s="50">
        <v>1387</v>
      </c>
      <c r="H15" s="48">
        <v>2504</v>
      </c>
      <c r="I15" s="48">
        <v>2306</v>
      </c>
      <c r="J15" s="51">
        <v>2758</v>
      </c>
      <c r="K15" s="49">
        <v>1256</v>
      </c>
      <c r="L15" s="48">
        <v>1164</v>
      </c>
      <c r="M15" s="48">
        <v>1133</v>
      </c>
      <c r="N15" s="49">
        <v>1966</v>
      </c>
      <c r="O15" s="47">
        <v>1691</v>
      </c>
      <c r="P15" s="48">
        <v>1659</v>
      </c>
      <c r="Q15" s="48">
        <v>1419</v>
      </c>
      <c r="R15" s="49">
        <v>2791</v>
      </c>
      <c r="S15" s="50">
        <v>2324</v>
      </c>
      <c r="T15" s="48">
        <v>2353</v>
      </c>
      <c r="U15" s="48">
        <v>3184</v>
      </c>
      <c r="V15" s="51">
        <v>3367</v>
      </c>
      <c r="W15" s="49">
        <v>2712</v>
      </c>
      <c r="X15" s="48">
        <v>3506</v>
      </c>
      <c r="Y15" s="48">
        <v>2487</v>
      </c>
      <c r="Z15" s="52">
        <v>3582</v>
      </c>
      <c r="AA15" s="47">
        <v>3870</v>
      </c>
      <c r="AB15" s="48">
        <v>4193</v>
      </c>
      <c r="AC15" s="48">
        <v>3959</v>
      </c>
      <c r="AD15" s="49">
        <v>4160</v>
      </c>
      <c r="AE15" s="50">
        <v>3250</v>
      </c>
      <c r="AF15" s="49">
        <v>3525</v>
      </c>
      <c r="AG15" s="48">
        <v>3330</v>
      </c>
      <c r="AH15" s="52">
        <v>3495</v>
      </c>
      <c r="AI15" s="50">
        <v>1780</v>
      </c>
      <c r="AJ15" s="49">
        <v>2070</v>
      </c>
      <c r="AK15" s="48">
        <v>1650</v>
      </c>
      <c r="AL15" s="52">
        <v>1900</v>
      </c>
      <c r="AM15" s="50">
        <v>1290</v>
      </c>
      <c r="AN15" s="49">
        <v>1330</v>
      </c>
      <c r="AO15" s="48">
        <v>1808</v>
      </c>
      <c r="AP15" s="52">
        <v>1922</v>
      </c>
      <c r="AQ15" s="50">
        <v>2204</v>
      </c>
      <c r="AR15" s="49">
        <v>2203</v>
      </c>
      <c r="AS15" s="48">
        <v>1991</v>
      </c>
      <c r="AT15" s="52">
        <v>2620</v>
      </c>
    </row>
    <row r="16" spans="1:48" x14ac:dyDescent="0.3">
      <c r="A16" s="22"/>
      <c r="B16" s="46" t="s">
        <v>16</v>
      </c>
      <c r="C16" s="47">
        <v>-698</v>
      </c>
      <c r="D16" s="48">
        <v>-619</v>
      </c>
      <c r="E16" s="48">
        <v>-720</v>
      </c>
      <c r="F16" s="49">
        <v>-845</v>
      </c>
      <c r="G16" s="50">
        <v>-849</v>
      </c>
      <c r="H16" s="48">
        <v>-847</v>
      </c>
      <c r="I16" s="48">
        <v>-1151</v>
      </c>
      <c r="J16" s="51">
        <v>-783</v>
      </c>
      <c r="K16" s="49">
        <v>-440</v>
      </c>
      <c r="L16" s="48">
        <v>-353</v>
      </c>
      <c r="M16" s="48">
        <v>-483</v>
      </c>
      <c r="N16" s="49">
        <v>-523</v>
      </c>
      <c r="O16" s="47">
        <v>-537</v>
      </c>
      <c r="P16" s="48">
        <v>-542</v>
      </c>
      <c r="Q16" s="48">
        <v>-623</v>
      </c>
      <c r="R16" s="49">
        <v>-697</v>
      </c>
      <c r="S16" s="50">
        <v>-798</v>
      </c>
      <c r="T16" s="48">
        <v>-735</v>
      </c>
      <c r="U16" s="48">
        <v>-907</v>
      </c>
      <c r="V16" s="51">
        <v>-953</v>
      </c>
      <c r="W16" s="49">
        <v>-1181</v>
      </c>
      <c r="X16" s="48">
        <v>-929</v>
      </c>
      <c r="Y16" s="48">
        <v>-762</v>
      </c>
      <c r="Z16" s="52">
        <v>-800</v>
      </c>
      <c r="AA16" s="47">
        <v>-747</v>
      </c>
      <c r="AB16" s="48">
        <v>-705</v>
      </c>
      <c r="AC16" s="48">
        <v>-865</v>
      </c>
      <c r="AD16" s="49">
        <v>-824</v>
      </c>
      <c r="AE16" s="50">
        <v>-763</v>
      </c>
      <c r="AF16" s="49">
        <v>-766</v>
      </c>
      <c r="AG16" s="48">
        <v>-887</v>
      </c>
      <c r="AH16" s="52">
        <v>-749</v>
      </c>
      <c r="AI16" s="50">
        <v>-533</v>
      </c>
      <c r="AJ16" s="49">
        <v>-557</v>
      </c>
      <c r="AK16" s="48">
        <v>-605</v>
      </c>
      <c r="AL16" s="52">
        <v>-499</v>
      </c>
      <c r="AM16" s="50">
        <v>-364</v>
      </c>
      <c r="AN16" s="49">
        <v>-427</v>
      </c>
      <c r="AO16" s="48">
        <v>-528</v>
      </c>
      <c r="AP16" s="52">
        <v>-508</v>
      </c>
      <c r="AQ16" s="50">
        <v>-520</v>
      </c>
      <c r="AR16" s="49">
        <v>-513</v>
      </c>
      <c r="AS16" s="48">
        <v>-544</v>
      </c>
      <c r="AT16" s="52">
        <v>-591</v>
      </c>
    </row>
    <row r="17" spans="1:46" x14ac:dyDescent="0.3">
      <c r="A17" s="22"/>
      <c r="B17" s="46" t="s">
        <v>18</v>
      </c>
      <c r="C17" s="47">
        <v>-127</v>
      </c>
      <c r="D17" s="48">
        <v>-164</v>
      </c>
      <c r="E17" s="48">
        <v>-105</v>
      </c>
      <c r="F17" s="49">
        <v>-109</v>
      </c>
      <c r="G17" s="50">
        <v>-79</v>
      </c>
      <c r="H17" s="48">
        <v>-84.274000000000001</v>
      </c>
      <c r="I17" s="48">
        <v>-61</v>
      </c>
      <c r="J17" s="51">
        <v>-57</v>
      </c>
      <c r="K17" s="49">
        <v>-37</v>
      </c>
      <c r="L17" s="48">
        <v>-62</v>
      </c>
      <c r="M17" s="48">
        <v>-112</v>
      </c>
      <c r="N17" s="49">
        <v>-141</v>
      </c>
      <c r="O17" s="47">
        <v>-222</v>
      </c>
      <c r="P17" s="48">
        <v>-194</v>
      </c>
      <c r="Q17" s="48">
        <v>-148</v>
      </c>
      <c r="R17" s="49">
        <v>-140</v>
      </c>
      <c r="S17" s="50">
        <v>-131</v>
      </c>
      <c r="T17" s="48">
        <v>-117</v>
      </c>
      <c r="U17" s="48">
        <v>-98</v>
      </c>
      <c r="V17" s="51">
        <v>-112</v>
      </c>
      <c r="W17" s="49">
        <v>-110</v>
      </c>
      <c r="X17" s="48">
        <v>-139</v>
      </c>
      <c r="Y17" s="48">
        <v>-128</v>
      </c>
      <c r="Z17" s="52">
        <v>-359</v>
      </c>
      <c r="AA17" s="47">
        <v>-136</v>
      </c>
      <c r="AB17" s="48">
        <v>-124</v>
      </c>
      <c r="AC17" s="48">
        <v>-208</v>
      </c>
      <c r="AD17" s="49">
        <v>-201</v>
      </c>
      <c r="AE17" s="50">
        <v>-152</v>
      </c>
      <c r="AF17" s="49">
        <v>-222</v>
      </c>
      <c r="AG17" s="48">
        <v>-186</v>
      </c>
      <c r="AH17" s="52">
        <v>-152</v>
      </c>
      <c r="AI17" s="50">
        <v>-192</v>
      </c>
      <c r="AJ17" s="49">
        <v>-231</v>
      </c>
      <c r="AK17" s="48">
        <v>-177</v>
      </c>
      <c r="AL17" s="52">
        <v>-151</v>
      </c>
      <c r="AM17" s="50">
        <v>-195</v>
      </c>
      <c r="AN17" s="49">
        <v>-264</v>
      </c>
      <c r="AO17" s="48">
        <v>-255</v>
      </c>
      <c r="AP17" s="52">
        <v>-330</v>
      </c>
      <c r="AQ17" s="50">
        <v>-303</v>
      </c>
      <c r="AR17" s="49">
        <v>-353</v>
      </c>
      <c r="AS17" s="48">
        <v>-330</v>
      </c>
      <c r="AT17" s="52">
        <v>-306</v>
      </c>
    </row>
    <row r="18" spans="1:46" x14ac:dyDescent="0.3">
      <c r="A18" s="22"/>
      <c r="B18" s="39" t="s">
        <v>19</v>
      </c>
      <c r="C18" s="40">
        <v>5147</v>
      </c>
      <c r="D18" s="41">
        <v>4015</v>
      </c>
      <c r="E18" s="41">
        <v>3590</v>
      </c>
      <c r="F18" s="27">
        <v>7034</v>
      </c>
      <c r="G18" s="42">
        <v>6306</v>
      </c>
      <c r="H18" s="41">
        <v>3696</v>
      </c>
      <c r="I18" s="41">
        <v>3650</v>
      </c>
      <c r="J18" s="43">
        <v>4003</v>
      </c>
      <c r="K18" s="27">
        <v>5628</v>
      </c>
      <c r="L18" s="41">
        <v>3719</v>
      </c>
      <c r="M18" s="41">
        <v>4446</v>
      </c>
      <c r="N18" s="44">
        <v>6257</v>
      </c>
      <c r="O18" s="40">
        <v>6581</v>
      </c>
      <c r="P18" s="41">
        <v>4747</v>
      </c>
      <c r="Q18" s="41">
        <v>3036</v>
      </c>
      <c r="R18" s="27">
        <v>7585</v>
      </c>
      <c r="S18" s="42">
        <v>8247</v>
      </c>
      <c r="T18" s="41">
        <v>4221</v>
      </c>
      <c r="U18" s="41">
        <v>2768</v>
      </c>
      <c r="V18" s="43">
        <v>7633</v>
      </c>
      <c r="W18" s="27">
        <v>9631</v>
      </c>
      <c r="X18" s="41">
        <v>7452</v>
      </c>
      <c r="Y18" s="41">
        <v>4333.6290697924269</v>
      </c>
      <c r="Z18" s="44">
        <v>7421</v>
      </c>
      <c r="AA18" s="40">
        <f t="shared" ref="AA18:AD18" si="19">AA19+AA30</f>
        <v>7156</v>
      </c>
      <c r="AB18" s="41">
        <f t="shared" si="19"/>
        <v>5202</v>
      </c>
      <c r="AC18" s="41">
        <f t="shared" si="19"/>
        <v>822</v>
      </c>
      <c r="AD18" s="44">
        <f t="shared" si="19"/>
        <v>4184</v>
      </c>
      <c r="AE18" s="42">
        <f>AE19+AE30</f>
        <v>4627</v>
      </c>
      <c r="AF18" s="27">
        <f t="shared" ref="AF18:AP18" si="20">AF19+AF30</f>
        <v>5459</v>
      </c>
      <c r="AG18" s="41">
        <f t="shared" si="20"/>
        <v>5699</v>
      </c>
      <c r="AH18" s="44">
        <f t="shared" si="20"/>
        <v>8194</v>
      </c>
      <c r="AI18" s="42">
        <f t="shared" si="20"/>
        <v>6754</v>
      </c>
      <c r="AJ18" s="27">
        <f t="shared" si="20"/>
        <v>5899</v>
      </c>
      <c r="AK18" s="41">
        <f t="shared" si="20"/>
        <v>4029</v>
      </c>
      <c r="AL18" s="44">
        <f t="shared" si="20"/>
        <v>7536</v>
      </c>
      <c r="AM18" s="42">
        <f t="shared" si="20"/>
        <v>8686</v>
      </c>
      <c r="AN18" s="27">
        <f t="shared" si="20"/>
        <v>5101</v>
      </c>
      <c r="AO18" s="41">
        <f t="shared" si="20"/>
        <v>4234</v>
      </c>
      <c r="AP18" s="44">
        <f t="shared" si="20"/>
        <v>9507</v>
      </c>
      <c r="AQ18" s="42">
        <f>AQ19+AQ30</f>
        <v>7614</v>
      </c>
      <c r="AR18" s="27">
        <f>AR19+AR30</f>
        <v>6883</v>
      </c>
      <c r="AS18" s="41">
        <f>AS19+AS30</f>
        <v>5565</v>
      </c>
      <c r="AT18" s="45">
        <f>AT19+AT30</f>
        <v>9953</v>
      </c>
    </row>
    <row r="19" spans="1:46" x14ac:dyDescent="0.3">
      <c r="A19" s="22"/>
      <c r="B19" s="46" t="s">
        <v>20</v>
      </c>
      <c r="C19" s="47">
        <v>17162</v>
      </c>
      <c r="D19" s="48">
        <v>15264</v>
      </c>
      <c r="E19" s="48">
        <v>15542</v>
      </c>
      <c r="F19" s="49">
        <v>20783</v>
      </c>
      <c r="G19" s="50">
        <v>19007</v>
      </c>
      <c r="H19" s="48">
        <v>17574</v>
      </c>
      <c r="I19" s="48">
        <v>16950</v>
      </c>
      <c r="J19" s="51">
        <v>18665</v>
      </c>
      <c r="K19" s="49">
        <v>17825</v>
      </c>
      <c r="L19" s="48">
        <v>16082</v>
      </c>
      <c r="M19" s="48">
        <v>16981</v>
      </c>
      <c r="N19" s="58">
        <v>20308</v>
      </c>
      <c r="O19" s="47">
        <v>21317</v>
      </c>
      <c r="P19" s="48">
        <v>18828</v>
      </c>
      <c r="Q19" s="48">
        <v>18494</v>
      </c>
      <c r="R19" s="49">
        <v>24128</v>
      </c>
      <c r="S19" s="50">
        <v>24618</v>
      </c>
      <c r="T19" s="48">
        <v>20455</v>
      </c>
      <c r="U19" s="48">
        <v>22951</v>
      </c>
      <c r="V19" s="51">
        <v>25694</v>
      </c>
      <c r="W19" s="49">
        <v>27831</v>
      </c>
      <c r="X19" s="48">
        <v>26376</v>
      </c>
      <c r="Y19" s="48">
        <v>21589.629069792427</v>
      </c>
      <c r="Z19" s="58">
        <v>26416</v>
      </c>
      <c r="AA19" s="47">
        <f>AA20+AA24+AA27</f>
        <v>22823</v>
      </c>
      <c r="AB19" s="48">
        <f t="shared" ref="AB19:AE19" si="21">AB20+AB24+AB27</f>
        <v>20413</v>
      </c>
      <c r="AC19" s="48">
        <f t="shared" si="21"/>
        <v>18364</v>
      </c>
      <c r="AD19" s="58">
        <f t="shared" si="21"/>
        <v>23583</v>
      </c>
      <c r="AE19" s="50">
        <f t="shared" si="21"/>
        <v>20586</v>
      </c>
      <c r="AF19" s="49">
        <f t="shared" ref="AF19:AP19" si="22">AF20+AF24+AF27</f>
        <v>21221</v>
      </c>
      <c r="AG19" s="48">
        <f t="shared" si="22"/>
        <v>21626</v>
      </c>
      <c r="AH19" s="58">
        <f t="shared" si="22"/>
        <v>25597</v>
      </c>
      <c r="AI19" s="50">
        <f t="shared" si="22"/>
        <v>23449</v>
      </c>
      <c r="AJ19" s="49">
        <f t="shared" si="22"/>
        <v>22378</v>
      </c>
      <c r="AK19" s="48">
        <f t="shared" si="22"/>
        <v>22818</v>
      </c>
      <c r="AL19" s="58">
        <f t="shared" si="22"/>
        <v>27167</v>
      </c>
      <c r="AM19" s="50">
        <f t="shared" si="22"/>
        <v>26483</v>
      </c>
      <c r="AN19" s="49">
        <f t="shared" si="22"/>
        <v>22467</v>
      </c>
      <c r="AO19" s="48">
        <f t="shared" si="22"/>
        <v>23333</v>
      </c>
      <c r="AP19" s="58">
        <f t="shared" si="22"/>
        <v>28176</v>
      </c>
      <c r="AQ19" s="50">
        <f>AQ20+AQ24+AQ27</f>
        <v>26347</v>
      </c>
      <c r="AR19" s="49">
        <f>AR20+AR24+AR27</f>
        <v>24861</v>
      </c>
      <c r="AS19" s="48">
        <f>AS20+AS24+AS27</f>
        <v>24614</v>
      </c>
      <c r="AT19" s="52">
        <f>AT20+AT24+AT27</f>
        <v>29267</v>
      </c>
    </row>
    <row r="20" spans="1:46" x14ac:dyDescent="0.3">
      <c r="A20" s="22"/>
      <c r="B20" s="46" t="s">
        <v>21</v>
      </c>
      <c r="C20" s="47">
        <v>3698</v>
      </c>
      <c r="D20" s="48">
        <v>2736</v>
      </c>
      <c r="E20" s="48">
        <v>3202</v>
      </c>
      <c r="F20" s="49">
        <v>3819</v>
      </c>
      <c r="G20" s="50">
        <v>3678</v>
      </c>
      <c r="H20" s="48">
        <v>2479</v>
      </c>
      <c r="I20" s="48">
        <v>3081</v>
      </c>
      <c r="J20" s="51">
        <v>3455</v>
      </c>
      <c r="K20" s="49">
        <v>3012</v>
      </c>
      <c r="L20" s="48">
        <v>2195</v>
      </c>
      <c r="M20" s="48">
        <v>2496</v>
      </c>
      <c r="N20" s="58">
        <v>3047</v>
      </c>
      <c r="O20" s="47">
        <v>2852</v>
      </c>
      <c r="P20" s="48">
        <v>2394</v>
      </c>
      <c r="Q20" s="48">
        <v>2697</v>
      </c>
      <c r="R20" s="49">
        <v>3582</v>
      </c>
      <c r="S20" s="50">
        <v>3277</v>
      </c>
      <c r="T20" s="48">
        <v>2372</v>
      </c>
      <c r="U20" s="48">
        <v>2726</v>
      </c>
      <c r="V20" s="51">
        <v>3447</v>
      </c>
      <c r="W20" s="49">
        <v>3103</v>
      </c>
      <c r="X20" s="48">
        <v>2930</v>
      </c>
      <c r="Y20" s="48">
        <v>2499</v>
      </c>
      <c r="Z20" s="58">
        <v>3035</v>
      </c>
      <c r="AA20" s="47">
        <f>AA21+AA22+AA23</f>
        <v>2835</v>
      </c>
      <c r="AB20" s="48">
        <f t="shared" ref="AB20:AE20" si="23">AB21+AB22+AB23</f>
        <v>2322</v>
      </c>
      <c r="AC20" s="48">
        <f t="shared" si="23"/>
        <v>2644</v>
      </c>
      <c r="AD20" s="58">
        <f t="shared" si="23"/>
        <v>3158</v>
      </c>
      <c r="AE20" s="50">
        <f t="shared" si="23"/>
        <v>2968</v>
      </c>
      <c r="AF20" s="49">
        <f t="shared" ref="AF20:AP20" si="24">AF21+AF22+AF23</f>
        <v>2360</v>
      </c>
      <c r="AG20" s="48">
        <f t="shared" si="24"/>
        <v>2748</v>
      </c>
      <c r="AH20" s="58">
        <f t="shared" si="24"/>
        <v>3089</v>
      </c>
      <c r="AI20" s="50">
        <f t="shared" si="24"/>
        <v>3121</v>
      </c>
      <c r="AJ20" s="49">
        <f t="shared" si="24"/>
        <v>2451</v>
      </c>
      <c r="AK20" s="48">
        <f t="shared" si="24"/>
        <v>2975</v>
      </c>
      <c r="AL20" s="58">
        <f t="shared" si="24"/>
        <v>3300</v>
      </c>
      <c r="AM20" s="50">
        <f t="shared" si="24"/>
        <v>3263</v>
      </c>
      <c r="AN20" s="49">
        <f t="shared" si="24"/>
        <v>2671</v>
      </c>
      <c r="AO20" s="48">
        <f t="shared" si="24"/>
        <v>3213</v>
      </c>
      <c r="AP20" s="58">
        <f t="shared" si="24"/>
        <v>3535</v>
      </c>
      <c r="AQ20" s="50">
        <f>AQ21+AQ22+AQ23</f>
        <v>3156</v>
      </c>
      <c r="AR20" s="49">
        <f>AR21+AR22+AR23</f>
        <v>2780</v>
      </c>
      <c r="AS20" s="48">
        <f>AS21+AS22+AS23</f>
        <v>3433</v>
      </c>
      <c r="AT20" s="52">
        <f>AT21+AT22+AT23</f>
        <v>3633</v>
      </c>
    </row>
    <row r="21" spans="1:46" x14ac:dyDescent="0.3">
      <c r="A21" s="22"/>
      <c r="B21" s="59" t="s">
        <v>22</v>
      </c>
      <c r="C21" s="60">
        <v>3108</v>
      </c>
      <c r="D21" s="61">
        <v>2219</v>
      </c>
      <c r="E21" s="61">
        <v>2694</v>
      </c>
      <c r="F21" s="62">
        <v>3198</v>
      </c>
      <c r="G21" s="63">
        <v>3124</v>
      </c>
      <c r="H21" s="61">
        <v>1944</v>
      </c>
      <c r="I21" s="61">
        <v>2608</v>
      </c>
      <c r="J21" s="64">
        <v>2841</v>
      </c>
      <c r="K21" s="62">
        <v>2501</v>
      </c>
      <c r="L21" s="61">
        <v>1611</v>
      </c>
      <c r="M21" s="61">
        <v>1971</v>
      </c>
      <c r="N21" s="62">
        <v>2496</v>
      </c>
      <c r="O21" s="60">
        <v>2466</v>
      </c>
      <c r="P21" s="61">
        <v>1708</v>
      </c>
      <c r="Q21" s="61">
        <v>2146</v>
      </c>
      <c r="R21" s="62">
        <v>2879</v>
      </c>
      <c r="S21" s="63">
        <v>2687</v>
      </c>
      <c r="T21" s="61">
        <v>1802</v>
      </c>
      <c r="U21" s="61">
        <v>2151</v>
      </c>
      <c r="V21" s="64">
        <v>2701</v>
      </c>
      <c r="W21" s="62">
        <v>2402</v>
      </c>
      <c r="X21" s="61">
        <v>2277</v>
      </c>
      <c r="Y21" s="61">
        <v>1875</v>
      </c>
      <c r="Z21" s="65">
        <v>2379</v>
      </c>
      <c r="AA21" s="60">
        <v>2161</v>
      </c>
      <c r="AB21" s="61">
        <v>1585</v>
      </c>
      <c r="AC21" s="61">
        <v>2076</v>
      </c>
      <c r="AD21" s="62">
        <v>2499</v>
      </c>
      <c r="AE21" s="63">
        <v>2259</v>
      </c>
      <c r="AF21" s="62">
        <v>1688</v>
      </c>
      <c r="AG21" s="61">
        <v>2040</v>
      </c>
      <c r="AH21" s="65">
        <v>2359</v>
      </c>
      <c r="AI21" s="63">
        <v>2236</v>
      </c>
      <c r="AJ21" s="62">
        <v>1669</v>
      </c>
      <c r="AK21" s="61">
        <v>2270</v>
      </c>
      <c r="AL21" s="65">
        <v>2488</v>
      </c>
      <c r="AM21" s="63">
        <v>2346</v>
      </c>
      <c r="AN21" s="62">
        <v>1774</v>
      </c>
      <c r="AO21" s="61">
        <v>2349</v>
      </c>
      <c r="AP21" s="65">
        <v>2524</v>
      </c>
      <c r="AQ21" s="63">
        <v>2121</v>
      </c>
      <c r="AR21" s="62">
        <v>1807</v>
      </c>
      <c r="AS21" s="61">
        <v>2430</v>
      </c>
      <c r="AT21" s="65">
        <v>2484</v>
      </c>
    </row>
    <row r="22" spans="1:46" x14ac:dyDescent="0.3">
      <c r="A22" s="22"/>
      <c r="B22" s="59" t="s">
        <v>23</v>
      </c>
      <c r="C22" s="60">
        <v>83</v>
      </c>
      <c r="D22" s="61">
        <v>181</v>
      </c>
      <c r="E22" s="61">
        <v>208</v>
      </c>
      <c r="F22" s="62">
        <v>274</v>
      </c>
      <c r="G22" s="63">
        <v>193</v>
      </c>
      <c r="H22" s="61">
        <v>180</v>
      </c>
      <c r="I22" s="61">
        <v>188</v>
      </c>
      <c r="J22" s="64">
        <v>227</v>
      </c>
      <c r="K22" s="62">
        <v>154</v>
      </c>
      <c r="L22" s="61">
        <v>150</v>
      </c>
      <c r="M22" s="61">
        <v>164</v>
      </c>
      <c r="N22" s="62">
        <v>213</v>
      </c>
      <c r="O22" s="60">
        <v>181</v>
      </c>
      <c r="P22" s="61">
        <v>183</v>
      </c>
      <c r="Q22" s="61">
        <v>176</v>
      </c>
      <c r="R22" s="62">
        <v>208</v>
      </c>
      <c r="S22" s="63">
        <v>167</v>
      </c>
      <c r="T22" s="61">
        <v>181</v>
      </c>
      <c r="U22" s="61">
        <v>196</v>
      </c>
      <c r="V22" s="64">
        <v>193</v>
      </c>
      <c r="W22" s="62">
        <v>151</v>
      </c>
      <c r="X22" s="61">
        <v>144</v>
      </c>
      <c r="Y22" s="61">
        <v>149</v>
      </c>
      <c r="Z22" s="65">
        <v>183</v>
      </c>
      <c r="AA22" s="60">
        <v>140</v>
      </c>
      <c r="AB22" s="61">
        <v>149</v>
      </c>
      <c r="AC22" s="61">
        <v>145</v>
      </c>
      <c r="AD22" s="62">
        <v>178</v>
      </c>
      <c r="AE22" s="63">
        <v>164</v>
      </c>
      <c r="AF22" s="62">
        <v>177</v>
      </c>
      <c r="AG22" s="61">
        <v>171</v>
      </c>
      <c r="AH22" s="65">
        <v>200</v>
      </c>
      <c r="AI22" s="63">
        <v>180</v>
      </c>
      <c r="AJ22" s="62">
        <v>178</v>
      </c>
      <c r="AK22" s="61">
        <v>145</v>
      </c>
      <c r="AL22" s="65">
        <v>199</v>
      </c>
      <c r="AM22" s="63">
        <v>184</v>
      </c>
      <c r="AN22" s="62">
        <v>198</v>
      </c>
      <c r="AO22" s="61">
        <v>154</v>
      </c>
      <c r="AP22" s="65">
        <v>206</v>
      </c>
      <c r="AQ22" s="63">
        <v>178</v>
      </c>
      <c r="AR22" s="62">
        <v>205</v>
      </c>
      <c r="AS22" s="61">
        <v>222</v>
      </c>
      <c r="AT22" s="65">
        <v>244</v>
      </c>
    </row>
    <row r="23" spans="1:46" x14ac:dyDescent="0.3">
      <c r="A23" s="22"/>
      <c r="B23" s="59" t="s">
        <v>24</v>
      </c>
      <c r="C23" s="60">
        <v>507</v>
      </c>
      <c r="D23" s="61">
        <v>336</v>
      </c>
      <c r="E23" s="61">
        <v>300</v>
      </c>
      <c r="F23" s="62">
        <v>347</v>
      </c>
      <c r="G23" s="63">
        <v>361</v>
      </c>
      <c r="H23" s="61">
        <v>355</v>
      </c>
      <c r="I23" s="61">
        <v>285</v>
      </c>
      <c r="J23" s="64">
        <v>387</v>
      </c>
      <c r="K23" s="62">
        <v>357</v>
      </c>
      <c r="L23" s="61">
        <v>434</v>
      </c>
      <c r="M23" s="61">
        <v>361</v>
      </c>
      <c r="N23" s="62">
        <v>338</v>
      </c>
      <c r="O23" s="60">
        <v>205</v>
      </c>
      <c r="P23" s="61">
        <v>503</v>
      </c>
      <c r="Q23" s="61">
        <v>375</v>
      </c>
      <c r="R23" s="62">
        <v>495</v>
      </c>
      <c r="S23" s="63">
        <v>423</v>
      </c>
      <c r="T23" s="61">
        <v>389</v>
      </c>
      <c r="U23" s="61">
        <v>379</v>
      </c>
      <c r="V23" s="64">
        <v>553</v>
      </c>
      <c r="W23" s="62">
        <v>550</v>
      </c>
      <c r="X23" s="61">
        <v>509</v>
      </c>
      <c r="Y23" s="61">
        <v>475</v>
      </c>
      <c r="Z23" s="65">
        <v>473</v>
      </c>
      <c r="AA23" s="60">
        <v>534</v>
      </c>
      <c r="AB23" s="61">
        <v>588</v>
      </c>
      <c r="AC23" s="61">
        <v>423</v>
      </c>
      <c r="AD23" s="62">
        <v>481</v>
      </c>
      <c r="AE23" s="63">
        <v>545</v>
      </c>
      <c r="AF23" s="62">
        <v>495</v>
      </c>
      <c r="AG23" s="61">
        <v>537</v>
      </c>
      <c r="AH23" s="65">
        <v>530</v>
      </c>
      <c r="AI23" s="63">
        <v>705</v>
      </c>
      <c r="AJ23" s="62">
        <v>604</v>
      </c>
      <c r="AK23" s="61">
        <v>560</v>
      </c>
      <c r="AL23" s="65">
        <v>613</v>
      </c>
      <c r="AM23" s="63">
        <v>733</v>
      </c>
      <c r="AN23" s="62">
        <v>699</v>
      </c>
      <c r="AO23" s="61">
        <v>710</v>
      </c>
      <c r="AP23" s="65">
        <v>805</v>
      </c>
      <c r="AQ23" s="63">
        <v>857</v>
      </c>
      <c r="AR23" s="62">
        <v>768</v>
      </c>
      <c r="AS23" s="61">
        <v>781</v>
      </c>
      <c r="AT23" s="65">
        <v>905</v>
      </c>
    </row>
    <row r="24" spans="1:46" x14ac:dyDescent="0.3">
      <c r="A24" s="22"/>
      <c r="B24" s="46" t="s">
        <v>25</v>
      </c>
      <c r="C24" s="47">
        <v>10791</v>
      </c>
      <c r="D24" s="48">
        <v>8962</v>
      </c>
      <c r="E24" s="48">
        <v>8653</v>
      </c>
      <c r="F24" s="49">
        <v>12282</v>
      </c>
      <c r="G24" s="50">
        <v>11951</v>
      </c>
      <c r="H24" s="48">
        <v>10220</v>
      </c>
      <c r="I24" s="48">
        <v>8631</v>
      </c>
      <c r="J24" s="51">
        <v>10412</v>
      </c>
      <c r="K24" s="49">
        <v>10265</v>
      </c>
      <c r="L24" s="48">
        <v>7984</v>
      </c>
      <c r="M24" s="48">
        <v>7436</v>
      </c>
      <c r="N24" s="58">
        <v>10008</v>
      </c>
      <c r="O24" s="47">
        <v>11021</v>
      </c>
      <c r="P24" s="48">
        <v>8789</v>
      </c>
      <c r="Q24" s="48">
        <v>8358</v>
      </c>
      <c r="R24" s="49">
        <v>11289</v>
      </c>
      <c r="S24" s="50">
        <v>11949</v>
      </c>
      <c r="T24" s="48">
        <v>9355</v>
      </c>
      <c r="U24" s="48">
        <v>8845</v>
      </c>
      <c r="V24" s="51">
        <v>12568</v>
      </c>
      <c r="W24" s="49">
        <v>13768</v>
      </c>
      <c r="X24" s="48">
        <v>9780</v>
      </c>
      <c r="Y24" s="48">
        <v>8405.6290697924287</v>
      </c>
      <c r="Z24" s="58">
        <v>12424</v>
      </c>
      <c r="AA24" s="47">
        <f>AA25+AA26</f>
        <v>12064</v>
      </c>
      <c r="AB24" s="48">
        <f t="shared" ref="AB24:AE24" si="25">AB25+AB26</f>
        <v>9991</v>
      </c>
      <c r="AC24" s="48">
        <f t="shared" si="25"/>
        <v>7051</v>
      </c>
      <c r="AD24" s="58">
        <f t="shared" si="25"/>
        <v>11453</v>
      </c>
      <c r="AE24" s="50">
        <f t="shared" si="25"/>
        <v>11516</v>
      </c>
      <c r="AF24" s="49">
        <f t="shared" ref="AF24:AP24" si="26">AF25+AF26</f>
        <v>11061</v>
      </c>
      <c r="AG24" s="48">
        <f t="shared" si="26"/>
        <v>9655</v>
      </c>
      <c r="AH24" s="58">
        <f t="shared" si="26"/>
        <v>12072</v>
      </c>
      <c r="AI24" s="50">
        <f t="shared" si="26"/>
        <v>13172</v>
      </c>
      <c r="AJ24" s="49">
        <f t="shared" si="26"/>
        <v>11068</v>
      </c>
      <c r="AK24" s="48">
        <f t="shared" si="26"/>
        <v>10929</v>
      </c>
      <c r="AL24" s="58">
        <f t="shared" si="26"/>
        <v>15022</v>
      </c>
      <c r="AM24" s="50">
        <f t="shared" si="26"/>
        <v>15003</v>
      </c>
      <c r="AN24" s="49">
        <f t="shared" si="26"/>
        <v>12185</v>
      </c>
      <c r="AO24" s="48">
        <f t="shared" si="26"/>
        <v>12022</v>
      </c>
      <c r="AP24" s="58">
        <f t="shared" si="26"/>
        <v>16657</v>
      </c>
      <c r="AQ24" s="50">
        <f>AQ25+AQ26</f>
        <v>16086</v>
      </c>
      <c r="AR24" s="49">
        <f>AR25+AR26</f>
        <v>13233</v>
      </c>
      <c r="AS24" s="48">
        <f>AS25+AS26</f>
        <v>12777</v>
      </c>
      <c r="AT24" s="52">
        <f>AT25+AT26</f>
        <v>18166</v>
      </c>
    </row>
    <row r="25" spans="1:46" x14ac:dyDescent="0.3">
      <c r="A25" s="22"/>
      <c r="B25" s="59" t="s">
        <v>26</v>
      </c>
      <c r="C25" s="60">
        <v>4078</v>
      </c>
      <c r="D25" s="61">
        <v>3318</v>
      </c>
      <c r="E25" s="61">
        <v>2636</v>
      </c>
      <c r="F25" s="62">
        <v>4056</v>
      </c>
      <c r="G25" s="63">
        <v>4235</v>
      </c>
      <c r="H25" s="61">
        <v>4127</v>
      </c>
      <c r="I25" s="61">
        <v>2916</v>
      </c>
      <c r="J25" s="64">
        <v>3321</v>
      </c>
      <c r="K25" s="62">
        <v>3904</v>
      </c>
      <c r="L25" s="61">
        <v>3016</v>
      </c>
      <c r="M25" s="61">
        <v>2247</v>
      </c>
      <c r="N25" s="62">
        <v>3274</v>
      </c>
      <c r="O25" s="60">
        <v>3901</v>
      </c>
      <c r="P25" s="61">
        <v>3215</v>
      </c>
      <c r="Q25" s="61">
        <v>2421</v>
      </c>
      <c r="R25" s="62">
        <v>4342</v>
      </c>
      <c r="S25" s="63">
        <v>4203</v>
      </c>
      <c r="T25" s="61">
        <v>3720</v>
      </c>
      <c r="U25" s="61">
        <v>3163</v>
      </c>
      <c r="V25" s="64">
        <v>4351</v>
      </c>
      <c r="W25" s="62">
        <v>5079</v>
      </c>
      <c r="X25" s="61">
        <v>3644</v>
      </c>
      <c r="Y25" s="61">
        <v>2612.696299937968</v>
      </c>
      <c r="Z25" s="65">
        <v>4240</v>
      </c>
      <c r="AA25" s="60">
        <v>4174</v>
      </c>
      <c r="AB25" s="61">
        <v>3425</v>
      </c>
      <c r="AC25" s="61">
        <v>2662</v>
      </c>
      <c r="AD25" s="62">
        <v>5205</v>
      </c>
      <c r="AE25" s="63">
        <v>4203</v>
      </c>
      <c r="AF25" s="62">
        <v>3922</v>
      </c>
      <c r="AG25" s="61">
        <v>3038</v>
      </c>
      <c r="AH25" s="65">
        <v>4237</v>
      </c>
      <c r="AI25" s="63">
        <v>4182</v>
      </c>
      <c r="AJ25" s="62">
        <v>3659</v>
      </c>
      <c r="AK25" s="61">
        <v>3010</v>
      </c>
      <c r="AL25" s="65">
        <v>4876</v>
      </c>
      <c r="AM25" s="63">
        <v>5114</v>
      </c>
      <c r="AN25" s="62">
        <v>4538</v>
      </c>
      <c r="AO25" s="61">
        <v>3775</v>
      </c>
      <c r="AP25" s="65">
        <v>5797</v>
      </c>
      <c r="AQ25" s="63">
        <v>5296</v>
      </c>
      <c r="AR25" s="62">
        <v>4557</v>
      </c>
      <c r="AS25" s="61">
        <v>3638</v>
      </c>
      <c r="AT25" s="65">
        <v>5908</v>
      </c>
    </row>
    <row r="26" spans="1:46" x14ac:dyDescent="0.3">
      <c r="A26" s="22"/>
      <c r="B26" s="59" t="s">
        <v>27</v>
      </c>
      <c r="C26" s="60">
        <v>6713</v>
      </c>
      <c r="D26" s="61">
        <v>5644</v>
      </c>
      <c r="E26" s="61">
        <v>6017</v>
      </c>
      <c r="F26" s="62">
        <v>8226</v>
      </c>
      <c r="G26" s="63">
        <v>7716</v>
      </c>
      <c r="H26" s="61">
        <v>6093</v>
      </c>
      <c r="I26" s="61">
        <v>5715</v>
      </c>
      <c r="J26" s="64">
        <v>7091</v>
      </c>
      <c r="K26" s="62">
        <v>6361</v>
      </c>
      <c r="L26" s="61">
        <v>4968</v>
      </c>
      <c r="M26" s="61">
        <v>5189</v>
      </c>
      <c r="N26" s="62">
        <v>6734</v>
      </c>
      <c r="O26" s="60">
        <v>7120</v>
      </c>
      <c r="P26" s="61">
        <v>5574</v>
      </c>
      <c r="Q26" s="61">
        <v>5937</v>
      </c>
      <c r="R26" s="62">
        <v>6947</v>
      </c>
      <c r="S26" s="63">
        <v>7746</v>
      </c>
      <c r="T26" s="61">
        <v>5635</v>
      </c>
      <c r="U26" s="61">
        <v>5682</v>
      </c>
      <c r="V26" s="64">
        <v>8217</v>
      </c>
      <c r="W26" s="62">
        <v>8689</v>
      </c>
      <c r="X26" s="61">
        <v>6136</v>
      </c>
      <c r="Y26" s="61">
        <v>5792.9327698544603</v>
      </c>
      <c r="Z26" s="65">
        <v>8184</v>
      </c>
      <c r="AA26" s="60">
        <v>7890</v>
      </c>
      <c r="AB26" s="61">
        <v>6566</v>
      </c>
      <c r="AC26" s="61">
        <v>4389</v>
      </c>
      <c r="AD26" s="62">
        <v>6248</v>
      </c>
      <c r="AE26" s="63">
        <v>7313</v>
      </c>
      <c r="AF26" s="62">
        <v>7139</v>
      </c>
      <c r="AG26" s="61">
        <v>6617</v>
      </c>
      <c r="AH26" s="65">
        <v>7835</v>
      </c>
      <c r="AI26" s="63">
        <v>8990</v>
      </c>
      <c r="AJ26" s="62">
        <v>7409</v>
      </c>
      <c r="AK26" s="61">
        <v>7919</v>
      </c>
      <c r="AL26" s="65">
        <v>10146</v>
      </c>
      <c r="AM26" s="63">
        <v>9889</v>
      </c>
      <c r="AN26" s="62">
        <v>7647</v>
      </c>
      <c r="AO26" s="61">
        <v>8247</v>
      </c>
      <c r="AP26" s="65">
        <v>10860</v>
      </c>
      <c r="AQ26" s="63">
        <v>10790</v>
      </c>
      <c r="AR26" s="62">
        <v>8676</v>
      </c>
      <c r="AS26" s="61">
        <v>9139</v>
      </c>
      <c r="AT26" s="65">
        <v>12258</v>
      </c>
    </row>
    <row r="27" spans="1:46" x14ac:dyDescent="0.3">
      <c r="A27" s="22"/>
      <c r="B27" s="46" t="s">
        <v>28</v>
      </c>
      <c r="C27" s="47">
        <v>2673</v>
      </c>
      <c r="D27" s="48">
        <v>3566</v>
      </c>
      <c r="E27" s="48">
        <v>3687</v>
      </c>
      <c r="F27" s="49">
        <v>4682</v>
      </c>
      <c r="G27" s="50">
        <v>3378</v>
      </c>
      <c r="H27" s="48">
        <v>4875</v>
      </c>
      <c r="I27" s="48">
        <v>5238</v>
      </c>
      <c r="J27" s="51">
        <v>4798</v>
      </c>
      <c r="K27" s="49">
        <v>4548</v>
      </c>
      <c r="L27" s="48">
        <v>5903</v>
      </c>
      <c r="M27" s="48">
        <v>7049</v>
      </c>
      <c r="N27" s="49">
        <v>7253</v>
      </c>
      <c r="O27" s="47">
        <v>7444</v>
      </c>
      <c r="P27" s="48">
        <v>7645</v>
      </c>
      <c r="Q27" s="48">
        <v>7439</v>
      </c>
      <c r="R27" s="49">
        <v>9257</v>
      </c>
      <c r="S27" s="50">
        <v>9392</v>
      </c>
      <c r="T27" s="48">
        <v>8728</v>
      </c>
      <c r="U27" s="48">
        <v>11380</v>
      </c>
      <c r="V27" s="51">
        <v>9679</v>
      </c>
      <c r="W27" s="49">
        <v>10960</v>
      </c>
      <c r="X27" s="48">
        <v>13666</v>
      </c>
      <c r="Y27" s="48">
        <v>10685</v>
      </c>
      <c r="Z27" s="52">
        <v>10957</v>
      </c>
      <c r="AA27" s="47">
        <f>AA28+AA29</f>
        <v>7924</v>
      </c>
      <c r="AB27" s="48">
        <f t="shared" ref="AB27:AE27" si="27">AB28+AB29</f>
        <v>8100</v>
      </c>
      <c r="AC27" s="48">
        <f t="shared" si="27"/>
        <v>8669</v>
      </c>
      <c r="AD27" s="58">
        <f t="shared" si="27"/>
        <v>8972</v>
      </c>
      <c r="AE27" s="50">
        <f t="shared" si="27"/>
        <v>6102</v>
      </c>
      <c r="AF27" s="49">
        <f t="shared" ref="AF27:AP27" si="28">AF28+AF29</f>
        <v>7800</v>
      </c>
      <c r="AG27" s="48">
        <f t="shared" si="28"/>
        <v>9223</v>
      </c>
      <c r="AH27" s="58">
        <f t="shared" si="28"/>
        <v>10436</v>
      </c>
      <c r="AI27" s="50">
        <f t="shared" si="28"/>
        <v>7156</v>
      </c>
      <c r="AJ27" s="49">
        <f t="shared" si="28"/>
        <v>8859</v>
      </c>
      <c r="AK27" s="48">
        <f t="shared" si="28"/>
        <v>8914</v>
      </c>
      <c r="AL27" s="58">
        <f t="shared" si="28"/>
        <v>8845</v>
      </c>
      <c r="AM27" s="50">
        <f t="shared" si="28"/>
        <v>8217</v>
      </c>
      <c r="AN27" s="49">
        <f t="shared" si="28"/>
        <v>7611</v>
      </c>
      <c r="AO27" s="48">
        <f t="shared" si="28"/>
        <v>8098</v>
      </c>
      <c r="AP27" s="58">
        <f t="shared" si="28"/>
        <v>7984</v>
      </c>
      <c r="AQ27" s="50">
        <f>AQ28+AQ29</f>
        <v>7105</v>
      </c>
      <c r="AR27" s="49">
        <f>AR28+AR29</f>
        <v>8848</v>
      </c>
      <c r="AS27" s="48">
        <f>AS28+AS29</f>
        <v>8404</v>
      </c>
      <c r="AT27" s="52">
        <f>AT28+AT29</f>
        <v>7468</v>
      </c>
    </row>
    <row r="28" spans="1:46" x14ac:dyDescent="0.3">
      <c r="A28" s="22"/>
      <c r="B28" s="59" t="s">
        <v>29</v>
      </c>
      <c r="C28" s="60">
        <v>2566</v>
      </c>
      <c r="D28" s="61">
        <v>3429</v>
      </c>
      <c r="E28" s="61">
        <v>3609</v>
      </c>
      <c r="F28" s="62">
        <v>4646</v>
      </c>
      <c r="G28" s="63">
        <v>3317</v>
      </c>
      <c r="H28" s="61">
        <v>4786</v>
      </c>
      <c r="I28" s="61">
        <v>5044</v>
      </c>
      <c r="J28" s="64">
        <v>4741</v>
      </c>
      <c r="K28" s="62">
        <v>4479</v>
      </c>
      <c r="L28" s="61">
        <v>5818</v>
      </c>
      <c r="M28" s="61">
        <v>6982</v>
      </c>
      <c r="N28" s="62">
        <v>7031</v>
      </c>
      <c r="O28" s="60">
        <v>7235</v>
      </c>
      <c r="P28" s="61">
        <v>7381</v>
      </c>
      <c r="Q28" s="61">
        <v>7189</v>
      </c>
      <c r="R28" s="62">
        <v>8779</v>
      </c>
      <c r="S28" s="63">
        <v>8845</v>
      </c>
      <c r="T28" s="61">
        <v>8559</v>
      </c>
      <c r="U28" s="61">
        <v>11159</v>
      </c>
      <c r="V28" s="64">
        <v>9280</v>
      </c>
      <c r="W28" s="62">
        <v>10793</v>
      </c>
      <c r="X28" s="61">
        <v>13436</v>
      </c>
      <c r="Y28" s="61">
        <v>10257</v>
      </c>
      <c r="Z28" s="65">
        <v>10453</v>
      </c>
      <c r="AA28" s="60">
        <v>7749</v>
      </c>
      <c r="AB28" s="61">
        <v>7662</v>
      </c>
      <c r="AC28" s="61">
        <v>8312</v>
      </c>
      <c r="AD28" s="62">
        <v>8624</v>
      </c>
      <c r="AE28" s="63">
        <v>5877</v>
      </c>
      <c r="AF28" s="62">
        <v>7375</v>
      </c>
      <c r="AG28" s="61">
        <v>8589</v>
      </c>
      <c r="AH28" s="65">
        <v>9930</v>
      </c>
      <c r="AI28" s="63">
        <v>6966</v>
      </c>
      <c r="AJ28" s="62">
        <v>8553</v>
      </c>
      <c r="AK28" s="61">
        <v>8536</v>
      </c>
      <c r="AL28" s="65">
        <v>8511</v>
      </c>
      <c r="AM28" s="63">
        <v>8003</v>
      </c>
      <c r="AN28" s="62">
        <v>7396</v>
      </c>
      <c r="AO28" s="61">
        <v>7803</v>
      </c>
      <c r="AP28" s="65">
        <v>7650</v>
      </c>
      <c r="AQ28" s="63">
        <v>6874</v>
      </c>
      <c r="AR28" s="62">
        <v>8645</v>
      </c>
      <c r="AS28" s="61">
        <v>8105</v>
      </c>
      <c r="AT28" s="65">
        <v>7066</v>
      </c>
    </row>
    <row r="29" spans="1:46" x14ac:dyDescent="0.3">
      <c r="A29" s="22"/>
      <c r="B29" s="59" t="s">
        <v>30</v>
      </c>
      <c r="C29" s="60">
        <v>107</v>
      </c>
      <c r="D29" s="61">
        <v>137</v>
      </c>
      <c r="E29" s="61">
        <v>78</v>
      </c>
      <c r="F29" s="62">
        <v>36</v>
      </c>
      <c r="G29" s="63">
        <v>61</v>
      </c>
      <c r="H29" s="61">
        <v>89</v>
      </c>
      <c r="I29" s="61">
        <v>194</v>
      </c>
      <c r="J29" s="64">
        <v>57</v>
      </c>
      <c r="K29" s="62">
        <v>69</v>
      </c>
      <c r="L29" s="61">
        <v>85</v>
      </c>
      <c r="M29" s="61">
        <v>67</v>
      </c>
      <c r="N29" s="62">
        <v>222</v>
      </c>
      <c r="O29" s="60">
        <v>209</v>
      </c>
      <c r="P29" s="61">
        <v>264</v>
      </c>
      <c r="Q29" s="61">
        <v>250</v>
      </c>
      <c r="R29" s="62">
        <v>478</v>
      </c>
      <c r="S29" s="63">
        <v>547</v>
      </c>
      <c r="T29" s="61">
        <v>169</v>
      </c>
      <c r="U29" s="61">
        <v>221</v>
      </c>
      <c r="V29" s="64">
        <v>399</v>
      </c>
      <c r="W29" s="62">
        <v>167</v>
      </c>
      <c r="X29" s="61">
        <v>230</v>
      </c>
      <c r="Y29" s="61">
        <v>428</v>
      </c>
      <c r="Z29" s="65">
        <v>504</v>
      </c>
      <c r="AA29" s="60">
        <v>175</v>
      </c>
      <c r="AB29" s="61">
        <v>438</v>
      </c>
      <c r="AC29" s="61">
        <v>357</v>
      </c>
      <c r="AD29" s="62">
        <v>348</v>
      </c>
      <c r="AE29" s="63">
        <v>225</v>
      </c>
      <c r="AF29" s="62">
        <v>425</v>
      </c>
      <c r="AG29" s="61">
        <v>634</v>
      </c>
      <c r="AH29" s="65">
        <v>506</v>
      </c>
      <c r="AI29" s="63">
        <v>190</v>
      </c>
      <c r="AJ29" s="62">
        <v>306</v>
      </c>
      <c r="AK29" s="61">
        <v>378</v>
      </c>
      <c r="AL29" s="65">
        <v>334</v>
      </c>
      <c r="AM29" s="63">
        <v>214</v>
      </c>
      <c r="AN29" s="62">
        <v>215</v>
      </c>
      <c r="AO29" s="61">
        <v>295</v>
      </c>
      <c r="AP29" s="65">
        <v>334</v>
      </c>
      <c r="AQ29" s="63">
        <v>231</v>
      </c>
      <c r="AR29" s="62">
        <v>203</v>
      </c>
      <c r="AS29" s="61">
        <v>299</v>
      </c>
      <c r="AT29" s="65">
        <v>402</v>
      </c>
    </row>
    <row r="30" spans="1:46" x14ac:dyDescent="0.3">
      <c r="A30" s="22"/>
      <c r="B30" s="46" t="s">
        <v>31</v>
      </c>
      <c r="C30" s="47">
        <v>-12015</v>
      </c>
      <c r="D30" s="48">
        <v>-11249</v>
      </c>
      <c r="E30" s="48">
        <v>-11952</v>
      </c>
      <c r="F30" s="49">
        <v>-13749</v>
      </c>
      <c r="G30" s="50">
        <v>-12701</v>
      </c>
      <c r="H30" s="48">
        <v>-13878</v>
      </c>
      <c r="I30" s="48">
        <v>-13300</v>
      </c>
      <c r="J30" s="51">
        <v>-14662</v>
      </c>
      <c r="K30" s="49">
        <v>-12197</v>
      </c>
      <c r="L30" s="48">
        <v>-12363</v>
      </c>
      <c r="M30" s="48">
        <v>-12535</v>
      </c>
      <c r="N30" s="58">
        <v>-14051</v>
      </c>
      <c r="O30" s="47">
        <v>-14736</v>
      </c>
      <c r="P30" s="48">
        <v>-14081</v>
      </c>
      <c r="Q30" s="48">
        <v>-15458</v>
      </c>
      <c r="R30" s="49">
        <v>-16543</v>
      </c>
      <c r="S30" s="50">
        <v>-16371</v>
      </c>
      <c r="T30" s="48">
        <v>-16234</v>
      </c>
      <c r="U30" s="48">
        <v>-20183</v>
      </c>
      <c r="V30" s="51">
        <v>-18061</v>
      </c>
      <c r="W30" s="49">
        <v>-18200</v>
      </c>
      <c r="X30" s="48">
        <v>-18924</v>
      </c>
      <c r="Y30" s="48">
        <v>-17256</v>
      </c>
      <c r="Z30" s="58">
        <v>-18995</v>
      </c>
      <c r="AA30" s="47">
        <f>AA31+AA35+AA38</f>
        <v>-15667</v>
      </c>
      <c r="AB30" s="48">
        <f t="shared" ref="AB30:AE30" si="29">AB31+AB35+AB38</f>
        <v>-15211</v>
      </c>
      <c r="AC30" s="48">
        <f t="shared" si="29"/>
        <v>-17542</v>
      </c>
      <c r="AD30" s="58">
        <f t="shared" si="29"/>
        <v>-19399</v>
      </c>
      <c r="AE30" s="50">
        <f t="shared" si="29"/>
        <v>-15959</v>
      </c>
      <c r="AF30" s="49">
        <f t="shared" ref="AF30:AP30" si="30">AF31+AF35+AF38</f>
        <v>-15762</v>
      </c>
      <c r="AG30" s="48">
        <f t="shared" si="30"/>
        <v>-15927</v>
      </c>
      <c r="AH30" s="58">
        <f t="shared" si="30"/>
        <v>-17403</v>
      </c>
      <c r="AI30" s="50">
        <f t="shared" si="30"/>
        <v>-16695</v>
      </c>
      <c r="AJ30" s="49">
        <f t="shared" si="30"/>
        <v>-16479</v>
      </c>
      <c r="AK30" s="48">
        <f t="shared" si="30"/>
        <v>-18789</v>
      </c>
      <c r="AL30" s="58">
        <f t="shared" si="30"/>
        <v>-19631</v>
      </c>
      <c r="AM30" s="50">
        <f t="shared" si="30"/>
        <v>-17797</v>
      </c>
      <c r="AN30" s="49">
        <f t="shared" si="30"/>
        <v>-17366</v>
      </c>
      <c r="AO30" s="48">
        <f t="shared" si="30"/>
        <v>-19099</v>
      </c>
      <c r="AP30" s="58">
        <f t="shared" si="30"/>
        <v>-18669</v>
      </c>
      <c r="AQ30" s="50">
        <f>AQ31+AQ35+AQ38</f>
        <v>-18733</v>
      </c>
      <c r="AR30" s="49">
        <f>AR31+AR35+AR38</f>
        <v>-17978</v>
      </c>
      <c r="AS30" s="48">
        <f>AS31+AS35+AS38</f>
        <v>-19049</v>
      </c>
      <c r="AT30" s="52">
        <f>AT31+AT35+AT38</f>
        <v>-19314</v>
      </c>
    </row>
    <row r="31" spans="1:46" x14ac:dyDescent="0.3">
      <c r="A31" s="22"/>
      <c r="B31" s="46" t="s">
        <v>21</v>
      </c>
      <c r="C31" s="47">
        <v>-5145</v>
      </c>
      <c r="D31" s="48">
        <v>-4201</v>
      </c>
      <c r="E31" s="48">
        <v>-4421</v>
      </c>
      <c r="F31" s="49">
        <v>-5042</v>
      </c>
      <c r="G31" s="50">
        <v>-4669</v>
      </c>
      <c r="H31" s="48">
        <v>-4157</v>
      </c>
      <c r="I31" s="48">
        <v>-4444</v>
      </c>
      <c r="J31" s="51">
        <v>-5109</v>
      </c>
      <c r="K31" s="49">
        <v>-4042</v>
      </c>
      <c r="L31" s="48">
        <v>-3933</v>
      </c>
      <c r="M31" s="48">
        <v>-3910</v>
      </c>
      <c r="N31" s="58">
        <v>-4418</v>
      </c>
      <c r="O31" s="47">
        <v>-4196</v>
      </c>
      <c r="P31" s="48">
        <v>-3868</v>
      </c>
      <c r="Q31" s="48">
        <v>-4085</v>
      </c>
      <c r="R31" s="49">
        <v>-4723</v>
      </c>
      <c r="S31" s="50">
        <v>-4315</v>
      </c>
      <c r="T31" s="48">
        <v>-3966</v>
      </c>
      <c r="U31" s="48">
        <v>-4230</v>
      </c>
      <c r="V31" s="51">
        <v>-4960</v>
      </c>
      <c r="W31" s="49">
        <v>-4343</v>
      </c>
      <c r="X31" s="48">
        <v>-4156</v>
      </c>
      <c r="Y31" s="48">
        <v>-4409</v>
      </c>
      <c r="Z31" s="58">
        <v>-4974</v>
      </c>
      <c r="AA31" s="47">
        <f>AA32+AA33+AA34</f>
        <v>-4409</v>
      </c>
      <c r="AB31" s="48">
        <f t="shared" ref="AB31:AE31" si="31">AB32+AB33+AB34</f>
        <v>-4074</v>
      </c>
      <c r="AC31" s="48">
        <f t="shared" si="31"/>
        <v>-4517</v>
      </c>
      <c r="AD31" s="58">
        <f t="shared" si="31"/>
        <v>-4999</v>
      </c>
      <c r="AE31" s="50">
        <f t="shared" si="31"/>
        <v>-4454</v>
      </c>
      <c r="AF31" s="49">
        <f t="shared" ref="AF31:AP31" si="32">AF32+AF33+AF34</f>
        <v>-4242</v>
      </c>
      <c r="AG31" s="48">
        <f t="shared" si="32"/>
        <v>-4569</v>
      </c>
      <c r="AH31" s="58">
        <f t="shared" si="32"/>
        <v>-5221</v>
      </c>
      <c r="AI31" s="50">
        <f t="shared" si="32"/>
        <v>-5227</v>
      </c>
      <c r="AJ31" s="49">
        <f t="shared" si="32"/>
        <v>-4823</v>
      </c>
      <c r="AK31" s="48">
        <f t="shared" si="32"/>
        <v>-5267</v>
      </c>
      <c r="AL31" s="58">
        <f t="shared" si="32"/>
        <v>-5446</v>
      </c>
      <c r="AM31" s="50">
        <f t="shared" si="32"/>
        <v>-4913</v>
      </c>
      <c r="AN31" s="49">
        <f t="shared" si="32"/>
        <v>-4703</v>
      </c>
      <c r="AO31" s="48">
        <f t="shared" si="32"/>
        <v>-5243</v>
      </c>
      <c r="AP31" s="58">
        <f t="shared" si="32"/>
        <v>-5448</v>
      </c>
      <c r="AQ31" s="50">
        <f>AQ32+AQ33+AQ34</f>
        <v>-5098</v>
      </c>
      <c r="AR31" s="49">
        <f>AR32+AR33+AR34</f>
        <v>-4990</v>
      </c>
      <c r="AS31" s="48">
        <f>AS32+AS33+AS34</f>
        <v>-5311</v>
      </c>
      <c r="AT31" s="52">
        <f>AT32+AT33+AT34</f>
        <v>-5925</v>
      </c>
    </row>
    <row r="32" spans="1:46" x14ac:dyDescent="0.3">
      <c r="A32" s="22"/>
      <c r="B32" s="59" t="s">
        <v>22</v>
      </c>
      <c r="C32" s="60">
        <v>-157</v>
      </c>
      <c r="D32" s="61">
        <v>-219</v>
      </c>
      <c r="E32" s="61">
        <v>-230</v>
      </c>
      <c r="F32" s="62">
        <v>-241</v>
      </c>
      <c r="G32" s="63">
        <v>-188</v>
      </c>
      <c r="H32" s="61">
        <v>-288</v>
      </c>
      <c r="I32" s="61">
        <v>-284</v>
      </c>
      <c r="J32" s="64">
        <v>-288</v>
      </c>
      <c r="K32" s="62">
        <v>-187</v>
      </c>
      <c r="L32" s="61">
        <v>-232</v>
      </c>
      <c r="M32" s="61">
        <v>-264</v>
      </c>
      <c r="N32" s="62">
        <v>-258</v>
      </c>
      <c r="O32" s="60">
        <v>-169</v>
      </c>
      <c r="P32" s="61">
        <v>-212</v>
      </c>
      <c r="Q32" s="61">
        <v>-207</v>
      </c>
      <c r="R32" s="62">
        <v>-188</v>
      </c>
      <c r="S32" s="63">
        <v>-168</v>
      </c>
      <c r="T32" s="61">
        <v>-239</v>
      </c>
      <c r="U32" s="61">
        <v>-225</v>
      </c>
      <c r="V32" s="64">
        <v>-150</v>
      </c>
      <c r="W32" s="62">
        <v>-175</v>
      </c>
      <c r="X32" s="61">
        <v>-229</v>
      </c>
      <c r="Y32" s="61">
        <v>-225</v>
      </c>
      <c r="Z32" s="65">
        <v>-203</v>
      </c>
      <c r="AA32" s="60">
        <v>-140</v>
      </c>
      <c r="AB32" s="61">
        <v>-113</v>
      </c>
      <c r="AC32" s="61">
        <v>-171</v>
      </c>
      <c r="AD32" s="62">
        <v>-179</v>
      </c>
      <c r="AE32" s="63">
        <v>-148</v>
      </c>
      <c r="AF32" s="62">
        <v>-195</v>
      </c>
      <c r="AG32" s="61">
        <v>-174</v>
      </c>
      <c r="AH32" s="65">
        <v>-165</v>
      </c>
      <c r="AI32" s="63">
        <v>-628</v>
      </c>
      <c r="AJ32" s="62">
        <v>-594</v>
      </c>
      <c r="AK32" s="61">
        <v>-613</v>
      </c>
      <c r="AL32" s="65">
        <v>-578</v>
      </c>
      <c r="AM32" s="63">
        <v>-639</v>
      </c>
      <c r="AN32" s="62">
        <v>-588</v>
      </c>
      <c r="AO32" s="61">
        <v>-592</v>
      </c>
      <c r="AP32" s="65">
        <v>-578</v>
      </c>
      <c r="AQ32" s="63">
        <v>-579</v>
      </c>
      <c r="AR32" s="62">
        <v>-587</v>
      </c>
      <c r="AS32" s="61">
        <v>-644</v>
      </c>
      <c r="AT32" s="65">
        <v>-560</v>
      </c>
    </row>
    <row r="33" spans="1:59" x14ac:dyDescent="0.3">
      <c r="A33" s="22"/>
      <c r="B33" s="59" t="s">
        <v>23</v>
      </c>
      <c r="C33" s="60">
        <v>-1780</v>
      </c>
      <c r="D33" s="61">
        <v>-2114</v>
      </c>
      <c r="E33" s="61">
        <v>-2311</v>
      </c>
      <c r="F33" s="62">
        <v>-2617</v>
      </c>
      <c r="G33" s="63">
        <v>-2339</v>
      </c>
      <c r="H33" s="61">
        <v>-2175</v>
      </c>
      <c r="I33" s="61">
        <v>-2427</v>
      </c>
      <c r="J33" s="64">
        <v>-2788</v>
      </c>
      <c r="K33" s="62">
        <v>-1808</v>
      </c>
      <c r="L33" s="61">
        <v>-2038</v>
      </c>
      <c r="M33" s="61">
        <v>-1861</v>
      </c>
      <c r="N33" s="62">
        <v>-2155</v>
      </c>
      <c r="O33" s="60">
        <v>-2070</v>
      </c>
      <c r="P33" s="61">
        <v>-2113</v>
      </c>
      <c r="Q33" s="61">
        <v>-2101</v>
      </c>
      <c r="R33" s="62">
        <v>-2301</v>
      </c>
      <c r="S33" s="63">
        <v>-2008</v>
      </c>
      <c r="T33" s="61">
        <v>-2011</v>
      </c>
      <c r="U33" s="61">
        <v>-2223</v>
      </c>
      <c r="V33" s="64">
        <v>-2543</v>
      </c>
      <c r="W33" s="62">
        <v>-2216</v>
      </c>
      <c r="X33" s="61">
        <v>-2396</v>
      </c>
      <c r="Y33" s="61">
        <v>-2422</v>
      </c>
      <c r="Z33" s="65">
        <v>-2731</v>
      </c>
      <c r="AA33" s="60">
        <v>-2224</v>
      </c>
      <c r="AB33" s="61">
        <v>-2385</v>
      </c>
      <c r="AC33" s="61">
        <v>-2604</v>
      </c>
      <c r="AD33" s="62">
        <v>-2691</v>
      </c>
      <c r="AE33" s="63">
        <v>-2103</v>
      </c>
      <c r="AF33" s="62">
        <v>-2393</v>
      </c>
      <c r="AG33" s="61">
        <v>-2517</v>
      </c>
      <c r="AH33" s="65">
        <v>-2873</v>
      </c>
      <c r="AI33" s="63">
        <v>-2423</v>
      </c>
      <c r="AJ33" s="62">
        <v>-2547</v>
      </c>
      <c r="AK33" s="61">
        <v>-2715</v>
      </c>
      <c r="AL33" s="65">
        <v>-2652</v>
      </c>
      <c r="AM33" s="63">
        <v>-2225</v>
      </c>
      <c r="AN33" s="62">
        <v>-2265</v>
      </c>
      <c r="AO33" s="61">
        <v>-2500</v>
      </c>
      <c r="AP33" s="65">
        <v>-2506</v>
      </c>
      <c r="AQ33" s="63">
        <v>-2222</v>
      </c>
      <c r="AR33" s="62">
        <v>-2447</v>
      </c>
      <c r="AS33" s="61">
        <v>-2435</v>
      </c>
      <c r="AT33" s="65">
        <v>-2701</v>
      </c>
    </row>
    <row r="34" spans="1:59" x14ac:dyDescent="0.3">
      <c r="A34" s="22"/>
      <c r="B34" s="59" t="s">
        <v>24</v>
      </c>
      <c r="C34" s="60">
        <v>-3208</v>
      </c>
      <c r="D34" s="61">
        <v>-1868</v>
      </c>
      <c r="E34" s="61">
        <v>-1880</v>
      </c>
      <c r="F34" s="62">
        <v>-2184</v>
      </c>
      <c r="G34" s="63">
        <v>-2142</v>
      </c>
      <c r="H34" s="61">
        <v>-1694</v>
      </c>
      <c r="I34" s="61">
        <v>-1733</v>
      </c>
      <c r="J34" s="64">
        <v>-2033</v>
      </c>
      <c r="K34" s="62">
        <v>-2047</v>
      </c>
      <c r="L34" s="61">
        <v>-1663</v>
      </c>
      <c r="M34" s="61">
        <v>-1785</v>
      </c>
      <c r="N34" s="62">
        <v>-2005</v>
      </c>
      <c r="O34" s="60">
        <v>-1957</v>
      </c>
      <c r="P34" s="61">
        <v>-1543</v>
      </c>
      <c r="Q34" s="61">
        <v>-1777</v>
      </c>
      <c r="R34" s="62">
        <v>-2234</v>
      </c>
      <c r="S34" s="63">
        <v>-2139</v>
      </c>
      <c r="T34" s="61">
        <v>-1716</v>
      </c>
      <c r="U34" s="61">
        <v>-1782</v>
      </c>
      <c r="V34" s="64">
        <v>-2267</v>
      </c>
      <c r="W34" s="62">
        <v>-1952</v>
      </c>
      <c r="X34" s="61">
        <v>-1531</v>
      </c>
      <c r="Y34" s="61">
        <v>-1762</v>
      </c>
      <c r="Z34" s="65">
        <v>-2040</v>
      </c>
      <c r="AA34" s="60">
        <v>-2045</v>
      </c>
      <c r="AB34" s="61">
        <v>-1576</v>
      </c>
      <c r="AC34" s="61">
        <v>-1742</v>
      </c>
      <c r="AD34" s="62">
        <v>-2129</v>
      </c>
      <c r="AE34" s="63">
        <v>-2203</v>
      </c>
      <c r="AF34" s="62">
        <v>-1654</v>
      </c>
      <c r="AG34" s="61">
        <v>-1878</v>
      </c>
      <c r="AH34" s="65">
        <v>-2183</v>
      </c>
      <c r="AI34" s="63">
        <v>-2176</v>
      </c>
      <c r="AJ34" s="62">
        <v>-1682</v>
      </c>
      <c r="AK34" s="61">
        <v>-1939</v>
      </c>
      <c r="AL34" s="65">
        <v>-2216</v>
      </c>
      <c r="AM34" s="63">
        <v>-2049</v>
      </c>
      <c r="AN34" s="62">
        <v>-1850</v>
      </c>
      <c r="AO34" s="61">
        <v>-2151</v>
      </c>
      <c r="AP34" s="65">
        <v>-2364</v>
      </c>
      <c r="AQ34" s="63">
        <v>-2297</v>
      </c>
      <c r="AR34" s="62">
        <v>-1956</v>
      </c>
      <c r="AS34" s="61">
        <v>-2232</v>
      </c>
      <c r="AT34" s="65">
        <v>-2664</v>
      </c>
    </row>
    <row r="35" spans="1:59" x14ac:dyDescent="0.3">
      <c r="A35" s="22"/>
      <c r="B35" s="46" t="s">
        <v>25</v>
      </c>
      <c r="C35" s="47">
        <v>-2724</v>
      </c>
      <c r="D35" s="48">
        <v>-2522</v>
      </c>
      <c r="E35" s="48">
        <v>-2775</v>
      </c>
      <c r="F35" s="49">
        <v>-3112</v>
      </c>
      <c r="G35" s="50">
        <v>-3089</v>
      </c>
      <c r="H35" s="48">
        <v>-3030</v>
      </c>
      <c r="I35" s="48">
        <v>-3257</v>
      </c>
      <c r="J35" s="51">
        <v>-3464</v>
      </c>
      <c r="K35" s="49">
        <v>-2954</v>
      </c>
      <c r="L35" s="48">
        <v>-2731</v>
      </c>
      <c r="M35" s="48">
        <v>-2883</v>
      </c>
      <c r="N35" s="49">
        <v>-2739</v>
      </c>
      <c r="O35" s="47">
        <v>-3694</v>
      </c>
      <c r="P35" s="48">
        <v>-2822</v>
      </c>
      <c r="Q35" s="48">
        <v>-3041</v>
      </c>
      <c r="R35" s="49">
        <v>-2678</v>
      </c>
      <c r="S35" s="50">
        <v>-2812</v>
      </c>
      <c r="T35" s="48">
        <v>-2767</v>
      </c>
      <c r="U35" s="48">
        <v>-3211</v>
      </c>
      <c r="V35" s="51">
        <v>-2693</v>
      </c>
      <c r="W35" s="49">
        <v>-2575</v>
      </c>
      <c r="X35" s="48">
        <v>-2632</v>
      </c>
      <c r="Y35" s="48">
        <v>-2979</v>
      </c>
      <c r="Z35" s="52">
        <v>-2810</v>
      </c>
      <c r="AA35" s="47">
        <f>AA36+AA37</f>
        <v>-3229</v>
      </c>
      <c r="AB35" s="48">
        <f t="shared" ref="AB35:AE35" si="33">AB36+AB37</f>
        <v>-3129</v>
      </c>
      <c r="AC35" s="48">
        <f t="shared" si="33"/>
        <v>-3680</v>
      </c>
      <c r="AD35" s="58">
        <f t="shared" si="33"/>
        <v>-3406</v>
      </c>
      <c r="AE35" s="50">
        <f t="shared" si="33"/>
        <v>-3551</v>
      </c>
      <c r="AF35" s="49">
        <f t="shared" ref="AF35:AP35" si="34">AF36+AF37</f>
        <v>-3282</v>
      </c>
      <c r="AG35" s="48">
        <f t="shared" si="34"/>
        <v>-4104</v>
      </c>
      <c r="AH35" s="58">
        <f t="shared" si="34"/>
        <v>-3789</v>
      </c>
      <c r="AI35" s="50">
        <f t="shared" si="34"/>
        <v>-4431</v>
      </c>
      <c r="AJ35" s="49">
        <f t="shared" si="34"/>
        <v>-4068</v>
      </c>
      <c r="AK35" s="48">
        <f t="shared" si="34"/>
        <v>-5258</v>
      </c>
      <c r="AL35" s="58">
        <f t="shared" si="34"/>
        <v>-5435</v>
      </c>
      <c r="AM35" s="50">
        <f t="shared" si="34"/>
        <v>-5633</v>
      </c>
      <c r="AN35" s="49">
        <f t="shared" si="34"/>
        <v>-4800</v>
      </c>
      <c r="AO35" s="48">
        <f t="shared" si="34"/>
        <v>-5817</v>
      </c>
      <c r="AP35" s="58">
        <f t="shared" si="34"/>
        <v>-5644</v>
      </c>
      <c r="AQ35" s="50">
        <f>AQ36+AQ37</f>
        <v>-6068</v>
      </c>
      <c r="AR35" s="49">
        <f>AR36+AR37</f>
        <v>-5160</v>
      </c>
      <c r="AS35" s="48">
        <f>AS36+AS37</f>
        <v>-6052</v>
      </c>
      <c r="AT35" s="52">
        <f>AT36+AT37</f>
        <v>-5762</v>
      </c>
    </row>
    <row r="36" spans="1:59" x14ac:dyDescent="0.3">
      <c r="A36" s="22"/>
      <c r="B36" s="59" t="s">
        <v>26</v>
      </c>
      <c r="C36" s="60">
        <v>-72</v>
      </c>
      <c r="D36" s="61">
        <v>-137</v>
      </c>
      <c r="E36" s="61">
        <v>-187</v>
      </c>
      <c r="F36" s="62">
        <v>-355</v>
      </c>
      <c r="G36" s="63">
        <v>-250</v>
      </c>
      <c r="H36" s="61">
        <v>-329</v>
      </c>
      <c r="I36" s="61">
        <v>-272</v>
      </c>
      <c r="J36" s="64">
        <v>-440</v>
      </c>
      <c r="K36" s="62">
        <v>-587</v>
      </c>
      <c r="L36" s="61">
        <v>-438</v>
      </c>
      <c r="M36" s="61">
        <v>-287</v>
      </c>
      <c r="N36" s="62">
        <v>-195</v>
      </c>
      <c r="O36" s="60">
        <v>-426</v>
      </c>
      <c r="P36" s="61">
        <v>-301</v>
      </c>
      <c r="Q36" s="61">
        <v>-102</v>
      </c>
      <c r="R36" s="62">
        <v>-206</v>
      </c>
      <c r="S36" s="63">
        <v>-314</v>
      </c>
      <c r="T36" s="61">
        <v>-225</v>
      </c>
      <c r="U36" s="61">
        <v>-139</v>
      </c>
      <c r="V36" s="64">
        <v>-93</v>
      </c>
      <c r="W36" s="62">
        <v>-113</v>
      </c>
      <c r="X36" s="61">
        <v>-193</v>
      </c>
      <c r="Y36" s="61">
        <v>-110</v>
      </c>
      <c r="Z36" s="65">
        <v>-236</v>
      </c>
      <c r="AA36" s="60">
        <v>-219</v>
      </c>
      <c r="AB36" s="61">
        <v>-235</v>
      </c>
      <c r="AC36" s="61">
        <v>-300</v>
      </c>
      <c r="AD36" s="62">
        <v>-356</v>
      </c>
      <c r="AE36" s="63">
        <v>-261</v>
      </c>
      <c r="AF36" s="62">
        <v>-340</v>
      </c>
      <c r="AG36" s="61">
        <v>-316</v>
      </c>
      <c r="AH36" s="65">
        <v>-435</v>
      </c>
      <c r="AI36" s="63">
        <v>-363</v>
      </c>
      <c r="AJ36" s="62">
        <v>-279</v>
      </c>
      <c r="AK36" s="61">
        <v>-417</v>
      </c>
      <c r="AL36" s="65">
        <v>-286</v>
      </c>
      <c r="AM36" s="63">
        <v>-210</v>
      </c>
      <c r="AN36" s="62">
        <v>-185</v>
      </c>
      <c r="AO36" s="61">
        <v>-208</v>
      </c>
      <c r="AP36" s="65">
        <v>-321</v>
      </c>
      <c r="AQ36" s="63">
        <v>-356</v>
      </c>
      <c r="AR36" s="62">
        <v>-355</v>
      </c>
      <c r="AS36" s="61">
        <v>-347</v>
      </c>
      <c r="AT36" s="65">
        <v>-357</v>
      </c>
    </row>
    <row r="37" spans="1:59" x14ac:dyDescent="0.3">
      <c r="A37" s="22"/>
      <c r="B37" s="59" t="s">
        <v>27</v>
      </c>
      <c r="C37" s="60">
        <v>-2652</v>
      </c>
      <c r="D37" s="61">
        <v>-2385</v>
      </c>
      <c r="E37" s="61">
        <v>-2588</v>
      </c>
      <c r="F37" s="62">
        <v>-2757</v>
      </c>
      <c r="G37" s="63">
        <v>-2839</v>
      </c>
      <c r="H37" s="61">
        <v>-2701</v>
      </c>
      <c r="I37" s="61">
        <v>-2985</v>
      </c>
      <c r="J37" s="64">
        <v>-3024</v>
      </c>
      <c r="K37" s="62">
        <v>-2367</v>
      </c>
      <c r="L37" s="61">
        <v>-2293</v>
      </c>
      <c r="M37" s="61">
        <v>-2596</v>
      </c>
      <c r="N37" s="62">
        <v>-2544</v>
      </c>
      <c r="O37" s="60">
        <v>-3268</v>
      </c>
      <c r="P37" s="61">
        <v>-2521</v>
      </c>
      <c r="Q37" s="61">
        <v>-2939</v>
      </c>
      <c r="R37" s="62">
        <v>-2472</v>
      </c>
      <c r="S37" s="63">
        <v>-2498</v>
      </c>
      <c r="T37" s="61">
        <v>-2542</v>
      </c>
      <c r="U37" s="61">
        <v>-3072</v>
      </c>
      <c r="V37" s="64">
        <v>-2600</v>
      </c>
      <c r="W37" s="62">
        <v>-2462</v>
      </c>
      <c r="X37" s="61">
        <v>-2439</v>
      </c>
      <c r="Y37" s="61">
        <v>-2869</v>
      </c>
      <c r="Z37" s="65">
        <v>-2574</v>
      </c>
      <c r="AA37" s="60">
        <v>-3010</v>
      </c>
      <c r="AB37" s="61">
        <v>-2894</v>
      </c>
      <c r="AC37" s="61">
        <v>-3380</v>
      </c>
      <c r="AD37" s="62">
        <v>-3050</v>
      </c>
      <c r="AE37" s="63">
        <v>-3290</v>
      </c>
      <c r="AF37" s="62">
        <v>-2942</v>
      </c>
      <c r="AG37" s="61">
        <v>-3788</v>
      </c>
      <c r="AH37" s="65">
        <v>-3354</v>
      </c>
      <c r="AI37" s="63">
        <v>-4068</v>
      </c>
      <c r="AJ37" s="62">
        <v>-3789</v>
      </c>
      <c r="AK37" s="61">
        <v>-4841</v>
      </c>
      <c r="AL37" s="65">
        <v>-5149</v>
      </c>
      <c r="AM37" s="63">
        <v>-5423</v>
      </c>
      <c r="AN37" s="62">
        <v>-4615</v>
      </c>
      <c r="AO37" s="61">
        <v>-5609</v>
      </c>
      <c r="AP37" s="65">
        <v>-5323</v>
      </c>
      <c r="AQ37" s="63">
        <v>-5712</v>
      </c>
      <c r="AR37" s="62">
        <v>-4805</v>
      </c>
      <c r="AS37" s="61">
        <v>-5705</v>
      </c>
      <c r="AT37" s="65">
        <v>-5405</v>
      </c>
    </row>
    <row r="38" spans="1:59" x14ac:dyDescent="0.3">
      <c r="A38" s="22"/>
      <c r="B38" s="46" t="s">
        <v>28</v>
      </c>
      <c r="C38" s="47">
        <v>-4146</v>
      </c>
      <c r="D38" s="48">
        <v>-4526</v>
      </c>
      <c r="E38" s="48">
        <v>-4756</v>
      </c>
      <c r="F38" s="49">
        <v>-5595</v>
      </c>
      <c r="G38" s="50">
        <v>-4943</v>
      </c>
      <c r="H38" s="48">
        <v>-6691</v>
      </c>
      <c r="I38" s="48">
        <v>-5599</v>
      </c>
      <c r="J38" s="51">
        <v>-6089</v>
      </c>
      <c r="K38" s="49">
        <v>-5201</v>
      </c>
      <c r="L38" s="48">
        <v>-5699</v>
      </c>
      <c r="M38" s="48">
        <v>-5742</v>
      </c>
      <c r="N38" s="58">
        <v>-6894</v>
      </c>
      <c r="O38" s="47">
        <v>-6846</v>
      </c>
      <c r="P38" s="48">
        <v>-7391</v>
      </c>
      <c r="Q38" s="48">
        <v>-8332</v>
      </c>
      <c r="R38" s="49">
        <v>-9142</v>
      </c>
      <c r="S38" s="50">
        <v>-9244</v>
      </c>
      <c r="T38" s="48">
        <v>-9501</v>
      </c>
      <c r="U38" s="48">
        <v>-12742</v>
      </c>
      <c r="V38" s="51">
        <v>-10408</v>
      </c>
      <c r="W38" s="49">
        <v>-11282</v>
      </c>
      <c r="X38" s="48">
        <v>-12136</v>
      </c>
      <c r="Y38" s="48">
        <v>-9868</v>
      </c>
      <c r="Z38" s="58">
        <v>-11211</v>
      </c>
      <c r="AA38" s="47">
        <f>AA39+AA40</f>
        <v>-8029</v>
      </c>
      <c r="AB38" s="48">
        <f t="shared" ref="AB38:AE38" si="35">AB39+AB40</f>
        <v>-8008</v>
      </c>
      <c r="AC38" s="48">
        <f t="shared" si="35"/>
        <v>-9345</v>
      </c>
      <c r="AD38" s="58">
        <f t="shared" si="35"/>
        <v>-10994</v>
      </c>
      <c r="AE38" s="50">
        <f t="shared" si="35"/>
        <v>-7954</v>
      </c>
      <c r="AF38" s="49">
        <f t="shared" ref="AF38:AP38" si="36">AF39+AF40</f>
        <v>-8238</v>
      </c>
      <c r="AG38" s="48">
        <f t="shared" si="36"/>
        <v>-7254</v>
      </c>
      <c r="AH38" s="58">
        <f t="shared" si="36"/>
        <v>-8393</v>
      </c>
      <c r="AI38" s="50">
        <f t="shared" si="36"/>
        <v>-7037</v>
      </c>
      <c r="AJ38" s="49">
        <f t="shared" si="36"/>
        <v>-7588</v>
      </c>
      <c r="AK38" s="48">
        <f t="shared" si="36"/>
        <v>-8264</v>
      </c>
      <c r="AL38" s="58">
        <f t="shared" si="36"/>
        <v>-8750</v>
      </c>
      <c r="AM38" s="50">
        <f t="shared" si="36"/>
        <v>-7251</v>
      </c>
      <c r="AN38" s="49">
        <f t="shared" si="36"/>
        <v>-7863</v>
      </c>
      <c r="AO38" s="48">
        <f t="shared" si="36"/>
        <v>-8039</v>
      </c>
      <c r="AP38" s="58">
        <f t="shared" si="36"/>
        <v>-7577</v>
      </c>
      <c r="AQ38" s="50">
        <f>AQ39+AQ40</f>
        <v>-7567</v>
      </c>
      <c r="AR38" s="49">
        <f>AR39+AR40</f>
        <v>-7828</v>
      </c>
      <c r="AS38" s="48">
        <f>AS39+AS40</f>
        <v>-7686</v>
      </c>
      <c r="AT38" s="52">
        <f>AT39+AT40</f>
        <v>-7627</v>
      </c>
    </row>
    <row r="39" spans="1:59" x14ac:dyDescent="0.3">
      <c r="A39" s="22"/>
      <c r="B39" s="59" t="s">
        <v>29</v>
      </c>
      <c r="C39" s="60">
        <v>-4116</v>
      </c>
      <c r="D39" s="61">
        <v>-4456</v>
      </c>
      <c r="E39" s="61">
        <v>-4712</v>
      </c>
      <c r="F39" s="62">
        <v>-5514</v>
      </c>
      <c r="G39" s="63">
        <v>-4879</v>
      </c>
      <c r="H39" s="61">
        <v>-6614</v>
      </c>
      <c r="I39" s="61">
        <v>-5521</v>
      </c>
      <c r="J39" s="64">
        <v>-6014</v>
      </c>
      <c r="K39" s="62">
        <v>-5031</v>
      </c>
      <c r="L39" s="61">
        <v>-5586</v>
      </c>
      <c r="M39" s="61">
        <v>-5504</v>
      </c>
      <c r="N39" s="62">
        <v>-6723</v>
      </c>
      <c r="O39" s="60">
        <v>-6651</v>
      </c>
      <c r="P39" s="61">
        <v>-7268</v>
      </c>
      <c r="Q39" s="61">
        <v>-8158</v>
      </c>
      <c r="R39" s="62">
        <v>-8777</v>
      </c>
      <c r="S39" s="63">
        <v>-8782</v>
      </c>
      <c r="T39" s="61">
        <v>-9242</v>
      </c>
      <c r="U39" s="61">
        <v>-12457</v>
      </c>
      <c r="V39" s="64">
        <v>-10192</v>
      </c>
      <c r="W39" s="62">
        <v>-10889</v>
      </c>
      <c r="X39" s="61">
        <v>-11830</v>
      </c>
      <c r="Y39" s="61">
        <v>-9389</v>
      </c>
      <c r="Z39" s="65">
        <v>-10525</v>
      </c>
      <c r="AA39" s="60">
        <v>-7702</v>
      </c>
      <c r="AB39" s="61">
        <v>-7684</v>
      </c>
      <c r="AC39" s="61">
        <v>-8853</v>
      </c>
      <c r="AD39" s="62">
        <v>-10075</v>
      </c>
      <c r="AE39" s="63">
        <v>-7531</v>
      </c>
      <c r="AF39" s="62">
        <v>-7680</v>
      </c>
      <c r="AG39" s="61">
        <v>-6663</v>
      </c>
      <c r="AH39" s="65">
        <v>-8042</v>
      </c>
      <c r="AI39" s="63">
        <v>-6625</v>
      </c>
      <c r="AJ39" s="62">
        <v>-7263</v>
      </c>
      <c r="AK39" s="61">
        <v>-7997</v>
      </c>
      <c r="AL39" s="65">
        <v>-8323</v>
      </c>
      <c r="AM39" s="63">
        <v>-7008</v>
      </c>
      <c r="AN39" s="62">
        <v>-7590</v>
      </c>
      <c r="AO39" s="61">
        <v>-7738</v>
      </c>
      <c r="AP39" s="65">
        <v>-7413</v>
      </c>
      <c r="AQ39" s="63">
        <v>-7428</v>
      </c>
      <c r="AR39" s="62">
        <v>-7780</v>
      </c>
      <c r="AS39" s="61">
        <v>-7614</v>
      </c>
      <c r="AT39" s="65">
        <v>-7585</v>
      </c>
    </row>
    <row r="40" spans="1:59" x14ac:dyDescent="0.3">
      <c r="A40" s="22"/>
      <c r="B40" s="59" t="s">
        <v>30</v>
      </c>
      <c r="C40" s="60">
        <v>-30</v>
      </c>
      <c r="D40" s="61">
        <v>-70</v>
      </c>
      <c r="E40" s="61">
        <v>-44</v>
      </c>
      <c r="F40" s="62">
        <v>-81</v>
      </c>
      <c r="G40" s="63">
        <v>-64</v>
      </c>
      <c r="H40" s="61">
        <v>-77</v>
      </c>
      <c r="I40" s="61">
        <v>-78</v>
      </c>
      <c r="J40" s="64">
        <v>-75</v>
      </c>
      <c r="K40" s="62">
        <v>-170</v>
      </c>
      <c r="L40" s="61">
        <v>-113</v>
      </c>
      <c r="M40" s="61">
        <v>-238</v>
      </c>
      <c r="N40" s="62">
        <v>-171</v>
      </c>
      <c r="O40" s="60">
        <v>-195</v>
      </c>
      <c r="P40" s="61">
        <v>-123</v>
      </c>
      <c r="Q40" s="61">
        <v>-174</v>
      </c>
      <c r="R40" s="62">
        <v>-365</v>
      </c>
      <c r="S40" s="63">
        <v>-462</v>
      </c>
      <c r="T40" s="61">
        <v>-259</v>
      </c>
      <c r="U40" s="61">
        <v>-285</v>
      </c>
      <c r="V40" s="64">
        <v>-216</v>
      </c>
      <c r="W40" s="62">
        <v>-393</v>
      </c>
      <c r="X40" s="61">
        <v>-306</v>
      </c>
      <c r="Y40" s="61">
        <v>-479</v>
      </c>
      <c r="Z40" s="65">
        <v>-686</v>
      </c>
      <c r="AA40" s="60">
        <v>-327</v>
      </c>
      <c r="AB40" s="61">
        <v>-324</v>
      </c>
      <c r="AC40" s="61">
        <v>-492</v>
      </c>
      <c r="AD40" s="62">
        <v>-919</v>
      </c>
      <c r="AE40" s="63">
        <v>-423</v>
      </c>
      <c r="AF40" s="62">
        <v>-558</v>
      </c>
      <c r="AG40" s="61">
        <v>-591</v>
      </c>
      <c r="AH40" s="65">
        <v>-351</v>
      </c>
      <c r="AI40" s="63">
        <v>-412</v>
      </c>
      <c r="AJ40" s="62">
        <v>-325</v>
      </c>
      <c r="AK40" s="61">
        <v>-267</v>
      </c>
      <c r="AL40" s="65">
        <v>-427</v>
      </c>
      <c r="AM40" s="63">
        <v>-243</v>
      </c>
      <c r="AN40" s="62">
        <v>-273</v>
      </c>
      <c r="AO40" s="61">
        <v>-301</v>
      </c>
      <c r="AP40" s="65">
        <v>-164</v>
      </c>
      <c r="AQ40" s="63">
        <v>-139</v>
      </c>
      <c r="AR40" s="62">
        <v>-48</v>
      </c>
      <c r="AS40" s="61">
        <v>-72</v>
      </c>
      <c r="AT40" s="65">
        <v>-42</v>
      </c>
      <c r="AV40" s="276"/>
    </row>
    <row r="41" spans="1:59" x14ac:dyDescent="0.3">
      <c r="A41" s="22" t="s">
        <v>32</v>
      </c>
      <c r="B41" s="39" t="s">
        <v>33</v>
      </c>
      <c r="C41" s="40">
        <v>2586</v>
      </c>
      <c r="D41" s="41">
        <v>652</v>
      </c>
      <c r="E41" s="41">
        <v>2418</v>
      </c>
      <c r="F41" s="27">
        <v>1367</v>
      </c>
      <c r="G41" s="42">
        <v>2389</v>
      </c>
      <c r="H41" s="41">
        <v>2166</v>
      </c>
      <c r="I41" s="41">
        <v>22</v>
      </c>
      <c r="J41" s="43">
        <v>323</v>
      </c>
      <c r="K41" s="27">
        <v>1932</v>
      </c>
      <c r="L41" s="41">
        <v>-1588</v>
      </c>
      <c r="M41" s="41">
        <v>-143</v>
      </c>
      <c r="N41" s="44">
        <v>1477</v>
      </c>
      <c r="O41" s="40">
        <v>892</v>
      </c>
      <c r="P41" s="41">
        <v>102</v>
      </c>
      <c r="Q41" s="41">
        <v>769</v>
      </c>
      <c r="R41" s="27">
        <v>-2037</v>
      </c>
      <c r="S41" s="42">
        <v>748</v>
      </c>
      <c r="T41" s="41">
        <v>-1225</v>
      </c>
      <c r="U41" s="41">
        <v>-759</v>
      </c>
      <c r="V41" s="43">
        <v>-2153</v>
      </c>
      <c r="W41" s="27">
        <v>3437.9700000000012</v>
      </c>
      <c r="X41" s="41">
        <v>4806.1899999999987</v>
      </c>
      <c r="Y41" s="41">
        <v>3896.3100000000013</v>
      </c>
      <c r="Z41" s="44">
        <v>3518.2369999999992</v>
      </c>
      <c r="AA41" s="40">
        <f>AA42+AA60</f>
        <v>7901</v>
      </c>
      <c r="AB41" s="41">
        <f t="shared" ref="AB41:AE41" si="37">AB42+AB60</f>
        <v>-528</v>
      </c>
      <c r="AC41" s="41">
        <f t="shared" si="37"/>
        <v>10626</v>
      </c>
      <c r="AD41" s="44">
        <f t="shared" si="37"/>
        <v>13970</v>
      </c>
      <c r="AE41" s="42">
        <f t="shared" si="37"/>
        <v>9504.7497069422825</v>
      </c>
      <c r="AF41" s="27">
        <f t="shared" ref="AF41:AT41" si="38">AF42+AF60</f>
        <v>9139.8201499207498</v>
      </c>
      <c r="AG41" s="41">
        <f t="shared" si="38"/>
        <v>7807.2206664338955</v>
      </c>
      <c r="AH41" s="44">
        <f t="shared" si="38"/>
        <v>8403.1124404298025</v>
      </c>
      <c r="AI41" s="42">
        <f t="shared" si="38"/>
        <v>7481.1787493441298</v>
      </c>
      <c r="AJ41" s="27">
        <f t="shared" si="38"/>
        <v>10496.929965888747</v>
      </c>
      <c r="AK41" s="41">
        <f t="shared" si="38"/>
        <v>8850.9935279441415</v>
      </c>
      <c r="AL41" s="44">
        <f t="shared" si="38"/>
        <v>11061.855110633602</v>
      </c>
      <c r="AM41" s="42">
        <f t="shared" si="38"/>
        <v>6471.9386858334183</v>
      </c>
      <c r="AN41" s="27">
        <f t="shared" si="38"/>
        <v>11054.984238351346</v>
      </c>
      <c r="AO41" s="41">
        <f t="shared" si="38"/>
        <v>11054.055611210679</v>
      </c>
      <c r="AP41" s="44">
        <f t="shared" si="38"/>
        <v>10294.234436208193</v>
      </c>
      <c r="AQ41" s="42">
        <f t="shared" si="38"/>
        <v>9184.3978984819696</v>
      </c>
      <c r="AR41" s="27">
        <f t="shared" si="38"/>
        <v>12376.190314689346</v>
      </c>
      <c r="AS41" s="41">
        <f t="shared" si="38"/>
        <v>11949.959332521859</v>
      </c>
      <c r="AT41" s="45">
        <f t="shared" si="38"/>
        <v>15883.822193243614</v>
      </c>
      <c r="AU41" s="10"/>
    </row>
    <row r="42" spans="1:59" x14ac:dyDescent="0.3">
      <c r="A42" s="22"/>
      <c r="B42" s="46" t="s">
        <v>34</v>
      </c>
      <c r="C42" s="47">
        <v>5712</v>
      </c>
      <c r="D42" s="48">
        <v>6195</v>
      </c>
      <c r="E42" s="48">
        <v>6729</v>
      </c>
      <c r="F42" s="49">
        <v>6820</v>
      </c>
      <c r="G42" s="50">
        <v>6402</v>
      </c>
      <c r="H42" s="48">
        <v>6094</v>
      </c>
      <c r="I42" s="48">
        <v>5559</v>
      </c>
      <c r="J42" s="51">
        <v>5085</v>
      </c>
      <c r="K42" s="49">
        <v>4198</v>
      </c>
      <c r="L42" s="48">
        <v>2992</v>
      </c>
      <c r="M42" s="48">
        <v>4056</v>
      </c>
      <c r="N42" s="58">
        <v>3364</v>
      </c>
      <c r="O42" s="47">
        <v>27026</v>
      </c>
      <c r="P42" s="48">
        <v>25580</v>
      </c>
      <c r="Q42" s="48">
        <v>43837</v>
      </c>
      <c r="R42" s="49">
        <v>63623</v>
      </c>
      <c r="S42" s="50">
        <v>7266</v>
      </c>
      <c r="T42" s="48">
        <v>8862</v>
      </c>
      <c r="U42" s="48">
        <v>9173</v>
      </c>
      <c r="V42" s="51">
        <v>7835</v>
      </c>
      <c r="W42" s="49">
        <v>14768.970000000001</v>
      </c>
      <c r="X42" s="48">
        <v>17410.189999999999</v>
      </c>
      <c r="Y42" s="48">
        <v>13244.310000000001</v>
      </c>
      <c r="Z42" s="58">
        <v>14284.53</v>
      </c>
      <c r="AA42" s="47">
        <f>AA43+AA44+AA46+AA48</f>
        <v>37985</v>
      </c>
      <c r="AB42" s="48">
        <f t="shared" ref="AB42:AE42" si="39">AB43+AB44+AB46+AB48</f>
        <v>47328</v>
      </c>
      <c r="AC42" s="48">
        <f t="shared" si="39"/>
        <v>44259</v>
      </c>
      <c r="AD42" s="58">
        <f t="shared" si="39"/>
        <v>73388</v>
      </c>
      <c r="AE42" s="50">
        <f t="shared" si="39"/>
        <v>60484.704970222389</v>
      </c>
      <c r="AF42" s="49">
        <f t="shared" ref="AF42:AP42" si="40">AF43+AF44+AF46+AF48</f>
        <v>66182.002450501997</v>
      </c>
      <c r="AG42" s="48">
        <f t="shared" si="40"/>
        <v>66483.364216404138</v>
      </c>
      <c r="AH42" s="58">
        <f t="shared" si="40"/>
        <v>63734.511846883295</v>
      </c>
      <c r="AI42" s="50">
        <f t="shared" si="40"/>
        <v>59634.642281640816</v>
      </c>
      <c r="AJ42" s="49">
        <f t="shared" si="40"/>
        <v>74290.712490098391</v>
      </c>
      <c r="AK42" s="48">
        <f t="shared" si="40"/>
        <v>65635.538676320968</v>
      </c>
      <c r="AL42" s="58">
        <f t="shared" si="40"/>
        <v>69902.123440529729</v>
      </c>
      <c r="AM42" s="50">
        <f t="shared" si="40"/>
        <v>70282.79704550709</v>
      </c>
      <c r="AN42" s="49">
        <f t="shared" si="40"/>
        <v>79015.565531189495</v>
      </c>
      <c r="AO42" s="48">
        <f t="shared" si="40"/>
        <v>76138.374806516949</v>
      </c>
      <c r="AP42" s="58">
        <f t="shared" si="40"/>
        <v>88084.097774114416</v>
      </c>
      <c r="AQ42" s="50">
        <f>AQ43+AQ44+AQ46+AQ48</f>
        <v>94537.757862892264</v>
      </c>
      <c r="AR42" s="49">
        <f>AR43+AR44+AR46+AR48</f>
        <v>96764.873705127175</v>
      </c>
      <c r="AS42" s="48">
        <f>AS43+AS44+AS46+AS48</f>
        <v>102764.80443207463</v>
      </c>
      <c r="AT42" s="52">
        <f>AT43+AT44+AT46+AT48</f>
        <v>114548.18127575</v>
      </c>
      <c r="AV42" s="10"/>
      <c r="AW42" s="10"/>
      <c r="AX42" s="10"/>
      <c r="AY42" s="10"/>
    </row>
    <row r="43" spans="1:59" x14ac:dyDescent="0.3">
      <c r="A43" s="22"/>
      <c r="B43" s="46" t="s">
        <v>35</v>
      </c>
      <c r="C43" s="47">
        <v>6</v>
      </c>
      <c r="D43" s="48">
        <v>5</v>
      </c>
      <c r="E43" s="48">
        <v>5</v>
      </c>
      <c r="F43" s="49">
        <v>6</v>
      </c>
      <c r="G43" s="50">
        <v>5</v>
      </c>
      <c r="H43" s="48">
        <v>5</v>
      </c>
      <c r="I43" s="48">
        <v>3</v>
      </c>
      <c r="J43" s="51">
        <v>5</v>
      </c>
      <c r="K43" s="49">
        <v>5</v>
      </c>
      <c r="L43" s="48">
        <v>5</v>
      </c>
      <c r="M43" s="48">
        <v>5</v>
      </c>
      <c r="N43" s="49">
        <v>6</v>
      </c>
      <c r="O43" s="47">
        <v>7</v>
      </c>
      <c r="P43" s="48">
        <v>5</v>
      </c>
      <c r="Q43" s="48">
        <v>7</v>
      </c>
      <c r="R43" s="49">
        <v>6</v>
      </c>
      <c r="S43" s="50">
        <v>5</v>
      </c>
      <c r="T43" s="48">
        <v>2</v>
      </c>
      <c r="U43" s="48">
        <v>3</v>
      </c>
      <c r="V43" s="51">
        <v>5</v>
      </c>
      <c r="W43" s="49">
        <v>5</v>
      </c>
      <c r="X43" s="48">
        <v>5</v>
      </c>
      <c r="Y43" s="48">
        <v>12</v>
      </c>
      <c r="Z43" s="52">
        <v>4</v>
      </c>
      <c r="AA43" s="47">
        <v>4</v>
      </c>
      <c r="AB43" s="48">
        <v>5</v>
      </c>
      <c r="AC43" s="48">
        <v>5</v>
      </c>
      <c r="AD43" s="49">
        <v>3</v>
      </c>
      <c r="AE43" s="50">
        <v>4</v>
      </c>
      <c r="AF43" s="49">
        <v>3</v>
      </c>
      <c r="AG43" s="48">
        <v>2</v>
      </c>
      <c r="AH43" s="52">
        <v>17</v>
      </c>
      <c r="AI43" s="50">
        <v>11</v>
      </c>
      <c r="AJ43" s="49">
        <v>13</v>
      </c>
      <c r="AK43" s="48">
        <v>11</v>
      </c>
      <c r="AL43" s="52">
        <v>11</v>
      </c>
      <c r="AM43" s="50">
        <v>12</v>
      </c>
      <c r="AN43" s="49">
        <v>11</v>
      </c>
      <c r="AO43" s="48">
        <v>12</v>
      </c>
      <c r="AP43" s="52">
        <v>11</v>
      </c>
      <c r="AQ43" s="50">
        <v>12</v>
      </c>
      <c r="AR43" s="49">
        <v>13</v>
      </c>
      <c r="AS43" s="48">
        <v>11</v>
      </c>
      <c r="AT43" s="52">
        <v>11</v>
      </c>
    </row>
    <row r="44" spans="1:59" x14ac:dyDescent="0.3">
      <c r="A44" s="22"/>
      <c r="B44" s="46" t="s">
        <v>36</v>
      </c>
      <c r="C44" s="47">
        <v>13</v>
      </c>
      <c r="D44" s="48">
        <v>43</v>
      </c>
      <c r="E44" s="48">
        <v>56</v>
      </c>
      <c r="F44" s="49">
        <v>15</v>
      </c>
      <c r="G44" s="50">
        <v>48</v>
      </c>
      <c r="H44" s="48">
        <v>93</v>
      </c>
      <c r="I44" s="48">
        <v>15</v>
      </c>
      <c r="J44" s="51">
        <v>8</v>
      </c>
      <c r="K44" s="49">
        <v>72</v>
      </c>
      <c r="L44" s="48">
        <v>54</v>
      </c>
      <c r="M44" s="48">
        <v>32</v>
      </c>
      <c r="N44" s="49">
        <v>624</v>
      </c>
      <c r="O44" s="47">
        <v>21218</v>
      </c>
      <c r="P44" s="48">
        <v>19486</v>
      </c>
      <c r="Q44" s="48">
        <v>34038</v>
      </c>
      <c r="R44" s="49">
        <v>52984</v>
      </c>
      <c r="S44" s="50">
        <v>2690</v>
      </c>
      <c r="T44" s="48">
        <v>3136</v>
      </c>
      <c r="U44" s="48">
        <v>3470</v>
      </c>
      <c r="V44" s="51">
        <v>2852</v>
      </c>
      <c r="W44" s="49">
        <v>6028.1900000000005</v>
      </c>
      <c r="X44" s="48">
        <v>7200.1299999999992</v>
      </c>
      <c r="Y44" s="48">
        <v>4880.37</v>
      </c>
      <c r="Z44" s="52">
        <v>5118.3100000000004</v>
      </c>
      <c r="AA44" s="47">
        <v>21679</v>
      </c>
      <c r="AB44" s="48">
        <v>27928</v>
      </c>
      <c r="AC44" s="48">
        <v>25556</v>
      </c>
      <c r="AD44" s="49">
        <v>44777</v>
      </c>
      <c r="AE44" s="50">
        <v>45572.647856348129</v>
      </c>
      <c r="AF44" s="49">
        <v>49941.231072748298</v>
      </c>
      <c r="AG44" s="48">
        <v>50519.369711525243</v>
      </c>
      <c r="AH44" s="52">
        <v>47960.818449159473</v>
      </c>
      <c r="AI44" s="50">
        <v>42714.046732903524</v>
      </c>
      <c r="AJ44" s="49">
        <v>54158.840369957121</v>
      </c>
      <c r="AK44" s="48">
        <v>47776.861094124579</v>
      </c>
      <c r="AL44" s="52">
        <v>50852.20347428861</v>
      </c>
      <c r="AM44" s="50">
        <v>49575.16824115839</v>
      </c>
      <c r="AN44" s="49">
        <v>55975.946240644844</v>
      </c>
      <c r="AO44" s="48">
        <v>53653.142780799797</v>
      </c>
      <c r="AP44" s="52">
        <v>62395.279220684628</v>
      </c>
      <c r="AQ44" s="50">
        <v>71572.43203195704</v>
      </c>
      <c r="AR44" s="49">
        <v>73101.598883684579</v>
      </c>
      <c r="AS44" s="48">
        <v>79170.291967274941</v>
      </c>
      <c r="AT44" s="52">
        <v>85683.145712897676</v>
      </c>
      <c r="AV44" s="10"/>
      <c r="AW44" s="10"/>
      <c r="AX44" s="10"/>
      <c r="AY44" s="10"/>
      <c r="AZ44" s="10"/>
      <c r="BA44" s="10"/>
      <c r="BB44" s="10"/>
      <c r="BC44" s="10"/>
      <c r="BD44" s="10"/>
      <c r="BE44" s="10"/>
      <c r="BF44" s="10"/>
      <c r="BG44" s="10"/>
    </row>
    <row r="45" spans="1:59" x14ac:dyDescent="0.3">
      <c r="A45" s="22"/>
      <c r="B45" s="59" t="s">
        <v>79</v>
      </c>
      <c r="C45" s="60"/>
      <c r="D45" s="61"/>
      <c r="E45" s="61"/>
      <c r="F45" s="62"/>
      <c r="G45" s="63"/>
      <c r="H45" s="61"/>
      <c r="I45" s="61"/>
      <c r="J45" s="64"/>
      <c r="K45" s="62"/>
      <c r="L45" s="61"/>
      <c r="M45" s="61"/>
      <c r="N45" s="62"/>
      <c r="O45" s="60">
        <v>16817.099999999999</v>
      </c>
      <c r="P45" s="61">
        <v>19219.599999999999</v>
      </c>
      <c r="Q45" s="61">
        <v>34835.5</v>
      </c>
      <c r="R45" s="62">
        <v>49248.3</v>
      </c>
      <c r="S45" s="63">
        <v>2678</v>
      </c>
      <c r="T45" s="61">
        <v>3112</v>
      </c>
      <c r="U45" s="61">
        <v>3438</v>
      </c>
      <c r="V45" s="64">
        <v>2721</v>
      </c>
      <c r="W45" s="62">
        <v>5912.1900000000005</v>
      </c>
      <c r="X45" s="61">
        <v>6350.1299999999992</v>
      </c>
      <c r="Y45" s="61">
        <v>4598.37</v>
      </c>
      <c r="Z45" s="65">
        <v>5036.3100000000004</v>
      </c>
      <c r="AA45" s="60">
        <v>21623</v>
      </c>
      <c r="AB45" s="61">
        <v>27610</v>
      </c>
      <c r="AC45" s="61">
        <v>25393</v>
      </c>
      <c r="AD45" s="62">
        <v>44715</v>
      </c>
      <c r="AE45" s="63">
        <v>45512.254361393185</v>
      </c>
      <c r="AF45" s="62">
        <v>49807.320758180118</v>
      </c>
      <c r="AG45" s="61">
        <v>50243.923579357506</v>
      </c>
      <c r="AH45" s="65">
        <v>47812.501301069155</v>
      </c>
      <c r="AI45" s="63">
        <v>42399.930010681303</v>
      </c>
      <c r="AJ45" s="62">
        <v>53658.419936623788</v>
      </c>
      <c r="AK45" s="61">
        <v>47683.709238569027</v>
      </c>
      <c r="AL45" s="65">
        <v>50785.047485399722</v>
      </c>
      <c r="AM45" s="63">
        <v>49544.16824115839</v>
      </c>
      <c r="AN45" s="62">
        <v>55938.946240644844</v>
      </c>
      <c r="AO45" s="61">
        <v>53484.142780799797</v>
      </c>
      <c r="AP45" s="65">
        <v>62272.279220684628</v>
      </c>
      <c r="AQ45" s="63">
        <v>71504.842363819509</v>
      </c>
      <c r="AR45" s="62">
        <v>72916.922855331446</v>
      </c>
      <c r="AS45" s="61">
        <v>79113.578378035469</v>
      </c>
      <c r="AT45" s="65">
        <v>85577.772498853825</v>
      </c>
    </row>
    <row r="46" spans="1:59" x14ac:dyDescent="0.3">
      <c r="A46" s="22"/>
      <c r="B46" s="46" t="s">
        <v>37</v>
      </c>
      <c r="C46" s="47">
        <v>37</v>
      </c>
      <c r="D46" s="48">
        <v>88</v>
      </c>
      <c r="E46" s="48">
        <v>128</v>
      </c>
      <c r="F46" s="49">
        <v>56</v>
      </c>
      <c r="G46" s="50">
        <v>19</v>
      </c>
      <c r="H46" s="48">
        <v>143</v>
      </c>
      <c r="I46" s="48">
        <v>93</v>
      </c>
      <c r="J46" s="51">
        <v>19</v>
      </c>
      <c r="K46" s="49">
        <v>99</v>
      </c>
      <c r="L46" s="48">
        <v>56</v>
      </c>
      <c r="M46" s="48">
        <v>478</v>
      </c>
      <c r="N46" s="58">
        <v>213</v>
      </c>
      <c r="O46" s="47">
        <v>1574</v>
      </c>
      <c r="P46" s="48">
        <v>1788</v>
      </c>
      <c r="Q46" s="48">
        <v>3124</v>
      </c>
      <c r="R46" s="49">
        <v>4340</v>
      </c>
      <c r="S46" s="50">
        <v>492</v>
      </c>
      <c r="T46" s="48">
        <v>952</v>
      </c>
      <c r="U46" s="48">
        <v>1400</v>
      </c>
      <c r="V46" s="51">
        <v>830</v>
      </c>
      <c r="W46" s="49">
        <v>3533.0850000000005</v>
      </c>
      <c r="X46" s="48">
        <v>4866.7950000000001</v>
      </c>
      <c r="Y46" s="48">
        <v>2948.9549999999999</v>
      </c>
      <c r="Z46" s="58">
        <v>3013.665</v>
      </c>
      <c r="AA46" s="47">
        <v>9453</v>
      </c>
      <c r="AB46" s="48">
        <v>11585</v>
      </c>
      <c r="AC46" s="48">
        <v>10848</v>
      </c>
      <c r="AD46" s="58">
        <v>18672</v>
      </c>
      <c r="AE46" s="50">
        <v>8136.5535632780065</v>
      </c>
      <c r="AF46" s="49">
        <v>9250.8534795435626</v>
      </c>
      <c r="AG46" s="48">
        <v>9089.8937092583365</v>
      </c>
      <c r="AH46" s="58">
        <v>8759.352963240759</v>
      </c>
      <c r="AI46" s="50">
        <v>7857.5711764083362</v>
      </c>
      <c r="AJ46" s="49">
        <v>9453.6242017564564</v>
      </c>
      <c r="AK46" s="48">
        <v>8187.5185713629216</v>
      </c>
      <c r="AL46" s="58">
        <v>8930.3989693279564</v>
      </c>
      <c r="AM46" s="50">
        <v>6380.4335746903353</v>
      </c>
      <c r="AN46" s="49">
        <v>7104.8834690053754</v>
      </c>
      <c r="AO46" s="48">
        <v>6803.383453714564</v>
      </c>
      <c r="AP46" s="58">
        <v>8030.0218296676439</v>
      </c>
      <c r="AQ46" s="50">
        <v>9015.2027517542138</v>
      </c>
      <c r="AR46" s="49">
        <v>8922.7632223909059</v>
      </c>
      <c r="AS46" s="48">
        <v>9206.0021214994704</v>
      </c>
      <c r="AT46" s="52">
        <v>11762.650022464783</v>
      </c>
    </row>
    <row r="47" spans="1:59" x14ac:dyDescent="0.3">
      <c r="A47" s="22"/>
      <c r="B47" s="59" t="s">
        <v>79</v>
      </c>
      <c r="C47" s="60"/>
      <c r="D47" s="61"/>
      <c r="E47" s="61"/>
      <c r="F47" s="62"/>
      <c r="G47" s="63"/>
      <c r="H47" s="61"/>
      <c r="I47" s="61"/>
      <c r="J47" s="64"/>
      <c r="K47" s="62"/>
      <c r="L47" s="61"/>
      <c r="M47" s="61"/>
      <c r="N47" s="62"/>
      <c r="O47" s="60">
        <v>1442</v>
      </c>
      <c r="P47" s="61">
        <v>1648</v>
      </c>
      <c r="Q47" s="61">
        <v>2987</v>
      </c>
      <c r="R47" s="62">
        <v>4224</v>
      </c>
      <c r="S47" s="63">
        <v>437</v>
      </c>
      <c r="T47" s="61">
        <v>520</v>
      </c>
      <c r="U47" s="61">
        <v>583</v>
      </c>
      <c r="V47" s="64">
        <v>541</v>
      </c>
      <c r="W47" s="62">
        <v>3425.0850000000005</v>
      </c>
      <c r="X47" s="61">
        <v>3678.7949999999996</v>
      </c>
      <c r="Y47" s="61">
        <v>2663.9549999999999</v>
      </c>
      <c r="Z47" s="65">
        <v>2917.665</v>
      </c>
      <c r="AA47" s="60">
        <v>8769</v>
      </c>
      <c r="AB47" s="61">
        <v>11198</v>
      </c>
      <c r="AC47" s="61">
        <v>10299</v>
      </c>
      <c r="AD47" s="62">
        <v>18135</v>
      </c>
      <c r="AE47" s="63">
        <v>7890.5543589694062</v>
      </c>
      <c r="AF47" s="62">
        <v>8635.1989685314966</v>
      </c>
      <c r="AG47" s="61">
        <v>8710.8937092583365</v>
      </c>
      <c r="AH47" s="65">
        <v>8289.352963240759</v>
      </c>
      <c r="AI47" s="63">
        <v>7189.5711764083362</v>
      </c>
      <c r="AJ47" s="62">
        <v>9098.6242017564564</v>
      </c>
      <c r="AK47" s="61">
        <v>8085.5185713629216</v>
      </c>
      <c r="AL47" s="65">
        <v>8611.3989693279564</v>
      </c>
      <c r="AM47" s="63">
        <v>6315.4335746903353</v>
      </c>
      <c r="AN47" s="62">
        <v>6973.8834690053754</v>
      </c>
      <c r="AO47" s="61">
        <v>6756.383453714564</v>
      </c>
      <c r="AP47" s="65">
        <v>7867.0218296676439</v>
      </c>
      <c r="AQ47" s="63">
        <v>8836.2027517542138</v>
      </c>
      <c r="AR47" s="62">
        <v>8701.7632223909059</v>
      </c>
      <c r="AS47" s="61">
        <v>9035.0021214994704</v>
      </c>
      <c r="AT47" s="65">
        <v>11625.650022464783</v>
      </c>
    </row>
    <row r="48" spans="1:59" x14ac:dyDescent="0.3">
      <c r="A48" s="22"/>
      <c r="B48" s="46" t="s">
        <v>38</v>
      </c>
      <c r="C48" s="47">
        <v>5656</v>
      </c>
      <c r="D48" s="48">
        <v>6059</v>
      </c>
      <c r="E48" s="48">
        <v>6540</v>
      </c>
      <c r="F48" s="49">
        <v>6743</v>
      </c>
      <c r="G48" s="50">
        <v>6330</v>
      </c>
      <c r="H48" s="48">
        <v>5853</v>
      </c>
      <c r="I48" s="48">
        <v>5448</v>
      </c>
      <c r="J48" s="51">
        <v>5053</v>
      </c>
      <c r="K48" s="49">
        <v>4022</v>
      </c>
      <c r="L48" s="48">
        <v>2877</v>
      </c>
      <c r="M48" s="48">
        <v>3541</v>
      </c>
      <c r="N48" s="58">
        <v>2521</v>
      </c>
      <c r="O48" s="47">
        <v>4227</v>
      </c>
      <c r="P48" s="48">
        <v>4301</v>
      </c>
      <c r="Q48" s="48">
        <v>6668</v>
      </c>
      <c r="R48" s="49">
        <v>6293</v>
      </c>
      <c r="S48" s="50">
        <v>4079</v>
      </c>
      <c r="T48" s="48">
        <v>4772</v>
      </c>
      <c r="U48" s="48">
        <v>4300</v>
      </c>
      <c r="V48" s="51">
        <v>4148</v>
      </c>
      <c r="W48" s="49">
        <v>5202.6949999999997</v>
      </c>
      <c r="X48" s="48">
        <v>5338.2649999999994</v>
      </c>
      <c r="Y48" s="48">
        <v>5402.9850000000006</v>
      </c>
      <c r="Z48" s="58">
        <v>6148.5550000000003</v>
      </c>
      <c r="AA48" s="47">
        <f>AA49+AA50+AA51+AA52</f>
        <v>6849</v>
      </c>
      <c r="AB48" s="48">
        <f t="shared" ref="AB48:AE48" si="41">AB49+AB50+AB51+AB52</f>
        <v>7810</v>
      </c>
      <c r="AC48" s="48">
        <f t="shared" si="41"/>
        <v>7850</v>
      </c>
      <c r="AD48" s="58">
        <f t="shared" si="41"/>
        <v>9936</v>
      </c>
      <c r="AE48" s="50">
        <f t="shared" si="41"/>
        <v>6771.5035505962487</v>
      </c>
      <c r="AF48" s="49">
        <f t="shared" ref="AF48:AP48" si="42">AF49+AF50+AF51+AF52</f>
        <v>6986.9178982101339</v>
      </c>
      <c r="AG48" s="48">
        <f t="shared" si="42"/>
        <v>6872.1007956205613</v>
      </c>
      <c r="AH48" s="58">
        <f t="shared" si="42"/>
        <v>6997.3404344830597</v>
      </c>
      <c r="AI48" s="50">
        <f t="shared" si="42"/>
        <v>9052.0243723289568</v>
      </c>
      <c r="AJ48" s="49">
        <f t="shared" si="42"/>
        <v>10665.247918384812</v>
      </c>
      <c r="AK48" s="48">
        <f t="shared" si="42"/>
        <v>9660.1590108334676</v>
      </c>
      <c r="AL48" s="58">
        <f t="shared" si="42"/>
        <v>10108.520996913161</v>
      </c>
      <c r="AM48" s="50">
        <f t="shared" si="42"/>
        <v>14315.195229658355</v>
      </c>
      <c r="AN48" s="49">
        <f t="shared" si="42"/>
        <v>15923.735821539269</v>
      </c>
      <c r="AO48" s="48">
        <f t="shared" si="42"/>
        <v>15669.848572002578</v>
      </c>
      <c r="AP48" s="58">
        <f t="shared" si="42"/>
        <v>17647.796723762152</v>
      </c>
      <c r="AQ48" s="50">
        <f>AQ49+AQ50+AQ51+AQ52</f>
        <v>13938.123079181009</v>
      </c>
      <c r="AR48" s="49">
        <f>AR49+AR50+AR51+AR52</f>
        <v>14727.511599051688</v>
      </c>
      <c r="AS48" s="48">
        <f>AS49+AS50+AS51+AS52</f>
        <v>14377.5103433002</v>
      </c>
      <c r="AT48" s="52">
        <f>AT49+AT50+AT51+AT52</f>
        <v>17091.385540387553</v>
      </c>
    </row>
    <row r="49" spans="1:46" x14ac:dyDescent="0.3">
      <c r="A49" s="22"/>
      <c r="B49" s="59" t="s">
        <v>39</v>
      </c>
      <c r="C49" s="60">
        <v>0</v>
      </c>
      <c r="D49" s="61">
        <v>0</v>
      </c>
      <c r="E49" s="61">
        <v>0</v>
      </c>
      <c r="F49" s="62">
        <v>0</v>
      </c>
      <c r="G49" s="63">
        <v>0</v>
      </c>
      <c r="H49" s="61">
        <v>0</v>
      </c>
      <c r="I49" s="61">
        <v>0</v>
      </c>
      <c r="J49" s="64">
        <v>0</v>
      </c>
      <c r="K49" s="62">
        <v>0</v>
      </c>
      <c r="L49" s="61">
        <v>0</v>
      </c>
      <c r="M49" s="61">
        <v>0</v>
      </c>
      <c r="N49" s="62">
        <v>0</v>
      </c>
      <c r="O49" s="60">
        <v>0</v>
      </c>
      <c r="P49" s="61">
        <v>0</v>
      </c>
      <c r="Q49" s="61">
        <v>0</v>
      </c>
      <c r="R49" s="62">
        <v>0</v>
      </c>
      <c r="S49" s="63">
        <v>0</v>
      </c>
      <c r="T49" s="61">
        <v>0</v>
      </c>
      <c r="U49" s="61">
        <v>0</v>
      </c>
      <c r="V49" s="64">
        <v>0</v>
      </c>
      <c r="W49" s="62">
        <v>0</v>
      </c>
      <c r="X49" s="61">
        <v>0</v>
      </c>
      <c r="Y49" s="61">
        <v>0</v>
      </c>
      <c r="Z49" s="65">
        <v>0</v>
      </c>
      <c r="AA49" s="60">
        <v>0</v>
      </c>
      <c r="AB49" s="61">
        <v>0</v>
      </c>
      <c r="AC49" s="61">
        <v>0</v>
      </c>
      <c r="AD49" s="62">
        <v>0</v>
      </c>
      <c r="AE49" s="63">
        <v>0</v>
      </c>
      <c r="AF49" s="62">
        <v>0</v>
      </c>
      <c r="AG49" s="61">
        <v>0</v>
      </c>
      <c r="AH49" s="65">
        <v>0</v>
      </c>
      <c r="AI49" s="63">
        <v>0</v>
      </c>
      <c r="AJ49" s="62">
        <v>0</v>
      </c>
      <c r="AK49" s="61">
        <v>0</v>
      </c>
      <c r="AL49" s="65">
        <v>0</v>
      </c>
      <c r="AM49" s="63">
        <v>0</v>
      </c>
      <c r="AN49" s="62">
        <v>0</v>
      </c>
      <c r="AO49" s="61">
        <v>0</v>
      </c>
      <c r="AP49" s="65">
        <v>0</v>
      </c>
      <c r="AQ49" s="63">
        <v>0</v>
      </c>
      <c r="AR49" s="62">
        <v>0</v>
      </c>
      <c r="AS49" s="61">
        <v>0</v>
      </c>
      <c r="AT49" s="65">
        <v>0</v>
      </c>
    </row>
    <row r="50" spans="1:46" x14ac:dyDescent="0.3">
      <c r="A50" s="22"/>
      <c r="B50" s="59" t="s">
        <v>40</v>
      </c>
      <c r="C50" s="60">
        <v>529</v>
      </c>
      <c r="D50" s="61">
        <v>521</v>
      </c>
      <c r="E50" s="61">
        <v>828</v>
      </c>
      <c r="F50" s="62">
        <v>779</v>
      </c>
      <c r="G50" s="63">
        <v>752</v>
      </c>
      <c r="H50" s="61">
        <v>313</v>
      </c>
      <c r="I50" s="61">
        <v>663</v>
      </c>
      <c r="J50" s="64">
        <v>812</v>
      </c>
      <c r="K50" s="62">
        <v>344</v>
      </c>
      <c r="L50" s="61">
        <v>265</v>
      </c>
      <c r="M50" s="61">
        <v>280</v>
      </c>
      <c r="N50" s="62">
        <v>212</v>
      </c>
      <c r="O50" s="60">
        <v>95</v>
      </c>
      <c r="P50" s="61">
        <v>259</v>
      </c>
      <c r="Q50" s="61">
        <v>205</v>
      </c>
      <c r="R50" s="62">
        <v>96</v>
      </c>
      <c r="S50" s="63">
        <v>104</v>
      </c>
      <c r="T50" s="61">
        <v>327</v>
      </c>
      <c r="U50" s="61">
        <v>406</v>
      </c>
      <c r="V50" s="64">
        <v>190</v>
      </c>
      <c r="W50" s="62">
        <v>193</v>
      </c>
      <c r="X50" s="61">
        <v>215</v>
      </c>
      <c r="Y50" s="61">
        <v>226</v>
      </c>
      <c r="Z50" s="65">
        <v>206</v>
      </c>
      <c r="AA50" s="60">
        <v>187</v>
      </c>
      <c r="AB50" s="61">
        <v>176</v>
      </c>
      <c r="AC50" s="61">
        <v>163</v>
      </c>
      <c r="AD50" s="62">
        <v>164</v>
      </c>
      <c r="AE50" s="63">
        <v>166</v>
      </c>
      <c r="AF50" s="62">
        <v>201</v>
      </c>
      <c r="AG50" s="61">
        <v>209</v>
      </c>
      <c r="AH50" s="65">
        <v>202</v>
      </c>
      <c r="AI50" s="63">
        <v>271</v>
      </c>
      <c r="AJ50" s="62">
        <v>350</v>
      </c>
      <c r="AK50" s="61">
        <v>336</v>
      </c>
      <c r="AL50" s="65">
        <v>298</v>
      </c>
      <c r="AM50" s="63">
        <v>490</v>
      </c>
      <c r="AN50" s="62">
        <v>493</v>
      </c>
      <c r="AO50" s="61">
        <v>515</v>
      </c>
      <c r="AP50" s="65">
        <v>570</v>
      </c>
      <c r="AQ50" s="63">
        <v>685</v>
      </c>
      <c r="AR50" s="62">
        <v>1529</v>
      </c>
      <c r="AS50" s="61">
        <v>671</v>
      </c>
      <c r="AT50" s="65">
        <v>756</v>
      </c>
    </row>
    <row r="51" spans="1:46" x14ac:dyDescent="0.3">
      <c r="A51" s="22"/>
      <c r="B51" s="59" t="s">
        <v>41</v>
      </c>
      <c r="C51" s="60">
        <v>5112</v>
      </c>
      <c r="D51" s="61">
        <v>5517</v>
      </c>
      <c r="E51" s="61">
        <v>5682</v>
      </c>
      <c r="F51" s="62">
        <v>5930</v>
      </c>
      <c r="G51" s="63">
        <v>5561</v>
      </c>
      <c r="H51" s="61">
        <v>5524</v>
      </c>
      <c r="I51" s="61">
        <v>4745.26440712977</v>
      </c>
      <c r="J51" s="64">
        <v>4223.6311535995419</v>
      </c>
      <c r="K51" s="62">
        <v>3651.9389002126572</v>
      </c>
      <c r="L51" s="61">
        <v>2598.2920749398545</v>
      </c>
      <c r="M51" s="61">
        <v>3199</v>
      </c>
      <c r="N51" s="62">
        <v>2292</v>
      </c>
      <c r="O51" s="60">
        <v>2713</v>
      </c>
      <c r="P51" s="61">
        <v>2558</v>
      </c>
      <c r="Q51" s="61">
        <v>3778</v>
      </c>
      <c r="R51" s="62">
        <v>2382</v>
      </c>
      <c r="S51" s="63">
        <v>3269</v>
      </c>
      <c r="T51" s="61">
        <v>3585</v>
      </c>
      <c r="U51" s="61">
        <v>3014</v>
      </c>
      <c r="V51" s="64">
        <v>3150</v>
      </c>
      <c r="W51" s="62">
        <v>3805</v>
      </c>
      <c r="X51" s="61">
        <v>3715</v>
      </c>
      <c r="Y51" s="61">
        <v>4151</v>
      </c>
      <c r="Z51" s="65">
        <v>3657</v>
      </c>
      <c r="AA51" s="60">
        <v>3685</v>
      </c>
      <c r="AB51" s="61">
        <v>3660</v>
      </c>
      <c r="AC51" s="61">
        <v>3859</v>
      </c>
      <c r="AD51" s="62">
        <v>3387</v>
      </c>
      <c r="AE51" s="63">
        <v>3494</v>
      </c>
      <c r="AF51" s="62">
        <v>3548</v>
      </c>
      <c r="AG51" s="61">
        <v>3425</v>
      </c>
      <c r="AH51" s="65">
        <v>3650</v>
      </c>
      <c r="AI51" s="63">
        <v>3750</v>
      </c>
      <c r="AJ51" s="62">
        <v>4009</v>
      </c>
      <c r="AK51" s="61">
        <v>3738</v>
      </c>
      <c r="AL51" s="65">
        <v>3865</v>
      </c>
      <c r="AM51" s="63">
        <v>3734</v>
      </c>
      <c r="AN51" s="62">
        <v>3698</v>
      </c>
      <c r="AO51" s="61">
        <v>3788</v>
      </c>
      <c r="AP51" s="65">
        <v>3830</v>
      </c>
      <c r="AQ51" s="63">
        <v>4214</v>
      </c>
      <c r="AR51" s="62">
        <v>4378</v>
      </c>
      <c r="AS51" s="61">
        <v>4565</v>
      </c>
      <c r="AT51" s="65">
        <v>4570</v>
      </c>
    </row>
    <row r="52" spans="1:46" x14ac:dyDescent="0.3">
      <c r="A52" s="22"/>
      <c r="B52" s="59" t="s">
        <v>42</v>
      </c>
      <c r="C52" s="60">
        <v>15</v>
      </c>
      <c r="D52" s="61">
        <v>21</v>
      </c>
      <c r="E52" s="61">
        <v>30</v>
      </c>
      <c r="F52" s="62">
        <v>34</v>
      </c>
      <c r="G52" s="63">
        <v>17</v>
      </c>
      <c r="H52" s="61">
        <v>16</v>
      </c>
      <c r="I52" s="61">
        <v>39.735592870229993</v>
      </c>
      <c r="J52" s="64">
        <v>17.368846400458096</v>
      </c>
      <c r="K52" s="62">
        <v>26.061099787342755</v>
      </c>
      <c r="L52" s="61">
        <v>13.707925060145499</v>
      </c>
      <c r="M52" s="61">
        <v>62</v>
      </c>
      <c r="N52" s="62">
        <v>17</v>
      </c>
      <c r="O52" s="60">
        <v>1419</v>
      </c>
      <c r="P52" s="61">
        <v>1484</v>
      </c>
      <c r="Q52" s="61">
        <v>2685</v>
      </c>
      <c r="R52" s="62">
        <v>3815</v>
      </c>
      <c r="S52" s="63">
        <v>706</v>
      </c>
      <c r="T52" s="61">
        <v>860</v>
      </c>
      <c r="U52" s="61">
        <v>880</v>
      </c>
      <c r="V52" s="64">
        <v>808</v>
      </c>
      <c r="W52" s="62">
        <v>1204.6950000000002</v>
      </c>
      <c r="X52" s="61">
        <v>1408.2649999999999</v>
      </c>
      <c r="Y52" s="61">
        <v>1025.9850000000001</v>
      </c>
      <c r="Z52" s="65">
        <v>2285.5550000000003</v>
      </c>
      <c r="AA52" s="60">
        <v>2977</v>
      </c>
      <c r="AB52" s="61">
        <v>3974</v>
      </c>
      <c r="AC52" s="61">
        <v>3828</v>
      </c>
      <c r="AD52" s="62">
        <v>6385</v>
      </c>
      <c r="AE52" s="63">
        <v>3111.5035505962487</v>
      </c>
      <c r="AF52" s="62">
        <v>3237.9178982101339</v>
      </c>
      <c r="AG52" s="61">
        <v>3238.1007956205613</v>
      </c>
      <c r="AH52" s="65">
        <v>3145.3404344830592</v>
      </c>
      <c r="AI52" s="63">
        <v>5031.0243723289577</v>
      </c>
      <c r="AJ52" s="62">
        <v>6306.2479183848127</v>
      </c>
      <c r="AK52" s="61">
        <v>5586.1590108334667</v>
      </c>
      <c r="AL52" s="65">
        <v>5945.5209969131611</v>
      </c>
      <c r="AM52" s="63">
        <v>10091.195229658355</v>
      </c>
      <c r="AN52" s="62">
        <v>11732.735821539269</v>
      </c>
      <c r="AO52" s="61">
        <v>11366.848572002578</v>
      </c>
      <c r="AP52" s="65">
        <v>13247.796723762152</v>
      </c>
      <c r="AQ52" s="63">
        <v>9039.1230791810085</v>
      </c>
      <c r="AR52" s="62">
        <v>8820.5115990516879</v>
      </c>
      <c r="AS52" s="61">
        <v>9141.5103433002005</v>
      </c>
      <c r="AT52" s="65">
        <v>11765.385540387553</v>
      </c>
    </row>
    <row r="53" spans="1:46" x14ac:dyDescent="0.3">
      <c r="A53" s="22"/>
      <c r="B53" s="59" t="s">
        <v>79</v>
      </c>
      <c r="C53" s="60"/>
      <c r="D53" s="61"/>
      <c r="E53" s="61"/>
      <c r="F53" s="62"/>
      <c r="G53" s="63"/>
      <c r="H53" s="61"/>
      <c r="I53" s="61"/>
      <c r="J53" s="64"/>
      <c r="K53" s="62"/>
      <c r="L53" s="61"/>
      <c r="M53" s="61"/>
      <c r="N53" s="62"/>
      <c r="O53" s="60">
        <v>1241</v>
      </c>
      <c r="P53" s="61">
        <v>1418</v>
      </c>
      <c r="Q53" s="61">
        <v>2571</v>
      </c>
      <c r="R53" s="62">
        <v>3635</v>
      </c>
      <c r="S53" s="63">
        <v>612</v>
      </c>
      <c r="T53" s="61">
        <v>728</v>
      </c>
      <c r="U53" s="61">
        <v>815</v>
      </c>
      <c r="V53" s="64">
        <v>757</v>
      </c>
      <c r="W53" s="62">
        <v>1141.6950000000002</v>
      </c>
      <c r="X53" s="61">
        <v>1226.2649999999999</v>
      </c>
      <c r="Y53" s="61">
        <v>887.98500000000013</v>
      </c>
      <c r="Z53" s="65">
        <v>972.55500000000029</v>
      </c>
      <c r="AA53" s="60">
        <v>2964</v>
      </c>
      <c r="AB53" s="61">
        <v>3784</v>
      </c>
      <c r="AC53" s="61">
        <v>3480</v>
      </c>
      <c r="AD53" s="62">
        <v>6128</v>
      </c>
      <c r="AE53" s="63">
        <v>2928.067373976568</v>
      </c>
      <c r="AF53" s="62">
        <v>3204.3939142009303</v>
      </c>
      <c r="AG53" s="61">
        <v>3232.4831067494774</v>
      </c>
      <c r="AH53" s="65">
        <v>3076.055605073027</v>
      </c>
      <c r="AI53" s="63">
        <v>4960.9301787805707</v>
      </c>
      <c r="AJ53" s="62">
        <v>6278.2102409654581</v>
      </c>
      <c r="AK53" s="61">
        <v>5579.1495914786283</v>
      </c>
      <c r="AL53" s="65">
        <v>5942.0162872357414</v>
      </c>
      <c r="AM53" s="63">
        <v>10071.195229658355</v>
      </c>
      <c r="AN53" s="62">
        <v>11723.735821539269</v>
      </c>
      <c r="AO53" s="61">
        <v>11359.848572002578</v>
      </c>
      <c r="AP53" s="65">
        <v>13225.796723762152</v>
      </c>
      <c r="AQ53" s="63">
        <v>8934.6934563238665</v>
      </c>
      <c r="AR53" s="62">
        <v>8798.7554276231167</v>
      </c>
      <c r="AS53" s="61">
        <v>9135.7086975859147</v>
      </c>
      <c r="AT53" s="65">
        <v>11755.232660387554</v>
      </c>
    </row>
    <row r="54" spans="1:46" ht="16.5" thickBot="1" x14ac:dyDescent="0.35">
      <c r="A54" s="66"/>
      <c r="B54" s="67"/>
      <c r="C54" s="68"/>
      <c r="D54" s="69"/>
      <c r="E54" s="69"/>
      <c r="F54" s="70"/>
      <c r="G54" s="71"/>
      <c r="H54" s="69"/>
      <c r="I54" s="72"/>
      <c r="J54" s="73"/>
      <c r="K54" s="70"/>
      <c r="L54" s="69"/>
      <c r="M54" s="72"/>
      <c r="N54" s="74"/>
      <c r="O54" s="68"/>
      <c r="P54" s="69"/>
      <c r="Q54" s="75"/>
      <c r="R54" s="76"/>
      <c r="S54" s="77"/>
      <c r="T54" s="75"/>
      <c r="U54" s="75"/>
      <c r="V54" s="78"/>
      <c r="W54" s="76"/>
      <c r="X54" s="72"/>
      <c r="Y54" s="72"/>
      <c r="Z54" s="79"/>
      <c r="AA54" s="80"/>
      <c r="AB54" s="72"/>
      <c r="AC54" s="72"/>
      <c r="AD54" s="76"/>
      <c r="AE54" s="77"/>
      <c r="AF54" s="76"/>
      <c r="AG54" s="75"/>
      <c r="AH54" s="79"/>
      <c r="AI54" s="77"/>
      <c r="AJ54" s="76"/>
      <c r="AK54" s="75"/>
      <c r="AL54" s="79"/>
      <c r="AM54" s="77"/>
      <c r="AN54" s="76"/>
      <c r="AO54" s="75"/>
      <c r="AP54" s="79"/>
      <c r="AQ54" s="77"/>
      <c r="AR54" s="76"/>
      <c r="AS54" s="75"/>
      <c r="AT54" s="79"/>
    </row>
    <row r="55" spans="1:46" ht="16.5" thickTop="1" x14ac:dyDescent="0.3">
      <c r="A55" s="81" t="s">
        <v>43</v>
      </c>
      <c r="C55" s="82"/>
      <c r="D55" s="82"/>
      <c r="E55" s="36"/>
      <c r="F55" s="36"/>
      <c r="G55" s="82"/>
      <c r="H55" s="82"/>
      <c r="I55" s="36"/>
      <c r="J55" s="36"/>
      <c r="K55" s="82"/>
      <c r="L55" s="82"/>
      <c r="M55" s="36"/>
      <c r="N55" s="36"/>
      <c r="O55" s="82"/>
      <c r="P55" s="82"/>
      <c r="Q55" s="36"/>
      <c r="R55" s="36"/>
      <c r="S55" s="7">
        <v>-1758</v>
      </c>
      <c r="T55" s="36">
        <v>-1839</v>
      </c>
      <c r="U55" s="7">
        <v>-1978</v>
      </c>
      <c r="V55" s="7">
        <v>-2538</v>
      </c>
    </row>
    <row r="56" spans="1:46" ht="15.75" customHeight="1" thickBot="1" x14ac:dyDescent="0.35">
      <c r="C56" s="83"/>
      <c r="D56" s="83"/>
      <c r="E56" s="74"/>
      <c r="F56" s="74"/>
      <c r="G56" s="83"/>
      <c r="H56" s="83"/>
      <c r="I56" s="74"/>
      <c r="J56" s="74"/>
      <c r="K56" s="83"/>
      <c r="L56" s="83"/>
      <c r="M56" s="74"/>
      <c r="N56" s="74"/>
      <c r="O56" s="83"/>
      <c r="P56" s="83"/>
      <c r="Q56" s="74"/>
      <c r="R56" s="74"/>
      <c r="T56" s="4"/>
      <c r="AD56" s="84"/>
      <c r="AE56" s="84"/>
      <c r="AF56" s="84"/>
      <c r="AH56" s="84"/>
      <c r="AI56" s="84"/>
      <c r="AJ56" s="84"/>
      <c r="AL56" s="84"/>
      <c r="AM56" s="84"/>
      <c r="AN56" s="84"/>
      <c r="AP56" s="84"/>
      <c r="AQ56" s="84"/>
      <c r="AR56" s="84"/>
      <c r="AT56" s="84"/>
    </row>
    <row r="57" spans="1:46" ht="25.5" customHeight="1" thickBot="1" x14ac:dyDescent="0.35">
      <c r="A57" s="85"/>
      <c r="B57" s="86"/>
      <c r="C57" s="426">
        <v>2007</v>
      </c>
      <c r="D57" s="427"/>
      <c r="E57" s="427"/>
      <c r="F57" s="427"/>
      <c r="G57" s="426">
        <v>2008</v>
      </c>
      <c r="H57" s="427"/>
      <c r="I57" s="427"/>
      <c r="J57" s="427"/>
      <c r="K57" s="426">
        <v>2009</v>
      </c>
      <c r="L57" s="427"/>
      <c r="M57" s="427"/>
      <c r="N57" s="427"/>
      <c r="O57" s="428">
        <v>2010</v>
      </c>
      <c r="P57" s="429"/>
      <c r="Q57" s="429"/>
      <c r="R57" s="430"/>
      <c r="S57" s="431">
        <v>2011</v>
      </c>
      <c r="T57" s="432"/>
      <c r="U57" s="432"/>
      <c r="V57" s="433"/>
      <c r="W57" s="423">
        <v>2012</v>
      </c>
      <c r="X57" s="424"/>
      <c r="Y57" s="424"/>
      <c r="Z57" s="425"/>
      <c r="AA57" s="423">
        <v>2013</v>
      </c>
      <c r="AB57" s="424"/>
      <c r="AC57" s="424"/>
      <c r="AD57" s="433"/>
      <c r="AE57" s="420">
        <v>2014</v>
      </c>
      <c r="AF57" s="421"/>
      <c r="AG57" s="421"/>
      <c r="AH57" s="422"/>
      <c r="AI57" s="420">
        <v>2015</v>
      </c>
      <c r="AJ57" s="421"/>
      <c r="AK57" s="421"/>
      <c r="AL57" s="422"/>
      <c r="AM57" s="420">
        <v>2016</v>
      </c>
      <c r="AN57" s="421"/>
      <c r="AO57" s="421"/>
      <c r="AP57" s="422"/>
      <c r="AQ57" s="420" t="s">
        <v>176</v>
      </c>
      <c r="AR57" s="421"/>
      <c r="AS57" s="421"/>
      <c r="AT57" s="422"/>
    </row>
    <row r="58" spans="1:46" ht="41.25" customHeight="1" thickBot="1" x14ac:dyDescent="0.35">
      <c r="A58" s="87"/>
      <c r="B58" s="88"/>
      <c r="C58" s="89" t="s">
        <v>177</v>
      </c>
      <c r="D58" s="90" t="s">
        <v>178</v>
      </c>
      <c r="E58" s="90" t="s">
        <v>3</v>
      </c>
      <c r="F58" s="91" t="s">
        <v>4</v>
      </c>
      <c r="G58" s="92" t="s">
        <v>1</v>
      </c>
      <c r="H58" s="92" t="s">
        <v>2</v>
      </c>
      <c r="I58" s="92" t="s">
        <v>3</v>
      </c>
      <c r="J58" s="92" t="s">
        <v>5</v>
      </c>
      <c r="K58" s="92" t="s">
        <v>1</v>
      </c>
      <c r="L58" s="92" t="s">
        <v>2</v>
      </c>
      <c r="M58" s="92" t="s">
        <v>3</v>
      </c>
      <c r="N58" s="92" t="s">
        <v>5</v>
      </c>
      <c r="O58" s="92" t="s">
        <v>1</v>
      </c>
      <c r="P58" s="92" t="s">
        <v>2</v>
      </c>
      <c r="Q58" s="92" t="s">
        <v>3</v>
      </c>
      <c r="R58" s="92" t="s">
        <v>172</v>
      </c>
      <c r="S58" s="93" t="s">
        <v>1</v>
      </c>
      <c r="T58" s="93" t="s">
        <v>173</v>
      </c>
      <c r="U58" s="93" t="s">
        <v>3</v>
      </c>
      <c r="V58" s="92" t="s">
        <v>172</v>
      </c>
      <c r="W58" s="15" t="s">
        <v>1</v>
      </c>
      <c r="X58" s="15" t="s">
        <v>173</v>
      </c>
      <c r="Y58" s="15" t="s">
        <v>174</v>
      </c>
      <c r="Z58" s="15" t="s">
        <v>172</v>
      </c>
      <c r="AA58" s="15" t="s">
        <v>175</v>
      </c>
      <c r="AB58" s="15" t="s">
        <v>173</v>
      </c>
      <c r="AC58" s="15" t="s">
        <v>174</v>
      </c>
      <c r="AD58" s="15" t="s">
        <v>172</v>
      </c>
      <c r="AE58" s="94" t="s">
        <v>1</v>
      </c>
      <c r="AF58" s="20" t="s">
        <v>2</v>
      </c>
      <c r="AG58" s="20" t="s">
        <v>174</v>
      </c>
      <c r="AH58" s="21" t="s">
        <v>172</v>
      </c>
      <c r="AI58" s="94" t="s">
        <v>175</v>
      </c>
      <c r="AJ58" s="20" t="s">
        <v>173</v>
      </c>
      <c r="AK58" s="20" t="s">
        <v>174</v>
      </c>
      <c r="AL58" s="21" t="s">
        <v>172</v>
      </c>
      <c r="AM58" s="94" t="s">
        <v>175</v>
      </c>
      <c r="AN58" s="20" t="s">
        <v>80</v>
      </c>
      <c r="AO58" s="20" t="s">
        <v>174</v>
      </c>
      <c r="AP58" s="21" t="s">
        <v>5</v>
      </c>
      <c r="AQ58" s="18" t="s">
        <v>175</v>
      </c>
      <c r="AR58" s="19" t="s">
        <v>2</v>
      </c>
      <c r="AS58" s="20" t="s">
        <v>81</v>
      </c>
      <c r="AT58" s="21" t="s">
        <v>5</v>
      </c>
    </row>
    <row r="59" spans="1:46" ht="16.5" customHeight="1" x14ac:dyDescent="0.3">
      <c r="A59" s="95"/>
      <c r="B59" s="96"/>
      <c r="C59" s="24"/>
      <c r="D59" s="25"/>
      <c r="E59" s="37"/>
      <c r="F59" s="38"/>
      <c r="G59" s="30"/>
      <c r="H59" s="25"/>
      <c r="I59" s="37"/>
      <c r="J59" s="38"/>
      <c r="K59" s="30"/>
      <c r="L59" s="25"/>
      <c r="M59" s="37"/>
      <c r="N59" s="38"/>
      <c r="O59" s="30"/>
      <c r="P59" s="25"/>
      <c r="Q59" s="37"/>
      <c r="R59" s="38"/>
      <c r="S59" s="4"/>
      <c r="T59" s="37"/>
      <c r="U59" s="37"/>
      <c r="V59" s="38"/>
      <c r="W59" s="97"/>
      <c r="X59" s="37"/>
      <c r="Y59" s="37"/>
      <c r="Z59" s="36"/>
      <c r="AA59" s="34"/>
      <c r="AB59" s="37"/>
      <c r="AC59" s="37"/>
      <c r="AD59" s="36"/>
      <c r="AE59" s="33"/>
      <c r="AF59" s="37"/>
      <c r="AG59" s="37"/>
      <c r="AH59" s="35"/>
      <c r="AI59" s="33"/>
      <c r="AJ59" s="37"/>
      <c r="AK59" s="37"/>
      <c r="AL59" s="35"/>
      <c r="AM59" s="33"/>
      <c r="AN59" s="37"/>
      <c r="AO59" s="37"/>
      <c r="AP59" s="35"/>
      <c r="AQ59" s="33"/>
      <c r="AR59" s="37"/>
      <c r="AS59" s="37"/>
      <c r="AT59" s="35"/>
    </row>
    <row r="60" spans="1:46" ht="16.5" customHeight="1" x14ac:dyDescent="0.3">
      <c r="A60" s="22"/>
      <c r="B60" s="46" t="s">
        <v>31</v>
      </c>
      <c r="C60" s="47">
        <v>-3126</v>
      </c>
      <c r="D60" s="48">
        <v>-5543</v>
      </c>
      <c r="E60" s="48">
        <v>-4311</v>
      </c>
      <c r="F60" s="58">
        <v>-5453</v>
      </c>
      <c r="G60" s="47">
        <v>-4013</v>
      </c>
      <c r="H60" s="48">
        <v>-3928</v>
      </c>
      <c r="I60" s="48">
        <v>-5537</v>
      </c>
      <c r="J60" s="58">
        <v>-4762</v>
      </c>
      <c r="K60" s="47">
        <v>-2266</v>
      </c>
      <c r="L60" s="48">
        <v>-4580</v>
      </c>
      <c r="M60" s="48">
        <v>-4199</v>
      </c>
      <c r="N60" s="58">
        <v>-1887</v>
      </c>
      <c r="O60" s="47">
        <v>-26134</v>
      </c>
      <c r="P60" s="48">
        <v>-25478</v>
      </c>
      <c r="Q60" s="48">
        <v>-43068</v>
      </c>
      <c r="R60" s="58">
        <v>-65660</v>
      </c>
      <c r="S60" s="47">
        <v>-6518</v>
      </c>
      <c r="T60" s="48">
        <v>-10087</v>
      </c>
      <c r="U60" s="48">
        <v>-9932</v>
      </c>
      <c r="V60" s="58">
        <v>-9988</v>
      </c>
      <c r="W60" s="47">
        <v>-11331</v>
      </c>
      <c r="X60" s="48">
        <v>-12604</v>
      </c>
      <c r="Y60" s="48">
        <v>-9348</v>
      </c>
      <c r="Z60" s="49">
        <v>-10766.293000000001</v>
      </c>
      <c r="AA60" s="98">
        <f>AA61+AA62+AA64+AA66</f>
        <v>-30084</v>
      </c>
      <c r="AB60" s="98">
        <f t="shared" ref="AB60:AE60" si="43">AB61+AB62+AB64+AB66</f>
        <v>-47856</v>
      </c>
      <c r="AC60" s="98">
        <f t="shared" si="43"/>
        <v>-33633</v>
      </c>
      <c r="AD60" s="98">
        <f t="shared" si="43"/>
        <v>-59418</v>
      </c>
      <c r="AE60" s="50">
        <f t="shared" si="43"/>
        <v>-50979.955263280106</v>
      </c>
      <c r="AF60" s="48">
        <f t="shared" ref="AF60:AP60" si="44">AF61+AF62+AF64+AF66</f>
        <v>-57042.182300581248</v>
      </c>
      <c r="AG60" s="48">
        <f t="shared" si="44"/>
        <v>-58676.143549970242</v>
      </c>
      <c r="AH60" s="51">
        <f t="shared" si="44"/>
        <v>-55331.399406453493</v>
      </c>
      <c r="AI60" s="50">
        <f t="shared" si="44"/>
        <v>-52153.463532296686</v>
      </c>
      <c r="AJ60" s="48">
        <f t="shared" si="44"/>
        <v>-63793.782524209644</v>
      </c>
      <c r="AK60" s="48">
        <f t="shared" si="44"/>
        <v>-56784.545148376827</v>
      </c>
      <c r="AL60" s="51">
        <f t="shared" si="44"/>
        <v>-58840.268329896127</v>
      </c>
      <c r="AM60" s="50">
        <f t="shared" si="44"/>
        <v>-63810.858359673672</v>
      </c>
      <c r="AN60" s="48">
        <f t="shared" si="44"/>
        <v>-67960.581292838149</v>
      </c>
      <c r="AO60" s="48">
        <f t="shared" si="44"/>
        <v>-65084.319195306271</v>
      </c>
      <c r="AP60" s="51">
        <f t="shared" si="44"/>
        <v>-77789.863337906223</v>
      </c>
      <c r="AQ60" s="50">
        <f>AQ61+AQ62+AQ64+AQ66</f>
        <v>-85353.359964410294</v>
      </c>
      <c r="AR60" s="48">
        <f>AR61+AR62+AR64+AR66</f>
        <v>-84388.683390437829</v>
      </c>
      <c r="AS60" s="48">
        <f>AS61+AS62+AS64+AS66</f>
        <v>-90814.845099552767</v>
      </c>
      <c r="AT60" s="51">
        <f>AT61+AT62+AT64+AT66</f>
        <v>-98664.359082506387</v>
      </c>
    </row>
    <row r="61" spans="1:46" x14ac:dyDescent="0.3">
      <c r="A61" s="22"/>
      <c r="B61" s="46" t="s">
        <v>44</v>
      </c>
      <c r="C61" s="47">
        <v>-76</v>
      </c>
      <c r="D61" s="48">
        <v>-81</v>
      </c>
      <c r="E61" s="99">
        <v>-77</v>
      </c>
      <c r="F61" s="100">
        <v>-77</v>
      </c>
      <c r="G61" s="49">
        <v>-85</v>
      </c>
      <c r="H61" s="48">
        <v>-96</v>
      </c>
      <c r="I61" s="99">
        <v>-89</v>
      </c>
      <c r="J61" s="100">
        <v>-91</v>
      </c>
      <c r="K61" s="49">
        <v>-86</v>
      </c>
      <c r="L61" s="48">
        <v>-87</v>
      </c>
      <c r="M61" s="99">
        <v>-79</v>
      </c>
      <c r="N61" s="100">
        <v>-76</v>
      </c>
      <c r="O61" s="49">
        <v>-53</v>
      </c>
      <c r="P61" s="48">
        <v>-64</v>
      </c>
      <c r="Q61" s="101">
        <v>-60</v>
      </c>
      <c r="R61" s="102">
        <v>-83</v>
      </c>
      <c r="S61" s="5">
        <v>-60</v>
      </c>
      <c r="T61" s="101">
        <v>-71</v>
      </c>
      <c r="U61" s="101">
        <v>-61</v>
      </c>
      <c r="V61" s="5">
        <v>-79</v>
      </c>
      <c r="W61" s="103">
        <v>-60</v>
      </c>
      <c r="X61" s="101">
        <v>-62</v>
      </c>
      <c r="Y61" s="101">
        <v>-57</v>
      </c>
      <c r="Z61" s="49">
        <v>-67</v>
      </c>
      <c r="AA61" s="98">
        <v>-62</v>
      </c>
      <c r="AB61" s="48">
        <v>-63</v>
      </c>
      <c r="AC61" s="48">
        <v>-58</v>
      </c>
      <c r="AD61" s="49">
        <v>-72</v>
      </c>
      <c r="AE61" s="50">
        <v>-58</v>
      </c>
      <c r="AF61" s="48">
        <v>-75</v>
      </c>
      <c r="AG61" s="48">
        <v>-62</v>
      </c>
      <c r="AH61" s="51">
        <v>-76</v>
      </c>
      <c r="AI61" s="50">
        <v>-58</v>
      </c>
      <c r="AJ61" s="48">
        <v>-68</v>
      </c>
      <c r="AK61" s="48">
        <v>-56</v>
      </c>
      <c r="AL61" s="51">
        <v>-68</v>
      </c>
      <c r="AM61" s="50">
        <v>-52</v>
      </c>
      <c r="AN61" s="48">
        <v>-65</v>
      </c>
      <c r="AO61" s="48">
        <v>-64</v>
      </c>
      <c r="AP61" s="51">
        <v>-60</v>
      </c>
      <c r="AQ61" s="50">
        <v>-57</v>
      </c>
      <c r="AR61" s="48">
        <v>-76</v>
      </c>
      <c r="AS61" s="48">
        <v>-74</v>
      </c>
      <c r="AT61" s="51">
        <v>-77</v>
      </c>
    </row>
    <row r="62" spans="1:46" x14ac:dyDescent="0.3">
      <c r="A62" s="22"/>
      <c r="B62" s="46" t="s">
        <v>36</v>
      </c>
      <c r="C62" s="47">
        <v>-52</v>
      </c>
      <c r="D62" s="48">
        <v>-1660</v>
      </c>
      <c r="E62" s="99">
        <v>-61</v>
      </c>
      <c r="F62" s="100">
        <v>-1008</v>
      </c>
      <c r="G62" s="49">
        <v>-466</v>
      </c>
      <c r="H62" s="48">
        <v>-774</v>
      </c>
      <c r="I62" s="99">
        <v>-2286</v>
      </c>
      <c r="J62" s="100">
        <v>-1112</v>
      </c>
      <c r="K62" s="49">
        <v>0</v>
      </c>
      <c r="L62" s="48">
        <v>-3061</v>
      </c>
      <c r="M62" s="99">
        <v>-2596</v>
      </c>
      <c r="N62" s="100">
        <v>-598</v>
      </c>
      <c r="O62" s="49">
        <v>-23009</v>
      </c>
      <c r="P62" s="48">
        <v>-22310</v>
      </c>
      <c r="Q62" s="101">
        <v>-38022</v>
      </c>
      <c r="R62" s="102">
        <v>-58526</v>
      </c>
      <c r="S62" s="5">
        <v>-2901</v>
      </c>
      <c r="T62" s="48">
        <v>-5273</v>
      </c>
      <c r="U62" s="48">
        <v>-4480</v>
      </c>
      <c r="V62" s="49">
        <v>-4522</v>
      </c>
      <c r="W62" s="103">
        <v>-7983</v>
      </c>
      <c r="X62" s="101">
        <v>-9721</v>
      </c>
      <c r="Y62" s="101">
        <v>-6377</v>
      </c>
      <c r="Z62" s="49">
        <v>-8130</v>
      </c>
      <c r="AA62" s="98">
        <v>-22525</v>
      </c>
      <c r="AB62" s="48">
        <v>-37916</v>
      </c>
      <c r="AC62" s="48">
        <v>-25555</v>
      </c>
      <c r="AD62" s="49">
        <v>-46802</v>
      </c>
      <c r="AE62" s="50">
        <v>-41747.143786344699</v>
      </c>
      <c r="AF62" s="48">
        <v>-46489.227028499379</v>
      </c>
      <c r="AG62" s="48">
        <v>-48687.003887818435</v>
      </c>
      <c r="AH62" s="51">
        <v>-44959.253658957634</v>
      </c>
      <c r="AI62" s="50">
        <v>-43662.07548938971</v>
      </c>
      <c r="AJ62" s="48">
        <v>-54105.051357989643</v>
      </c>
      <c r="AK62" s="48">
        <v>-47744.293774937461</v>
      </c>
      <c r="AL62" s="51">
        <v>-49783.434508569524</v>
      </c>
      <c r="AM62" s="50">
        <v>-52597.429005196871</v>
      </c>
      <c r="AN62" s="48">
        <v>-56381.131668381684</v>
      </c>
      <c r="AO62" s="48">
        <v>-53444.943630234273</v>
      </c>
      <c r="AP62" s="51">
        <v>-64542.43801594172</v>
      </c>
      <c r="AQ62" s="50">
        <v>-67974.414762300585</v>
      </c>
      <c r="AR62" s="48">
        <v>-67808.548914656247</v>
      </c>
      <c r="AS62" s="48">
        <v>-72478.908360151996</v>
      </c>
      <c r="AT62" s="51">
        <v>-79107.395085356198</v>
      </c>
    </row>
    <row r="63" spans="1:46" s="81" customFormat="1" x14ac:dyDescent="0.3">
      <c r="A63" s="114"/>
      <c r="B63" s="59" t="s">
        <v>79</v>
      </c>
      <c r="C63" s="60"/>
      <c r="D63" s="61"/>
      <c r="E63" s="61"/>
      <c r="F63" s="65"/>
      <c r="G63" s="62"/>
      <c r="H63" s="61"/>
      <c r="I63" s="61"/>
      <c r="J63" s="65"/>
      <c r="K63" s="62"/>
      <c r="L63" s="61"/>
      <c r="M63" s="61"/>
      <c r="N63" s="65"/>
      <c r="O63" s="62">
        <v>-18522</v>
      </c>
      <c r="P63" s="61">
        <v>-21167</v>
      </c>
      <c r="Q63" s="61">
        <v>-38366</v>
      </c>
      <c r="R63" s="65">
        <v>-54242</v>
      </c>
      <c r="S63" s="62">
        <v>-2235</v>
      </c>
      <c r="T63" s="61">
        <v>-2661</v>
      </c>
      <c r="U63" s="61">
        <v>-2980</v>
      </c>
      <c r="V63" s="62">
        <v>-2768</v>
      </c>
      <c r="W63" s="60">
        <v>-6787.26</v>
      </c>
      <c r="X63" s="61">
        <v>-7290.0199999999995</v>
      </c>
      <c r="Y63" s="61">
        <v>-5278.98</v>
      </c>
      <c r="Z63" s="62">
        <v>-5781.7400000000007</v>
      </c>
      <c r="AA63" s="113">
        <v>-21510</v>
      </c>
      <c r="AB63" s="61">
        <v>-34363</v>
      </c>
      <c r="AC63" s="61">
        <v>-24730</v>
      </c>
      <c r="AD63" s="62">
        <v>-46229</v>
      </c>
      <c r="AE63" s="63">
        <v>-41177.697908814909</v>
      </c>
      <c r="AF63" s="61">
        <v>-45063.705074727142</v>
      </c>
      <c r="AG63" s="61">
        <v>-45458.72613727046</v>
      </c>
      <c r="AH63" s="64">
        <v>-43258.870879187503</v>
      </c>
      <c r="AI63" s="63">
        <v>-42935.601908176403</v>
      </c>
      <c r="AJ63" s="61">
        <v>-50938.032962686317</v>
      </c>
      <c r="AK63" s="61">
        <v>-46599.208843430613</v>
      </c>
      <c r="AL63" s="64">
        <v>-49630.011416593006</v>
      </c>
      <c r="AM63" s="63">
        <v>-49139.429005196871</v>
      </c>
      <c r="AN63" s="61">
        <v>-54262.131668381684</v>
      </c>
      <c r="AO63" s="61">
        <v>-52568.943630234273</v>
      </c>
      <c r="AP63" s="64">
        <v>-61207.43801594172</v>
      </c>
      <c r="AQ63" s="63">
        <v>-67661.722862300579</v>
      </c>
      <c r="AR63" s="61">
        <v>-65711.557014656253</v>
      </c>
      <c r="AS63" s="61">
        <v>-71295.610260151996</v>
      </c>
      <c r="AT63" s="64">
        <v>-77229.127985356201</v>
      </c>
    </row>
    <row r="64" spans="1:46" x14ac:dyDescent="0.3">
      <c r="A64" s="22"/>
      <c r="B64" s="46" t="s">
        <v>37</v>
      </c>
      <c r="C64" s="47">
        <v>-153</v>
      </c>
      <c r="D64" s="48">
        <v>-580</v>
      </c>
      <c r="E64" s="99">
        <v>-592</v>
      </c>
      <c r="F64" s="100">
        <v>-687</v>
      </c>
      <c r="G64" s="49">
        <v>-359</v>
      </c>
      <c r="H64" s="48">
        <v>-409</v>
      </c>
      <c r="I64" s="99">
        <v>-381</v>
      </c>
      <c r="J64" s="100">
        <v>-643</v>
      </c>
      <c r="K64" s="49">
        <v>-235</v>
      </c>
      <c r="L64" s="48">
        <v>-316</v>
      </c>
      <c r="M64" s="99">
        <v>-675</v>
      </c>
      <c r="N64" s="100">
        <v>-506</v>
      </c>
      <c r="O64" s="49">
        <v>-1585</v>
      </c>
      <c r="P64" s="48">
        <v>-1682</v>
      </c>
      <c r="Q64" s="101">
        <v>-2743</v>
      </c>
      <c r="R64" s="102">
        <v>-4137</v>
      </c>
      <c r="S64" s="5">
        <v>-2152</v>
      </c>
      <c r="T64" s="101">
        <v>-2877</v>
      </c>
      <c r="U64" s="101">
        <v>-3395</v>
      </c>
      <c r="V64" s="5">
        <v>-3311</v>
      </c>
      <c r="W64" s="103">
        <v>-955.8</v>
      </c>
      <c r="X64" s="101">
        <v>-719.6</v>
      </c>
      <c r="Y64" s="101">
        <v>-517.4</v>
      </c>
      <c r="Z64" s="49">
        <v>-616.20000000000005</v>
      </c>
      <c r="AA64" s="98">
        <v>-1814</v>
      </c>
      <c r="AB64" s="48">
        <v>-2194</v>
      </c>
      <c r="AC64" s="48">
        <v>-1850</v>
      </c>
      <c r="AD64" s="49">
        <v>-2968</v>
      </c>
      <c r="AE64" s="50">
        <v>-1953.6933949183283</v>
      </c>
      <c r="AF64" s="48">
        <v>-3106.6777345458213</v>
      </c>
      <c r="AG64" s="48">
        <v>-2288.0303996751641</v>
      </c>
      <c r="AH64" s="51">
        <v>-3117.0506295256209</v>
      </c>
      <c r="AI64" s="50">
        <v>-1785.5118359104738</v>
      </c>
      <c r="AJ64" s="48">
        <v>-1746.1324812841196</v>
      </c>
      <c r="AK64" s="48">
        <v>-1844.882847190534</v>
      </c>
      <c r="AL64" s="51">
        <v>-1757.6220688168451</v>
      </c>
      <c r="AM64" s="50">
        <v>-2601.4990804873869</v>
      </c>
      <c r="AN64" s="48">
        <v>-2632.899658899194</v>
      </c>
      <c r="AO64" s="48">
        <v>-2811.857677928153</v>
      </c>
      <c r="AP64" s="51">
        <v>-3280.8914892794101</v>
      </c>
      <c r="AQ64" s="50">
        <v>-7553.9406487780043</v>
      </c>
      <c r="AR64" s="48">
        <v>-7217.2552308257646</v>
      </c>
      <c r="AS64" s="48">
        <v>-8040.4826627645689</v>
      </c>
      <c r="AT64" s="51">
        <v>-8862.2099742879018</v>
      </c>
    </row>
    <row r="65" spans="1:51" s="81" customFormat="1" x14ac:dyDescent="0.3">
      <c r="A65" s="114"/>
      <c r="B65" s="59" t="s">
        <v>79</v>
      </c>
      <c r="C65" s="60"/>
      <c r="D65" s="61"/>
      <c r="E65" s="61"/>
      <c r="F65" s="65"/>
      <c r="G65" s="62"/>
      <c r="H65" s="61"/>
      <c r="I65" s="61"/>
      <c r="J65" s="65"/>
      <c r="K65" s="62"/>
      <c r="L65" s="61"/>
      <c r="M65" s="61"/>
      <c r="N65" s="65"/>
      <c r="O65" s="62">
        <v>-1109</v>
      </c>
      <c r="P65" s="61">
        <v>-1268</v>
      </c>
      <c r="Q65" s="61">
        <v>-2298</v>
      </c>
      <c r="R65" s="65">
        <v>-3248</v>
      </c>
      <c r="S65" s="62">
        <v>-1989</v>
      </c>
      <c r="T65" s="61">
        <v>-2368</v>
      </c>
      <c r="U65" s="61">
        <v>-2653</v>
      </c>
      <c r="V65" s="62">
        <v>-2463</v>
      </c>
      <c r="W65" s="60">
        <v>-226.79999999999998</v>
      </c>
      <c r="X65" s="61">
        <v>-243.6</v>
      </c>
      <c r="Y65" s="61">
        <v>-176.39999999999998</v>
      </c>
      <c r="Z65" s="62">
        <v>-193.2</v>
      </c>
      <c r="AA65" s="113">
        <v>-1131</v>
      </c>
      <c r="AB65" s="61">
        <v>-1807</v>
      </c>
      <c r="AC65" s="61">
        <v>-1300</v>
      </c>
      <c r="AD65" s="62">
        <v>-2431</v>
      </c>
      <c r="AE65" s="63">
        <v>-1815.3029222314335</v>
      </c>
      <c r="AF65" s="61">
        <v>-1986.6160485677815</v>
      </c>
      <c r="AG65" s="61">
        <v>-2004.0303996751641</v>
      </c>
      <c r="AH65" s="64">
        <v>-1907.0506295256212</v>
      </c>
      <c r="AI65" s="63">
        <v>-1458.5118359104738</v>
      </c>
      <c r="AJ65" s="61">
        <v>-1166.1324812841196</v>
      </c>
      <c r="AK65" s="61">
        <v>-1302.882847190534</v>
      </c>
      <c r="AL65" s="64">
        <v>-1387.6220688168451</v>
      </c>
      <c r="AM65" s="63">
        <v>-2104.4990804873869</v>
      </c>
      <c r="AN65" s="61">
        <v>-2323.899658899194</v>
      </c>
      <c r="AO65" s="61">
        <v>-2251.857677928153</v>
      </c>
      <c r="AP65" s="64">
        <v>-2621.8914892794101</v>
      </c>
      <c r="AQ65" s="63">
        <v>-7066.9406487780043</v>
      </c>
      <c r="AR65" s="61">
        <v>-6863.2552308257646</v>
      </c>
      <c r="AS65" s="61">
        <v>-7446.4826627645689</v>
      </c>
      <c r="AT65" s="64">
        <v>-8066.2099742879018</v>
      </c>
    </row>
    <row r="66" spans="1:51" x14ac:dyDescent="0.3">
      <c r="A66" s="22"/>
      <c r="B66" s="46" t="s">
        <v>38</v>
      </c>
      <c r="C66" s="53">
        <v>-2845</v>
      </c>
      <c r="D66" s="54">
        <v>-3222</v>
      </c>
      <c r="E66" s="54">
        <v>-3581</v>
      </c>
      <c r="F66" s="55">
        <v>-3681</v>
      </c>
      <c r="G66" s="53">
        <v>-3103</v>
      </c>
      <c r="H66" s="54">
        <v>-2649</v>
      </c>
      <c r="I66" s="54">
        <v>-2781</v>
      </c>
      <c r="J66" s="55">
        <v>-2916</v>
      </c>
      <c r="K66" s="53">
        <v>-1945</v>
      </c>
      <c r="L66" s="54">
        <v>-1116</v>
      </c>
      <c r="M66" s="54">
        <v>-849</v>
      </c>
      <c r="N66" s="55">
        <v>-707</v>
      </c>
      <c r="O66" s="53">
        <v>-1487</v>
      </c>
      <c r="P66" s="54">
        <v>-1422</v>
      </c>
      <c r="Q66" s="54">
        <v>-2243</v>
      </c>
      <c r="R66" s="55">
        <v>-2914</v>
      </c>
      <c r="S66" s="53">
        <v>-1405</v>
      </c>
      <c r="T66" s="54">
        <v>-1866</v>
      </c>
      <c r="U66" s="54">
        <v>-1996</v>
      </c>
      <c r="V66" s="55">
        <v>-2076</v>
      </c>
      <c r="W66" s="53">
        <v>-2332.1999999999998</v>
      </c>
      <c r="X66" s="54">
        <v>-2101.4</v>
      </c>
      <c r="Y66" s="54">
        <v>-2396.6</v>
      </c>
      <c r="Z66" s="57">
        <v>-1953.0929999999998</v>
      </c>
      <c r="AA66" s="104">
        <f>AA67+AA68+AA69+AA70</f>
        <v>-5683</v>
      </c>
      <c r="AB66" s="104">
        <f t="shared" ref="AB66:AE66" si="45">AB67+AB68+AB69+AB70</f>
        <v>-7683</v>
      </c>
      <c r="AC66" s="104">
        <f t="shared" si="45"/>
        <v>-6170</v>
      </c>
      <c r="AD66" s="104">
        <f t="shared" si="45"/>
        <v>-9576</v>
      </c>
      <c r="AE66" s="56">
        <f t="shared" si="45"/>
        <v>-7221.1180820170739</v>
      </c>
      <c r="AF66" s="54">
        <f t="shared" ref="AF66:AP66" si="46">AF67+AF68+AF69+AF70</f>
        <v>-7371.277537536047</v>
      </c>
      <c r="AG66" s="54">
        <f t="shared" si="46"/>
        <v>-7639.1092624766434</v>
      </c>
      <c r="AH66" s="105">
        <f t="shared" si="46"/>
        <v>-7179.0951179702379</v>
      </c>
      <c r="AI66" s="56">
        <f t="shared" si="46"/>
        <v>-6647.8762069965032</v>
      </c>
      <c r="AJ66" s="54">
        <f t="shared" si="46"/>
        <v>-7874.5986849358815</v>
      </c>
      <c r="AK66" s="54">
        <f t="shared" si="46"/>
        <v>-7139.3685262488252</v>
      </c>
      <c r="AL66" s="105">
        <f t="shared" si="46"/>
        <v>-7231.2117525097538</v>
      </c>
      <c r="AM66" s="56">
        <f t="shared" si="46"/>
        <v>-8559.9302739894156</v>
      </c>
      <c r="AN66" s="54">
        <f t="shared" si="46"/>
        <v>-8881.5499655572785</v>
      </c>
      <c r="AO66" s="54">
        <f t="shared" si="46"/>
        <v>-8763.5178871438493</v>
      </c>
      <c r="AP66" s="105">
        <f t="shared" si="46"/>
        <v>-9906.5338326850906</v>
      </c>
      <c r="AQ66" s="56">
        <f>AQ67+AQ68+AQ69+AQ70</f>
        <v>-9768.0045533317061</v>
      </c>
      <c r="AR66" s="54">
        <f>AR67+AR68+AR69+AR70</f>
        <v>-9286.8792449558241</v>
      </c>
      <c r="AS66" s="54">
        <f>AS67+AS68+AS69+AS70</f>
        <v>-10221.45407663621</v>
      </c>
      <c r="AT66" s="105">
        <f>AT67+AT68+AT69+AT70</f>
        <v>-10617.754022862287</v>
      </c>
    </row>
    <row r="67" spans="1:51" x14ac:dyDescent="0.3">
      <c r="A67" s="22"/>
      <c r="B67" s="59" t="s">
        <v>39</v>
      </c>
      <c r="C67" s="60">
        <v>-27</v>
      </c>
      <c r="D67" s="61">
        <v>-104</v>
      </c>
      <c r="E67" s="99">
        <v>-71</v>
      </c>
      <c r="F67" s="100">
        <v>-108</v>
      </c>
      <c r="G67" s="62">
        <v>-74</v>
      </c>
      <c r="H67" s="61">
        <v>-76</v>
      </c>
      <c r="I67" s="99">
        <v>-97</v>
      </c>
      <c r="J67" s="100">
        <v>-78</v>
      </c>
      <c r="K67" s="62">
        <v>-115</v>
      </c>
      <c r="L67" s="61">
        <v>-80</v>
      </c>
      <c r="M67" s="99">
        <v>-138</v>
      </c>
      <c r="N67" s="100">
        <v>-87</v>
      </c>
      <c r="O67" s="62">
        <v>-121</v>
      </c>
      <c r="P67" s="61">
        <v>-50</v>
      </c>
      <c r="Q67" s="101">
        <v>-116</v>
      </c>
      <c r="R67" s="102">
        <v>-60</v>
      </c>
      <c r="S67" s="5">
        <v>-143</v>
      </c>
      <c r="T67" s="101">
        <v>-51</v>
      </c>
      <c r="U67" s="101">
        <v>-178</v>
      </c>
      <c r="V67" s="5">
        <v>-58</v>
      </c>
      <c r="W67" s="103">
        <v>-197</v>
      </c>
      <c r="X67" s="101">
        <v>-132</v>
      </c>
      <c r="Y67" s="101">
        <v>-217</v>
      </c>
      <c r="Z67" s="49">
        <v>-56</v>
      </c>
      <c r="AA67" s="98">
        <v>-223</v>
      </c>
      <c r="AB67" s="48">
        <v>-43</v>
      </c>
      <c r="AC67" s="48">
        <v>-233</v>
      </c>
      <c r="AD67" s="49">
        <v>-46</v>
      </c>
      <c r="AE67" s="50">
        <v>-237</v>
      </c>
      <c r="AF67" s="48">
        <v>-74</v>
      </c>
      <c r="AG67" s="48">
        <v>-259</v>
      </c>
      <c r="AH67" s="51">
        <v>-93</v>
      </c>
      <c r="AI67" s="50">
        <v>-251</v>
      </c>
      <c r="AJ67" s="48">
        <v>-96</v>
      </c>
      <c r="AK67" s="48">
        <v>-248</v>
      </c>
      <c r="AL67" s="51">
        <v>-100</v>
      </c>
      <c r="AM67" s="50">
        <v>-244</v>
      </c>
      <c r="AN67" s="48">
        <v>-103</v>
      </c>
      <c r="AO67" s="48">
        <v>-264</v>
      </c>
      <c r="AP67" s="51">
        <v>-101</v>
      </c>
      <c r="AQ67" s="50">
        <v>-259</v>
      </c>
      <c r="AR67" s="48">
        <v>-106</v>
      </c>
      <c r="AS67" s="48">
        <v>-239</v>
      </c>
      <c r="AT67" s="51">
        <v>-107</v>
      </c>
    </row>
    <row r="68" spans="1:51" x14ac:dyDescent="0.3">
      <c r="A68" s="22"/>
      <c r="B68" s="59" t="s">
        <v>40</v>
      </c>
      <c r="C68" s="60">
        <v>-4</v>
      </c>
      <c r="D68" s="61">
        <v>-3</v>
      </c>
      <c r="E68" s="99">
        <v>-2</v>
      </c>
      <c r="F68" s="100">
        <v>-2</v>
      </c>
      <c r="G68" s="62">
        <v>-1</v>
      </c>
      <c r="H68" s="61">
        <v>-1</v>
      </c>
      <c r="I68" s="99">
        <v>-1</v>
      </c>
      <c r="J68" s="100">
        <v>-1</v>
      </c>
      <c r="K68" s="62">
        <v>-1</v>
      </c>
      <c r="L68" s="61">
        <v>-1</v>
      </c>
      <c r="M68" s="99">
        <v>0</v>
      </c>
      <c r="N68" s="100">
        <v>0</v>
      </c>
      <c r="O68" s="62">
        <v>0</v>
      </c>
      <c r="P68" s="61">
        <v>0</v>
      </c>
      <c r="Q68" s="101">
        <v>-1</v>
      </c>
      <c r="R68" s="102">
        <v>-1</v>
      </c>
      <c r="S68" s="5">
        <v>-1</v>
      </c>
      <c r="T68" s="101">
        <v>-1</v>
      </c>
      <c r="U68" s="101">
        <v>-1</v>
      </c>
      <c r="V68" s="5">
        <v>-1</v>
      </c>
      <c r="W68" s="103">
        <v>-1</v>
      </c>
      <c r="X68" s="101">
        <v>-1</v>
      </c>
      <c r="Y68" s="101">
        <v>-1</v>
      </c>
      <c r="Z68" s="49">
        <v>-0.29299999999999998</v>
      </c>
      <c r="AA68" s="98">
        <v>0</v>
      </c>
      <c r="AB68" s="48">
        <v>0</v>
      </c>
      <c r="AC68" s="48">
        <v>0</v>
      </c>
      <c r="AD68" s="49">
        <v>0</v>
      </c>
      <c r="AE68" s="50">
        <v>0</v>
      </c>
      <c r="AF68" s="48">
        <v>0</v>
      </c>
      <c r="AG68" s="48">
        <v>0</v>
      </c>
      <c r="AH68" s="51">
        <v>0</v>
      </c>
      <c r="AI68" s="50">
        <v>0</v>
      </c>
      <c r="AJ68" s="48">
        <v>0</v>
      </c>
      <c r="AK68" s="48">
        <v>0</v>
      </c>
      <c r="AL68" s="51">
        <v>0</v>
      </c>
      <c r="AM68" s="50">
        <v>0</v>
      </c>
      <c r="AN68" s="48">
        <v>0</v>
      </c>
      <c r="AO68" s="48">
        <v>0</v>
      </c>
      <c r="AP68" s="51">
        <v>0</v>
      </c>
      <c r="AQ68" s="50">
        <v>0</v>
      </c>
      <c r="AR68" s="48">
        <v>0</v>
      </c>
      <c r="AS68" s="48">
        <v>0</v>
      </c>
      <c r="AT68" s="51">
        <v>0</v>
      </c>
    </row>
    <row r="69" spans="1:51" x14ac:dyDescent="0.3">
      <c r="A69" s="22"/>
      <c r="B69" s="59" t="s">
        <v>45</v>
      </c>
      <c r="C69" s="60">
        <v>-2707</v>
      </c>
      <c r="D69" s="61">
        <v>-2912</v>
      </c>
      <c r="E69" s="99">
        <v>-3447</v>
      </c>
      <c r="F69" s="100">
        <v>-3333</v>
      </c>
      <c r="G69" s="62">
        <v>-2970</v>
      </c>
      <c r="H69" s="61">
        <v>-2452</v>
      </c>
      <c r="I69" s="106">
        <v>-2636.0109074502916</v>
      </c>
      <c r="J69" s="107">
        <v>-2676.6511738106001</v>
      </c>
      <c r="K69" s="62">
        <v>-1772.9891562300061</v>
      </c>
      <c r="L69" s="61">
        <v>-921.11435666042348</v>
      </c>
      <c r="M69" s="106">
        <v>-696</v>
      </c>
      <c r="N69" s="107">
        <v>-526</v>
      </c>
      <c r="O69" s="62">
        <v>-553</v>
      </c>
      <c r="P69" s="61">
        <v>-441</v>
      </c>
      <c r="Q69" s="101">
        <v>-492</v>
      </c>
      <c r="R69" s="108">
        <v>-541</v>
      </c>
      <c r="S69" s="5">
        <v>-418</v>
      </c>
      <c r="T69" s="101">
        <v>-785</v>
      </c>
      <c r="U69" s="101">
        <v>-635</v>
      </c>
      <c r="V69" s="5">
        <v>-941</v>
      </c>
      <c r="W69" s="103">
        <v>-1642</v>
      </c>
      <c r="X69" s="101">
        <v>-1486</v>
      </c>
      <c r="Y69" s="101">
        <v>-1750</v>
      </c>
      <c r="Z69" s="49">
        <v>-1489</v>
      </c>
      <c r="AA69" s="98">
        <v>-1511</v>
      </c>
      <c r="AB69" s="48">
        <v>-1475</v>
      </c>
      <c r="AC69" s="48">
        <v>-1409</v>
      </c>
      <c r="AD69" s="49">
        <v>-1242</v>
      </c>
      <c r="AE69" s="50">
        <v>-1241</v>
      </c>
      <c r="AF69" s="48">
        <v>-1156</v>
      </c>
      <c r="AG69" s="48">
        <v>-1044</v>
      </c>
      <c r="AH69" s="51">
        <v>-1192</v>
      </c>
      <c r="AI69" s="50">
        <v>-1255</v>
      </c>
      <c r="AJ69" s="48">
        <v>-1411</v>
      </c>
      <c r="AK69" s="48">
        <v>-1145</v>
      </c>
      <c r="AL69" s="51">
        <v>-1148</v>
      </c>
      <c r="AM69" s="50">
        <v>-1094</v>
      </c>
      <c r="AN69" s="48">
        <v>-953</v>
      </c>
      <c r="AO69" s="48">
        <v>-909</v>
      </c>
      <c r="AP69" s="51">
        <v>-908</v>
      </c>
      <c r="AQ69" s="50">
        <v>-987</v>
      </c>
      <c r="AR69" s="48">
        <v>-1159</v>
      </c>
      <c r="AS69" s="48">
        <v>-1167</v>
      </c>
      <c r="AT69" s="51">
        <v>-1072</v>
      </c>
    </row>
    <row r="70" spans="1:51" x14ac:dyDescent="0.3">
      <c r="A70" s="22"/>
      <c r="B70" s="59" t="s">
        <v>42</v>
      </c>
      <c r="C70" s="60">
        <v>-107</v>
      </c>
      <c r="D70" s="61">
        <v>-203</v>
      </c>
      <c r="E70" s="99">
        <v>-61</v>
      </c>
      <c r="F70" s="100">
        <v>-238</v>
      </c>
      <c r="G70" s="62">
        <v>-58</v>
      </c>
      <c r="H70" s="61">
        <v>-120</v>
      </c>
      <c r="I70" s="106">
        <v>-46.989092549708403</v>
      </c>
      <c r="J70" s="107">
        <v>-160.34882618939992</v>
      </c>
      <c r="K70" s="62">
        <v>-56.010843769993926</v>
      </c>
      <c r="L70" s="61">
        <v>-113.88564333957652</v>
      </c>
      <c r="M70" s="106">
        <v>-15</v>
      </c>
      <c r="N70" s="107">
        <v>-94</v>
      </c>
      <c r="O70" s="62">
        <v>-813</v>
      </c>
      <c r="P70" s="61">
        <v>-931</v>
      </c>
      <c r="Q70" s="101">
        <v>-1634</v>
      </c>
      <c r="R70" s="102">
        <v>-2312</v>
      </c>
      <c r="S70" s="109">
        <v>-843</v>
      </c>
      <c r="T70" s="110">
        <v>-1029</v>
      </c>
      <c r="U70" s="110">
        <v>-1182</v>
      </c>
      <c r="V70" s="109">
        <v>-1076</v>
      </c>
      <c r="W70" s="111">
        <v>-492.20000000000005</v>
      </c>
      <c r="X70" s="110">
        <v>-482.4</v>
      </c>
      <c r="Y70" s="110">
        <v>-428.6</v>
      </c>
      <c r="Z70" s="49">
        <v>-407.8</v>
      </c>
      <c r="AA70" s="98">
        <v>-3949</v>
      </c>
      <c r="AB70" s="48">
        <v>-6165</v>
      </c>
      <c r="AC70" s="48">
        <v>-4528</v>
      </c>
      <c r="AD70" s="49">
        <v>-8288</v>
      </c>
      <c r="AE70" s="50">
        <v>-5743.1180820170739</v>
      </c>
      <c r="AF70" s="48">
        <v>-6141.277537536047</v>
      </c>
      <c r="AG70" s="48">
        <v>-6336.1092624766434</v>
      </c>
      <c r="AH70" s="51">
        <v>-5894.0951179702379</v>
      </c>
      <c r="AI70" s="50">
        <v>-5141.8762069965032</v>
      </c>
      <c r="AJ70" s="48">
        <v>-6367.5986849358815</v>
      </c>
      <c r="AK70" s="48">
        <v>-5746.3685262488252</v>
      </c>
      <c r="AL70" s="51">
        <v>-5983.2117525097538</v>
      </c>
      <c r="AM70" s="50">
        <v>-7221.9302739894156</v>
      </c>
      <c r="AN70" s="48">
        <v>-7825.5499655572776</v>
      </c>
      <c r="AO70" s="48">
        <v>-7590.5178871438493</v>
      </c>
      <c r="AP70" s="51">
        <v>-8897.5338326850906</v>
      </c>
      <c r="AQ70" s="50">
        <v>-8522.0045533317061</v>
      </c>
      <c r="AR70" s="48">
        <v>-8021.8792449558241</v>
      </c>
      <c r="AS70" s="48">
        <v>-8815.4540766362097</v>
      </c>
      <c r="AT70" s="51">
        <v>-9438.7540228622875</v>
      </c>
    </row>
    <row r="71" spans="1:51" s="81" customFormat="1" x14ac:dyDescent="0.3">
      <c r="A71" s="114"/>
      <c r="B71" s="59" t="s">
        <v>79</v>
      </c>
      <c r="C71" s="60"/>
      <c r="D71" s="61"/>
      <c r="E71" s="61"/>
      <c r="F71" s="65"/>
      <c r="G71" s="62"/>
      <c r="H71" s="61"/>
      <c r="I71" s="61"/>
      <c r="J71" s="65"/>
      <c r="K71" s="62"/>
      <c r="L71" s="61"/>
      <c r="M71" s="61"/>
      <c r="N71" s="65"/>
      <c r="O71" s="62">
        <v>-776</v>
      </c>
      <c r="P71" s="61">
        <v>-887</v>
      </c>
      <c r="Q71" s="61">
        <v>-1608</v>
      </c>
      <c r="R71" s="65">
        <v>-2273</v>
      </c>
      <c r="S71" s="62">
        <v>-841</v>
      </c>
      <c r="T71" s="61">
        <v>-1001</v>
      </c>
      <c r="U71" s="61">
        <v>-1121</v>
      </c>
      <c r="V71" s="62">
        <v>-1041</v>
      </c>
      <c r="W71" s="60">
        <v>-421.20000000000005</v>
      </c>
      <c r="X71" s="61">
        <v>-452.4</v>
      </c>
      <c r="Y71" s="61">
        <v>-327.60000000000002</v>
      </c>
      <c r="Z71" s="62">
        <v>-358.8</v>
      </c>
      <c r="AA71" s="113">
        <v>-3851</v>
      </c>
      <c r="AB71" s="61">
        <v>-6152</v>
      </c>
      <c r="AC71" s="61">
        <v>-4427</v>
      </c>
      <c r="AD71" s="62">
        <v>-8276</v>
      </c>
      <c r="AE71" s="63">
        <v>-5599.3610557251432</v>
      </c>
      <c r="AF71" s="61">
        <v>-6127.7819799657846</v>
      </c>
      <c r="AG71" s="61">
        <v>-6181.4971137912398</v>
      </c>
      <c r="AH71" s="64">
        <v>-5882.3598505178352</v>
      </c>
      <c r="AI71" s="63">
        <v>-4985.1250403298363</v>
      </c>
      <c r="AJ71" s="61">
        <v>-6308.829584935881</v>
      </c>
      <c r="AK71" s="61">
        <v>-5606.3595595821589</v>
      </c>
      <c r="AL71" s="64">
        <v>-5970.9959858430875</v>
      </c>
      <c r="AM71" s="63">
        <v>-7047.9302739894156</v>
      </c>
      <c r="AN71" s="61">
        <v>-7782.5499655572776</v>
      </c>
      <c r="AO71" s="61">
        <v>-7539.5178871438493</v>
      </c>
      <c r="AP71" s="64">
        <v>-8779.5338326850906</v>
      </c>
      <c r="AQ71" s="63">
        <v>-8249.2861753156212</v>
      </c>
      <c r="AR71" s="61">
        <v>-8011.5228508539476</v>
      </c>
      <c r="AS71" s="61">
        <v>-8692.3280578694539</v>
      </c>
      <c r="AT71" s="64">
        <v>-9415.7398137470063</v>
      </c>
    </row>
    <row r="72" spans="1:51" ht="18.75" customHeight="1" x14ac:dyDescent="0.3">
      <c r="A72" s="22" t="s">
        <v>46</v>
      </c>
      <c r="B72" s="39" t="s">
        <v>47</v>
      </c>
      <c r="C72" s="40">
        <v>694</v>
      </c>
      <c r="D72" s="41">
        <v>990</v>
      </c>
      <c r="E72" s="41">
        <v>1095</v>
      </c>
      <c r="F72" s="44">
        <v>1103</v>
      </c>
      <c r="G72" s="40">
        <v>703</v>
      </c>
      <c r="H72" s="41">
        <v>1214</v>
      </c>
      <c r="I72" s="41">
        <v>2596</v>
      </c>
      <c r="J72" s="44">
        <v>1896</v>
      </c>
      <c r="K72" s="40">
        <v>610</v>
      </c>
      <c r="L72" s="41">
        <v>1071</v>
      </c>
      <c r="M72" s="41">
        <v>1100</v>
      </c>
      <c r="N72" s="44">
        <v>4128</v>
      </c>
      <c r="O72" s="40">
        <v>97</v>
      </c>
      <c r="P72" s="41">
        <v>1261</v>
      </c>
      <c r="Q72" s="41">
        <v>1837</v>
      </c>
      <c r="R72" s="44">
        <v>2434</v>
      </c>
      <c r="S72" s="40">
        <v>1252</v>
      </c>
      <c r="T72" s="41">
        <v>1067</v>
      </c>
      <c r="U72" s="41">
        <v>-37</v>
      </c>
      <c r="V72" s="44">
        <v>1193</v>
      </c>
      <c r="W72" s="40">
        <v>1577</v>
      </c>
      <c r="X72" s="41">
        <v>548</v>
      </c>
      <c r="Y72" s="41">
        <v>44</v>
      </c>
      <c r="Z72" s="27">
        <v>2090.6999999999998</v>
      </c>
      <c r="AA72" s="112">
        <f>AA73+AA76</f>
        <v>-1755</v>
      </c>
      <c r="AB72" s="112">
        <f t="shared" ref="AB72:AE72" si="47">AB73+AB76</f>
        <v>-392</v>
      </c>
      <c r="AC72" s="112">
        <f t="shared" si="47"/>
        <v>-739</v>
      </c>
      <c r="AD72" s="112">
        <f t="shared" si="47"/>
        <v>54</v>
      </c>
      <c r="AE72" s="42">
        <f t="shared" si="47"/>
        <v>-1721.8815469474566</v>
      </c>
      <c r="AF72" s="41">
        <f t="shared" ref="AF72:AP72" si="48">AF73+AF76</f>
        <v>-3763.2087327851759</v>
      </c>
      <c r="AG72" s="41">
        <f t="shared" si="48"/>
        <v>-3939.1000000000004</v>
      </c>
      <c r="AH72" s="43">
        <f t="shared" si="48"/>
        <v>-1252.9000000000001</v>
      </c>
      <c r="AI72" s="42">
        <f t="shared" si="48"/>
        <v>-1109.6281007505563</v>
      </c>
      <c r="AJ72" s="41">
        <f t="shared" si="48"/>
        <v>-4527.4655684179643</v>
      </c>
      <c r="AK72" s="41">
        <f t="shared" si="48"/>
        <v>-4431.4655684179643</v>
      </c>
      <c r="AL72" s="43">
        <f t="shared" si="48"/>
        <v>-1366.6281007505563</v>
      </c>
      <c r="AM72" s="42">
        <f t="shared" si="48"/>
        <v>-3385.2479580999116</v>
      </c>
      <c r="AN72" s="41">
        <f t="shared" si="48"/>
        <v>-3025.1777087218161</v>
      </c>
      <c r="AO72" s="41">
        <f t="shared" si="48"/>
        <v>-3237.924567057491</v>
      </c>
      <c r="AP72" s="43">
        <f t="shared" si="48"/>
        <v>-2008.1634105431876</v>
      </c>
      <c r="AQ72" s="42">
        <f>AQ73+AQ76</f>
        <v>-2115.2026046346728</v>
      </c>
      <c r="AR72" s="41">
        <f>AR73+AR76</f>
        <v>-2371.475643828604</v>
      </c>
      <c r="AS72" s="41">
        <f>AS73+AS76</f>
        <v>-1843.1299769500692</v>
      </c>
      <c r="AT72" s="43">
        <f>AT73+AT76</f>
        <v>-3038.2791940882853</v>
      </c>
    </row>
    <row r="73" spans="1:51" x14ac:dyDescent="0.3">
      <c r="A73" s="22"/>
      <c r="B73" s="46" t="s">
        <v>20</v>
      </c>
      <c r="C73" s="47">
        <v>1765</v>
      </c>
      <c r="D73" s="48">
        <v>1968</v>
      </c>
      <c r="E73" s="48">
        <v>2000</v>
      </c>
      <c r="F73" s="58">
        <v>2070</v>
      </c>
      <c r="G73" s="47">
        <v>1861</v>
      </c>
      <c r="H73" s="48">
        <v>2623</v>
      </c>
      <c r="I73" s="48">
        <v>4040</v>
      </c>
      <c r="J73" s="58">
        <v>3179</v>
      </c>
      <c r="K73" s="47">
        <v>2109</v>
      </c>
      <c r="L73" s="48">
        <v>2474</v>
      </c>
      <c r="M73" s="48">
        <v>2754</v>
      </c>
      <c r="N73" s="58">
        <v>5610</v>
      </c>
      <c r="O73" s="47">
        <v>2081</v>
      </c>
      <c r="P73" s="48">
        <v>2419</v>
      </c>
      <c r="Q73" s="48">
        <v>3753</v>
      </c>
      <c r="R73" s="58">
        <v>4154</v>
      </c>
      <c r="S73" s="47">
        <v>3010</v>
      </c>
      <c r="T73" s="48">
        <v>2906</v>
      </c>
      <c r="U73" s="48">
        <v>1941</v>
      </c>
      <c r="V73" s="58">
        <v>3731</v>
      </c>
      <c r="W73" s="47">
        <v>3864</v>
      </c>
      <c r="X73" s="48">
        <v>2349</v>
      </c>
      <c r="Y73" s="48">
        <v>1369</v>
      </c>
      <c r="Z73" s="49">
        <v>3923</v>
      </c>
      <c r="AA73" s="98">
        <f>AA74+AA75</f>
        <v>1655</v>
      </c>
      <c r="AB73" s="98">
        <f t="shared" ref="AB73:AE73" si="49">AB74+AB75</f>
        <v>2549</v>
      </c>
      <c r="AC73" s="98">
        <f t="shared" si="49"/>
        <v>2221</v>
      </c>
      <c r="AD73" s="98">
        <f t="shared" si="49"/>
        <v>3254</v>
      </c>
      <c r="AE73" s="50">
        <f t="shared" si="49"/>
        <v>2225</v>
      </c>
      <c r="AF73" s="48">
        <f t="shared" ref="AF73:AP73" si="50">AF74+AF75</f>
        <v>2922</v>
      </c>
      <c r="AG73" s="48">
        <f t="shared" si="50"/>
        <v>2999</v>
      </c>
      <c r="AH73" s="51">
        <f t="shared" si="50"/>
        <v>2625</v>
      </c>
      <c r="AI73" s="50">
        <f t="shared" si="50"/>
        <v>2522</v>
      </c>
      <c r="AJ73" s="48">
        <f t="shared" si="50"/>
        <v>2147</v>
      </c>
      <c r="AK73" s="48">
        <f t="shared" si="50"/>
        <v>2521</v>
      </c>
      <c r="AL73" s="51">
        <f t="shared" si="50"/>
        <v>2223</v>
      </c>
      <c r="AM73" s="50">
        <f t="shared" si="50"/>
        <v>1515</v>
      </c>
      <c r="AN73" s="48">
        <f t="shared" si="50"/>
        <v>2100</v>
      </c>
      <c r="AO73" s="48">
        <f t="shared" si="50"/>
        <v>1657</v>
      </c>
      <c r="AP73" s="51">
        <f t="shared" si="50"/>
        <v>4267</v>
      </c>
      <c r="AQ73" s="50">
        <f>AQ74+AQ75</f>
        <v>2715</v>
      </c>
      <c r="AR73" s="48">
        <f>AR74+AR75</f>
        <v>2078</v>
      </c>
      <c r="AS73" s="48">
        <f>AS74+AS75</f>
        <v>3101</v>
      </c>
      <c r="AT73" s="51">
        <f>AT74+AT75</f>
        <v>2593</v>
      </c>
      <c r="AV73" s="5"/>
      <c r="AW73" s="5"/>
      <c r="AX73" s="5"/>
      <c r="AY73" s="5"/>
    </row>
    <row r="74" spans="1:51" x14ac:dyDescent="0.3">
      <c r="A74" s="22"/>
      <c r="B74" s="46" t="s">
        <v>48</v>
      </c>
      <c r="C74" s="47">
        <v>1760</v>
      </c>
      <c r="D74" s="48">
        <v>1672</v>
      </c>
      <c r="E74" s="48">
        <v>1612</v>
      </c>
      <c r="F74" s="52">
        <v>2049</v>
      </c>
      <c r="G74" s="49">
        <v>1858</v>
      </c>
      <c r="H74" s="48">
        <v>2571</v>
      </c>
      <c r="I74" s="48">
        <v>2350</v>
      </c>
      <c r="J74" s="52">
        <v>2269</v>
      </c>
      <c r="K74" s="49">
        <v>2109</v>
      </c>
      <c r="L74" s="48">
        <v>2223</v>
      </c>
      <c r="M74" s="48">
        <v>2751</v>
      </c>
      <c r="N74" s="52">
        <v>2398</v>
      </c>
      <c r="O74" s="49">
        <v>2077</v>
      </c>
      <c r="P74" s="48">
        <v>2410</v>
      </c>
      <c r="Q74" s="48">
        <v>2577</v>
      </c>
      <c r="R74" s="52">
        <v>3314</v>
      </c>
      <c r="S74" s="49">
        <v>2974</v>
      </c>
      <c r="T74" s="48">
        <v>2765</v>
      </c>
      <c r="U74" s="48">
        <v>1804</v>
      </c>
      <c r="V74" s="49">
        <v>1538</v>
      </c>
      <c r="W74" s="47">
        <v>3737</v>
      </c>
      <c r="X74" s="48">
        <v>2269</v>
      </c>
      <c r="Y74" s="48">
        <v>1284</v>
      </c>
      <c r="Z74" s="49">
        <v>1501</v>
      </c>
      <c r="AA74" s="98">
        <v>1573</v>
      </c>
      <c r="AB74" s="48">
        <v>2458</v>
      </c>
      <c r="AC74" s="48">
        <v>1979</v>
      </c>
      <c r="AD74" s="49">
        <v>2005</v>
      </c>
      <c r="AE74" s="50">
        <v>2101</v>
      </c>
      <c r="AF74" s="48">
        <v>2698</v>
      </c>
      <c r="AG74" s="48">
        <v>2896</v>
      </c>
      <c r="AH74" s="51">
        <v>2289</v>
      </c>
      <c r="AI74" s="50">
        <v>1509</v>
      </c>
      <c r="AJ74" s="48">
        <v>1830</v>
      </c>
      <c r="AK74" s="48">
        <v>2407</v>
      </c>
      <c r="AL74" s="51">
        <v>2066</v>
      </c>
      <c r="AM74" s="50">
        <v>1354</v>
      </c>
      <c r="AN74" s="48">
        <v>1720</v>
      </c>
      <c r="AO74" s="48">
        <v>1534</v>
      </c>
      <c r="AP74" s="51">
        <v>2245</v>
      </c>
      <c r="AQ74" s="50">
        <v>2552</v>
      </c>
      <c r="AR74" s="48">
        <v>1882</v>
      </c>
      <c r="AS74" s="48">
        <v>2030</v>
      </c>
      <c r="AT74" s="51">
        <v>2126</v>
      </c>
    </row>
    <row r="75" spans="1:51" x14ac:dyDescent="0.3">
      <c r="A75" s="22"/>
      <c r="B75" s="46" t="s">
        <v>49</v>
      </c>
      <c r="C75" s="47">
        <v>5</v>
      </c>
      <c r="D75" s="48">
        <v>296</v>
      </c>
      <c r="E75" s="99">
        <v>388</v>
      </c>
      <c r="F75" s="100">
        <v>21</v>
      </c>
      <c r="G75" s="49">
        <v>3</v>
      </c>
      <c r="H75" s="48">
        <v>52</v>
      </c>
      <c r="I75" s="99">
        <v>1690</v>
      </c>
      <c r="J75" s="100">
        <v>910</v>
      </c>
      <c r="K75" s="49">
        <v>0</v>
      </c>
      <c r="L75" s="48">
        <v>251</v>
      </c>
      <c r="M75" s="99">
        <v>3</v>
      </c>
      <c r="N75" s="100">
        <v>3212</v>
      </c>
      <c r="O75" s="49">
        <v>4</v>
      </c>
      <c r="P75" s="48">
        <v>9</v>
      </c>
      <c r="Q75" s="48">
        <v>1176</v>
      </c>
      <c r="R75" s="102">
        <v>840</v>
      </c>
      <c r="S75" s="49">
        <v>36</v>
      </c>
      <c r="T75" s="48">
        <v>141</v>
      </c>
      <c r="U75" s="48">
        <v>137</v>
      </c>
      <c r="V75" s="49">
        <v>2193</v>
      </c>
      <c r="W75" s="47">
        <v>127</v>
      </c>
      <c r="X75" s="48">
        <v>80</v>
      </c>
      <c r="Y75" s="48">
        <v>85</v>
      </c>
      <c r="Z75" s="62">
        <v>2422</v>
      </c>
      <c r="AA75" s="113">
        <v>82</v>
      </c>
      <c r="AB75" s="61">
        <v>91</v>
      </c>
      <c r="AC75" s="61">
        <v>242</v>
      </c>
      <c r="AD75" s="62">
        <v>1249</v>
      </c>
      <c r="AE75" s="63">
        <v>124</v>
      </c>
      <c r="AF75" s="61">
        <v>224</v>
      </c>
      <c r="AG75" s="61">
        <v>103</v>
      </c>
      <c r="AH75" s="64">
        <v>336</v>
      </c>
      <c r="AI75" s="63">
        <v>1013</v>
      </c>
      <c r="AJ75" s="61">
        <v>317</v>
      </c>
      <c r="AK75" s="61">
        <v>114</v>
      </c>
      <c r="AL75" s="64">
        <v>157</v>
      </c>
      <c r="AM75" s="63">
        <v>161</v>
      </c>
      <c r="AN75" s="61">
        <v>380</v>
      </c>
      <c r="AO75" s="61">
        <v>123</v>
      </c>
      <c r="AP75" s="64">
        <v>2022</v>
      </c>
      <c r="AQ75" s="63">
        <v>163</v>
      </c>
      <c r="AR75" s="61">
        <v>196</v>
      </c>
      <c r="AS75" s="61">
        <v>1071</v>
      </c>
      <c r="AT75" s="64">
        <v>467</v>
      </c>
    </row>
    <row r="76" spans="1:51" x14ac:dyDescent="0.3">
      <c r="A76" s="22"/>
      <c r="B76" s="46" t="s">
        <v>31</v>
      </c>
      <c r="C76" s="47">
        <v>-1071</v>
      </c>
      <c r="D76" s="48">
        <v>-978</v>
      </c>
      <c r="E76" s="48">
        <v>-905</v>
      </c>
      <c r="F76" s="58">
        <v>-967</v>
      </c>
      <c r="G76" s="47">
        <v>-1158</v>
      </c>
      <c r="H76" s="48">
        <v>-1409</v>
      </c>
      <c r="I76" s="48">
        <v>-1444</v>
      </c>
      <c r="J76" s="58">
        <v>-1283</v>
      </c>
      <c r="K76" s="47">
        <v>-1499</v>
      </c>
      <c r="L76" s="48">
        <v>-1403</v>
      </c>
      <c r="M76" s="48">
        <v>-1654</v>
      </c>
      <c r="N76" s="58">
        <v>-1482</v>
      </c>
      <c r="O76" s="47">
        <v>-1984</v>
      </c>
      <c r="P76" s="48">
        <v>-1158</v>
      </c>
      <c r="Q76" s="48">
        <v>-1916</v>
      </c>
      <c r="R76" s="58">
        <v>-1720</v>
      </c>
      <c r="S76" s="47">
        <v>-1758</v>
      </c>
      <c r="T76" s="48">
        <v>-1839</v>
      </c>
      <c r="U76" s="48">
        <v>-1978</v>
      </c>
      <c r="V76" s="58">
        <v>-2538</v>
      </c>
      <c r="W76" s="47">
        <v>-2287</v>
      </c>
      <c r="X76" s="48">
        <v>-1801</v>
      </c>
      <c r="Y76" s="48">
        <v>-1325</v>
      </c>
      <c r="Z76" s="49">
        <v>-1832.3</v>
      </c>
      <c r="AA76" s="98">
        <f>AA77+AA79</f>
        <v>-3410</v>
      </c>
      <c r="AB76" s="98">
        <f t="shared" ref="AB76:AE76" si="51">AB77+AB79</f>
        <v>-2941</v>
      </c>
      <c r="AC76" s="98">
        <f t="shared" si="51"/>
        <v>-2960</v>
      </c>
      <c r="AD76" s="98">
        <f t="shared" si="51"/>
        <v>-3200</v>
      </c>
      <c r="AE76" s="50">
        <f t="shared" si="51"/>
        <v>-3946.8815469474566</v>
      </c>
      <c r="AF76" s="48">
        <f t="shared" ref="AF76:AP76" si="52">AF77+AF79</f>
        <v>-6685.2087327851759</v>
      </c>
      <c r="AG76" s="48">
        <f t="shared" si="52"/>
        <v>-6938.1</v>
      </c>
      <c r="AH76" s="51">
        <f t="shared" si="52"/>
        <v>-3877.9</v>
      </c>
      <c r="AI76" s="50">
        <f t="shared" si="52"/>
        <v>-3631.6281007505563</v>
      </c>
      <c r="AJ76" s="48">
        <f t="shared" si="52"/>
        <v>-6674.4655684179643</v>
      </c>
      <c r="AK76" s="48">
        <f t="shared" si="52"/>
        <v>-6952.4655684179643</v>
      </c>
      <c r="AL76" s="51">
        <f t="shared" si="52"/>
        <v>-3589.6281007505563</v>
      </c>
      <c r="AM76" s="50">
        <f t="shared" si="52"/>
        <v>-4900.2479580999116</v>
      </c>
      <c r="AN76" s="48">
        <f t="shared" si="52"/>
        <v>-5125.1777087218161</v>
      </c>
      <c r="AO76" s="48">
        <f t="shared" si="52"/>
        <v>-4894.924567057491</v>
      </c>
      <c r="AP76" s="51">
        <f t="shared" si="52"/>
        <v>-6275.1634105431876</v>
      </c>
      <c r="AQ76" s="50">
        <f>AQ77+AQ79</f>
        <v>-4830.2026046346728</v>
      </c>
      <c r="AR76" s="48">
        <f>AR77+AR79</f>
        <v>-4449.475643828604</v>
      </c>
      <c r="AS76" s="48">
        <f>AS77+AS79</f>
        <v>-4944.1299769500692</v>
      </c>
      <c r="AT76" s="51">
        <f>AT77+AT79</f>
        <v>-5631.2791940882853</v>
      </c>
    </row>
    <row r="77" spans="1:51" x14ac:dyDescent="0.3">
      <c r="A77" s="22"/>
      <c r="B77" s="46" t="s">
        <v>48</v>
      </c>
      <c r="C77" s="47">
        <v>-1049</v>
      </c>
      <c r="D77" s="48">
        <v>-922</v>
      </c>
      <c r="E77" s="48">
        <v>-857</v>
      </c>
      <c r="F77" s="52">
        <v>-928</v>
      </c>
      <c r="G77" s="49">
        <v>-1138</v>
      </c>
      <c r="H77" s="48">
        <v>-1386</v>
      </c>
      <c r="I77" s="48">
        <v>-1395</v>
      </c>
      <c r="J77" s="52">
        <v>-1229</v>
      </c>
      <c r="K77" s="49">
        <v>-1128</v>
      </c>
      <c r="L77" s="48">
        <v>-1387</v>
      </c>
      <c r="M77" s="48">
        <v>-1639</v>
      </c>
      <c r="N77" s="52">
        <v>-1467</v>
      </c>
      <c r="O77" s="49">
        <v>-1970</v>
      </c>
      <c r="P77" s="48">
        <v>-1128</v>
      </c>
      <c r="Q77" s="48">
        <v>-1649</v>
      </c>
      <c r="R77" s="52">
        <v>-1701</v>
      </c>
      <c r="S77" s="49">
        <v>-1748</v>
      </c>
      <c r="T77" s="48">
        <v>-1831</v>
      </c>
      <c r="U77" s="48">
        <v>-1969</v>
      </c>
      <c r="V77" s="49">
        <v>-2521</v>
      </c>
      <c r="W77" s="47">
        <v>-2333</v>
      </c>
      <c r="X77" s="48">
        <v>-2012</v>
      </c>
      <c r="Y77" s="48">
        <v>-1393</v>
      </c>
      <c r="Z77" s="62">
        <v>-1811</v>
      </c>
      <c r="AA77" s="113">
        <v>-3361</v>
      </c>
      <c r="AB77" s="61">
        <v>-2918</v>
      </c>
      <c r="AC77" s="61">
        <v>-2936</v>
      </c>
      <c r="AD77" s="62">
        <v>-3171</v>
      </c>
      <c r="AE77" s="63">
        <v>-3911.5654947474568</v>
      </c>
      <c r="AF77" s="61">
        <v>-6570.2087327851759</v>
      </c>
      <c r="AG77" s="61">
        <v>-6842.1</v>
      </c>
      <c r="AH77" s="64">
        <v>-3822.9</v>
      </c>
      <c r="AI77" s="63">
        <v>-3622.6281007505563</v>
      </c>
      <c r="AJ77" s="61">
        <v>-6669.4655684179643</v>
      </c>
      <c r="AK77" s="61">
        <v>-6948.4655684179643</v>
      </c>
      <c r="AL77" s="64">
        <v>-3583.6281007505563</v>
      </c>
      <c r="AM77" s="63">
        <v>-4895.2479580999116</v>
      </c>
      <c r="AN77" s="61">
        <v>-5058.1777087218161</v>
      </c>
      <c r="AO77" s="61">
        <v>-4886.924567057491</v>
      </c>
      <c r="AP77" s="64">
        <v>-6216.1634105431876</v>
      </c>
      <c r="AQ77" s="63">
        <v>-4823.2026046346728</v>
      </c>
      <c r="AR77" s="61">
        <v>-4432.475643828604</v>
      </c>
      <c r="AS77" s="61">
        <v>-4936.1299769500692</v>
      </c>
      <c r="AT77" s="64">
        <v>-5542.2791940882853</v>
      </c>
    </row>
    <row r="78" spans="1:51" s="81" customFormat="1" x14ac:dyDescent="0.3">
      <c r="A78" s="114"/>
      <c r="B78" s="59" t="s">
        <v>79</v>
      </c>
      <c r="C78" s="60"/>
      <c r="D78" s="61"/>
      <c r="E78" s="115"/>
      <c r="F78" s="116"/>
      <c r="G78" s="62"/>
      <c r="H78" s="61"/>
      <c r="I78" s="115"/>
      <c r="J78" s="116"/>
      <c r="K78" s="62"/>
      <c r="L78" s="61"/>
      <c r="M78" s="115"/>
      <c r="N78" s="116"/>
      <c r="O78" s="62"/>
      <c r="P78" s="61"/>
      <c r="Q78" s="117"/>
      <c r="R78" s="118"/>
      <c r="S78" s="119">
        <v>-67</v>
      </c>
      <c r="T78" s="120">
        <v>-80</v>
      </c>
      <c r="U78" s="120">
        <v>-90</v>
      </c>
      <c r="V78" s="119">
        <v>-83</v>
      </c>
      <c r="W78" s="121">
        <v>-135</v>
      </c>
      <c r="X78" s="120">
        <v>-310</v>
      </c>
      <c r="Y78" s="120">
        <v>-173</v>
      </c>
      <c r="Z78" s="62">
        <v>-135</v>
      </c>
      <c r="AA78" s="113">
        <v>-2066</v>
      </c>
      <c r="AB78" s="61">
        <v>-1584</v>
      </c>
      <c r="AC78" s="61">
        <v>-1377</v>
      </c>
      <c r="AD78" s="62">
        <v>-1859</v>
      </c>
      <c r="AE78" s="63">
        <v>-2079.9</v>
      </c>
      <c r="AF78" s="61">
        <v>-4853.1000000000004</v>
      </c>
      <c r="AG78" s="61">
        <v>-4803.1000000000004</v>
      </c>
      <c r="AH78" s="64">
        <v>-2129.9</v>
      </c>
      <c r="AI78" s="63">
        <v>-2139.6281007505563</v>
      </c>
      <c r="AJ78" s="61">
        <v>-4992.4655684179643</v>
      </c>
      <c r="AK78" s="61">
        <v>-4942.4655684179597</v>
      </c>
      <c r="AL78" s="64">
        <v>-2189.62810075056</v>
      </c>
      <c r="AM78" s="63">
        <v>-3482.2479580999111</v>
      </c>
      <c r="AN78" s="61">
        <v>-3659.1777087218156</v>
      </c>
      <c r="AO78" s="61">
        <v>-3221.9245670574905</v>
      </c>
      <c r="AP78" s="64">
        <v>-4449.1634105431876</v>
      </c>
      <c r="AQ78" s="63">
        <v>-2419.2026046346728</v>
      </c>
      <c r="AR78" s="61">
        <v>-2349.475643828604</v>
      </c>
      <c r="AS78" s="61">
        <v>-2549.1299769500688</v>
      </c>
      <c r="AT78" s="64">
        <v>-2761.2791940882853</v>
      </c>
    </row>
    <row r="79" spans="1:51" x14ac:dyDescent="0.3">
      <c r="A79" s="22"/>
      <c r="B79" s="46" t="s">
        <v>49</v>
      </c>
      <c r="C79" s="47">
        <v>-22</v>
      </c>
      <c r="D79" s="48">
        <v>-56</v>
      </c>
      <c r="E79" s="99">
        <v>-48</v>
      </c>
      <c r="F79" s="100">
        <v>-39</v>
      </c>
      <c r="G79" s="49">
        <v>-20</v>
      </c>
      <c r="H79" s="48">
        <v>-23</v>
      </c>
      <c r="I79" s="99">
        <v>-49</v>
      </c>
      <c r="J79" s="100">
        <v>-54</v>
      </c>
      <c r="K79" s="49">
        <v>-371</v>
      </c>
      <c r="L79" s="48">
        <v>-16</v>
      </c>
      <c r="M79" s="99">
        <v>-15</v>
      </c>
      <c r="N79" s="100">
        <v>-15</v>
      </c>
      <c r="O79" s="49">
        <v>-14</v>
      </c>
      <c r="P79" s="48">
        <v>-30</v>
      </c>
      <c r="Q79" s="101">
        <v>-267</v>
      </c>
      <c r="R79" s="102">
        <v>-19</v>
      </c>
      <c r="S79" s="109">
        <v>-10</v>
      </c>
      <c r="T79" s="110">
        <v>-8</v>
      </c>
      <c r="U79" s="110">
        <v>-9</v>
      </c>
      <c r="V79" s="109">
        <v>-17</v>
      </c>
      <c r="W79" s="122">
        <v>46</v>
      </c>
      <c r="X79" s="123">
        <v>211</v>
      </c>
      <c r="Y79" s="123">
        <v>68</v>
      </c>
      <c r="Z79" s="124">
        <v>-21.300000000000011</v>
      </c>
      <c r="AA79" s="98">
        <v>-49</v>
      </c>
      <c r="AB79" s="48">
        <v>-23</v>
      </c>
      <c r="AC79" s="48">
        <v>-24</v>
      </c>
      <c r="AD79" s="49">
        <v>-29</v>
      </c>
      <c r="AE79" s="50">
        <v>-35.316052200000001</v>
      </c>
      <c r="AF79" s="48">
        <v>-115</v>
      </c>
      <c r="AG79" s="48">
        <v>-96</v>
      </c>
      <c r="AH79" s="51">
        <v>-55</v>
      </c>
      <c r="AI79" s="50">
        <v>-9</v>
      </c>
      <c r="AJ79" s="48">
        <v>-5</v>
      </c>
      <c r="AK79" s="48">
        <v>-4</v>
      </c>
      <c r="AL79" s="51">
        <v>-6</v>
      </c>
      <c r="AM79" s="50">
        <v>-5</v>
      </c>
      <c r="AN79" s="48">
        <v>-67</v>
      </c>
      <c r="AO79" s="48">
        <v>-8</v>
      </c>
      <c r="AP79" s="51">
        <v>-59</v>
      </c>
      <c r="AQ79" s="50">
        <v>-7</v>
      </c>
      <c r="AR79" s="48">
        <v>-17</v>
      </c>
      <c r="AS79" s="48">
        <v>-8</v>
      </c>
      <c r="AT79" s="51">
        <v>-89</v>
      </c>
    </row>
    <row r="80" spans="1:51" x14ac:dyDescent="0.3">
      <c r="A80" s="22" t="s">
        <v>50</v>
      </c>
      <c r="B80" s="39" t="s">
        <v>51</v>
      </c>
      <c r="C80" s="125">
        <v>-4.7399999999997817</v>
      </c>
      <c r="D80" s="126">
        <v>2924.16</v>
      </c>
      <c r="E80" s="126">
        <v>130.8352636408008</v>
      </c>
      <c r="F80" s="127">
        <v>-1134.2398938570695</v>
      </c>
      <c r="G80" s="125">
        <v>5425</v>
      </c>
      <c r="H80" s="126">
        <v>8391</v>
      </c>
      <c r="I80" s="126">
        <v>5759.6964427465191</v>
      </c>
      <c r="J80" s="127">
        <v>1497</v>
      </c>
      <c r="K80" s="125">
        <v>6466</v>
      </c>
      <c r="L80" s="126">
        <v>674</v>
      </c>
      <c r="M80" s="126">
        <v>3983.8669999999993</v>
      </c>
      <c r="N80" s="127">
        <v>501.83300000000042</v>
      </c>
      <c r="O80" s="125">
        <v>-14837.199999999997</v>
      </c>
      <c r="P80" s="126">
        <v>-3810.0329999999967</v>
      </c>
      <c r="Q80" s="126">
        <v>23605.5</v>
      </c>
      <c r="R80" s="127">
        <v>21180.403000000002</v>
      </c>
      <c r="S80" s="125">
        <v>4472.1499999999996</v>
      </c>
      <c r="T80" s="126">
        <v>8483</v>
      </c>
      <c r="U80" s="126">
        <v>17131</v>
      </c>
      <c r="V80" s="127">
        <v>9102</v>
      </c>
      <c r="W80" s="125">
        <v>-9826.6020643359807</v>
      </c>
      <c r="X80" s="126">
        <v>42377.638343151528</v>
      </c>
      <c r="Y80" s="126">
        <v>12094.618646778312</v>
      </c>
      <c r="Z80" s="128">
        <v>-9184.0905533214536</v>
      </c>
      <c r="AA80" s="129">
        <f>AA81+AA83</f>
        <v>5102.469342981658</v>
      </c>
      <c r="AB80" s="129">
        <f t="shared" ref="AB80:AE80" si="53">AB81+AB83</f>
        <v>4596.5327172001271</v>
      </c>
      <c r="AC80" s="129">
        <f t="shared" si="53"/>
        <v>13475.545929533841</v>
      </c>
      <c r="AD80" s="129">
        <f t="shared" si="53"/>
        <v>-7084.0099462941562</v>
      </c>
      <c r="AE80" s="130">
        <f t="shared" si="53"/>
        <v>5622.8343342672033</v>
      </c>
      <c r="AF80" s="126">
        <f t="shared" ref="AF80:AP80" si="54">AF81+AF83</f>
        <v>7996.8285768628848</v>
      </c>
      <c r="AG80" s="126">
        <f t="shared" si="54"/>
        <v>4908.905526188144</v>
      </c>
      <c r="AH80" s="131">
        <f t="shared" si="54"/>
        <v>4026.6567742178304</v>
      </c>
      <c r="AI80" s="130">
        <f t="shared" si="54"/>
        <v>3551.5863957872916</v>
      </c>
      <c r="AJ80" s="126">
        <f t="shared" si="54"/>
        <v>5259.0385342995742</v>
      </c>
      <c r="AK80" s="126">
        <f t="shared" si="54"/>
        <v>3774.2309029772537</v>
      </c>
      <c r="AL80" s="131">
        <f t="shared" si="54"/>
        <v>6000.6372896271814</v>
      </c>
      <c r="AM80" s="130">
        <f t="shared" si="54"/>
        <v>11318.274298417049</v>
      </c>
      <c r="AN80" s="126">
        <f t="shared" si="54"/>
        <v>-3815.1929721182496</v>
      </c>
      <c r="AO80" s="126">
        <f t="shared" si="54"/>
        <v>7069.5722819558287</v>
      </c>
      <c r="AP80" s="131">
        <f t="shared" si="54"/>
        <v>6418.1348399069284</v>
      </c>
      <c r="AQ80" s="130">
        <f>AQ81+AQ83</f>
        <v>1360.6950091259873</v>
      </c>
      <c r="AR80" s="126">
        <f>AR81+AR83</f>
        <v>8542.9460160260533</v>
      </c>
      <c r="AS80" s="126">
        <f>AS81+AS83</f>
        <v>1612.8031012101562</v>
      </c>
      <c r="AT80" s="131">
        <f>AT81+AT83</f>
        <v>4468.3563824525036</v>
      </c>
    </row>
    <row r="81" spans="1:59" x14ac:dyDescent="0.3">
      <c r="A81" s="22" t="s">
        <v>52</v>
      </c>
      <c r="B81" s="39" t="s">
        <v>53</v>
      </c>
      <c r="C81" s="125">
        <v>-15</v>
      </c>
      <c r="D81" s="126">
        <v>-16</v>
      </c>
      <c r="E81" s="126">
        <v>-5</v>
      </c>
      <c r="F81" s="127">
        <v>-15</v>
      </c>
      <c r="G81" s="125">
        <v>-28</v>
      </c>
      <c r="H81" s="126">
        <v>-1</v>
      </c>
      <c r="I81" s="126">
        <v>-1</v>
      </c>
      <c r="J81" s="127">
        <v>-10</v>
      </c>
      <c r="K81" s="125">
        <v>-1</v>
      </c>
      <c r="L81" s="126">
        <v>-4</v>
      </c>
      <c r="M81" s="126">
        <v>-8.8819999999999997</v>
      </c>
      <c r="N81" s="127">
        <v>-45.436999999999998</v>
      </c>
      <c r="O81" s="125">
        <v>-57</v>
      </c>
      <c r="P81" s="126">
        <v>-58</v>
      </c>
      <c r="Q81" s="126">
        <v>-8</v>
      </c>
      <c r="R81" s="127">
        <v>-24.89</v>
      </c>
      <c r="S81" s="125">
        <v>-9</v>
      </c>
      <c r="T81" s="126">
        <v>-16</v>
      </c>
      <c r="U81" s="126">
        <v>-17</v>
      </c>
      <c r="V81" s="127">
        <v>-11</v>
      </c>
      <c r="W81" s="125">
        <v>-40</v>
      </c>
      <c r="X81" s="126">
        <v>-73</v>
      </c>
      <c r="Y81" s="126">
        <v>-45</v>
      </c>
      <c r="Z81" s="128">
        <v>-83</v>
      </c>
      <c r="AA81" s="129">
        <f>AA82</f>
        <v>-7</v>
      </c>
      <c r="AB81" s="129">
        <f t="shared" ref="AB81:AP81" si="55">AB82</f>
        <v>-48</v>
      </c>
      <c r="AC81" s="129">
        <f t="shared" si="55"/>
        <v>-31</v>
      </c>
      <c r="AD81" s="129">
        <f t="shared" si="55"/>
        <v>-37</v>
      </c>
      <c r="AE81" s="130">
        <f t="shared" si="55"/>
        <v>-4.1404436999999996</v>
      </c>
      <c r="AF81" s="126">
        <f t="shared" si="55"/>
        <v>-12</v>
      </c>
      <c r="AG81" s="126">
        <f t="shared" si="55"/>
        <v>-5</v>
      </c>
      <c r="AH81" s="131">
        <f t="shared" si="55"/>
        <v>-15</v>
      </c>
      <c r="AI81" s="130">
        <f t="shared" si="55"/>
        <v>-23.949859700000001</v>
      </c>
      <c r="AJ81" s="126">
        <f t="shared" si="55"/>
        <v>-59</v>
      </c>
      <c r="AK81" s="126">
        <f t="shared" si="55"/>
        <v>-36.021142680000004</v>
      </c>
      <c r="AL81" s="131">
        <f t="shared" si="55"/>
        <v>-17.11353424</v>
      </c>
      <c r="AM81" s="130">
        <f t="shared" si="55"/>
        <v>-4.1404436999999996</v>
      </c>
      <c r="AN81" s="126">
        <f t="shared" si="55"/>
        <v>-12</v>
      </c>
      <c r="AO81" s="126">
        <f t="shared" si="55"/>
        <v>-5</v>
      </c>
      <c r="AP81" s="131">
        <f t="shared" si="55"/>
        <v>-15</v>
      </c>
      <c r="AQ81" s="130">
        <f>AQ82</f>
        <v>-46.544311260000008</v>
      </c>
      <c r="AR81" s="126">
        <f>AR82</f>
        <v>-18.11531651</v>
      </c>
      <c r="AS81" s="126">
        <f>AS82</f>
        <v>-29.665214330000001</v>
      </c>
      <c r="AT81" s="131">
        <f>AT82</f>
        <v>-1.9526664700000003</v>
      </c>
    </row>
    <row r="82" spans="1:59" s="81" customFormat="1" x14ac:dyDescent="0.3">
      <c r="A82" s="114"/>
      <c r="B82" s="59" t="s">
        <v>54</v>
      </c>
      <c r="C82" s="132">
        <v>-15</v>
      </c>
      <c r="D82" s="133">
        <v>-16</v>
      </c>
      <c r="E82" s="115">
        <v>-5</v>
      </c>
      <c r="F82" s="116">
        <v>-15</v>
      </c>
      <c r="G82" s="134">
        <v>-28</v>
      </c>
      <c r="H82" s="133">
        <v>-1</v>
      </c>
      <c r="I82" s="115">
        <v>-1</v>
      </c>
      <c r="J82" s="116">
        <v>-10</v>
      </c>
      <c r="K82" s="134">
        <v>-1</v>
      </c>
      <c r="L82" s="133">
        <v>-4</v>
      </c>
      <c r="M82" s="135">
        <v>-8.8819999999999997</v>
      </c>
      <c r="N82" s="136">
        <v>-45.436999999999998</v>
      </c>
      <c r="O82" s="134">
        <v>-57</v>
      </c>
      <c r="P82" s="133">
        <v>-58</v>
      </c>
      <c r="Q82" s="117">
        <v>-8</v>
      </c>
      <c r="R82" s="118">
        <v>-24.89</v>
      </c>
      <c r="S82" s="137">
        <v>-9</v>
      </c>
      <c r="T82" s="117">
        <v>-16</v>
      </c>
      <c r="U82" s="117">
        <v>-17</v>
      </c>
      <c r="V82" s="137">
        <v>-11</v>
      </c>
      <c r="W82" s="138">
        <v>-40</v>
      </c>
      <c r="X82" s="117">
        <v>-73</v>
      </c>
      <c r="Y82" s="117">
        <v>-45</v>
      </c>
      <c r="Z82" s="49">
        <v>-83</v>
      </c>
      <c r="AA82" s="98">
        <v>-7</v>
      </c>
      <c r="AB82" s="48">
        <v>-48</v>
      </c>
      <c r="AC82" s="48">
        <v>-31</v>
      </c>
      <c r="AD82" s="49">
        <v>-37</v>
      </c>
      <c r="AE82" s="50">
        <v>-4.1404436999999996</v>
      </c>
      <c r="AF82" s="48">
        <v>-12</v>
      </c>
      <c r="AG82" s="48">
        <v>-5</v>
      </c>
      <c r="AH82" s="51">
        <v>-15</v>
      </c>
      <c r="AI82" s="50">
        <v>-23.949859700000001</v>
      </c>
      <c r="AJ82" s="48">
        <v>-59</v>
      </c>
      <c r="AK82" s="48">
        <v>-36.021142680000004</v>
      </c>
      <c r="AL82" s="51">
        <v>-17.11353424</v>
      </c>
      <c r="AM82" s="50">
        <v>-4.1404436999999996</v>
      </c>
      <c r="AN82" s="48">
        <v>-12</v>
      </c>
      <c r="AO82" s="48">
        <v>-5</v>
      </c>
      <c r="AP82" s="51">
        <v>-15</v>
      </c>
      <c r="AQ82" s="50">
        <v>-46.544311260000008</v>
      </c>
      <c r="AR82" s="48">
        <v>-18.11531651</v>
      </c>
      <c r="AS82" s="48">
        <v>-29.665214330000001</v>
      </c>
      <c r="AT82" s="51">
        <v>-1.9526664700000003</v>
      </c>
    </row>
    <row r="83" spans="1:59" x14ac:dyDescent="0.3">
      <c r="A83" s="22" t="s">
        <v>55</v>
      </c>
      <c r="B83" s="39" t="s">
        <v>56</v>
      </c>
      <c r="C83" s="125">
        <v>10.260000000000218</v>
      </c>
      <c r="D83" s="126">
        <v>2940.16</v>
      </c>
      <c r="E83" s="126">
        <v>135.8352636408008</v>
      </c>
      <c r="F83" s="127">
        <v>-1119.2398938570695</v>
      </c>
      <c r="G83" s="125">
        <v>5453</v>
      </c>
      <c r="H83" s="126">
        <v>8392</v>
      </c>
      <c r="I83" s="126">
        <v>5760.6964427465191</v>
      </c>
      <c r="J83" s="127">
        <v>1507</v>
      </c>
      <c r="K83" s="125">
        <v>6467</v>
      </c>
      <c r="L83" s="126">
        <v>678</v>
      </c>
      <c r="M83" s="126">
        <v>3992.7489999999993</v>
      </c>
      <c r="N83" s="127">
        <v>547.27000000000044</v>
      </c>
      <c r="O83" s="125">
        <v>-14780.199999999997</v>
      </c>
      <c r="P83" s="126">
        <v>-3752.0329999999967</v>
      </c>
      <c r="Q83" s="126">
        <v>23613.5</v>
      </c>
      <c r="R83" s="127">
        <v>21051.293000000001</v>
      </c>
      <c r="S83" s="125">
        <v>4481.1499999999996</v>
      </c>
      <c r="T83" s="126">
        <v>8499</v>
      </c>
      <c r="U83" s="126">
        <v>17148</v>
      </c>
      <c r="V83" s="127">
        <v>9113</v>
      </c>
      <c r="W83" s="125">
        <v>-9786.6020643359807</v>
      </c>
      <c r="X83" s="126">
        <v>42450.638343151528</v>
      </c>
      <c r="Y83" s="126">
        <v>12139.618646778312</v>
      </c>
      <c r="Z83" s="128">
        <v>-9101.0905533214536</v>
      </c>
      <c r="AA83" s="129">
        <f t="shared" ref="AA83" si="56">AA84+AA89+AA100+AA115</f>
        <v>5109.469342981658</v>
      </c>
      <c r="AB83" s="129">
        <f t="shared" ref="AB83" si="57">AB84+AB89+AB100+AB115</f>
        <v>4644.5327172001271</v>
      </c>
      <c r="AC83" s="129">
        <f t="shared" ref="AC83" si="58">AC84+AC89+AC100+AC115</f>
        <v>13506.545929533841</v>
      </c>
      <c r="AD83" s="129">
        <f t="shared" ref="AD83" si="59">AD84+AD89+AD100+AD115</f>
        <v>-7047.0099462941562</v>
      </c>
      <c r="AE83" s="130">
        <f t="shared" ref="AE83" si="60">AE84+AE89+AE100+AE115</f>
        <v>5626.9747779672034</v>
      </c>
      <c r="AF83" s="126">
        <f t="shared" ref="AF83:AP83" si="61">AF84+AF89+AF100+AF115</f>
        <v>8008.8285768628848</v>
      </c>
      <c r="AG83" s="126">
        <f t="shared" si="61"/>
        <v>4913.905526188144</v>
      </c>
      <c r="AH83" s="131">
        <f t="shared" si="61"/>
        <v>4041.6567742178304</v>
      </c>
      <c r="AI83" s="130">
        <f t="shared" si="61"/>
        <v>3575.5362554872918</v>
      </c>
      <c r="AJ83" s="126">
        <f t="shared" si="61"/>
        <v>5318.0385342995742</v>
      </c>
      <c r="AK83" s="126">
        <f t="shared" si="61"/>
        <v>3810.2520456572538</v>
      </c>
      <c r="AL83" s="131">
        <f t="shared" si="61"/>
        <v>6017.7508238671817</v>
      </c>
      <c r="AM83" s="130">
        <f t="shared" si="61"/>
        <v>11322.414742117049</v>
      </c>
      <c r="AN83" s="126">
        <f t="shared" si="61"/>
        <v>-3803.1929721182496</v>
      </c>
      <c r="AO83" s="126">
        <f t="shared" si="61"/>
        <v>7074.5722819558287</v>
      </c>
      <c r="AP83" s="131">
        <f t="shared" si="61"/>
        <v>6433.1348399069284</v>
      </c>
      <c r="AQ83" s="130">
        <f>AQ84+AQ89+AQ100+AQ115</f>
        <v>1407.2393203859874</v>
      </c>
      <c r="AR83" s="126">
        <f>AR84+AR89+AR100+AR115</f>
        <v>8561.0613325360537</v>
      </c>
      <c r="AS83" s="126">
        <f>AS84+AS89+AS100+AS115</f>
        <v>1642.4683155401563</v>
      </c>
      <c r="AT83" s="131">
        <f>AT84+AT89+AT100+AT115</f>
        <v>4470.3090489225033</v>
      </c>
      <c r="AV83" s="10"/>
      <c r="AW83" s="10"/>
      <c r="AX83" s="10"/>
      <c r="AY83" s="10"/>
      <c r="AZ83" s="10"/>
      <c r="BA83" s="10"/>
      <c r="BB83" s="10"/>
      <c r="BC83" s="10"/>
      <c r="BD83" s="10"/>
      <c r="BE83" s="10"/>
    </row>
    <row r="84" spans="1:59" s="139" customFormat="1" x14ac:dyDescent="0.3">
      <c r="A84" s="22"/>
      <c r="B84" s="39" t="s">
        <v>57</v>
      </c>
      <c r="C84" s="125">
        <v>1399</v>
      </c>
      <c r="D84" s="126">
        <v>3796</v>
      </c>
      <c r="E84" s="126">
        <v>2085</v>
      </c>
      <c r="F84" s="127">
        <v>1553</v>
      </c>
      <c r="G84" s="125">
        <v>1134</v>
      </c>
      <c r="H84" s="126">
        <v>1471</v>
      </c>
      <c r="I84" s="126">
        <v>3194</v>
      </c>
      <c r="J84" s="127">
        <v>3612</v>
      </c>
      <c r="K84" s="125">
        <v>2233</v>
      </c>
      <c r="L84" s="126">
        <v>1691</v>
      </c>
      <c r="M84" s="126">
        <v>1420</v>
      </c>
      <c r="N84" s="127">
        <v>1380</v>
      </c>
      <c r="O84" s="125">
        <v>70921</v>
      </c>
      <c r="P84" s="126">
        <v>71391</v>
      </c>
      <c r="Q84" s="126">
        <v>111806</v>
      </c>
      <c r="R84" s="127">
        <v>169540</v>
      </c>
      <c r="S84" s="125">
        <v>1282</v>
      </c>
      <c r="T84" s="126">
        <v>33853</v>
      </c>
      <c r="U84" s="126">
        <v>-40936</v>
      </c>
      <c r="V84" s="127">
        <v>-23208</v>
      </c>
      <c r="W84" s="125">
        <v>53794.676383100013</v>
      </c>
      <c r="X84" s="126">
        <v>28339.766268729989</v>
      </c>
      <c r="Y84" s="126">
        <v>44356.184253012994</v>
      </c>
      <c r="Z84" s="128">
        <v>43712.968520343566</v>
      </c>
      <c r="AA84" s="129">
        <f t="shared" ref="AA84" si="62">AA85+AA87</f>
        <v>10703.642888202696</v>
      </c>
      <c r="AB84" s="129">
        <f t="shared" ref="AB84" si="63">AB85+AB87</f>
        <v>10024.3813834748</v>
      </c>
      <c r="AC84" s="129">
        <f t="shared" ref="AC84" si="64">AC85+AC87</f>
        <v>6730.2576996528878</v>
      </c>
      <c r="AD84" s="129">
        <f t="shared" ref="AD84" si="65">AD85+AD87</f>
        <v>9490.261345348561</v>
      </c>
      <c r="AE84" s="130">
        <f t="shared" ref="AE84" si="66">AE85+AE87</f>
        <v>179859.53982792137</v>
      </c>
      <c r="AF84" s="126">
        <f t="shared" ref="AF84:AP84" si="67">AF85+AF87</f>
        <v>150420.04887185912</v>
      </c>
      <c r="AG84" s="126">
        <f t="shared" si="67"/>
        <v>124235.80438085555</v>
      </c>
      <c r="AH84" s="131">
        <f t="shared" si="67"/>
        <v>169021.0006721908</v>
      </c>
      <c r="AI84" s="130">
        <f t="shared" si="67"/>
        <v>47371.058110865473</v>
      </c>
      <c r="AJ84" s="126">
        <f t="shared" si="67"/>
        <v>43621.050134785997</v>
      </c>
      <c r="AK84" s="126">
        <f t="shared" si="67"/>
        <v>32343.995024179807</v>
      </c>
      <c r="AL84" s="131">
        <f t="shared" si="67"/>
        <v>34057.356260678658</v>
      </c>
      <c r="AM84" s="130">
        <f t="shared" si="67"/>
        <v>42377.068389187029</v>
      </c>
      <c r="AN84" s="126">
        <f t="shared" si="67"/>
        <v>44893.573186787151</v>
      </c>
      <c r="AO84" s="126">
        <f t="shared" si="67"/>
        <v>128127.56063667001</v>
      </c>
      <c r="AP84" s="131">
        <f t="shared" si="67"/>
        <v>71686.317205734405</v>
      </c>
      <c r="AQ84" s="130">
        <f>AQ85+AQ87</f>
        <v>243010.94047171867</v>
      </c>
      <c r="AR84" s="126">
        <f>AR85+AR87</f>
        <v>213100.6586501642</v>
      </c>
      <c r="AS84" s="126">
        <f>AS85+AS87</f>
        <v>188716.52484997403</v>
      </c>
      <c r="AT84" s="131">
        <f>AT85+AT87</f>
        <v>221863.62517403741</v>
      </c>
      <c r="AV84" s="274"/>
      <c r="AW84" s="274"/>
      <c r="AX84" s="274"/>
      <c r="AY84" s="274"/>
      <c r="BA84" s="10"/>
      <c r="BB84" s="10"/>
      <c r="BC84" s="10"/>
      <c r="BD84" s="10"/>
    </row>
    <row r="85" spans="1:59" x14ac:dyDescent="0.3">
      <c r="A85" s="22"/>
      <c r="B85" s="46" t="s">
        <v>58</v>
      </c>
      <c r="C85" s="140">
        <v>-111</v>
      </c>
      <c r="D85" s="141">
        <v>-235</v>
      </c>
      <c r="E85" s="99">
        <v>-597</v>
      </c>
      <c r="F85" s="100">
        <v>-841</v>
      </c>
      <c r="G85" s="142">
        <v>-518</v>
      </c>
      <c r="H85" s="141">
        <v>-398</v>
      </c>
      <c r="I85" s="99">
        <v>-199</v>
      </c>
      <c r="J85" s="100">
        <v>-369</v>
      </c>
      <c r="K85" s="142">
        <v>-195</v>
      </c>
      <c r="L85" s="141">
        <v>-295</v>
      </c>
      <c r="M85" s="99">
        <v>-341</v>
      </c>
      <c r="N85" s="100">
        <v>-366</v>
      </c>
      <c r="O85" s="142">
        <v>-88991</v>
      </c>
      <c r="P85" s="141">
        <v>-99809</v>
      </c>
      <c r="Q85" s="101">
        <v>-181087</v>
      </c>
      <c r="R85" s="102">
        <v>-254473</v>
      </c>
      <c r="S85" s="5">
        <v>-367147</v>
      </c>
      <c r="T85" s="101">
        <v>-436864</v>
      </c>
      <c r="U85" s="101">
        <v>-489552</v>
      </c>
      <c r="V85" s="5">
        <v>-454198</v>
      </c>
      <c r="W85" s="103">
        <v>-171225.68287885899</v>
      </c>
      <c r="X85" s="101">
        <v>-187181.818487774</v>
      </c>
      <c r="Y85" s="101">
        <v>-133440.602841819</v>
      </c>
      <c r="Z85" s="49">
        <v>-152217.320148161</v>
      </c>
      <c r="AA85" s="98">
        <v>61146.980737761151</v>
      </c>
      <c r="AB85" s="48">
        <v>55087.865428254867</v>
      </c>
      <c r="AC85" s="48">
        <v>45426.304669896985</v>
      </c>
      <c r="AD85" s="49">
        <v>44496.224585124772</v>
      </c>
      <c r="AE85" s="50">
        <v>-57943.568048100758</v>
      </c>
      <c r="AF85" s="48">
        <v>-48687.206799289183</v>
      </c>
      <c r="AG85" s="48">
        <v>-40176.287917266593</v>
      </c>
      <c r="AH85" s="51">
        <v>-56673.347155006879</v>
      </c>
      <c r="AI85" s="50">
        <v>-108252.28412671905</v>
      </c>
      <c r="AJ85" s="48">
        <v>-104923.55112095468</v>
      </c>
      <c r="AK85" s="48">
        <v>-76756.670131740044</v>
      </c>
      <c r="AL85" s="51">
        <v>-78703.877982603037</v>
      </c>
      <c r="AM85" s="50">
        <v>31945.264594715514</v>
      </c>
      <c r="AN85" s="48">
        <v>35018.87008888759</v>
      </c>
      <c r="AO85" s="48">
        <v>116664.12574044458</v>
      </c>
      <c r="AP85" s="51">
        <v>61565.291064967481</v>
      </c>
      <c r="AQ85" s="50">
        <v>19947.207893675575</v>
      </c>
      <c r="AR85" s="48">
        <v>15185.793791790535</v>
      </c>
      <c r="AS85" s="48">
        <v>18362.395180627787</v>
      </c>
      <c r="AT85" s="51">
        <v>20082.374331998675</v>
      </c>
      <c r="AV85" s="10"/>
      <c r="AW85" s="10"/>
      <c r="AX85" s="10"/>
      <c r="AY85" s="10"/>
      <c r="AZ85" s="10"/>
      <c r="BA85" s="10"/>
      <c r="BB85" s="10"/>
      <c r="BC85" s="10"/>
      <c r="BD85" s="10"/>
      <c r="BE85" s="10"/>
      <c r="BF85" s="10"/>
      <c r="BG85" s="10"/>
    </row>
    <row r="86" spans="1:59" s="81" customFormat="1" x14ac:dyDescent="0.3">
      <c r="A86" s="114"/>
      <c r="B86" s="59" t="s">
        <v>79</v>
      </c>
      <c r="C86" s="60"/>
      <c r="D86" s="61"/>
      <c r="E86" s="61"/>
      <c r="F86" s="65"/>
      <c r="G86" s="62"/>
      <c r="H86" s="61"/>
      <c r="I86" s="61"/>
      <c r="J86" s="65"/>
      <c r="K86" s="62"/>
      <c r="L86" s="61"/>
      <c r="M86" s="61"/>
      <c r="N86" s="65"/>
      <c r="O86" s="62">
        <v>-86951</v>
      </c>
      <c r="P86" s="61">
        <v>-99345</v>
      </c>
      <c r="Q86" s="61">
        <v>-179879</v>
      </c>
      <c r="R86" s="65">
        <v>-254223</v>
      </c>
      <c r="S86" s="62">
        <v>-366078</v>
      </c>
      <c r="T86" s="61">
        <v>-435808</v>
      </c>
      <c r="U86" s="61">
        <v>-488105</v>
      </c>
      <c r="V86" s="62">
        <v>-453240</v>
      </c>
      <c r="W86" s="60">
        <v>-169879.68287885899</v>
      </c>
      <c r="X86" s="61">
        <v>-185845.818487774</v>
      </c>
      <c r="Y86" s="61">
        <v>-132199.602841819</v>
      </c>
      <c r="Z86" s="62">
        <v>-150720.320148161</v>
      </c>
      <c r="AA86" s="113">
        <v>62014.980737761151</v>
      </c>
      <c r="AB86" s="61">
        <v>56409.865428254867</v>
      </c>
      <c r="AC86" s="61">
        <v>46826.304669896985</v>
      </c>
      <c r="AD86" s="62">
        <v>46060.224585124772</v>
      </c>
      <c r="AE86" s="63">
        <v>-57827.203222930759</v>
      </c>
      <c r="AF86" s="61">
        <v>-47313.765407029183</v>
      </c>
      <c r="AG86" s="61">
        <v>-39797.047031726594</v>
      </c>
      <c r="AH86" s="64">
        <v>-54221.461487776876</v>
      </c>
      <c r="AI86" s="63">
        <v>-108068.96652989669</v>
      </c>
      <c r="AJ86" s="61">
        <v>-104007.19899694143</v>
      </c>
      <c r="AK86" s="61">
        <v>-75265.392619986029</v>
      </c>
      <c r="AL86" s="64">
        <v>-77800.560431075704</v>
      </c>
      <c r="AM86" s="63">
        <v>32092.435434862691</v>
      </c>
      <c r="AN86" s="61">
        <v>34982.080010312333</v>
      </c>
      <c r="AO86" s="61">
        <v>116948.84551035527</v>
      </c>
      <c r="AP86" s="64">
        <v>62175.264894469386</v>
      </c>
      <c r="AQ86" s="63">
        <v>20097.926371327576</v>
      </c>
      <c r="AR86" s="61">
        <v>16722.093402154798</v>
      </c>
      <c r="AS86" s="61">
        <v>18622.848775589919</v>
      </c>
      <c r="AT86" s="64">
        <v>21211.645669967402</v>
      </c>
      <c r="AV86" s="275"/>
      <c r="AW86" s="275"/>
      <c r="AX86" s="275"/>
      <c r="AY86" s="275"/>
      <c r="BA86" s="275"/>
      <c r="BB86" s="275"/>
      <c r="BC86" s="275"/>
      <c r="BD86" s="275"/>
    </row>
    <row r="87" spans="1:59" x14ac:dyDescent="0.3">
      <c r="A87" s="22"/>
      <c r="B87" s="46" t="s">
        <v>59</v>
      </c>
      <c r="C87" s="47">
        <v>1510</v>
      </c>
      <c r="D87" s="48">
        <v>4031</v>
      </c>
      <c r="E87" s="99">
        <v>2682</v>
      </c>
      <c r="F87" s="100">
        <v>2394</v>
      </c>
      <c r="G87" s="49">
        <v>1652</v>
      </c>
      <c r="H87" s="48">
        <v>1869</v>
      </c>
      <c r="I87" s="99">
        <v>3393</v>
      </c>
      <c r="J87" s="100">
        <v>3981</v>
      </c>
      <c r="K87" s="49">
        <v>2428</v>
      </c>
      <c r="L87" s="48">
        <v>1986</v>
      </c>
      <c r="M87" s="99">
        <v>1761</v>
      </c>
      <c r="N87" s="100">
        <v>1746</v>
      </c>
      <c r="O87" s="49">
        <v>159912</v>
      </c>
      <c r="P87" s="48">
        <v>171200</v>
      </c>
      <c r="Q87" s="101">
        <v>292893</v>
      </c>
      <c r="R87" s="102">
        <v>424013</v>
      </c>
      <c r="S87" s="143">
        <v>368429</v>
      </c>
      <c r="T87" s="144">
        <v>470717</v>
      </c>
      <c r="U87" s="144">
        <v>448616</v>
      </c>
      <c r="V87" s="143">
        <v>430990</v>
      </c>
      <c r="W87" s="145">
        <v>225020.35926195901</v>
      </c>
      <c r="X87" s="144">
        <v>215521.58475650399</v>
      </c>
      <c r="Y87" s="144">
        <v>177796.78709483199</v>
      </c>
      <c r="Z87" s="49">
        <v>195930.28866850457</v>
      </c>
      <c r="AA87" s="98">
        <v>-50443.337849558455</v>
      </c>
      <c r="AB87" s="48">
        <v>-45063.484044780067</v>
      </c>
      <c r="AC87" s="48">
        <v>-38696.046970244097</v>
      </c>
      <c r="AD87" s="49">
        <v>-35005.963239776211</v>
      </c>
      <c r="AE87" s="50">
        <v>237803.10787602211</v>
      </c>
      <c r="AF87" s="48">
        <v>199107.2556711483</v>
      </c>
      <c r="AG87" s="48">
        <v>164412.09229812215</v>
      </c>
      <c r="AH87" s="51">
        <v>225694.34782719769</v>
      </c>
      <c r="AI87" s="50">
        <v>155623.34223758453</v>
      </c>
      <c r="AJ87" s="48">
        <v>148544.60125574068</v>
      </c>
      <c r="AK87" s="48">
        <v>109100.66515591985</v>
      </c>
      <c r="AL87" s="51">
        <v>112761.23424328169</v>
      </c>
      <c r="AM87" s="50">
        <v>10431.803794471511</v>
      </c>
      <c r="AN87" s="48">
        <v>9874.7030978995645</v>
      </c>
      <c r="AO87" s="48">
        <v>11463.434896225423</v>
      </c>
      <c r="AP87" s="51">
        <v>10121.026140766917</v>
      </c>
      <c r="AQ87" s="50">
        <v>223063.7325780431</v>
      </c>
      <c r="AR87" s="48">
        <v>197914.86485837368</v>
      </c>
      <c r="AS87" s="48">
        <v>170354.12966934624</v>
      </c>
      <c r="AT87" s="51">
        <v>201781.25084203875</v>
      </c>
      <c r="AV87" s="10"/>
      <c r="AW87" s="10"/>
      <c r="AX87" s="10"/>
      <c r="AY87" s="10"/>
      <c r="BA87" s="10"/>
      <c r="BB87" s="10"/>
      <c r="BC87" s="10"/>
      <c r="BD87" s="10"/>
    </row>
    <row r="88" spans="1:59" x14ac:dyDescent="0.3">
      <c r="A88" s="22"/>
      <c r="B88" s="59" t="s">
        <v>79</v>
      </c>
      <c r="C88" s="47"/>
      <c r="D88" s="48"/>
      <c r="E88" s="48"/>
      <c r="F88" s="52"/>
      <c r="G88" s="49"/>
      <c r="H88" s="48"/>
      <c r="I88" s="61"/>
      <c r="J88" s="65"/>
      <c r="K88" s="62"/>
      <c r="L88" s="61"/>
      <c r="M88" s="61"/>
      <c r="N88" s="65"/>
      <c r="O88" s="62">
        <v>155875</v>
      </c>
      <c r="P88" s="61">
        <v>167670</v>
      </c>
      <c r="Q88" s="61">
        <v>291846</v>
      </c>
      <c r="R88" s="65">
        <v>419391</v>
      </c>
      <c r="S88" s="62">
        <v>365561</v>
      </c>
      <c r="T88" s="61">
        <v>466953</v>
      </c>
      <c r="U88" s="61">
        <v>445247</v>
      </c>
      <c r="V88" s="62">
        <v>428551</v>
      </c>
      <c r="W88" s="60">
        <v>221887.35926195901</v>
      </c>
      <c r="X88" s="61">
        <v>211801.58475650399</v>
      </c>
      <c r="Y88" s="61">
        <v>174889.78709483199</v>
      </c>
      <c r="Z88" s="62">
        <v>187990.28866850457</v>
      </c>
      <c r="AA88" s="113">
        <v>-52908.337849558455</v>
      </c>
      <c r="AB88" s="61">
        <v>-47065.484044780067</v>
      </c>
      <c r="AC88" s="61">
        <v>-40256.046970244097</v>
      </c>
      <c r="AD88" s="62">
        <v>-37984.963239776211</v>
      </c>
      <c r="AE88" s="63">
        <v>236078.7974226831</v>
      </c>
      <c r="AF88" s="61">
        <v>193157.82566501744</v>
      </c>
      <c r="AG88" s="61">
        <v>162470.92165263824</v>
      </c>
      <c r="AH88" s="64">
        <v>221358.40416122309</v>
      </c>
      <c r="AI88" s="63">
        <v>153440.46674747742</v>
      </c>
      <c r="AJ88" s="61">
        <v>147673.41329921494</v>
      </c>
      <c r="AK88" s="61">
        <v>106864.69339324994</v>
      </c>
      <c r="AL88" s="64">
        <v>110464.22196012271</v>
      </c>
      <c r="AM88" s="63">
        <v>5590.3570744943272</v>
      </c>
      <c r="AN88" s="61">
        <v>6880.5580759710783</v>
      </c>
      <c r="AO88" s="61">
        <v>8759.8131374699769</v>
      </c>
      <c r="AP88" s="64">
        <v>7198.2717120646166</v>
      </c>
      <c r="AQ88" s="63">
        <v>216271.69357198873</v>
      </c>
      <c r="AR88" s="61">
        <v>191465.44528579767</v>
      </c>
      <c r="AS88" s="61">
        <v>167572.83672229346</v>
      </c>
      <c r="AT88" s="64">
        <v>201253.06727717168</v>
      </c>
      <c r="AV88" s="10"/>
      <c r="AW88" s="10"/>
      <c r="AX88" s="10"/>
      <c r="AY88" s="10"/>
      <c r="BA88" s="10"/>
      <c r="BB88" s="10"/>
      <c r="BC88" s="10"/>
      <c r="BD88" s="10"/>
    </row>
    <row r="89" spans="1:59" x14ac:dyDescent="0.3">
      <c r="A89" s="22"/>
      <c r="B89" s="39" t="s">
        <v>60</v>
      </c>
      <c r="C89" s="125">
        <v>866.26</v>
      </c>
      <c r="D89" s="126">
        <v>1909.1599999999999</v>
      </c>
      <c r="E89" s="126">
        <v>1259.2380000000001</v>
      </c>
      <c r="F89" s="127">
        <v>-2047</v>
      </c>
      <c r="G89" s="125">
        <v>-1266</v>
      </c>
      <c r="H89" s="126">
        <v>-1165</v>
      </c>
      <c r="I89" s="126">
        <v>-743</v>
      </c>
      <c r="J89" s="127">
        <v>-1694</v>
      </c>
      <c r="K89" s="125">
        <v>-928</v>
      </c>
      <c r="L89" s="126">
        <v>-1297</v>
      </c>
      <c r="M89" s="126">
        <v>1258.7759999999998</v>
      </c>
      <c r="N89" s="127">
        <v>-870.32099999999969</v>
      </c>
      <c r="O89" s="125">
        <v>-48062</v>
      </c>
      <c r="P89" s="126">
        <v>-53488.7</v>
      </c>
      <c r="Q89" s="126">
        <v>-83719.5</v>
      </c>
      <c r="R89" s="127">
        <v>-115566</v>
      </c>
      <c r="S89" s="125">
        <v>52303</v>
      </c>
      <c r="T89" s="126">
        <v>65062</v>
      </c>
      <c r="U89" s="126">
        <v>73551</v>
      </c>
      <c r="V89" s="127">
        <v>66056</v>
      </c>
      <c r="W89" s="125">
        <v>9548.7293348176736</v>
      </c>
      <c r="X89" s="126">
        <v>14866.576076811818</v>
      </c>
      <c r="Y89" s="126">
        <v>9839.4510237114991</v>
      </c>
      <c r="Z89" s="128">
        <v>7803.1132444247069</v>
      </c>
      <c r="AA89" s="129">
        <f>AA90+AA95</f>
        <v>-1914.8623282912258</v>
      </c>
      <c r="AB89" s="129">
        <f t="shared" ref="AB89:AE89" si="68">AB90+AB95</f>
        <v>-1364.4476533903953</v>
      </c>
      <c r="AC89" s="129">
        <f t="shared" si="68"/>
        <v>-2056.8076073510056</v>
      </c>
      <c r="AD89" s="129">
        <f t="shared" si="68"/>
        <v>-1623.5015280369316</v>
      </c>
      <c r="AE89" s="130">
        <f t="shared" si="68"/>
        <v>-114759.70040709082</v>
      </c>
      <c r="AF89" s="126">
        <f t="shared" ref="AF89:AP89" si="69">AF90+AF95</f>
        <v>-93401.183876810072</v>
      </c>
      <c r="AG89" s="126">
        <f t="shared" si="69"/>
        <v>-79661.74688120572</v>
      </c>
      <c r="AH89" s="131">
        <f t="shared" si="69"/>
        <v>-110175.37219828505</v>
      </c>
      <c r="AI89" s="130">
        <f t="shared" si="69"/>
        <v>78291.720387061549</v>
      </c>
      <c r="AJ89" s="126">
        <f t="shared" si="69"/>
        <v>70024.617111808955</v>
      </c>
      <c r="AK89" s="126">
        <f t="shared" si="69"/>
        <v>53325.489378320264</v>
      </c>
      <c r="AL89" s="131">
        <f t="shared" si="69"/>
        <v>52710.805525644842</v>
      </c>
      <c r="AM89" s="130">
        <f t="shared" si="69"/>
        <v>-671.80355771043105</v>
      </c>
      <c r="AN89" s="126">
        <f t="shared" si="69"/>
        <v>-13893.042752305286</v>
      </c>
      <c r="AO89" s="126">
        <f t="shared" si="69"/>
        <v>-41860.805344880238</v>
      </c>
      <c r="AP89" s="131">
        <f t="shared" si="69"/>
        <v>-45963.268287330604</v>
      </c>
      <c r="AQ89" s="130">
        <f>AQ90+AQ95</f>
        <v>-46799.977402799675</v>
      </c>
      <c r="AR89" s="126">
        <f>AR90+AR95</f>
        <v>-19739.680522258408</v>
      </c>
      <c r="AS89" s="126">
        <f>AS90+AS95</f>
        <v>-42335.277728259811</v>
      </c>
      <c r="AT89" s="131">
        <f>AT90+AT95</f>
        <v>-64663.889881920884</v>
      </c>
    </row>
    <row r="90" spans="1:59" x14ac:dyDescent="0.3">
      <c r="A90" s="22"/>
      <c r="B90" s="39" t="s">
        <v>61</v>
      </c>
      <c r="C90" s="125">
        <v>-527</v>
      </c>
      <c r="D90" s="126">
        <v>-551</v>
      </c>
      <c r="E90" s="126">
        <v>-534</v>
      </c>
      <c r="F90" s="127">
        <v>-1325</v>
      </c>
      <c r="G90" s="125">
        <v>-862</v>
      </c>
      <c r="H90" s="126">
        <v>-509</v>
      </c>
      <c r="I90" s="126">
        <v>-572</v>
      </c>
      <c r="J90" s="127">
        <v>-700</v>
      </c>
      <c r="K90" s="125">
        <v>-393</v>
      </c>
      <c r="L90" s="126">
        <v>-382</v>
      </c>
      <c r="M90" s="126">
        <v>-4687.6480000000001</v>
      </c>
      <c r="N90" s="127">
        <v>-2666.1979999999999</v>
      </c>
      <c r="O90" s="125">
        <v>-81831</v>
      </c>
      <c r="P90" s="126">
        <v>-92219</v>
      </c>
      <c r="Q90" s="126">
        <v>-148515</v>
      </c>
      <c r="R90" s="127">
        <v>-215891</v>
      </c>
      <c r="S90" s="125">
        <v>25534</v>
      </c>
      <c r="T90" s="126">
        <v>23372</v>
      </c>
      <c r="U90" s="126">
        <v>26954</v>
      </c>
      <c r="V90" s="127">
        <v>25528</v>
      </c>
      <c r="W90" s="125">
        <v>-8012.4437301538619</v>
      </c>
      <c r="X90" s="126">
        <v>-5885.0794190780962</v>
      </c>
      <c r="Y90" s="126">
        <v>-4889.6235042926655</v>
      </c>
      <c r="Z90" s="128">
        <v>-6239.2809034447782</v>
      </c>
      <c r="AA90" s="129">
        <f t="shared" ref="AA90" si="70">AA91+AA93</f>
        <v>-7170.7208162204342</v>
      </c>
      <c r="AB90" s="129">
        <f t="shared" ref="AB90" si="71">AB91+AB93</f>
        <v>-7836.7782075184214</v>
      </c>
      <c r="AC90" s="129">
        <f t="shared" ref="AC90" si="72">AC91+AC93</f>
        <v>-6157.4303251975543</v>
      </c>
      <c r="AD90" s="129">
        <f t="shared" ref="AD90" si="73">AD91+AD93</f>
        <v>-7229.0911798664301</v>
      </c>
      <c r="AE90" s="130">
        <f t="shared" ref="AE90" si="74">AE91+AE93</f>
        <v>-105940.29040188588</v>
      </c>
      <c r="AF90" s="126">
        <f t="shared" ref="AF90:AP90" si="75">AF91+AF93</f>
        <v>-86513.223872502538</v>
      </c>
      <c r="AG90" s="126">
        <f t="shared" si="75"/>
        <v>-73315.946877616108</v>
      </c>
      <c r="AH90" s="131">
        <f t="shared" si="75"/>
        <v>-100844.54219343909</v>
      </c>
      <c r="AI90" s="130">
        <f t="shared" si="75"/>
        <v>58967.08760047445</v>
      </c>
      <c r="AJ90" s="126">
        <f t="shared" si="75"/>
        <v>50908.779353844991</v>
      </c>
      <c r="AK90" s="126">
        <f t="shared" si="75"/>
        <v>37906.291080837291</v>
      </c>
      <c r="AL90" s="131">
        <f t="shared" si="75"/>
        <v>37717.265140771866</v>
      </c>
      <c r="AM90" s="130">
        <f t="shared" si="75"/>
        <v>33352.203292386082</v>
      </c>
      <c r="AN90" s="126">
        <f t="shared" si="75"/>
        <v>31556.159704938676</v>
      </c>
      <c r="AO90" s="126">
        <f t="shared" si="75"/>
        <v>23194.645135886247</v>
      </c>
      <c r="AP90" s="131">
        <f t="shared" si="75"/>
        <v>27246.023335211154</v>
      </c>
      <c r="AQ90" s="130">
        <f>AQ91+AQ93</f>
        <v>-107541.5556782429</v>
      </c>
      <c r="AR90" s="126">
        <f>AR91+AR93</f>
        <v>-87926.442825290287</v>
      </c>
      <c r="AS90" s="126">
        <f>AS91+AS93</f>
        <v>-98141.362180737488</v>
      </c>
      <c r="AT90" s="131">
        <f>AT91+AT93</f>
        <v>-114545.30444462542</v>
      </c>
    </row>
    <row r="91" spans="1:59" x14ac:dyDescent="0.3">
      <c r="A91" s="22"/>
      <c r="B91" s="46" t="s">
        <v>62</v>
      </c>
      <c r="C91" s="47">
        <v>-527</v>
      </c>
      <c r="D91" s="48">
        <v>-551</v>
      </c>
      <c r="E91" s="99">
        <v>-534</v>
      </c>
      <c r="F91" s="100">
        <v>-1325</v>
      </c>
      <c r="G91" s="49">
        <v>-862</v>
      </c>
      <c r="H91" s="48">
        <v>-509</v>
      </c>
      <c r="I91" s="99">
        <v>-572</v>
      </c>
      <c r="J91" s="100">
        <v>-700</v>
      </c>
      <c r="K91" s="49">
        <v>-393</v>
      </c>
      <c r="L91" s="48">
        <v>-382</v>
      </c>
      <c r="M91" s="106">
        <v>-4687.6480000000001</v>
      </c>
      <c r="N91" s="107">
        <v>-2666.1979999999999</v>
      </c>
      <c r="O91" s="49">
        <v>-73074</v>
      </c>
      <c r="P91" s="48">
        <v>-82814</v>
      </c>
      <c r="Q91" s="101">
        <v>-141082</v>
      </c>
      <c r="R91" s="102">
        <v>-205205</v>
      </c>
      <c r="S91" s="143">
        <v>39034</v>
      </c>
      <c r="T91" s="101">
        <v>39443</v>
      </c>
      <c r="U91" s="101">
        <v>44954</v>
      </c>
      <c r="V91" s="5">
        <v>42242</v>
      </c>
      <c r="W91" s="145">
        <v>10256.662601097754</v>
      </c>
      <c r="X91" s="144">
        <v>14101.048183907695</v>
      </c>
      <c r="Y91" s="144">
        <v>9327.3126256662963</v>
      </c>
      <c r="Z91" s="62">
        <v>9969.3999017258284</v>
      </c>
      <c r="AA91" s="113">
        <v>-11910.144226215025</v>
      </c>
      <c r="AB91" s="61">
        <v>-12147.837141743408</v>
      </c>
      <c r="AC91" s="61">
        <v>-9736.0766767058922</v>
      </c>
      <c r="AD91" s="62">
        <v>-10749.190744058114</v>
      </c>
      <c r="AE91" s="63">
        <v>-98029.773050479416</v>
      </c>
      <c r="AF91" s="61">
        <v>-79496.077693292362</v>
      </c>
      <c r="AG91" s="61">
        <v>-67267.379810626982</v>
      </c>
      <c r="AH91" s="64">
        <v>-93328.773088316244</v>
      </c>
      <c r="AI91" s="63">
        <v>69417.132673544285</v>
      </c>
      <c r="AJ91" s="61">
        <v>60966.059925146677</v>
      </c>
      <c r="AK91" s="61">
        <v>45184.298547518891</v>
      </c>
      <c r="AL91" s="64">
        <v>45240.418080241478</v>
      </c>
      <c r="AM91" s="63">
        <v>27429.499293461718</v>
      </c>
      <c r="AN91" s="61">
        <v>25831.411737013557</v>
      </c>
      <c r="AO91" s="61">
        <v>14041.342689299741</v>
      </c>
      <c r="AP91" s="64">
        <v>15217.200286532669</v>
      </c>
      <c r="AQ91" s="63">
        <v>-78336.092716594372</v>
      </c>
      <c r="AR91" s="61">
        <v>-63996.105265164049</v>
      </c>
      <c r="AS91" s="61">
        <v>-71368.595349731608</v>
      </c>
      <c r="AT91" s="64">
        <v>-83661.146063838882</v>
      </c>
    </row>
    <row r="92" spans="1:59" x14ac:dyDescent="0.3">
      <c r="A92" s="22"/>
      <c r="B92" s="59" t="s">
        <v>79</v>
      </c>
      <c r="C92" s="47"/>
      <c r="D92" s="48"/>
      <c r="E92" s="48"/>
      <c r="F92" s="52"/>
      <c r="G92" s="49"/>
      <c r="H92" s="48"/>
      <c r="I92" s="61"/>
      <c r="J92" s="65"/>
      <c r="K92" s="62"/>
      <c r="L92" s="61"/>
      <c r="M92" s="61"/>
      <c r="N92" s="65"/>
      <c r="O92" s="62">
        <v>-69440</v>
      </c>
      <c r="P92" s="61">
        <v>-79360</v>
      </c>
      <c r="Q92" s="61">
        <v>-143840</v>
      </c>
      <c r="R92" s="65">
        <v>-203360</v>
      </c>
      <c r="S92" s="62">
        <v>34171</v>
      </c>
      <c r="T92" s="61">
        <v>40680</v>
      </c>
      <c r="U92" s="61">
        <v>45561</v>
      </c>
      <c r="V92" s="62">
        <v>42307</v>
      </c>
      <c r="W92" s="60">
        <v>11484.662601097754</v>
      </c>
      <c r="X92" s="61">
        <v>12564.048183907695</v>
      </c>
      <c r="Y92" s="61">
        <v>8937.3126256662963</v>
      </c>
      <c r="Z92" s="62">
        <v>10189.399901725828</v>
      </c>
      <c r="AA92" s="113">
        <v>-13833.394226215025</v>
      </c>
      <c r="AB92" s="61">
        <v>-12583.087141743408</v>
      </c>
      <c r="AC92" s="61">
        <v>-10445.326676705892</v>
      </c>
      <c r="AD92" s="62">
        <v>-10274.440744058114</v>
      </c>
      <c r="AE92" s="63">
        <v>-95615.773050479416</v>
      </c>
      <c r="AF92" s="61">
        <v>-78232.077693292362</v>
      </c>
      <c r="AG92" s="61">
        <v>-65803.379810626982</v>
      </c>
      <c r="AH92" s="64">
        <v>-89653.773088316244</v>
      </c>
      <c r="AI92" s="63">
        <v>66311.369958371477</v>
      </c>
      <c r="AJ92" s="61">
        <v>63819.059925146677</v>
      </c>
      <c r="AK92" s="61">
        <v>46183.02048539769</v>
      </c>
      <c r="AL92" s="64">
        <v>47738.605368142147</v>
      </c>
      <c r="AM92" s="63">
        <v>29519.746720487135</v>
      </c>
      <c r="AN92" s="61">
        <v>26794.411737013557</v>
      </c>
      <c r="AO92" s="61">
        <v>14829.342689299741</v>
      </c>
      <c r="AP92" s="64">
        <v>17195.200286532669</v>
      </c>
      <c r="AQ92" s="63">
        <v>-75028.932491173851</v>
      </c>
      <c r="AR92" s="61">
        <v>-62426.381398794052</v>
      </c>
      <c r="AS92" s="61">
        <v>-69522.220241111369</v>
      </c>
      <c r="AT92" s="64">
        <v>-79186.633565796976</v>
      </c>
    </row>
    <row r="93" spans="1:59" x14ac:dyDescent="0.3">
      <c r="A93" s="22"/>
      <c r="B93" s="46" t="s">
        <v>63</v>
      </c>
      <c r="C93" s="140">
        <v>0</v>
      </c>
      <c r="D93" s="141">
        <v>0</v>
      </c>
      <c r="E93" s="99">
        <v>0</v>
      </c>
      <c r="F93" s="100">
        <v>0</v>
      </c>
      <c r="G93" s="142">
        <v>0</v>
      </c>
      <c r="H93" s="141">
        <v>0</v>
      </c>
      <c r="I93" s="99">
        <v>0</v>
      </c>
      <c r="J93" s="100">
        <v>0</v>
      </c>
      <c r="K93" s="142">
        <v>0</v>
      </c>
      <c r="L93" s="141">
        <v>0</v>
      </c>
      <c r="M93" s="99">
        <v>0</v>
      </c>
      <c r="N93" s="100">
        <v>0</v>
      </c>
      <c r="O93" s="142">
        <v>-8757</v>
      </c>
      <c r="P93" s="141">
        <v>-9405</v>
      </c>
      <c r="Q93" s="101">
        <v>-7433</v>
      </c>
      <c r="R93" s="102">
        <v>-10686</v>
      </c>
      <c r="S93" s="5">
        <v>-13500</v>
      </c>
      <c r="T93" s="101">
        <v>-16071</v>
      </c>
      <c r="U93" s="101">
        <v>-18000</v>
      </c>
      <c r="V93" s="5">
        <v>-16714</v>
      </c>
      <c r="W93" s="103">
        <v>-18269.106331251616</v>
      </c>
      <c r="X93" s="101">
        <v>-19986.127602985791</v>
      </c>
      <c r="Y93" s="101">
        <v>-14216.936129958962</v>
      </c>
      <c r="Z93" s="49">
        <v>-16208.680805170607</v>
      </c>
      <c r="AA93" s="98">
        <v>4739.4234099945907</v>
      </c>
      <c r="AB93" s="48">
        <v>4311.0589342249868</v>
      </c>
      <c r="AC93" s="48">
        <v>3578.6463515083378</v>
      </c>
      <c r="AD93" s="49">
        <v>3520.0995641916843</v>
      </c>
      <c r="AE93" s="50">
        <v>-7910.51735140647</v>
      </c>
      <c r="AF93" s="48">
        <v>-7017.1461792101727</v>
      </c>
      <c r="AG93" s="48">
        <v>-6048.5670669891215</v>
      </c>
      <c r="AH93" s="51">
        <v>-7515.7691051228448</v>
      </c>
      <c r="AI93" s="50">
        <v>-10450.045073069839</v>
      </c>
      <c r="AJ93" s="48">
        <v>-10057.280571301686</v>
      </c>
      <c r="AK93" s="48">
        <v>-7278.0074666815999</v>
      </c>
      <c r="AL93" s="51">
        <v>-7523.152939469609</v>
      </c>
      <c r="AM93" s="50">
        <v>5922.7039989243658</v>
      </c>
      <c r="AN93" s="48">
        <v>5724.7479679251182</v>
      </c>
      <c r="AO93" s="48">
        <v>9153.3024465865074</v>
      </c>
      <c r="AP93" s="51">
        <v>12028.823048678485</v>
      </c>
      <c r="AQ93" s="50">
        <v>-29205.462961648525</v>
      </c>
      <c r="AR93" s="48">
        <v>-23930.337560126234</v>
      </c>
      <c r="AS93" s="48">
        <v>-26772.766831005887</v>
      </c>
      <c r="AT93" s="51">
        <v>-30884.158380786539</v>
      </c>
    </row>
    <row r="94" spans="1:59" x14ac:dyDescent="0.3">
      <c r="A94" s="22"/>
      <c r="B94" s="59" t="s">
        <v>79</v>
      </c>
      <c r="C94" s="47"/>
      <c r="D94" s="48"/>
      <c r="E94" s="48"/>
      <c r="F94" s="52"/>
      <c r="G94" s="49"/>
      <c r="H94" s="48"/>
      <c r="I94" s="61"/>
      <c r="J94" s="65"/>
      <c r="K94" s="62"/>
      <c r="L94" s="61"/>
      <c r="M94" s="61"/>
      <c r="N94" s="65"/>
      <c r="O94" s="62">
        <v>-2675</v>
      </c>
      <c r="P94" s="61">
        <v>-3058</v>
      </c>
      <c r="Q94" s="61">
        <v>-5542</v>
      </c>
      <c r="R94" s="65">
        <v>-7835</v>
      </c>
      <c r="S94" s="62">
        <v>-13500</v>
      </c>
      <c r="T94" s="61">
        <v>-16071</v>
      </c>
      <c r="U94" s="61">
        <v>-18000</v>
      </c>
      <c r="V94" s="62">
        <v>-16714</v>
      </c>
      <c r="W94" s="60">
        <v>-18269.106331251616</v>
      </c>
      <c r="X94" s="61">
        <v>-19986.127602985791</v>
      </c>
      <c r="Y94" s="61">
        <v>-14216.936129958962</v>
      </c>
      <c r="Z94" s="62">
        <v>-16208.680805170607</v>
      </c>
      <c r="AA94" s="113">
        <v>4739.4234099945907</v>
      </c>
      <c r="AB94" s="61">
        <v>4311.0589342249868</v>
      </c>
      <c r="AC94" s="61">
        <v>3578.6463515083378</v>
      </c>
      <c r="AD94" s="62">
        <v>3520.0995641916843</v>
      </c>
      <c r="AE94" s="63">
        <v>-8351.51735140647</v>
      </c>
      <c r="AF94" s="61">
        <v>-6833.1461792101727</v>
      </c>
      <c r="AG94" s="61">
        <v>-5747.5670669891215</v>
      </c>
      <c r="AH94" s="64">
        <v>-7830.7691051228448</v>
      </c>
      <c r="AI94" s="63">
        <v>-10450.045073069839</v>
      </c>
      <c r="AJ94" s="61">
        <v>-10057.280571301686</v>
      </c>
      <c r="AK94" s="61">
        <v>-7278.0074666815999</v>
      </c>
      <c r="AL94" s="64">
        <v>-7523.152939469609</v>
      </c>
      <c r="AM94" s="63">
        <v>6342.255970143211</v>
      </c>
      <c r="AN94" s="61">
        <v>6062.7479679251182</v>
      </c>
      <c r="AO94" s="61">
        <v>9937.3024465865074</v>
      </c>
      <c r="AP94" s="64">
        <v>12559.823048678485</v>
      </c>
      <c r="AQ94" s="63">
        <v>-28606.222720218524</v>
      </c>
      <c r="AR94" s="61">
        <v>-23801.257869706234</v>
      </c>
      <c r="AS94" s="61">
        <v>-26506.682824725885</v>
      </c>
      <c r="AT94" s="64">
        <v>-30191.426174349395</v>
      </c>
    </row>
    <row r="95" spans="1:59" x14ac:dyDescent="0.3">
      <c r="A95" s="22"/>
      <c r="B95" s="39" t="s">
        <v>64</v>
      </c>
      <c r="C95" s="125">
        <v>1393.26</v>
      </c>
      <c r="D95" s="126">
        <v>2460.16</v>
      </c>
      <c r="E95" s="126">
        <v>1793.2380000000001</v>
      </c>
      <c r="F95" s="127">
        <v>-722</v>
      </c>
      <c r="G95" s="125">
        <v>-404</v>
      </c>
      <c r="H95" s="126">
        <v>-656</v>
      </c>
      <c r="I95" s="126">
        <v>-171</v>
      </c>
      <c r="J95" s="127">
        <v>-994</v>
      </c>
      <c r="K95" s="125">
        <v>-535</v>
      </c>
      <c r="L95" s="126">
        <v>-915</v>
      </c>
      <c r="M95" s="126">
        <v>5946.424</v>
      </c>
      <c r="N95" s="127">
        <v>1795.8770000000002</v>
      </c>
      <c r="O95" s="125">
        <v>33769</v>
      </c>
      <c r="P95" s="126">
        <v>38730.300000000003</v>
      </c>
      <c r="Q95" s="126">
        <v>64795.5</v>
      </c>
      <c r="R95" s="127">
        <v>100325</v>
      </c>
      <c r="S95" s="125">
        <v>26769</v>
      </c>
      <c r="T95" s="126">
        <v>41690</v>
      </c>
      <c r="U95" s="126">
        <v>46597</v>
      </c>
      <c r="V95" s="127">
        <v>40528</v>
      </c>
      <c r="W95" s="125">
        <v>17561.173064971535</v>
      </c>
      <c r="X95" s="126">
        <v>20751.655495889914</v>
      </c>
      <c r="Y95" s="126">
        <v>14729.074528004165</v>
      </c>
      <c r="Z95" s="128">
        <v>14042.394147869485</v>
      </c>
      <c r="AA95" s="129">
        <f t="shared" ref="AA95" si="76">AA96+AA98</f>
        <v>5255.8584879292084</v>
      </c>
      <c r="AB95" s="129">
        <f t="shared" ref="AB95" si="77">AB96+AB98</f>
        <v>6472.3305541280261</v>
      </c>
      <c r="AC95" s="129">
        <f t="shared" ref="AC95" si="78">AC96+AC98</f>
        <v>4100.6227178465488</v>
      </c>
      <c r="AD95" s="129">
        <f t="shared" ref="AD95" si="79">AD96+AD98</f>
        <v>5605.5896518294985</v>
      </c>
      <c r="AE95" s="130">
        <f t="shared" ref="AE95:AP95" si="80">AE96+AE98</f>
        <v>-8819.4100052049289</v>
      </c>
      <c r="AF95" s="126">
        <f t="shared" si="80"/>
        <v>-6887.9600043075288</v>
      </c>
      <c r="AG95" s="126">
        <f t="shared" si="80"/>
        <v>-6345.8000035896075</v>
      </c>
      <c r="AH95" s="131">
        <f t="shared" si="80"/>
        <v>-9330.8300048459696</v>
      </c>
      <c r="AI95" s="130">
        <f t="shared" si="80"/>
        <v>19324.632786587103</v>
      </c>
      <c r="AJ95" s="126">
        <f t="shared" si="80"/>
        <v>19115.837757963964</v>
      </c>
      <c r="AK95" s="126">
        <f t="shared" si="80"/>
        <v>15419.198297482973</v>
      </c>
      <c r="AL95" s="131">
        <f t="shared" si="80"/>
        <v>14993.540384872975</v>
      </c>
      <c r="AM95" s="130">
        <f t="shared" si="80"/>
        <v>-34024.006850096514</v>
      </c>
      <c r="AN95" s="126">
        <f t="shared" si="80"/>
        <v>-45449.202457243962</v>
      </c>
      <c r="AO95" s="126">
        <f t="shared" si="80"/>
        <v>-65055.450480766485</v>
      </c>
      <c r="AP95" s="131">
        <f t="shared" si="80"/>
        <v>-73209.291622541758</v>
      </c>
      <c r="AQ95" s="130">
        <f>AQ96+AQ98</f>
        <v>60741.578275443229</v>
      </c>
      <c r="AR95" s="126">
        <f>AR96+AR98</f>
        <v>68186.762303031879</v>
      </c>
      <c r="AS95" s="126">
        <f>AS96+AS98</f>
        <v>55806.084452477677</v>
      </c>
      <c r="AT95" s="131">
        <f>AT96+AT98</f>
        <v>49881.414562704536</v>
      </c>
    </row>
    <row r="96" spans="1:59" x14ac:dyDescent="0.3">
      <c r="A96" s="22"/>
      <c r="B96" s="46" t="s">
        <v>62</v>
      </c>
      <c r="C96" s="140">
        <v>217</v>
      </c>
      <c r="D96" s="141">
        <v>380</v>
      </c>
      <c r="E96" s="99">
        <v>225</v>
      </c>
      <c r="F96" s="100">
        <v>709</v>
      </c>
      <c r="G96" s="142">
        <v>780</v>
      </c>
      <c r="H96" s="141">
        <v>401</v>
      </c>
      <c r="I96" s="99">
        <v>116</v>
      </c>
      <c r="J96" s="100">
        <v>-424</v>
      </c>
      <c r="K96" s="142">
        <v>-292</v>
      </c>
      <c r="L96" s="141">
        <v>-928</v>
      </c>
      <c r="M96" s="106">
        <v>5444.3940000000002</v>
      </c>
      <c r="N96" s="107">
        <v>2101.6840000000002</v>
      </c>
      <c r="O96" s="142">
        <v>34180</v>
      </c>
      <c r="P96" s="141">
        <v>38997.300000000003</v>
      </c>
      <c r="Q96" s="101">
        <v>65203.5</v>
      </c>
      <c r="R96" s="102">
        <v>100879</v>
      </c>
      <c r="S96" s="5">
        <v>29750</v>
      </c>
      <c r="T96" s="101">
        <v>45284</v>
      </c>
      <c r="U96" s="101">
        <v>50470</v>
      </c>
      <c r="V96" s="5">
        <v>44019</v>
      </c>
      <c r="W96" s="103">
        <v>4227.7740220039286</v>
      </c>
      <c r="X96" s="101">
        <v>4121.7565428689595</v>
      </c>
      <c r="Y96" s="101">
        <v>4826.7752727624556</v>
      </c>
      <c r="Z96" s="49">
        <v>2431.9949969658919</v>
      </c>
      <c r="AA96" s="98">
        <v>7103.167910855439</v>
      </c>
      <c r="AB96" s="48">
        <v>8074.9609666817396</v>
      </c>
      <c r="AC96" s="48">
        <v>5321.0226724533622</v>
      </c>
      <c r="AD96" s="49">
        <v>6591.205935334885</v>
      </c>
      <c r="AE96" s="50">
        <v>-10499.449884665595</v>
      </c>
      <c r="AF96" s="48">
        <v>-8189.1999045508383</v>
      </c>
      <c r="AG96" s="48">
        <v>-7278.9999204590322</v>
      </c>
      <c r="AH96" s="51">
        <v>-10519.349892619693</v>
      </c>
      <c r="AI96" s="50">
        <v>15010.857225603761</v>
      </c>
      <c r="AJ96" s="48">
        <v>13078.284368630179</v>
      </c>
      <c r="AK96" s="48">
        <v>10665.404391302634</v>
      </c>
      <c r="AL96" s="51">
        <v>10710.681081772635</v>
      </c>
      <c r="AM96" s="50">
        <v>-23998.705672700558</v>
      </c>
      <c r="AN96" s="48">
        <v>-26644.434481424221</v>
      </c>
      <c r="AO96" s="48">
        <v>-40143.72153468537</v>
      </c>
      <c r="AP96" s="51">
        <v>-43629.616957553211</v>
      </c>
      <c r="AQ96" s="50">
        <v>29570.852168977945</v>
      </c>
      <c r="AR96" s="48">
        <v>33454.318239351924</v>
      </c>
      <c r="AS96" s="48">
        <v>27545.102080337823</v>
      </c>
      <c r="AT96" s="51">
        <v>23580.545428624268</v>
      </c>
    </row>
    <row r="97" spans="1:46" s="81" customFormat="1" x14ac:dyDescent="0.3">
      <c r="A97" s="114"/>
      <c r="B97" s="59" t="s">
        <v>79</v>
      </c>
      <c r="C97" s="60"/>
      <c r="D97" s="61"/>
      <c r="E97" s="61"/>
      <c r="F97" s="65"/>
      <c r="G97" s="62"/>
      <c r="H97" s="61"/>
      <c r="I97" s="61"/>
      <c r="J97" s="65"/>
      <c r="K97" s="62"/>
      <c r="L97" s="61"/>
      <c r="M97" s="61"/>
      <c r="N97" s="65"/>
      <c r="O97" s="62">
        <v>33674</v>
      </c>
      <c r="P97" s="61">
        <v>38483.300000000003</v>
      </c>
      <c r="Q97" s="61">
        <v>69752.5</v>
      </c>
      <c r="R97" s="65">
        <v>98616</v>
      </c>
      <c r="S97" s="62">
        <v>35839</v>
      </c>
      <c r="T97" s="61">
        <v>42665</v>
      </c>
      <c r="U97" s="61">
        <v>47785</v>
      </c>
      <c r="V97" s="62">
        <v>44372</v>
      </c>
      <c r="W97" s="60">
        <v>3606.7740220039291</v>
      </c>
      <c r="X97" s="61">
        <v>3945.75654286896</v>
      </c>
      <c r="Y97" s="61">
        <v>2806.7752727624556</v>
      </c>
      <c r="Z97" s="62">
        <v>3199.9949969658919</v>
      </c>
      <c r="AA97" s="113">
        <v>7101.167910855439</v>
      </c>
      <c r="AB97" s="61">
        <v>6316.9609666817396</v>
      </c>
      <c r="AC97" s="61">
        <v>5403.0226724533622</v>
      </c>
      <c r="AD97" s="62">
        <v>5098.205935334885</v>
      </c>
      <c r="AE97" s="63">
        <v>-10296.449884665595</v>
      </c>
      <c r="AF97" s="61">
        <v>-8521.1999045508383</v>
      </c>
      <c r="AG97" s="61">
        <v>-7100.9999204590322</v>
      </c>
      <c r="AH97" s="64">
        <v>-9586.3498926196935</v>
      </c>
      <c r="AI97" s="63">
        <v>16379.233252103761</v>
      </c>
      <c r="AJ97" s="61">
        <v>15287.284368630179</v>
      </c>
      <c r="AK97" s="61">
        <v>11465.463276472634</v>
      </c>
      <c r="AL97" s="64">
        <v>11465.463276472634</v>
      </c>
      <c r="AM97" s="63">
        <v>-24017.187276337088</v>
      </c>
      <c r="AN97" s="61">
        <v>-26706.434481424221</v>
      </c>
      <c r="AO97" s="61">
        <v>-39196.72153468537</v>
      </c>
      <c r="AP97" s="64">
        <v>-43254.616957553211</v>
      </c>
      <c r="AQ97" s="63">
        <v>30246.458640537945</v>
      </c>
      <c r="AR97" s="61">
        <v>33506.525430481925</v>
      </c>
      <c r="AS97" s="61">
        <v>27436.454956997823</v>
      </c>
      <c r="AT97" s="64">
        <v>25509.941499384269</v>
      </c>
    </row>
    <row r="98" spans="1:46" x14ac:dyDescent="0.3">
      <c r="A98" s="22"/>
      <c r="B98" s="46" t="s">
        <v>63</v>
      </c>
      <c r="C98" s="140">
        <v>1176.26</v>
      </c>
      <c r="D98" s="141">
        <v>2080.16</v>
      </c>
      <c r="E98" s="106">
        <v>1568.2380000000001</v>
      </c>
      <c r="F98" s="107">
        <v>-1431</v>
      </c>
      <c r="G98" s="142">
        <v>-1184</v>
      </c>
      <c r="H98" s="141">
        <v>-1057</v>
      </c>
      <c r="I98" s="106">
        <v>-287</v>
      </c>
      <c r="J98" s="107">
        <v>-570</v>
      </c>
      <c r="K98" s="142">
        <v>-243</v>
      </c>
      <c r="L98" s="141">
        <v>13</v>
      </c>
      <c r="M98" s="106">
        <v>502.03</v>
      </c>
      <c r="N98" s="107">
        <v>-305.80700000000002</v>
      </c>
      <c r="O98" s="142">
        <v>-411</v>
      </c>
      <c r="P98" s="141">
        <v>-267</v>
      </c>
      <c r="Q98" s="101">
        <v>-408</v>
      </c>
      <c r="R98" s="102">
        <v>-554</v>
      </c>
      <c r="S98" s="5">
        <v>-2981</v>
      </c>
      <c r="T98" s="101">
        <v>-3594</v>
      </c>
      <c r="U98" s="101">
        <v>-3873</v>
      </c>
      <c r="V98" s="5">
        <v>-3491</v>
      </c>
      <c r="W98" s="103">
        <v>13333.399042967607</v>
      </c>
      <c r="X98" s="101">
        <v>16629.898953020955</v>
      </c>
      <c r="Y98" s="101">
        <v>9902.299255241709</v>
      </c>
      <c r="Z98" s="49">
        <v>11610.399150903593</v>
      </c>
      <c r="AA98" s="98">
        <v>-1847.3094229262308</v>
      </c>
      <c r="AB98" s="48">
        <v>-1602.6304125537131</v>
      </c>
      <c r="AC98" s="48">
        <v>-1220.3999546068139</v>
      </c>
      <c r="AD98" s="49">
        <v>-985.61628350538649</v>
      </c>
      <c r="AE98" s="50">
        <v>1680.0398794606656</v>
      </c>
      <c r="AF98" s="48">
        <v>1301.2399002433096</v>
      </c>
      <c r="AG98" s="48">
        <v>933.19991686942467</v>
      </c>
      <c r="AH98" s="51">
        <v>1188.5198877737234</v>
      </c>
      <c r="AI98" s="50">
        <v>4313.775560983343</v>
      </c>
      <c r="AJ98" s="48">
        <v>6037.553389333787</v>
      </c>
      <c r="AK98" s="48">
        <v>4753.7939061803399</v>
      </c>
      <c r="AL98" s="51">
        <v>4282.8593031003402</v>
      </c>
      <c r="AM98" s="50">
        <v>-10025.301177395957</v>
      </c>
      <c r="AN98" s="48">
        <v>-18804.767975819741</v>
      </c>
      <c r="AO98" s="48">
        <v>-24911.728946081115</v>
      </c>
      <c r="AP98" s="51">
        <v>-29579.674664988539</v>
      </c>
      <c r="AQ98" s="50">
        <v>31170.726106465285</v>
      </c>
      <c r="AR98" s="48">
        <v>34732.444063679955</v>
      </c>
      <c r="AS98" s="48">
        <v>28260.98237213985</v>
      </c>
      <c r="AT98" s="51">
        <v>26300.869134080269</v>
      </c>
    </row>
    <row r="99" spans="1:46" s="81" customFormat="1" x14ac:dyDescent="0.3">
      <c r="A99" s="114"/>
      <c r="B99" s="59" t="s">
        <v>79</v>
      </c>
      <c r="C99" s="60"/>
      <c r="D99" s="61"/>
      <c r="E99" s="61"/>
      <c r="F99" s="65"/>
      <c r="G99" s="62"/>
      <c r="H99" s="61"/>
      <c r="I99" s="61"/>
      <c r="J99" s="65"/>
      <c r="K99" s="62"/>
      <c r="L99" s="61"/>
      <c r="M99" s="61"/>
      <c r="N99" s="65"/>
      <c r="O99" s="62">
        <v>-207</v>
      </c>
      <c r="P99" s="61">
        <v>-237</v>
      </c>
      <c r="Q99" s="61">
        <v>-430</v>
      </c>
      <c r="R99" s="65">
        <v>-608</v>
      </c>
      <c r="S99" s="62">
        <v>-2963</v>
      </c>
      <c r="T99" s="61">
        <v>-3528</v>
      </c>
      <c r="U99" s="61">
        <v>-3951</v>
      </c>
      <c r="V99" s="62">
        <v>-3669</v>
      </c>
      <c r="W99" s="60">
        <v>13273.399042967607</v>
      </c>
      <c r="X99" s="61">
        <v>14520.898953020955</v>
      </c>
      <c r="Y99" s="61">
        <v>10329.299255241709</v>
      </c>
      <c r="Z99" s="62">
        <v>11776.399150903593</v>
      </c>
      <c r="AA99" s="113">
        <v>-1672.3094229262308</v>
      </c>
      <c r="AB99" s="61">
        <v>-1487.6304125537131</v>
      </c>
      <c r="AC99" s="61">
        <v>-1272.3999546068139</v>
      </c>
      <c r="AD99" s="62">
        <v>-1200.6162835053865</v>
      </c>
      <c r="AE99" s="63">
        <v>1501.0398794606656</v>
      </c>
      <c r="AF99" s="61">
        <v>1242.2399002433096</v>
      </c>
      <c r="AG99" s="61">
        <v>1035.1999168694247</v>
      </c>
      <c r="AH99" s="64">
        <v>1397.5198877737234</v>
      </c>
      <c r="AI99" s="63">
        <v>5925.5929171433427</v>
      </c>
      <c r="AJ99" s="61">
        <v>5530.553389333787</v>
      </c>
      <c r="AK99" s="61">
        <v>4147.9150420003398</v>
      </c>
      <c r="AL99" s="64">
        <v>4147.9150420003398</v>
      </c>
      <c r="AM99" s="63">
        <v>-10070.461063110532</v>
      </c>
      <c r="AN99" s="61">
        <v>-18800.767975819741</v>
      </c>
      <c r="AO99" s="61">
        <v>-24930.728946081115</v>
      </c>
      <c r="AP99" s="64">
        <v>-29472.674664988539</v>
      </c>
      <c r="AQ99" s="63">
        <v>31196.895102545284</v>
      </c>
      <c r="AR99" s="61">
        <v>34559.403185949952</v>
      </c>
      <c r="AS99" s="61">
        <v>28298.592488179849</v>
      </c>
      <c r="AT99" s="64">
        <v>26311.542071300271</v>
      </c>
    </row>
    <row r="100" spans="1:46" x14ac:dyDescent="0.3">
      <c r="A100" s="22"/>
      <c r="B100" s="39" t="s">
        <v>65</v>
      </c>
      <c r="C100" s="125">
        <v>3161</v>
      </c>
      <c r="D100" s="126">
        <v>2828</v>
      </c>
      <c r="E100" s="126">
        <v>-2103.4027363591995</v>
      </c>
      <c r="F100" s="127">
        <v>1140.7601061429305</v>
      </c>
      <c r="G100" s="125">
        <v>11426</v>
      </c>
      <c r="H100" s="126">
        <v>8484</v>
      </c>
      <c r="I100" s="126">
        <v>4134.0964427465187</v>
      </c>
      <c r="J100" s="127">
        <v>-2850</v>
      </c>
      <c r="K100" s="125">
        <v>5316</v>
      </c>
      <c r="L100" s="126">
        <v>4229</v>
      </c>
      <c r="M100" s="126">
        <v>5188.8729999999996</v>
      </c>
      <c r="N100" s="127">
        <v>4167.0910000000003</v>
      </c>
      <c r="O100" s="125">
        <v>-37954.199999999997</v>
      </c>
      <c r="P100" s="126">
        <v>-19650</v>
      </c>
      <c r="Q100" s="126">
        <v>-3871</v>
      </c>
      <c r="R100" s="127">
        <v>-29037</v>
      </c>
      <c r="S100" s="125">
        <v>-47307</v>
      </c>
      <c r="T100" s="126">
        <v>-88302</v>
      </c>
      <c r="U100" s="126">
        <v>-15691</v>
      </c>
      <c r="V100" s="127">
        <v>-32175</v>
      </c>
      <c r="W100" s="125">
        <v>-74744.00778225367</v>
      </c>
      <c r="X100" s="126">
        <v>2214.2959976097191</v>
      </c>
      <c r="Y100" s="126">
        <v>-40951.016629946185</v>
      </c>
      <c r="Z100" s="128">
        <v>-57037.172318089724</v>
      </c>
      <c r="AA100" s="129">
        <f t="shared" ref="AA100" si="81">AA101+AA108</f>
        <v>1324.6887830701889</v>
      </c>
      <c r="AB100" s="129">
        <f t="shared" ref="AB100" si="82">AB101+AB108</f>
        <v>6630.5989871157217</v>
      </c>
      <c r="AC100" s="129">
        <f t="shared" ref="AC100" si="83">AC101+AC108</f>
        <v>5402.0958372319583</v>
      </c>
      <c r="AD100" s="129">
        <f t="shared" ref="AD100" si="84">AD101+AD108</f>
        <v>-10552.769763605786</v>
      </c>
      <c r="AE100" s="130">
        <f t="shared" ref="AE100:AP100" si="85">AE101+AE108</f>
        <v>-53382.864642863351</v>
      </c>
      <c r="AF100" s="126">
        <f t="shared" si="85"/>
        <v>-40091.036418186166</v>
      </c>
      <c r="AG100" s="126">
        <f t="shared" si="85"/>
        <v>-36266.151973461689</v>
      </c>
      <c r="AH100" s="131">
        <f t="shared" si="85"/>
        <v>-50187.971699687914</v>
      </c>
      <c r="AI100" s="130">
        <f t="shared" si="85"/>
        <v>-117632.52851524245</v>
      </c>
      <c r="AJ100" s="126">
        <f t="shared" si="85"/>
        <v>-105687.35171229538</v>
      </c>
      <c r="AK100" s="126">
        <f t="shared" si="85"/>
        <v>-75954.167671970674</v>
      </c>
      <c r="AL100" s="131">
        <f t="shared" si="85"/>
        <v>-73790.18586599332</v>
      </c>
      <c r="AM100" s="130">
        <f t="shared" si="85"/>
        <v>-24606.850089359548</v>
      </c>
      <c r="AN100" s="126">
        <f t="shared" si="85"/>
        <v>-26523.723406600115</v>
      </c>
      <c r="AO100" s="126">
        <f t="shared" si="85"/>
        <v>-75838.183009833941</v>
      </c>
      <c r="AP100" s="131">
        <f t="shared" si="85"/>
        <v>-10472.914078496873</v>
      </c>
      <c r="AQ100" s="130">
        <f>AQ101+AQ108</f>
        <v>-195640.6272511365</v>
      </c>
      <c r="AR100" s="126">
        <f>AR101+AR108</f>
        <v>-177488.98428747529</v>
      </c>
      <c r="AS100" s="126">
        <f>AS101+AS108</f>
        <v>-138881.62423990195</v>
      </c>
      <c r="AT100" s="131">
        <f>AT101+AT108</f>
        <v>-136744.83890290669</v>
      </c>
    </row>
    <row r="101" spans="1:46" x14ac:dyDescent="0.3">
      <c r="A101" s="22"/>
      <c r="B101" s="39" t="s">
        <v>61</v>
      </c>
      <c r="C101" s="125">
        <v>-13393</v>
      </c>
      <c r="D101" s="126">
        <v>-20511</v>
      </c>
      <c r="E101" s="126">
        <v>-31279.118405735127</v>
      </c>
      <c r="F101" s="127">
        <v>-26887.545027428823</v>
      </c>
      <c r="G101" s="125">
        <v>-9483</v>
      </c>
      <c r="H101" s="126">
        <v>27952</v>
      </c>
      <c r="I101" s="126">
        <v>5188.2724057406122</v>
      </c>
      <c r="J101" s="127">
        <v>-8045</v>
      </c>
      <c r="K101" s="125">
        <v>19407</v>
      </c>
      <c r="L101" s="126">
        <v>5382</v>
      </c>
      <c r="M101" s="126">
        <v>-9364.5</v>
      </c>
      <c r="N101" s="127">
        <v>-24092.79</v>
      </c>
      <c r="O101" s="125">
        <v>-56516</v>
      </c>
      <c r="P101" s="126">
        <v>-60326</v>
      </c>
      <c r="Q101" s="126">
        <v>-23207</v>
      </c>
      <c r="R101" s="127">
        <v>-34123</v>
      </c>
      <c r="S101" s="125">
        <v>-12979</v>
      </c>
      <c r="T101" s="126">
        <v>-23878</v>
      </c>
      <c r="U101" s="126">
        <v>7696</v>
      </c>
      <c r="V101" s="127">
        <v>36431</v>
      </c>
      <c r="W101" s="125">
        <v>-112564.76748259259</v>
      </c>
      <c r="X101" s="126">
        <v>-19698.505027949039</v>
      </c>
      <c r="Y101" s="126">
        <v>-25950.898078213206</v>
      </c>
      <c r="Z101" s="128">
        <v>9872.7175718351391</v>
      </c>
      <c r="AA101" s="126">
        <f t="shared" ref="AA101:AE101" si="86">AA102+AA103+AA104+AA105+AA107</f>
        <v>293672.38152915996</v>
      </c>
      <c r="AB101" s="126">
        <f t="shared" si="86"/>
        <v>-280212.91228738503</v>
      </c>
      <c r="AC101" s="126">
        <f t="shared" si="86"/>
        <v>214497.69700842421</v>
      </c>
      <c r="AD101" s="129">
        <f t="shared" si="86"/>
        <v>326926.79235274636</v>
      </c>
      <c r="AE101" s="130">
        <f t="shared" si="86"/>
        <v>-91151.105686116774</v>
      </c>
      <c r="AF101" s="126">
        <f t="shared" ref="AF101:AP101" si="87">AF102+AF103+AF104+AF105+AF107</f>
        <v>-37685.633890600424</v>
      </c>
      <c r="AG101" s="126">
        <f t="shared" si="87"/>
        <v>-118784.45233786649</v>
      </c>
      <c r="AH101" s="131">
        <f t="shared" si="87"/>
        <v>-123682.90309656592</v>
      </c>
      <c r="AI101" s="130">
        <f t="shared" si="87"/>
        <v>26445.772765958689</v>
      </c>
      <c r="AJ101" s="126">
        <f t="shared" si="87"/>
        <v>154580.6066901508</v>
      </c>
      <c r="AK101" s="126">
        <f t="shared" si="87"/>
        <v>65643.777425878419</v>
      </c>
      <c r="AL101" s="131">
        <f t="shared" si="87"/>
        <v>37222.216597417471</v>
      </c>
      <c r="AM101" s="130">
        <f t="shared" si="87"/>
        <v>-24305.154204951265</v>
      </c>
      <c r="AN101" s="126">
        <f t="shared" si="87"/>
        <v>-1902.2623251612567</v>
      </c>
      <c r="AO101" s="126">
        <f t="shared" si="87"/>
        <v>-65054.650201951226</v>
      </c>
      <c r="AP101" s="131">
        <f t="shared" si="87"/>
        <v>-29282.719651269428</v>
      </c>
      <c r="AQ101" s="130">
        <f>AQ102+AQ103+AQ104+AQ105+AQ107</f>
        <v>-105603.69270577832</v>
      </c>
      <c r="AR101" s="126">
        <f>AR102+AR103+AR104+AR105+AR107</f>
        <v>-38433.231479345282</v>
      </c>
      <c r="AS101" s="126">
        <f>AS102+AS103+AS104+AS105+AS107</f>
        <v>-59177.693693119167</v>
      </c>
      <c r="AT101" s="131">
        <f>AT102+AT103+AT104+AT105+AT107</f>
        <v>-59990.660547535132</v>
      </c>
    </row>
    <row r="102" spans="1:46" x14ac:dyDescent="0.3">
      <c r="A102" s="22"/>
      <c r="B102" s="46" t="s">
        <v>66</v>
      </c>
      <c r="C102" s="140">
        <v>0</v>
      </c>
      <c r="D102" s="141">
        <v>0</v>
      </c>
      <c r="E102" s="99">
        <v>0</v>
      </c>
      <c r="F102" s="100">
        <v>0</v>
      </c>
      <c r="G102" s="142">
        <v>0</v>
      </c>
      <c r="H102" s="141">
        <v>0</v>
      </c>
      <c r="I102" s="99">
        <v>0</v>
      </c>
      <c r="J102" s="100">
        <v>0</v>
      </c>
      <c r="K102" s="142">
        <v>0</v>
      </c>
      <c r="L102" s="141">
        <v>0</v>
      </c>
      <c r="M102" s="99">
        <v>0</v>
      </c>
      <c r="N102" s="100">
        <v>0</v>
      </c>
      <c r="O102" s="142">
        <v>0</v>
      </c>
      <c r="P102" s="141">
        <v>0</v>
      </c>
      <c r="Q102" s="141">
        <v>0</v>
      </c>
      <c r="R102" s="102">
        <v>0</v>
      </c>
      <c r="S102" s="5">
        <v>0</v>
      </c>
      <c r="T102" s="101">
        <v>0</v>
      </c>
      <c r="U102" s="101">
        <v>0</v>
      </c>
      <c r="V102" s="5">
        <v>0</v>
      </c>
      <c r="W102" s="103">
        <v>0</v>
      </c>
      <c r="X102" s="101">
        <v>0</v>
      </c>
      <c r="Y102" s="101">
        <v>0</v>
      </c>
      <c r="Z102" s="62">
        <v>0</v>
      </c>
      <c r="AA102" s="113">
        <v>0</v>
      </c>
      <c r="AB102" s="61">
        <v>0</v>
      </c>
      <c r="AC102" s="61">
        <v>0</v>
      </c>
      <c r="AD102" s="62">
        <v>0</v>
      </c>
      <c r="AE102" s="50">
        <v>0</v>
      </c>
      <c r="AF102" s="48">
        <v>0</v>
      </c>
      <c r="AG102" s="48">
        <v>0</v>
      </c>
      <c r="AH102" s="51">
        <v>0</v>
      </c>
      <c r="AI102" s="50">
        <v>0</v>
      </c>
      <c r="AJ102" s="48">
        <v>0</v>
      </c>
      <c r="AK102" s="48">
        <v>0</v>
      </c>
      <c r="AL102" s="51">
        <v>0</v>
      </c>
      <c r="AM102" s="50">
        <v>0</v>
      </c>
      <c r="AN102" s="48">
        <v>0</v>
      </c>
      <c r="AO102" s="48">
        <v>0</v>
      </c>
      <c r="AP102" s="51">
        <v>0</v>
      </c>
      <c r="AQ102" s="50">
        <v>0</v>
      </c>
      <c r="AR102" s="48">
        <v>0</v>
      </c>
      <c r="AS102" s="48">
        <v>0</v>
      </c>
      <c r="AT102" s="51">
        <v>0</v>
      </c>
    </row>
    <row r="103" spans="1:46" x14ac:dyDescent="0.3">
      <c r="A103" s="22"/>
      <c r="B103" s="46" t="s">
        <v>67</v>
      </c>
      <c r="C103" s="140"/>
      <c r="D103" s="141"/>
      <c r="E103" s="99"/>
      <c r="F103" s="100"/>
      <c r="G103" s="142"/>
      <c r="H103" s="141"/>
      <c r="I103" s="99">
        <v>0</v>
      </c>
      <c r="J103" s="100">
        <v>0</v>
      </c>
      <c r="K103" s="142">
        <v>0</v>
      </c>
      <c r="L103" s="141">
        <v>0</v>
      </c>
      <c r="M103" s="99">
        <v>0</v>
      </c>
      <c r="N103" s="100">
        <v>0</v>
      </c>
      <c r="O103" s="142">
        <v>0</v>
      </c>
      <c r="P103" s="141">
        <v>0</v>
      </c>
      <c r="Q103" s="101">
        <v>0</v>
      </c>
      <c r="R103" s="102">
        <v>0</v>
      </c>
      <c r="S103" s="5">
        <v>0</v>
      </c>
      <c r="T103" s="101">
        <v>0</v>
      </c>
      <c r="U103" s="101">
        <v>0</v>
      </c>
      <c r="V103" s="5">
        <v>0</v>
      </c>
      <c r="W103" s="103">
        <v>0</v>
      </c>
      <c r="X103" s="101">
        <v>0</v>
      </c>
      <c r="Y103" s="101">
        <v>0</v>
      </c>
      <c r="Z103" s="49">
        <v>0</v>
      </c>
      <c r="AA103" s="98">
        <v>0</v>
      </c>
      <c r="AB103" s="48">
        <v>0</v>
      </c>
      <c r="AC103" s="48">
        <v>0</v>
      </c>
      <c r="AD103" s="49">
        <v>0</v>
      </c>
      <c r="AE103" s="50">
        <v>0</v>
      </c>
      <c r="AF103" s="48">
        <v>0</v>
      </c>
      <c r="AG103" s="48">
        <v>0</v>
      </c>
      <c r="AH103" s="51">
        <v>0</v>
      </c>
      <c r="AI103" s="50">
        <v>0</v>
      </c>
      <c r="AJ103" s="48">
        <v>0</v>
      </c>
      <c r="AK103" s="48">
        <v>0</v>
      </c>
      <c r="AL103" s="51">
        <v>0</v>
      </c>
      <c r="AM103" s="50">
        <v>0</v>
      </c>
      <c r="AN103" s="48">
        <v>0</v>
      </c>
      <c r="AO103" s="48">
        <v>0</v>
      </c>
      <c r="AP103" s="51">
        <v>0</v>
      </c>
      <c r="AQ103" s="50">
        <v>0</v>
      </c>
      <c r="AR103" s="48">
        <v>0</v>
      </c>
      <c r="AS103" s="48">
        <v>0</v>
      </c>
      <c r="AT103" s="51">
        <v>0</v>
      </c>
    </row>
    <row r="104" spans="1:46" x14ac:dyDescent="0.3">
      <c r="A104" s="22"/>
      <c r="B104" s="46" t="s">
        <v>68</v>
      </c>
      <c r="C104" s="47">
        <v>-12146</v>
      </c>
      <c r="D104" s="141">
        <v>-19594</v>
      </c>
      <c r="E104" s="106">
        <v>-30456.118405735127</v>
      </c>
      <c r="F104" s="107">
        <v>-26088.545027428823</v>
      </c>
      <c r="G104" s="49">
        <v>-10406</v>
      </c>
      <c r="H104" s="141">
        <v>27465</v>
      </c>
      <c r="I104" s="144">
        <v>6027.2724057406122</v>
      </c>
      <c r="J104" s="146">
        <v>-7865</v>
      </c>
      <c r="K104" s="49">
        <v>18992</v>
      </c>
      <c r="L104" s="141">
        <v>4726</v>
      </c>
      <c r="M104" s="144">
        <v>-7841</v>
      </c>
      <c r="N104" s="146">
        <v>-24720</v>
      </c>
      <c r="O104" s="49">
        <v>-54125</v>
      </c>
      <c r="P104" s="141">
        <v>-56484</v>
      </c>
      <c r="Q104" s="144">
        <v>-16833</v>
      </c>
      <c r="R104" s="146">
        <v>-25375</v>
      </c>
      <c r="S104" s="143">
        <v>-37662</v>
      </c>
      <c r="T104" s="144">
        <v>-52583</v>
      </c>
      <c r="U104" s="144">
        <v>-24381</v>
      </c>
      <c r="V104" s="143">
        <v>6808</v>
      </c>
      <c r="W104" s="145">
        <v>-81321</v>
      </c>
      <c r="X104" s="144">
        <v>14025</v>
      </c>
      <c r="Y104" s="144">
        <v>-2584.9512026618254</v>
      </c>
      <c r="Z104" s="62">
        <v>39076</v>
      </c>
      <c r="AA104" s="113">
        <v>-29795.550063747789</v>
      </c>
      <c r="AB104" s="61">
        <v>-4992.1629937371945</v>
      </c>
      <c r="AC104" s="61">
        <v>-30258.774517268746</v>
      </c>
      <c r="AD104" s="62">
        <v>87039.227302442436</v>
      </c>
      <c r="AE104" s="50">
        <v>22533</v>
      </c>
      <c r="AF104" s="48">
        <v>43990</v>
      </c>
      <c r="AG104" s="48">
        <v>-53385</v>
      </c>
      <c r="AH104" s="51">
        <v>-21988</v>
      </c>
      <c r="AI104" s="50">
        <v>-33482.393030981781</v>
      </c>
      <c r="AJ104" s="48">
        <v>95324</v>
      </c>
      <c r="AK104" s="48">
        <v>22008.313893382499</v>
      </c>
      <c r="AL104" s="51">
        <v>-8055.2558174326723</v>
      </c>
      <c r="AM104" s="50">
        <v>29145</v>
      </c>
      <c r="AN104" s="48">
        <v>17183</v>
      </c>
      <c r="AO104" s="48">
        <v>13222</v>
      </c>
      <c r="AP104" s="51">
        <v>-17922</v>
      </c>
      <c r="AQ104" s="50">
        <v>-51238.994364952727</v>
      </c>
      <c r="AR104" s="48">
        <v>3906.3795132372265</v>
      </c>
      <c r="AS104" s="48">
        <v>-12776.476889072868</v>
      </c>
      <c r="AT104" s="51">
        <v>-6352.6263959529797</v>
      </c>
    </row>
    <row r="105" spans="1:46" x14ac:dyDescent="0.3">
      <c r="A105" s="22"/>
      <c r="B105" s="46" t="s">
        <v>69</v>
      </c>
      <c r="C105" s="140">
        <v>0</v>
      </c>
      <c r="D105" s="141">
        <v>0</v>
      </c>
      <c r="E105" s="99">
        <v>0</v>
      </c>
      <c r="F105" s="100">
        <v>0</v>
      </c>
      <c r="G105" s="142">
        <v>0</v>
      </c>
      <c r="H105" s="141">
        <v>0</v>
      </c>
      <c r="I105" s="99">
        <v>0</v>
      </c>
      <c r="J105" s="100">
        <v>0</v>
      </c>
      <c r="K105" s="142">
        <v>0</v>
      </c>
      <c r="L105" s="141">
        <v>0</v>
      </c>
      <c r="M105" s="99">
        <v>0</v>
      </c>
      <c r="N105" s="100">
        <v>0</v>
      </c>
      <c r="O105" s="142">
        <v>-2968</v>
      </c>
      <c r="P105" s="141">
        <v>-3264</v>
      </c>
      <c r="Q105" s="101">
        <v>-6021</v>
      </c>
      <c r="R105" s="102">
        <v>-8950</v>
      </c>
      <c r="S105" s="5">
        <v>24082</v>
      </c>
      <c r="T105" s="101">
        <v>28658</v>
      </c>
      <c r="U105" s="101">
        <v>32090</v>
      </c>
      <c r="V105" s="5">
        <v>29802</v>
      </c>
      <c r="W105" s="103">
        <v>-31165.767482592597</v>
      </c>
      <c r="X105" s="101">
        <v>-34094.505027949039</v>
      </c>
      <c r="Y105" s="101">
        <v>-24254.946875551381</v>
      </c>
      <c r="Z105" s="62">
        <v>-27652.282428164861</v>
      </c>
      <c r="AA105" s="113">
        <v>323846.63159290777</v>
      </c>
      <c r="AB105" s="61">
        <v>-275285.24929364782</v>
      </c>
      <c r="AC105" s="61">
        <v>244529.97152569296</v>
      </c>
      <c r="AD105" s="62">
        <v>240529.06505030391</v>
      </c>
      <c r="AE105" s="50">
        <v>-113482.10568611677</v>
      </c>
      <c r="AF105" s="48">
        <v>-81804.633890600424</v>
      </c>
      <c r="AG105" s="48">
        <v>-66093.452337866489</v>
      </c>
      <c r="AH105" s="51">
        <v>-101904.90309656592</v>
      </c>
      <c r="AI105" s="50">
        <v>60365.16579694047</v>
      </c>
      <c r="AJ105" s="48">
        <v>59096.606690150809</v>
      </c>
      <c r="AK105" s="48">
        <v>43543.869532495926</v>
      </c>
      <c r="AL105" s="51">
        <v>45958.799414850138</v>
      </c>
      <c r="AM105" s="50">
        <v>-53473.154204951265</v>
      </c>
      <c r="AN105" s="48">
        <v>-19122.262325161257</v>
      </c>
      <c r="AO105" s="48">
        <v>-78448.650201951226</v>
      </c>
      <c r="AP105" s="51">
        <v>-11404.719651269428</v>
      </c>
      <c r="AQ105" s="50">
        <v>-54032.131342771725</v>
      </c>
      <c r="AR105" s="48">
        <v>-42241.842585679136</v>
      </c>
      <c r="AS105" s="48">
        <v>-47043.359198915117</v>
      </c>
      <c r="AT105" s="51">
        <v>-53582.944182006831</v>
      </c>
    </row>
    <row r="106" spans="1:46" x14ac:dyDescent="0.3">
      <c r="A106" s="22"/>
      <c r="B106" s="59" t="s">
        <v>79</v>
      </c>
      <c r="C106" s="47"/>
      <c r="D106" s="48"/>
      <c r="E106" s="48"/>
      <c r="F106" s="52"/>
      <c r="G106" s="49"/>
      <c r="H106" s="48"/>
      <c r="I106" s="61"/>
      <c r="J106" s="65"/>
      <c r="K106" s="62"/>
      <c r="L106" s="61"/>
      <c r="M106" s="61"/>
      <c r="N106" s="65"/>
      <c r="O106" s="62">
        <v>-2968</v>
      </c>
      <c r="P106" s="61">
        <v>-3264</v>
      </c>
      <c r="Q106" s="61">
        <v>-6021</v>
      </c>
      <c r="R106" s="65">
        <v>-8950</v>
      </c>
      <c r="S106" s="62">
        <v>24025</v>
      </c>
      <c r="T106" s="61">
        <v>28601</v>
      </c>
      <c r="U106" s="61">
        <v>32033</v>
      </c>
      <c r="V106" s="62">
        <v>29745</v>
      </c>
      <c r="W106" s="60">
        <v>-31161.767482592597</v>
      </c>
      <c r="X106" s="61">
        <v>-34090.505027949039</v>
      </c>
      <c r="Y106" s="61">
        <v>-24249.946875551381</v>
      </c>
      <c r="Z106" s="62">
        <v>-27647.282428164861</v>
      </c>
      <c r="AA106" s="113">
        <v>323846.63159290777</v>
      </c>
      <c r="AB106" s="61">
        <v>-275285.24929364782</v>
      </c>
      <c r="AC106" s="61">
        <v>244529.97152569296</v>
      </c>
      <c r="AD106" s="62">
        <v>240529.06505030391</v>
      </c>
      <c r="AE106" s="63">
        <v>-113482.10568611677</v>
      </c>
      <c r="AF106" s="61">
        <v>-81804.633890600424</v>
      </c>
      <c r="AG106" s="61">
        <v>-66093.452337866489</v>
      </c>
      <c r="AH106" s="64">
        <v>-101904.90309656592</v>
      </c>
      <c r="AI106" s="63">
        <v>60358.16579694047</v>
      </c>
      <c r="AJ106" s="61">
        <v>59089.606690150809</v>
      </c>
      <c r="AK106" s="61">
        <v>43536.869532495926</v>
      </c>
      <c r="AL106" s="64">
        <v>45952.799414850138</v>
      </c>
      <c r="AM106" s="63">
        <v>-53659.154204951265</v>
      </c>
      <c r="AN106" s="61">
        <v>-19147.262325161257</v>
      </c>
      <c r="AO106" s="61">
        <v>-78454.650201951226</v>
      </c>
      <c r="AP106" s="64">
        <v>-11411.719651269428</v>
      </c>
      <c r="AQ106" s="63">
        <v>-50769.567042771727</v>
      </c>
      <c r="AR106" s="61">
        <v>-42241.842585679136</v>
      </c>
      <c r="AS106" s="61">
        <v>-47043.359198915117</v>
      </c>
      <c r="AT106" s="64">
        <v>-53582.944182006831</v>
      </c>
    </row>
    <row r="107" spans="1:46" x14ac:dyDescent="0.3">
      <c r="A107" s="22"/>
      <c r="B107" s="46" t="s">
        <v>70</v>
      </c>
      <c r="C107" s="140">
        <v>-1247</v>
      </c>
      <c r="D107" s="141">
        <v>-917</v>
      </c>
      <c r="E107" s="99">
        <v>-823</v>
      </c>
      <c r="F107" s="100">
        <v>-799</v>
      </c>
      <c r="G107" s="142">
        <v>923</v>
      </c>
      <c r="H107" s="141">
        <v>487</v>
      </c>
      <c r="I107" s="99">
        <v>-839</v>
      </c>
      <c r="J107" s="100">
        <v>-180</v>
      </c>
      <c r="K107" s="142">
        <v>415</v>
      </c>
      <c r="L107" s="141">
        <v>656</v>
      </c>
      <c r="M107" s="106">
        <v>-1523.5</v>
      </c>
      <c r="N107" s="107">
        <v>627.21</v>
      </c>
      <c r="O107" s="142">
        <v>577</v>
      </c>
      <c r="P107" s="141">
        <v>-578</v>
      </c>
      <c r="Q107" s="101">
        <v>-353</v>
      </c>
      <c r="R107" s="102">
        <v>202</v>
      </c>
      <c r="S107" s="5">
        <v>601</v>
      </c>
      <c r="T107" s="101">
        <v>47</v>
      </c>
      <c r="U107" s="101">
        <v>-13</v>
      </c>
      <c r="V107" s="5">
        <v>-179</v>
      </c>
      <c r="W107" s="103">
        <v>-78</v>
      </c>
      <c r="X107" s="101">
        <v>371</v>
      </c>
      <c r="Y107" s="101">
        <v>889</v>
      </c>
      <c r="Z107" s="62">
        <v>-1551</v>
      </c>
      <c r="AA107" s="113">
        <v>-378.7</v>
      </c>
      <c r="AB107" s="61">
        <v>64.5</v>
      </c>
      <c r="AC107" s="61">
        <v>226.5</v>
      </c>
      <c r="AD107" s="62">
        <v>-641.5</v>
      </c>
      <c r="AE107" s="63">
        <v>-202</v>
      </c>
      <c r="AF107" s="61">
        <v>129</v>
      </c>
      <c r="AG107" s="61">
        <v>694</v>
      </c>
      <c r="AH107" s="64">
        <v>210</v>
      </c>
      <c r="AI107" s="63">
        <v>-437</v>
      </c>
      <c r="AJ107" s="61">
        <v>160</v>
      </c>
      <c r="AK107" s="61">
        <v>91.593999999999994</v>
      </c>
      <c r="AL107" s="64">
        <v>-681.327</v>
      </c>
      <c r="AM107" s="63">
        <v>23</v>
      </c>
      <c r="AN107" s="61">
        <v>37</v>
      </c>
      <c r="AO107" s="61">
        <v>172</v>
      </c>
      <c r="AP107" s="64">
        <v>44</v>
      </c>
      <c r="AQ107" s="63">
        <v>-332.56699805387098</v>
      </c>
      <c r="AR107" s="61">
        <v>-97.768406903372778</v>
      </c>
      <c r="AS107" s="61">
        <v>642.14239486881911</v>
      </c>
      <c r="AT107" s="64">
        <v>-55.089969575314392</v>
      </c>
    </row>
    <row r="108" spans="1:46" x14ac:dyDescent="0.3">
      <c r="A108" s="22"/>
      <c r="B108" s="39" t="s">
        <v>64</v>
      </c>
      <c r="C108" s="125">
        <v>16554</v>
      </c>
      <c r="D108" s="126">
        <v>23339</v>
      </c>
      <c r="E108" s="126">
        <v>29175.715669375928</v>
      </c>
      <c r="F108" s="127">
        <v>28028.305133571754</v>
      </c>
      <c r="G108" s="125">
        <v>20909</v>
      </c>
      <c r="H108" s="126">
        <v>-19468</v>
      </c>
      <c r="I108" s="126">
        <v>-1054.175962994093</v>
      </c>
      <c r="J108" s="127">
        <v>5195</v>
      </c>
      <c r="K108" s="125">
        <v>-14091</v>
      </c>
      <c r="L108" s="126">
        <v>-1153</v>
      </c>
      <c r="M108" s="126">
        <v>14553.373</v>
      </c>
      <c r="N108" s="127">
        <v>28259.881000000001</v>
      </c>
      <c r="O108" s="125">
        <v>18561.8</v>
      </c>
      <c r="P108" s="126">
        <v>40676</v>
      </c>
      <c r="Q108" s="126">
        <v>19336</v>
      </c>
      <c r="R108" s="127">
        <v>5086</v>
      </c>
      <c r="S108" s="125">
        <v>-34328</v>
      </c>
      <c r="T108" s="126">
        <v>-64424</v>
      </c>
      <c r="U108" s="126">
        <v>-23387</v>
      </c>
      <c r="V108" s="127">
        <v>-68606</v>
      </c>
      <c r="W108" s="125">
        <v>37820.759700338931</v>
      </c>
      <c r="X108" s="126">
        <v>21912.801025558758</v>
      </c>
      <c r="Y108" s="126">
        <v>-15000.118551732983</v>
      </c>
      <c r="Z108" s="128">
        <v>-66909.88988992486</v>
      </c>
      <c r="AA108" s="126">
        <f t="shared" ref="AA108:AE108" si="88">AA109+AA110+AA111+AA112+AA114</f>
        <v>-292347.69274608977</v>
      </c>
      <c r="AB108" s="126">
        <f t="shared" si="88"/>
        <v>286843.51127450075</v>
      </c>
      <c r="AC108" s="126">
        <f t="shared" si="88"/>
        <v>-209095.60117119225</v>
      </c>
      <c r="AD108" s="129">
        <f t="shared" si="88"/>
        <v>-337479.56211635214</v>
      </c>
      <c r="AE108" s="130">
        <f t="shared" si="88"/>
        <v>37768.241043253423</v>
      </c>
      <c r="AF108" s="126">
        <f t="shared" ref="AF108:AP108" si="89">AF109+AF110+AF111+AF112+AF114</f>
        <v>-2405.4025275857421</v>
      </c>
      <c r="AG108" s="126">
        <f t="shared" si="89"/>
        <v>82518.3003644048</v>
      </c>
      <c r="AH108" s="131">
        <f t="shared" si="89"/>
        <v>73494.931396878004</v>
      </c>
      <c r="AI108" s="130">
        <f t="shared" si="89"/>
        <v>-144078.30128120113</v>
      </c>
      <c r="AJ108" s="126">
        <f t="shared" si="89"/>
        <v>-260267.95840244618</v>
      </c>
      <c r="AK108" s="126">
        <f t="shared" si="89"/>
        <v>-141597.94509784909</v>
      </c>
      <c r="AL108" s="131">
        <f t="shared" si="89"/>
        <v>-111012.40246341079</v>
      </c>
      <c r="AM108" s="130">
        <f t="shared" si="89"/>
        <v>-301.69588440828511</v>
      </c>
      <c r="AN108" s="126">
        <f t="shared" si="89"/>
        <v>-24621.461081438858</v>
      </c>
      <c r="AO108" s="126">
        <f t="shared" si="89"/>
        <v>-10783.532807882715</v>
      </c>
      <c r="AP108" s="131">
        <f t="shared" si="89"/>
        <v>18809.805572772555</v>
      </c>
      <c r="AQ108" s="130">
        <f>AQ109+AQ110+AQ111+AQ112+AQ114</f>
        <v>-90036.934545358177</v>
      </c>
      <c r="AR108" s="126">
        <f>AR109+AR110+AR111+AR112+AR114</f>
        <v>-139055.75280813003</v>
      </c>
      <c r="AS108" s="126">
        <f>AS109+AS110+AS111+AS112+AS114</f>
        <v>-79703.930546782794</v>
      </c>
      <c r="AT108" s="131">
        <f>AT109+AT110+AT111+AT112+AT114</f>
        <v>-76754.17835537155</v>
      </c>
    </row>
    <row r="109" spans="1:46" x14ac:dyDescent="0.3">
      <c r="A109" s="22"/>
      <c r="B109" s="46" t="s">
        <v>66</v>
      </c>
      <c r="C109" s="140">
        <v>932</v>
      </c>
      <c r="D109" s="141">
        <v>783</v>
      </c>
      <c r="E109" s="99">
        <v>141</v>
      </c>
      <c r="F109" s="100">
        <v>-338</v>
      </c>
      <c r="G109" s="142">
        <v>94</v>
      </c>
      <c r="H109" s="141">
        <v>1803</v>
      </c>
      <c r="I109" s="99">
        <v>-213</v>
      </c>
      <c r="J109" s="100">
        <v>-267</v>
      </c>
      <c r="K109" s="142">
        <v>349</v>
      </c>
      <c r="L109" s="141">
        <v>4700</v>
      </c>
      <c r="M109" s="106">
        <v>-12.1</v>
      </c>
      <c r="N109" s="107">
        <v>23.5</v>
      </c>
      <c r="O109" s="142">
        <v>-84.2</v>
      </c>
      <c r="P109" s="141">
        <v>99</v>
      </c>
      <c r="Q109" s="101">
        <v>3205</v>
      </c>
      <c r="R109" s="108">
        <v>2381</v>
      </c>
      <c r="S109" s="5">
        <v>3723</v>
      </c>
      <c r="T109" s="101">
        <v>23</v>
      </c>
      <c r="U109" s="101">
        <v>1424</v>
      </c>
      <c r="V109" s="5">
        <v>282</v>
      </c>
      <c r="W109" s="103">
        <v>76</v>
      </c>
      <c r="X109" s="101">
        <v>562</v>
      </c>
      <c r="Y109" s="101">
        <v>1599</v>
      </c>
      <c r="Z109" s="5">
        <v>545</v>
      </c>
      <c r="AA109" s="147">
        <v>922</v>
      </c>
      <c r="AB109" s="101">
        <v>4515</v>
      </c>
      <c r="AC109" s="101">
        <v>2903</v>
      </c>
      <c r="AD109" s="5">
        <v>1443</v>
      </c>
      <c r="AE109" s="148">
        <v>1767</v>
      </c>
      <c r="AF109" s="101">
        <v>2381</v>
      </c>
      <c r="AG109" s="101">
        <v>-245</v>
      </c>
      <c r="AH109" s="149">
        <v>510</v>
      </c>
      <c r="AI109" s="148">
        <v>-14</v>
      </c>
      <c r="AJ109" s="101">
        <v>-232</v>
      </c>
      <c r="AK109" s="101">
        <v>-623</v>
      </c>
      <c r="AL109" s="149">
        <v>145</v>
      </c>
      <c r="AM109" s="148">
        <v>-645</v>
      </c>
      <c r="AN109" s="101">
        <v>-202</v>
      </c>
      <c r="AO109" s="101">
        <v>-187</v>
      </c>
      <c r="AP109" s="149">
        <v>-11</v>
      </c>
      <c r="AQ109" s="148">
        <v>-5017</v>
      </c>
      <c r="AR109" s="101">
        <v>-351</v>
      </c>
      <c r="AS109" s="101">
        <v>-1125</v>
      </c>
      <c r="AT109" s="149">
        <v>202.70000000000005</v>
      </c>
    </row>
    <row r="110" spans="1:46" x14ac:dyDescent="0.3">
      <c r="A110" s="22"/>
      <c r="B110" s="46" t="s">
        <v>67</v>
      </c>
      <c r="C110" s="140"/>
      <c r="D110" s="141"/>
      <c r="E110" s="99"/>
      <c r="F110" s="100"/>
      <c r="G110" s="142"/>
      <c r="H110" s="141"/>
      <c r="I110" s="99">
        <v>0</v>
      </c>
      <c r="J110" s="100">
        <v>0</v>
      </c>
      <c r="K110" s="142">
        <v>0</v>
      </c>
      <c r="L110" s="141">
        <v>0</v>
      </c>
      <c r="M110" s="99">
        <v>3999</v>
      </c>
      <c r="N110" s="100">
        <v>0</v>
      </c>
      <c r="O110" s="142">
        <v>0</v>
      </c>
      <c r="P110" s="141">
        <v>0</v>
      </c>
      <c r="Q110" s="101">
        <v>0</v>
      </c>
      <c r="R110" s="102">
        <v>0</v>
      </c>
      <c r="S110" s="5">
        <v>0</v>
      </c>
      <c r="T110" s="101">
        <v>0</v>
      </c>
      <c r="U110" s="101">
        <v>0</v>
      </c>
      <c r="V110" s="5">
        <v>0</v>
      </c>
      <c r="W110" s="103">
        <v>0</v>
      </c>
      <c r="X110" s="101">
        <v>0</v>
      </c>
      <c r="Y110" s="101">
        <v>0</v>
      </c>
      <c r="Z110" s="5">
        <v>0</v>
      </c>
      <c r="AA110" s="101">
        <v>-0.79299178852400587</v>
      </c>
      <c r="AB110" s="101">
        <v>-1.3461954625380059</v>
      </c>
      <c r="AC110" s="101">
        <v>-4.7221191768010016</v>
      </c>
      <c r="AD110" s="5">
        <v>-4.6630621192460069</v>
      </c>
      <c r="AE110" s="148">
        <v>18</v>
      </c>
      <c r="AF110" s="101">
        <v>-30</v>
      </c>
      <c r="AG110" s="101">
        <v>-1</v>
      </c>
      <c r="AH110" s="149">
        <v>-4</v>
      </c>
      <c r="AI110" s="148">
        <v>24</v>
      </c>
      <c r="AJ110" s="101">
        <v>10.818698372181998</v>
      </c>
      <c r="AK110" s="101">
        <v>51.729723042793978</v>
      </c>
      <c r="AL110" s="149">
        <v>177.20313633649099</v>
      </c>
      <c r="AM110" s="148">
        <v>-63</v>
      </c>
      <c r="AN110" s="101">
        <v>33</v>
      </c>
      <c r="AO110" s="101">
        <v>10</v>
      </c>
      <c r="AP110" s="149">
        <v>1</v>
      </c>
      <c r="AQ110" s="148">
        <v>4.2852310914602469</v>
      </c>
      <c r="AR110" s="101">
        <v>1.5863048154684039</v>
      </c>
      <c r="AS110" s="101">
        <v>7.476026796671178</v>
      </c>
      <c r="AT110" s="149">
        <v>-1.7803682971867456</v>
      </c>
    </row>
    <row r="111" spans="1:46" x14ac:dyDescent="0.3">
      <c r="A111" s="22"/>
      <c r="B111" s="46" t="s">
        <v>68</v>
      </c>
      <c r="C111" s="47">
        <v>11109</v>
      </c>
      <c r="D111" s="141">
        <v>21147</v>
      </c>
      <c r="E111" s="106">
        <v>26414.280787174637</v>
      </c>
      <c r="F111" s="107">
        <v>22947.132592937658</v>
      </c>
      <c r="G111" s="49">
        <v>19113</v>
      </c>
      <c r="H111" s="141">
        <v>-24835</v>
      </c>
      <c r="I111" s="106">
        <v>-3628.175962994093</v>
      </c>
      <c r="J111" s="107">
        <v>3396</v>
      </c>
      <c r="K111" s="49">
        <v>-15435</v>
      </c>
      <c r="L111" s="141">
        <v>-7433</v>
      </c>
      <c r="M111" s="106">
        <v>8041</v>
      </c>
      <c r="N111" s="107">
        <v>22127</v>
      </c>
      <c r="O111" s="49">
        <v>20353</v>
      </c>
      <c r="P111" s="141">
        <v>41954</v>
      </c>
      <c r="Q111" s="141">
        <v>23332</v>
      </c>
      <c r="R111" s="150">
        <v>11082</v>
      </c>
      <c r="S111" s="142">
        <v>25441</v>
      </c>
      <c r="T111" s="141">
        <v>11333</v>
      </c>
      <c r="U111" s="141">
        <v>57927</v>
      </c>
      <c r="V111" s="142">
        <v>5206</v>
      </c>
      <c r="W111" s="140">
        <v>47592</v>
      </c>
      <c r="X111" s="141">
        <v>31011</v>
      </c>
      <c r="Y111" s="141">
        <v>-10604.100724553131</v>
      </c>
      <c r="Z111" s="4">
        <v>-62165</v>
      </c>
      <c r="AA111" s="147">
        <v>39328.807051517208</v>
      </c>
      <c r="AB111" s="101">
        <v>12156.774510363321</v>
      </c>
      <c r="AC111" s="101">
        <v>40514.397674074782</v>
      </c>
      <c r="AD111" s="4">
        <v>-101617.52835674516</v>
      </c>
      <c r="AE111" s="148">
        <v>9009</v>
      </c>
      <c r="AF111" s="101">
        <v>-44727</v>
      </c>
      <c r="AG111" s="101">
        <v>-2323</v>
      </c>
      <c r="AH111" s="149">
        <v>4543</v>
      </c>
      <c r="AI111" s="148">
        <v>-12496.621294907778</v>
      </c>
      <c r="AJ111" s="101">
        <v>-64193</v>
      </c>
      <c r="AK111" s="101">
        <v>28.104190998016357</v>
      </c>
      <c r="AL111" s="149">
        <v>-8972.4402343486145</v>
      </c>
      <c r="AM111" s="148">
        <v>-3547</v>
      </c>
      <c r="AN111" s="101">
        <v>-28857</v>
      </c>
      <c r="AO111" s="101">
        <v>-22517</v>
      </c>
      <c r="AP111" s="149">
        <v>13754</v>
      </c>
      <c r="AQ111" s="148">
        <v>29847</v>
      </c>
      <c r="AR111" s="101">
        <v>-12595.005289333752</v>
      </c>
      <c r="AS111" s="101">
        <v>26579.738288011722</v>
      </c>
      <c r="AT111" s="149">
        <v>17954.448377294153</v>
      </c>
    </row>
    <row r="112" spans="1:46" x14ac:dyDescent="0.3">
      <c r="A112" s="22"/>
      <c r="B112" s="46" t="s">
        <v>69</v>
      </c>
      <c r="C112" s="140">
        <v>-189</v>
      </c>
      <c r="D112" s="141">
        <v>-848</v>
      </c>
      <c r="E112" s="106">
        <v>-389</v>
      </c>
      <c r="F112" s="107">
        <v>2350</v>
      </c>
      <c r="G112" s="142">
        <v>-979</v>
      </c>
      <c r="H112" s="141">
        <v>-425</v>
      </c>
      <c r="I112" s="106">
        <v>22</v>
      </c>
      <c r="J112" s="107">
        <v>-677</v>
      </c>
      <c r="K112" s="142">
        <v>-78</v>
      </c>
      <c r="L112" s="141">
        <v>-850</v>
      </c>
      <c r="M112" s="106">
        <v>262.47300000000001</v>
      </c>
      <c r="N112" s="107">
        <v>2360.3809999999999</v>
      </c>
      <c r="O112" s="142">
        <v>-4118</v>
      </c>
      <c r="P112" s="141">
        <v>-3388</v>
      </c>
      <c r="Q112" s="110">
        <v>-9945</v>
      </c>
      <c r="R112" s="108">
        <v>-10594</v>
      </c>
      <c r="S112" s="5">
        <v>-64158</v>
      </c>
      <c r="T112" s="141">
        <v>-77010</v>
      </c>
      <c r="U112" s="141">
        <v>-84912</v>
      </c>
      <c r="V112" s="142">
        <v>-76538</v>
      </c>
      <c r="W112" s="103">
        <v>-10886.240299661067</v>
      </c>
      <c r="X112" s="101">
        <v>-11606.19897444124</v>
      </c>
      <c r="Y112" s="101">
        <v>-7542.0178271798522</v>
      </c>
      <c r="Z112" s="49">
        <v>-8245.8898899248561</v>
      </c>
      <c r="AA112" s="98">
        <v>-334798.20680581842</v>
      </c>
      <c r="AB112" s="48">
        <v>269977.58295959997</v>
      </c>
      <c r="AC112" s="48">
        <v>-254996.77672609023</v>
      </c>
      <c r="AD112" s="49">
        <v>-240281.87069748773</v>
      </c>
      <c r="AE112" s="50">
        <v>24112.24104325342</v>
      </c>
      <c r="AF112" s="48">
        <v>39002.597472414258</v>
      </c>
      <c r="AG112" s="48">
        <v>82061.3003644048</v>
      </c>
      <c r="AH112" s="51">
        <v>65303.931396878004</v>
      </c>
      <c r="AI112" s="50">
        <v>-133984.93097882514</v>
      </c>
      <c r="AJ112" s="48">
        <v>-198599.77710081835</v>
      </c>
      <c r="AK112" s="48">
        <v>-143778.83022183491</v>
      </c>
      <c r="AL112" s="51">
        <v>-104829.58601923368</v>
      </c>
      <c r="AM112" s="50">
        <v>1665.0242319555532</v>
      </c>
      <c r="AN112" s="48">
        <v>1421.5389185611418</v>
      </c>
      <c r="AO112" s="48">
        <v>9340.4671921172849</v>
      </c>
      <c r="AP112" s="51">
        <v>2114.8055727725546</v>
      </c>
      <c r="AQ112" s="50">
        <v>-116652.8191855987</v>
      </c>
      <c r="AR112" s="48">
        <v>-127650.68830862179</v>
      </c>
      <c r="AS112" s="48">
        <v>-106642.64486159118</v>
      </c>
      <c r="AT112" s="51">
        <v>-97919.7731544782</v>
      </c>
    </row>
    <row r="113" spans="1:46" x14ac:dyDescent="0.3">
      <c r="A113" s="22"/>
      <c r="B113" s="59" t="s">
        <v>79</v>
      </c>
      <c r="C113" s="47"/>
      <c r="D113" s="48"/>
      <c r="E113" s="48"/>
      <c r="F113" s="52"/>
      <c r="G113" s="49"/>
      <c r="H113" s="48"/>
      <c r="I113" s="61"/>
      <c r="J113" s="65"/>
      <c r="K113" s="62"/>
      <c r="L113" s="61"/>
      <c r="M113" s="61"/>
      <c r="N113" s="65"/>
      <c r="O113" s="62">
        <v>-4240</v>
      </c>
      <c r="P113" s="61">
        <v>-4847</v>
      </c>
      <c r="Q113" s="61">
        <v>-8784</v>
      </c>
      <c r="R113" s="65">
        <v>-12419</v>
      </c>
      <c r="S113" s="62">
        <v>-64491</v>
      </c>
      <c r="T113" s="61">
        <v>-76775</v>
      </c>
      <c r="U113" s="61">
        <v>-85988</v>
      </c>
      <c r="V113" s="62">
        <v>-79846</v>
      </c>
      <c r="W113" s="60">
        <v>-9703.2402996610672</v>
      </c>
      <c r="X113" s="61">
        <v>-10615.19897444124</v>
      </c>
      <c r="Y113" s="61">
        <v>-7551.0178271798522</v>
      </c>
      <c r="Z113" s="62">
        <v>-8608.8898899248561</v>
      </c>
      <c r="AA113" s="113">
        <v>-333999.95680581842</v>
      </c>
      <c r="AB113" s="61">
        <v>271105.83295959997</v>
      </c>
      <c r="AC113" s="61">
        <v>-254128.52672609023</v>
      </c>
      <c r="AD113" s="62">
        <v>-239791.62069748773</v>
      </c>
      <c r="AE113" s="63">
        <v>24101.169986446832</v>
      </c>
      <c r="AF113" s="61">
        <v>38992.499407050556</v>
      </c>
      <c r="AG113" s="61">
        <v>82050.211667160533</v>
      </c>
      <c r="AH113" s="64">
        <v>65291.284216292559</v>
      </c>
      <c r="AI113" s="63">
        <v>-133756.62046772928</v>
      </c>
      <c r="AJ113" s="61">
        <v>-198301.15515713111</v>
      </c>
      <c r="AK113" s="61">
        <v>-143621.10761010466</v>
      </c>
      <c r="AL113" s="64">
        <v>-104650.31108574702</v>
      </c>
      <c r="AM113" s="63">
        <v>1847.2505765379592</v>
      </c>
      <c r="AN113" s="61">
        <v>1944.5534033698111</v>
      </c>
      <c r="AO113" s="61">
        <v>9582.5747874589833</v>
      </c>
      <c r="AP113" s="64">
        <v>3401.3901659665808</v>
      </c>
      <c r="AQ113" s="63">
        <v>-115846.14966143428</v>
      </c>
      <c r="AR113" s="61">
        <v>-128332.44399897875</v>
      </c>
      <c r="AS113" s="61">
        <v>-105083.62995156384</v>
      </c>
      <c r="AT113" s="64">
        <v>-97704.942450067363</v>
      </c>
    </row>
    <row r="114" spans="1:46" x14ac:dyDescent="0.3">
      <c r="A114" s="22"/>
      <c r="B114" s="46" t="s">
        <v>70</v>
      </c>
      <c r="C114" s="140">
        <v>4702</v>
      </c>
      <c r="D114" s="141">
        <v>2257</v>
      </c>
      <c r="E114" s="106">
        <v>3009.4348822012907</v>
      </c>
      <c r="F114" s="107">
        <v>3069.1725406340956</v>
      </c>
      <c r="G114" s="142">
        <v>2681</v>
      </c>
      <c r="H114" s="141">
        <v>3989</v>
      </c>
      <c r="I114" s="106">
        <v>2765</v>
      </c>
      <c r="J114" s="107">
        <v>2743</v>
      </c>
      <c r="K114" s="142">
        <v>1073</v>
      </c>
      <c r="L114" s="141">
        <v>2430</v>
      </c>
      <c r="M114" s="106">
        <v>2263</v>
      </c>
      <c r="N114" s="107">
        <v>3749</v>
      </c>
      <c r="O114" s="142">
        <v>2411</v>
      </c>
      <c r="P114" s="141">
        <v>2011</v>
      </c>
      <c r="Q114" s="101">
        <v>2744</v>
      </c>
      <c r="R114" s="108">
        <v>2217</v>
      </c>
      <c r="S114" s="109">
        <v>666</v>
      </c>
      <c r="T114" s="141">
        <v>1230</v>
      </c>
      <c r="U114" s="141">
        <v>2174</v>
      </c>
      <c r="V114" s="142">
        <v>2444</v>
      </c>
      <c r="W114" s="111">
        <v>1039</v>
      </c>
      <c r="X114" s="110">
        <v>1946</v>
      </c>
      <c r="Y114" s="110">
        <v>1547</v>
      </c>
      <c r="Z114" s="49">
        <v>2956</v>
      </c>
      <c r="AA114" s="98">
        <v>2200.5</v>
      </c>
      <c r="AB114" s="48">
        <v>195.5</v>
      </c>
      <c r="AC114" s="48">
        <v>2488.5</v>
      </c>
      <c r="AD114" s="49">
        <v>2981.5</v>
      </c>
      <c r="AE114" s="50">
        <v>2862</v>
      </c>
      <c r="AF114" s="48">
        <v>968</v>
      </c>
      <c r="AG114" s="48">
        <v>3026</v>
      </c>
      <c r="AH114" s="51">
        <v>3142</v>
      </c>
      <c r="AI114" s="50">
        <v>2393.2509925317877</v>
      </c>
      <c r="AJ114" s="48">
        <v>2746</v>
      </c>
      <c r="AK114" s="48">
        <v>2724.0512099450088</v>
      </c>
      <c r="AL114" s="51">
        <v>2467.4206538350136</v>
      </c>
      <c r="AM114" s="50">
        <v>2288.2798836361617</v>
      </c>
      <c r="AN114" s="48">
        <v>2983</v>
      </c>
      <c r="AO114" s="48">
        <v>2570</v>
      </c>
      <c r="AP114" s="51">
        <v>2951</v>
      </c>
      <c r="AQ114" s="50">
        <v>1781.5994091490545</v>
      </c>
      <c r="AR114" s="48">
        <v>1539.3544850100695</v>
      </c>
      <c r="AS114" s="48">
        <v>1476.5</v>
      </c>
      <c r="AT114" s="51">
        <v>3010.2267901096743</v>
      </c>
    </row>
    <row r="115" spans="1:46" x14ac:dyDescent="0.3">
      <c r="A115" s="22"/>
      <c r="B115" s="39" t="s">
        <v>71</v>
      </c>
      <c r="C115" s="125">
        <v>-5416</v>
      </c>
      <c r="D115" s="126">
        <v>-5593</v>
      </c>
      <c r="E115" s="126">
        <v>-1105</v>
      </c>
      <c r="F115" s="127">
        <v>-1766</v>
      </c>
      <c r="G115" s="125">
        <v>-5841</v>
      </c>
      <c r="H115" s="126">
        <v>-398</v>
      </c>
      <c r="I115" s="126">
        <v>-824.40000000000009</v>
      </c>
      <c r="J115" s="127">
        <v>2439</v>
      </c>
      <c r="K115" s="125">
        <v>-154</v>
      </c>
      <c r="L115" s="126">
        <v>-3945</v>
      </c>
      <c r="M115" s="126">
        <v>-3874.9</v>
      </c>
      <c r="N115" s="127">
        <v>-4129.5</v>
      </c>
      <c r="O115" s="125">
        <v>315</v>
      </c>
      <c r="P115" s="126">
        <v>-2004.3329999999999</v>
      </c>
      <c r="Q115" s="126">
        <v>-602</v>
      </c>
      <c r="R115" s="127">
        <v>-3885.7069999999999</v>
      </c>
      <c r="S115" s="125">
        <v>-1796.85</v>
      </c>
      <c r="T115" s="126">
        <v>-2114</v>
      </c>
      <c r="U115" s="126">
        <v>224</v>
      </c>
      <c r="V115" s="127">
        <v>-1560</v>
      </c>
      <c r="W115" s="125">
        <v>1614</v>
      </c>
      <c r="X115" s="126">
        <v>-2970</v>
      </c>
      <c r="Y115" s="126">
        <v>-1105</v>
      </c>
      <c r="Z115" s="128">
        <v>-3580</v>
      </c>
      <c r="AA115" s="129">
        <f>AA116+AA117+AA118+AA119+AA120</f>
        <v>-5004</v>
      </c>
      <c r="AB115" s="129">
        <f t="shared" ref="AB115:AE115" si="90">AB116+AB117+AB118+AB119+AB120</f>
        <v>-10646</v>
      </c>
      <c r="AC115" s="129">
        <f t="shared" si="90"/>
        <v>3431</v>
      </c>
      <c r="AD115" s="129">
        <f t="shared" si="90"/>
        <v>-4361</v>
      </c>
      <c r="AE115" s="130">
        <f t="shared" si="90"/>
        <v>-6090</v>
      </c>
      <c r="AF115" s="126">
        <f t="shared" ref="AF115:AP115" si="91">AF116+AF117+AF118+AF119+AF120</f>
        <v>-8919</v>
      </c>
      <c r="AG115" s="126">
        <f t="shared" si="91"/>
        <v>-3394</v>
      </c>
      <c r="AH115" s="131">
        <f t="shared" si="91"/>
        <v>-4616</v>
      </c>
      <c r="AI115" s="130">
        <f t="shared" si="91"/>
        <v>-4454.7137271972824</v>
      </c>
      <c r="AJ115" s="126">
        <f t="shared" si="91"/>
        <v>-2640.277</v>
      </c>
      <c r="AK115" s="126">
        <f t="shared" si="91"/>
        <v>-5905.0646848721362</v>
      </c>
      <c r="AL115" s="131">
        <f t="shared" si="91"/>
        <v>-6960.2250964629984</v>
      </c>
      <c r="AM115" s="130">
        <f t="shared" si="91"/>
        <v>-5776</v>
      </c>
      <c r="AN115" s="126">
        <f t="shared" si="91"/>
        <v>-8280</v>
      </c>
      <c r="AO115" s="126">
        <f t="shared" si="91"/>
        <v>-3354</v>
      </c>
      <c r="AP115" s="131">
        <f t="shared" si="91"/>
        <v>-8817</v>
      </c>
      <c r="AQ115" s="130">
        <f>SUM(AQ116:AQ120)</f>
        <v>836.90350260348805</v>
      </c>
      <c r="AR115" s="126">
        <f>SUM(AR116:AR120)</f>
        <v>-7310.9325078944603</v>
      </c>
      <c r="AS115" s="126">
        <f>SUM(AS116:AS120)</f>
        <v>-5857.1545662721201</v>
      </c>
      <c r="AT115" s="131">
        <f>SUM(AT116:AT120)</f>
        <v>-15984.587340287337</v>
      </c>
    </row>
    <row r="116" spans="1:46" x14ac:dyDescent="0.3">
      <c r="A116" s="22"/>
      <c r="B116" s="46" t="s">
        <v>72</v>
      </c>
      <c r="C116" s="140">
        <v>0</v>
      </c>
      <c r="D116" s="141">
        <v>0</v>
      </c>
      <c r="E116" s="99">
        <v>0</v>
      </c>
      <c r="F116" s="100">
        <v>0</v>
      </c>
      <c r="G116" s="142">
        <v>0</v>
      </c>
      <c r="H116" s="141">
        <v>0</v>
      </c>
      <c r="I116" s="99">
        <v>0</v>
      </c>
      <c r="J116" s="100">
        <v>0</v>
      </c>
      <c r="K116" s="142">
        <v>0</v>
      </c>
      <c r="L116" s="141">
        <v>0</v>
      </c>
      <c r="M116" s="99">
        <v>0</v>
      </c>
      <c r="N116" s="100">
        <v>-2195</v>
      </c>
      <c r="O116" s="142">
        <v>0</v>
      </c>
      <c r="P116" s="141">
        <v>0</v>
      </c>
      <c r="Q116" s="101">
        <v>0</v>
      </c>
      <c r="R116" s="102">
        <v>0</v>
      </c>
      <c r="S116" s="5">
        <v>0</v>
      </c>
      <c r="T116" s="101">
        <v>0</v>
      </c>
      <c r="U116" s="101">
        <v>0</v>
      </c>
      <c r="V116" s="5">
        <v>0</v>
      </c>
      <c r="W116" s="103">
        <v>0</v>
      </c>
      <c r="X116" s="101">
        <v>0</v>
      </c>
      <c r="Y116" s="101">
        <v>0</v>
      </c>
      <c r="Z116" s="49">
        <v>0</v>
      </c>
      <c r="AA116" s="98">
        <v>0</v>
      </c>
      <c r="AB116" s="48">
        <v>0</v>
      </c>
      <c r="AC116" s="48">
        <v>0</v>
      </c>
      <c r="AD116" s="49">
        <v>0</v>
      </c>
      <c r="AE116" s="50">
        <v>0</v>
      </c>
      <c r="AF116" s="48">
        <v>0</v>
      </c>
      <c r="AG116" s="48">
        <v>-2509</v>
      </c>
      <c r="AH116" s="51">
        <v>-2391</v>
      </c>
      <c r="AI116" s="50">
        <v>-1342.0993030500001</v>
      </c>
      <c r="AJ116" s="48">
        <v>6</v>
      </c>
      <c r="AK116" s="48">
        <v>-245.0617997452016</v>
      </c>
      <c r="AL116" s="51">
        <v>-107.89261783760035</v>
      </c>
      <c r="AM116" s="50">
        <v>-1406</v>
      </c>
      <c r="AN116" s="48">
        <v>-2035</v>
      </c>
      <c r="AO116" s="48">
        <v>0</v>
      </c>
      <c r="AP116" s="51">
        <v>-1449</v>
      </c>
      <c r="AQ116" s="50">
        <v>-0.11813727213215827</v>
      </c>
      <c r="AR116" s="48">
        <v>-1.7268310898303985E-2</v>
      </c>
      <c r="AS116" s="48">
        <v>-1.6482108819961549E-2</v>
      </c>
      <c r="AT116" s="51">
        <v>0</v>
      </c>
    </row>
    <row r="117" spans="1:46" x14ac:dyDescent="0.3">
      <c r="A117" s="22"/>
      <c r="B117" s="46" t="s">
        <v>73</v>
      </c>
      <c r="C117" s="140">
        <v>-4</v>
      </c>
      <c r="D117" s="48">
        <v>-3</v>
      </c>
      <c r="E117" s="99">
        <v>-2</v>
      </c>
      <c r="F117" s="100">
        <v>-2</v>
      </c>
      <c r="G117" s="142">
        <v>-9</v>
      </c>
      <c r="H117" s="48">
        <v>-1</v>
      </c>
      <c r="I117" s="99">
        <v>-1.4000000000000448</v>
      </c>
      <c r="J117" s="100">
        <v>-2</v>
      </c>
      <c r="K117" s="142">
        <v>-1</v>
      </c>
      <c r="L117" s="48">
        <v>-1</v>
      </c>
      <c r="M117" s="106">
        <v>-3999.9</v>
      </c>
      <c r="N117" s="100">
        <v>0</v>
      </c>
      <c r="O117" s="142">
        <v>0</v>
      </c>
      <c r="P117" s="48">
        <v>8</v>
      </c>
      <c r="Q117" s="101">
        <v>241</v>
      </c>
      <c r="R117" s="102">
        <v>-0.73199999999999998</v>
      </c>
      <c r="S117" s="5">
        <v>-0.85</v>
      </c>
      <c r="T117" s="101">
        <v>312</v>
      </c>
      <c r="U117" s="101">
        <v>-3</v>
      </c>
      <c r="V117" s="5">
        <v>49</v>
      </c>
      <c r="W117" s="103">
        <v>21</v>
      </c>
      <c r="X117" s="101">
        <v>-176</v>
      </c>
      <c r="Y117" s="101">
        <v>-8</v>
      </c>
      <c r="Z117" s="49">
        <v>-2</v>
      </c>
      <c r="AA117" s="98">
        <v>19</v>
      </c>
      <c r="AB117" s="48">
        <v>1</v>
      </c>
      <c r="AC117" s="48">
        <v>-3</v>
      </c>
      <c r="AD117" s="49">
        <v>30</v>
      </c>
      <c r="AE117" s="50">
        <v>-14</v>
      </c>
      <c r="AF117" s="48">
        <v>-17</v>
      </c>
      <c r="AG117" s="48">
        <v>7</v>
      </c>
      <c r="AH117" s="51">
        <v>52</v>
      </c>
      <c r="AI117" s="50">
        <v>-0.19373935000038148</v>
      </c>
      <c r="AJ117" s="48">
        <v>-0.10199999999999999</v>
      </c>
      <c r="AK117" s="48">
        <v>-14.863573420420662</v>
      </c>
      <c r="AL117" s="51">
        <v>-32.746303390971967</v>
      </c>
      <c r="AM117" s="50">
        <v>565</v>
      </c>
      <c r="AN117" s="48">
        <v>22</v>
      </c>
      <c r="AO117" s="48">
        <v>0</v>
      </c>
      <c r="AP117" s="51">
        <v>-11</v>
      </c>
      <c r="AQ117" s="50">
        <v>-0.51906310647359488</v>
      </c>
      <c r="AR117" s="48">
        <v>-4.4314941969905215</v>
      </c>
      <c r="AS117" s="48">
        <v>3.1466364004285334</v>
      </c>
      <c r="AT117" s="51">
        <v>8.8729479842837016</v>
      </c>
    </row>
    <row r="118" spans="1:46" x14ac:dyDescent="0.3">
      <c r="A118" s="22"/>
      <c r="B118" s="46" t="s">
        <v>74</v>
      </c>
      <c r="C118" s="140">
        <v>78</v>
      </c>
      <c r="D118" s="141">
        <v>93</v>
      </c>
      <c r="E118" s="99">
        <v>0</v>
      </c>
      <c r="F118" s="100">
        <v>0</v>
      </c>
      <c r="G118" s="142">
        <v>40</v>
      </c>
      <c r="H118" s="141">
        <v>-44</v>
      </c>
      <c r="I118" s="99">
        <v>0</v>
      </c>
      <c r="J118" s="100">
        <v>-287</v>
      </c>
      <c r="K118" s="142">
        <v>0</v>
      </c>
      <c r="L118" s="141">
        <v>0</v>
      </c>
      <c r="M118" s="99">
        <v>0</v>
      </c>
      <c r="N118" s="100">
        <v>0</v>
      </c>
      <c r="O118" s="142">
        <v>-179</v>
      </c>
      <c r="P118" s="141">
        <v>-230.8</v>
      </c>
      <c r="Q118" s="101">
        <v>0</v>
      </c>
      <c r="R118" s="102">
        <v>0</v>
      </c>
      <c r="S118" s="5">
        <v>-188</v>
      </c>
      <c r="T118" s="101">
        <v>-58</v>
      </c>
      <c r="U118" s="101">
        <v>-120</v>
      </c>
      <c r="V118" s="5">
        <v>-63</v>
      </c>
      <c r="W118" s="103">
        <v>-40</v>
      </c>
      <c r="X118" s="101">
        <v>-56</v>
      </c>
      <c r="Y118" s="101">
        <v>0</v>
      </c>
      <c r="Z118" s="49">
        <v>0</v>
      </c>
      <c r="AA118" s="98">
        <v>0</v>
      </c>
      <c r="AB118" s="48">
        <v>-47</v>
      </c>
      <c r="AC118" s="48">
        <v>-98</v>
      </c>
      <c r="AD118" s="49">
        <v>-47</v>
      </c>
      <c r="AE118" s="50">
        <v>-4</v>
      </c>
      <c r="AF118" s="48">
        <v>-25</v>
      </c>
      <c r="AG118" s="48">
        <v>-5</v>
      </c>
      <c r="AH118" s="51">
        <v>0</v>
      </c>
      <c r="AI118" s="50">
        <v>313.98731483273144</v>
      </c>
      <c r="AJ118" s="48">
        <v>-4.1749999999999998</v>
      </c>
      <c r="AK118" s="48">
        <v>-0.77874805637598643</v>
      </c>
      <c r="AL118" s="51">
        <v>0</v>
      </c>
      <c r="AM118" s="50">
        <v>-510</v>
      </c>
      <c r="AN118" s="48">
        <v>69</v>
      </c>
      <c r="AO118" s="48">
        <v>5</v>
      </c>
      <c r="AP118" s="51">
        <v>535</v>
      </c>
      <c r="AQ118" s="50">
        <v>240.75149999999999</v>
      </c>
      <c r="AR118" s="48">
        <v>-4.9969449239999992</v>
      </c>
      <c r="AS118" s="48">
        <v>0</v>
      </c>
      <c r="AT118" s="51">
        <v>191.131062606</v>
      </c>
    </row>
    <row r="119" spans="1:46" x14ac:dyDescent="0.3">
      <c r="A119" s="22"/>
      <c r="B119" s="46" t="s">
        <v>75</v>
      </c>
      <c r="C119" s="140">
        <v>-5490</v>
      </c>
      <c r="D119" s="141">
        <v>-5683</v>
      </c>
      <c r="E119" s="99">
        <v>-1103</v>
      </c>
      <c r="F119" s="100">
        <v>-1764</v>
      </c>
      <c r="G119" s="142">
        <v>-5872</v>
      </c>
      <c r="H119" s="141">
        <v>-353</v>
      </c>
      <c r="I119" s="99">
        <v>-823</v>
      </c>
      <c r="J119" s="100">
        <v>2728</v>
      </c>
      <c r="K119" s="142">
        <v>-153</v>
      </c>
      <c r="L119" s="141">
        <v>-3944</v>
      </c>
      <c r="M119" s="99">
        <v>125</v>
      </c>
      <c r="N119" s="100">
        <v>-1934.5</v>
      </c>
      <c r="O119" s="142">
        <v>494</v>
      </c>
      <c r="P119" s="141">
        <v>-1781.5329999999999</v>
      </c>
      <c r="Q119" s="101">
        <v>-843</v>
      </c>
      <c r="R119" s="102">
        <v>-3884.9749999999999</v>
      </c>
      <c r="S119" s="5">
        <v>-1608</v>
      </c>
      <c r="T119" s="141">
        <v>-2368</v>
      </c>
      <c r="U119" s="141">
        <v>347</v>
      </c>
      <c r="V119" s="142">
        <v>-1546</v>
      </c>
      <c r="W119" s="103">
        <v>1633</v>
      </c>
      <c r="X119" s="101">
        <v>-2738</v>
      </c>
      <c r="Y119" s="101">
        <v>-1097</v>
      </c>
      <c r="Z119" s="49">
        <v>-3578</v>
      </c>
      <c r="AA119" s="98">
        <v>-5023</v>
      </c>
      <c r="AB119" s="48">
        <v>-10600</v>
      </c>
      <c r="AC119" s="48">
        <v>3532</v>
      </c>
      <c r="AD119" s="49">
        <v>-4344</v>
      </c>
      <c r="AE119" s="50">
        <v>-6072</v>
      </c>
      <c r="AF119" s="48">
        <v>-8877</v>
      </c>
      <c r="AG119" s="48">
        <v>-887</v>
      </c>
      <c r="AH119" s="51">
        <v>-2277</v>
      </c>
      <c r="AI119" s="50">
        <v>-3426.4079996300134</v>
      </c>
      <c r="AJ119" s="48">
        <v>-2642</v>
      </c>
      <c r="AK119" s="48">
        <v>-5644.3605636501379</v>
      </c>
      <c r="AL119" s="51">
        <v>-6819.5861752344263</v>
      </c>
      <c r="AM119" s="50">
        <v>-4425</v>
      </c>
      <c r="AN119" s="48">
        <v>-6336</v>
      </c>
      <c r="AO119" s="48">
        <v>-3359</v>
      </c>
      <c r="AP119" s="51">
        <v>-4315.75</v>
      </c>
      <c r="AQ119" s="50">
        <v>4140.1792029820926</v>
      </c>
      <c r="AR119" s="48">
        <v>-3821.3168004625718</v>
      </c>
      <c r="AS119" s="48">
        <v>-5860.284720563729</v>
      </c>
      <c r="AT119" s="51">
        <v>-16184.591350877621</v>
      </c>
    </row>
    <row r="120" spans="1:46" x14ac:dyDescent="0.3">
      <c r="A120" s="22"/>
      <c r="B120" s="46" t="s">
        <v>76</v>
      </c>
      <c r="C120" s="140">
        <v>0</v>
      </c>
      <c r="D120" s="141">
        <v>0</v>
      </c>
      <c r="E120" s="99">
        <v>0</v>
      </c>
      <c r="F120" s="100">
        <v>0</v>
      </c>
      <c r="G120" s="142">
        <v>0</v>
      </c>
      <c r="H120" s="141">
        <v>0</v>
      </c>
      <c r="I120" s="99">
        <v>0</v>
      </c>
      <c r="J120" s="100">
        <v>0</v>
      </c>
      <c r="K120" s="142">
        <v>0</v>
      </c>
      <c r="L120" s="141">
        <v>0</v>
      </c>
      <c r="M120" s="99">
        <v>0</v>
      </c>
      <c r="N120" s="100">
        <v>0</v>
      </c>
      <c r="O120" s="142">
        <v>0</v>
      </c>
      <c r="P120" s="141">
        <v>0</v>
      </c>
      <c r="Q120" s="101">
        <v>0</v>
      </c>
      <c r="R120" s="102">
        <v>0</v>
      </c>
      <c r="S120" s="5">
        <v>0</v>
      </c>
      <c r="T120" s="101">
        <v>0</v>
      </c>
      <c r="U120" s="101">
        <v>0</v>
      </c>
      <c r="V120" s="5">
        <v>0</v>
      </c>
      <c r="W120" s="103">
        <v>0</v>
      </c>
      <c r="X120" s="101">
        <v>0</v>
      </c>
      <c r="Y120" s="101">
        <v>0</v>
      </c>
      <c r="Z120" s="49">
        <v>0</v>
      </c>
      <c r="AA120" s="151">
        <v>0</v>
      </c>
      <c r="AB120" s="152">
        <v>0</v>
      </c>
      <c r="AC120" s="152">
        <v>0</v>
      </c>
      <c r="AD120" s="49">
        <v>0</v>
      </c>
      <c r="AE120" s="153">
        <v>0</v>
      </c>
      <c r="AF120" s="152">
        <v>0</v>
      </c>
      <c r="AG120" s="152">
        <v>0</v>
      </c>
      <c r="AH120" s="154">
        <v>0</v>
      </c>
      <c r="AI120" s="153">
        <v>0</v>
      </c>
      <c r="AJ120" s="152">
        <v>0</v>
      </c>
      <c r="AK120" s="152">
        <v>0</v>
      </c>
      <c r="AL120" s="154">
        <v>0</v>
      </c>
      <c r="AM120" s="153">
        <v>0</v>
      </c>
      <c r="AN120" s="152">
        <v>0</v>
      </c>
      <c r="AO120" s="152">
        <v>0</v>
      </c>
      <c r="AP120" s="51">
        <v>-3576.25</v>
      </c>
      <c r="AQ120" s="50">
        <v>-3543.3899999999985</v>
      </c>
      <c r="AR120" s="48">
        <v>-3480.1699999999996</v>
      </c>
      <c r="AS120" s="152">
        <v>0</v>
      </c>
      <c r="AT120" s="154">
        <v>0</v>
      </c>
    </row>
    <row r="121" spans="1:46" x14ac:dyDescent="0.3">
      <c r="A121" s="22" t="s">
        <v>77</v>
      </c>
      <c r="B121" s="39" t="s">
        <v>78</v>
      </c>
      <c r="C121" s="125">
        <v>-900.26000000000022</v>
      </c>
      <c r="D121" s="126">
        <v>1663.8400000000001</v>
      </c>
      <c r="E121" s="126">
        <v>4640.1647363591992</v>
      </c>
      <c r="F121" s="127">
        <v>5928.2398938570695</v>
      </c>
      <c r="G121" s="125">
        <v>-46</v>
      </c>
      <c r="H121" s="126">
        <v>-1103</v>
      </c>
      <c r="I121" s="126">
        <v>2438.3035572534809</v>
      </c>
      <c r="J121" s="127">
        <v>5271</v>
      </c>
      <c r="K121" s="125">
        <v>-5258</v>
      </c>
      <c r="L121" s="126">
        <v>7923</v>
      </c>
      <c r="M121" s="126">
        <v>1703.1330000000007</v>
      </c>
      <c r="N121" s="127">
        <v>4842.1669999999995</v>
      </c>
      <c r="O121" s="125">
        <v>19957.199999999997</v>
      </c>
      <c r="P121" s="126">
        <v>12314.032999999996</v>
      </c>
      <c r="Q121" s="126">
        <v>-15176.5</v>
      </c>
      <c r="R121" s="127">
        <v>-12248.403000000002</v>
      </c>
      <c r="S121" s="125">
        <v>1233.8500000000004</v>
      </c>
      <c r="T121" s="126">
        <v>2855</v>
      </c>
      <c r="U121" s="126">
        <v>-3415</v>
      </c>
      <c r="V121" s="127">
        <v>4768</v>
      </c>
      <c r="W121" s="125">
        <v>12814.63206433598</v>
      </c>
      <c r="X121" s="126">
        <v>-36930.82834315153</v>
      </c>
      <c r="Y121" s="126">
        <v>-3163.55771657074</v>
      </c>
      <c r="Z121" s="128">
        <v>16875.153553321456</v>
      </c>
      <c r="AA121" s="129">
        <f>-(AA6+AA80)</f>
        <v>-2793.469342981658</v>
      </c>
      <c r="AB121" s="129">
        <f t="shared" ref="AB121:AE121" si="92">-(AB6+AB80)</f>
        <v>6170.4672827998729</v>
      </c>
      <c r="AC121" s="129">
        <f t="shared" si="92"/>
        <v>-6578.5459295338405</v>
      </c>
      <c r="AD121" s="129">
        <f t="shared" si="92"/>
        <v>10235.009946294156</v>
      </c>
      <c r="AE121" s="130">
        <f t="shared" si="92"/>
        <v>-4454.7024942620292</v>
      </c>
      <c r="AF121" s="126">
        <f t="shared" ref="AF121:AT121" si="93">-(AF6+AF80)</f>
        <v>-3278.4399939984587</v>
      </c>
      <c r="AG121" s="126">
        <f t="shared" si="93"/>
        <v>3936.9738073779608</v>
      </c>
      <c r="AH121" s="131">
        <f t="shared" si="93"/>
        <v>2478.1307853523667</v>
      </c>
      <c r="AI121" s="130">
        <f t="shared" si="93"/>
        <v>-2393.1370443808651</v>
      </c>
      <c r="AJ121" s="126">
        <f t="shared" si="93"/>
        <v>-1406.5029317703566</v>
      </c>
      <c r="AK121" s="126">
        <f t="shared" si="93"/>
        <v>3621.2411374965691</v>
      </c>
      <c r="AL121" s="131">
        <f t="shared" si="93"/>
        <v>-3682.8642995102268</v>
      </c>
      <c r="AM121" s="130">
        <f t="shared" si="93"/>
        <v>-8745.9650261505558</v>
      </c>
      <c r="AN121" s="126">
        <f t="shared" si="93"/>
        <v>7471.3864424887197</v>
      </c>
      <c r="AO121" s="126">
        <f t="shared" si="93"/>
        <v>-585.70332610901642</v>
      </c>
      <c r="AP121" s="131">
        <f t="shared" si="93"/>
        <v>-1683.2058655719338</v>
      </c>
      <c r="AQ121" s="130">
        <f>-(AQ6+AQ80)</f>
        <v>3266.1096970267158</v>
      </c>
      <c r="AR121" s="126">
        <f t="shared" si="93"/>
        <v>-3719.6606868867948</v>
      </c>
      <c r="AS121" s="126">
        <f t="shared" si="93"/>
        <v>3310.3675432180535</v>
      </c>
      <c r="AT121" s="131">
        <f t="shared" si="93"/>
        <v>2217.1006183921681</v>
      </c>
    </row>
    <row r="122" spans="1:46" ht="16.5" thickBot="1" x14ac:dyDescent="0.35">
      <c r="A122" s="155"/>
      <c r="B122" s="156"/>
      <c r="C122" s="157"/>
      <c r="D122" s="158"/>
      <c r="E122" s="72"/>
      <c r="F122" s="159"/>
      <c r="G122" s="160"/>
      <c r="H122" s="158"/>
      <c r="I122" s="72"/>
      <c r="J122" s="159"/>
      <c r="K122" s="160"/>
      <c r="L122" s="158"/>
      <c r="M122" s="72"/>
      <c r="N122" s="159"/>
      <c r="O122" s="160"/>
      <c r="P122" s="158"/>
      <c r="Q122" s="72"/>
      <c r="R122" s="159"/>
      <c r="S122" s="74"/>
      <c r="T122" s="72"/>
      <c r="U122" s="72"/>
      <c r="V122" s="159"/>
      <c r="W122" s="161"/>
      <c r="X122" s="72"/>
      <c r="Y122" s="72"/>
      <c r="Z122" s="162"/>
      <c r="AA122" s="163"/>
      <c r="AB122" s="72"/>
      <c r="AC122" s="72"/>
      <c r="AD122" s="162"/>
      <c r="AE122" s="164"/>
      <c r="AF122" s="165"/>
      <c r="AG122" s="165"/>
      <c r="AH122" s="73"/>
      <c r="AI122" s="164"/>
      <c r="AJ122" s="165"/>
      <c r="AK122" s="165"/>
      <c r="AL122" s="73"/>
      <c r="AM122" s="164"/>
      <c r="AN122" s="165"/>
      <c r="AO122" s="165"/>
      <c r="AP122" s="73"/>
      <c r="AQ122" s="164"/>
      <c r="AR122" s="165"/>
      <c r="AS122" s="165"/>
      <c r="AT122" s="73"/>
    </row>
    <row r="123" spans="1:46" ht="16.5" thickTop="1" x14ac:dyDescent="0.3">
      <c r="A123" s="166" t="s">
        <v>192</v>
      </c>
      <c r="Q123" s="167"/>
      <c r="AH123" s="81"/>
      <c r="AL123" s="81"/>
      <c r="AP123" s="81"/>
      <c r="AT123" s="81"/>
    </row>
    <row r="124" spans="1:46" x14ac:dyDescent="0.3">
      <c r="A124" s="81" t="s">
        <v>171</v>
      </c>
    </row>
    <row r="125" spans="1:46" ht="17.25" x14ac:dyDescent="0.3">
      <c r="A125" s="166" t="s">
        <v>216</v>
      </c>
      <c r="AA125" s="10"/>
      <c r="AB125" s="10"/>
      <c r="AC125" s="10"/>
      <c r="AD125" s="10"/>
    </row>
    <row r="126" spans="1:46" x14ac:dyDescent="0.3">
      <c r="A126" s="166"/>
      <c r="AA126" s="10"/>
      <c r="AB126" s="10"/>
      <c r="AC126" s="10"/>
      <c r="AD126" s="10"/>
    </row>
    <row r="127" spans="1:46" x14ac:dyDescent="0.3">
      <c r="AA127" s="10"/>
      <c r="AB127" s="10"/>
      <c r="AC127" s="10"/>
      <c r="AD127" s="10"/>
      <c r="AE127" s="10"/>
      <c r="AF127" s="10"/>
      <c r="AG127" s="10"/>
      <c r="AH127" s="10"/>
      <c r="AI127" s="10"/>
      <c r="AJ127" s="10"/>
      <c r="AK127" s="10"/>
      <c r="AL127" s="10"/>
      <c r="AM127" s="10"/>
      <c r="AN127" s="10"/>
      <c r="AO127" s="10"/>
      <c r="AP127" s="10"/>
      <c r="AQ127" s="10"/>
      <c r="AR127" s="10"/>
      <c r="AS127" s="10"/>
      <c r="AT127" s="10"/>
    </row>
    <row r="128" spans="1:46" x14ac:dyDescent="0.3">
      <c r="AA128" s="10"/>
      <c r="AB128" s="10"/>
      <c r="AC128" s="10"/>
      <c r="AD128" s="10"/>
      <c r="AE128" s="10"/>
      <c r="AF128" s="10"/>
      <c r="AG128" s="10"/>
      <c r="AH128" s="10"/>
      <c r="AI128" s="10"/>
      <c r="AJ128" s="10"/>
      <c r="AK128" s="10"/>
      <c r="AL128" s="10"/>
      <c r="AM128" s="10"/>
      <c r="AN128" s="10"/>
      <c r="AO128" s="10"/>
      <c r="AP128" s="10"/>
      <c r="AQ128" s="10"/>
      <c r="AR128" s="10"/>
      <c r="AS128" s="10"/>
      <c r="AT128" s="10"/>
    </row>
  </sheetData>
  <mergeCells count="22">
    <mergeCell ref="AM3:AP3"/>
    <mergeCell ref="C57:F57"/>
    <mergeCell ref="C3:F3"/>
    <mergeCell ref="G3:J3"/>
    <mergeCell ref="K3:N3"/>
    <mergeCell ref="O3:R3"/>
    <mergeCell ref="AQ3:AT3"/>
    <mergeCell ref="AQ57:AT57"/>
    <mergeCell ref="AM57:AP57"/>
    <mergeCell ref="S3:V3"/>
    <mergeCell ref="G57:J57"/>
    <mergeCell ref="K57:N57"/>
    <mergeCell ref="O57:R57"/>
    <mergeCell ref="S57:V57"/>
    <mergeCell ref="AI3:AL3"/>
    <mergeCell ref="AI57:AL57"/>
    <mergeCell ref="W57:Z57"/>
    <mergeCell ref="W3:Z3"/>
    <mergeCell ref="AE3:AH3"/>
    <mergeCell ref="AE57:AH57"/>
    <mergeCell ref="AA3:AD3"/>
    <mergeCell ref="AA57:AD57"/>
  </mergeCells>
  <pageMargins left="0.74803149606299202" right="0.74803149606299202" top="0.98425196850393704" bottom="0.98425196850393704" header="0.511811023622047" footer="0.511811023622047"/>
  <pageSetup paperSize="8" scale="98" fitToHeight="0" orientation="portrait" r:id="rId1"/>
  <headerFooter alignWithMargins="0"/>
  <rowBreaks count="2" manualBreakCount="2">
    <brk id="55" max="16383" man="1"/>
    <brk id="12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A182"/>
  <sheetViews>
    <sheetView tabSelected="1" zoomScaleNormal="100" zoomScaleSheetLayoutView="55" workbookViewId="0">
      <pane xSplit="1" ySplit="4" topLeftCell="EX5" activePane="bottomRight" state="frozen"/>
      <selection pane="topRight" activeCell="B1" sqref="B1"/>
      <selection pane="bottomLeft" activeCell="A5" sqref="A5"/>
      <selection pane="bottomRight" sqref="A1:XFD1048576"/>
    </sheetView>
  </sheetViews>
  <sheetFormatPr defaultColWidth="17.85546875" defaultRowHeight="16.5" x14ac:dyDescent="0.3"/>
  <cols>
    <col min="1" max="1" width="75.42578125" style="169" customWidth="1"/>
    <col min="2" max="96" width="17.5703125" style="169" customWidth="1"/>
    <col min="97" max="97" width="10.42578125" style="169" customWidth="1"/>
    <col min="98" max="98" width="17.5703125" style="313" customWidth="1"/>
    <col min="99" max="100" width="17.5703125" style="316" customWidth="1"/>
    <col min="101" max="101" width="18.140625" style="313" customWidth="1"/>
    <col min="102" max="103" width="18.140625" style="316" customWidth="1"/>
    <col min="104" max="104" width="18.140625" style="313" customWidth="1"/>
    <col min="105" max="106" width="18.140625" style="316" customWidth="1"/>
    <col min="107" max="107" width="18.140625" style="313" customWidth="1"/>
    <col min="108" max="109" width="17.5703125" style="316" customWidth="1"/>
    <col min="110" max="110" width="17.5703125" style="313" customWidth="1"/>
    <col min="111" max="112" width="17.5703125" style="316" customWidth="1"/>
    <col min="113" max="113" width="17.5703125" style="313" customWidth="1"/>
    <col min="114" max="115" width="17.5703125" style="316" customWidth="1"/>
    <col min="116" max="116" width="17.5703125" style="313" customWidth="1"/>
    <col min="117" max="118" width="17.5703125" style="316" customWidth="1"/>
    <col min="119" max="119" width="17.5703125" style="313" customWidth="1"/>
    <col min="120" max="121" width="17.5703125" style="316" customWidth="1"/>
    <col min="122" max="122" width="17.5703125" style="313" customWidth="1"/>
    <col min="123" max="124" width="17.5703125" style="316" customWidth="1"/>
    <col min="125" max="125" width="16.5703125" style="313" customWidth="1"/>
    <col min="126" max="126" width="16.5703125" style="316" customWidth="1"/>
    <col min="127" max="127" width="14.5703125" style="316" customWidth="1"/>
    <col min="128" max="128" width="16.5703125" style="313" customWidth="1"/>
    <col min="129" max="129" width="16.5703125" style="316" customWidth="1"/>
    <col min="130" max="130" width="14.5703125" style="316" customWidth="1"/>
    <col min="131" max="131" width="16.5703125" style="313" customWidth="1"/>
    <col min="132" max="132" width="16.5703125" style="316" customWidth="1"/>
    <col min="133" max="133" width="14.5703125" style="316" customWidth="1"/>
    <col min="134" max="134" width="14.5703125" style="313" customWidth="1"/>
    <col min="135" max="136" width="14.5703125" style="316" customWidth="1"/>
    <col min="137" max="137" width="14.5703125" style="313" customWidth="1"/>
    <col min="138" max="139" width="14.5703125" style="316" customWidth="1"/>
    <col min="140" max="143" width="17.85546875" style="316" customWidth="1"/>
    <col min="144" max="144" width="15.28515625" style="316" customWidth="1"/>
    <col min="145" max="146" width="17.85546875" style="316" customWidth="1"/>
    <col min="147" max="147" width="15.28515625" style="316" customWidth="1"/>
    <col min="148" max="149" width="17.85546875" style="316" customWidth="1"/>
    <col min="150" max="150" width="15.28515625" style="316" customWidth="1"/>
    <col min="151" max="151" width="17.85546875" style="316" customWidth="1"/>
    <col min="152" max="16384" width="17.85546875" style="316"/>
  </cols>
  <sheetData>
    <row r="1" spans="1:157" s="450" customFormat="1" x14ac:dyDescent="0.2">
      <c r="A1" s="450" t="s">
        <v>197</v>
      </c>
      <c r="CS1" s="451"/>
      <c r="EA1" s="452"/>
      <c r="EB1" s="452"/>
      <c r="EC1" s="452"/>
    </row>
    <row r="2" spans="1:157" ht="17.25" thickBot="1" x14ac:dyDescent="0.35">
      <c r="AY2" s="253"/>
      <c r="AZ2" s="253"/>
      <c r="BC2" s="253"/>
      <c r="BF2" s="253"/>
      <c r="BI2" s="253"/>
      <c r="BJ2" s="253"/>
      <c r="BL2" s="253"/>
      <c r="BO2" s="253"/>
      <c r="BR2" s="253"/>
      <c r="BU2" s="253"/>
      <c r="BX2" s="253"/>
      <c r="CA2" s="253"/>
      <c r="CD2" s="253"/>
      <c r="CG2" s="253"/>
      <c r="CH2" s="253"/>
      <c r="CJ2" s="253"/>
      <c r="CM2" s="253"/>
      <c r="CP2" s="253"/>
      <c r="CS2" s="253"/>
      <c r="CU2" s="314"/>
      <c r="DF2" s="314"/>
      <c r="DG2" s="314"/>
      <c r="DH2" s="314"/>
      <c r="DI2" s="314"/>
      <c r="DJ2" s="314"/>
      <c r="DK2" s="314"/>
      <c r="DL2" s="314"/>
      <c r="DM2" s="314"/>
      <c r="DN2" s="314"/>
      <c r="DO2" s="314"/>
      <c r="DP2" s="314"/>
      <c r="DQ2" s="314"/>
      <c r="DR2" s="314"/>
      <c r="DS2" s="314"/>
      <c r="DT2" s="314"/>
      <c r="DU2" s="314"/>
      <c r="DV2" s="314"/>
      <c r="DW2" s="314"/>
      <c r="DX2" s="314"/>
      <c r="DY2" s="314"/>
      <c r="DZ2" s="314"/>
      <c r="EA2" s="314"/>
      <c r="EB2" s="314"/>
      <c r="EC2" s="314"/>
      <c r="ED2" s="314"/>
      <c r="EE2" s="314"/>
      <c r="EF2" s="314"/>
      <c r="EG2" s="314"/>
      <c r="EH2" s="314"/>
      <c r="EI2" s="314"/>
    </row>
    <row r="3" spans="1:157" ht="18.75" customHeight="1" thickTop="1" x14ac:dyDescent="0.2">
      <c r="A3" s="170"/>
      <c r="B3" s="438" t="s">
        <v>199</v>
      </c>
      <c r="C3" s="439"/>
      <c r="D3" s="440"/>
      <c r="E3" s="438" t="s">
        <v>200</v>
      </c>
      <c r="F3" s="439"/>
      <c r="G3" s="440"/>
      <c r="H3" s="438" t="s">
        <v>201</v>
      </c>
      <c r="I3" s="439"/>
      <c r="J3" s="440"/>
      <c r="K3" s="438" t="s">
        <v>202</v>
      </c>
      <c r="L3" s="439"/>
      <c r="M3" s="440"/>
      <c r="N3" s="438" t="s">
        <v>203</v>
      </c>
      <c r="O3" s="439"/>
      <c r="P3" s="440"/>
      <c r="Q3" s="438" t="s">
        <v>204</v>
      </c>
      <c r="R3" s="439"/>
      <c r="S3" s="440"/>
      <c r="T3" s="438" t="s">
        <v>205</v>
      </c>
      <c r="U3" s="439"/>
      <c r="V3" s="440"/>
      <c r="W3" s="438" t="s">
        <v>206</v>
      </c>
      <c r="X3" s="439"/>
      <c r="Y3" s="440"/>
      <c r="Z3" s="438" t="s">
        <v>207</v>
      </c>
      <c r="AA3" s="439"/>
      <c r="AB3" s="440"/>
      <c r="AC3" s="438" t="s">
        <v>208</v>
      </c>
      <c r="AD3" s="439"/>
      <c r="AE3" s="440"/>
      <c r="AF3" s="438" t="s">
        <v>209</v>
      </c>
      <c r="AG3" s="439"/>
      <c r="AH3" s="440"/>
      <c r="AI3" s="438" t="s">
        <v>210</v>
      </c>
      <c r="AJ3" s="439"/>
      <c r="AK3" s="440"/>
      <c r="AL3" s="438" t="s">
        <v>211</v>
      </c>
      <c r="AM3" s="439"/>
      <c r="AN3" s="440"/>
      <c r="AO3" s="438" t="s">
        <v>212</v>
      </c>
      <c r="AP3" s="439"/>
      <c r="AQ3" s="440"/>
      <c r="AR3" s="438" t="s">
        <v>213</v>
      </c>
      <c r="AS3" s="439"/>
      <c r="AT3" s="440"/>
      <c r="AU3" s="438" t="s">
        <v>214</v>
      </c>
      <c r="AV3" s="439"/>
      <c r="AW3" s="440"/>
      <c r="AX3" s="438" t="s">
        <v>179</v>
      </c>
      <c r="AY3" s="439"/>
      <c r="AZ3" s="440"/>
      <c r="BA3" s="438" t="s">
        <v>180</v>
      </c>
      <c r="BB3" s="439"/>
      <c r="BC3" s="440"/>
      <c r="BD3" s="438" t="s">
        <v>181</v>
      </c>
      <c r="BE3" s="439"/>
      <c r="BF3" s="440"/>
      <c r="BG3" s="438" t="s">
        <v>182</v>
      </c>
      <c r="BH3" s="439"/>
      <c r="BI3" s="440"/>
      <c r="BJ3" s="438" t="s">
        <v>183</v>
      </c>
      <c r="BK3" s="439"/>
      <c r="BL3" s="440"/>
      <c r="BM3" s="438" t="s">
        <v>184</v>
      </c>
      <c r="BN3" s="439"/>
      <c r="BO3" s="440"/>
      <c r="BP3" s="438" t="s">
        <v>185</v>
      </c>
      <c r="BQ3" s="439"/>
      <c r="BR3" s="440"/>
      <c r="BS3" s="438" t="s">
        <v>186</v>
      </c>
      <c r="BT3" s="439"/>
      <c r="BU3" s="440"/>
      <c r="BV3" s="438" t="s">
        <v>187</v>
      </c>
      <c r="BW3" s="439"/>
      <c r="BX3" s="440"/>
      <c r="BY3" s="438" t="s">
        <v>188</v>
      </c>
      <c r="BZ3" s="439"/>
      <c r="CA3" s="440"/>
      <c r="CB3" s="438" t="s">
        <v>189</v>
      </c>
      <c r="CC3" s="439"/>
      <c r="CD3" s="440"/>
      <c r="CE3" s="438" t="s">
        <v>190</v>
      </c>
      <c r="CF3" s="439"/>
      <c r="CG3" s="440"/>
      <c r="CH3" s="444" t="s">
        <v>217</v>
      </c>
      <c r="CI3" s="445"/>
      <c r="CJ3" s="446"/>
      <c r="CK3" s="438" t="s">
        <v>218</v>
      </c>
      <c r="CL3" s="439"/>
      <c r="CM3" s="440"/>
      <c r="CN3" s="438" t="s">
        <v>219</v>
      </c>
      <c r="CO3" s="439"/>
      <c r="CP3" s="440"/>
      <c r="CQ3" s="438" t="s">
        <v>220</v>
      </c>
      <c r="CR3" s="439"/>
      <c r="CS3" s="440"/>
      <c r="CT3" s="438" t="s">
        <v>226</v>
      </c>
      <c r="CU3" s="439"/>
      <c r="CV3" s="440"/>
      <c r="CW3" s="441" t="s">
        <v>225</v>
      </c>
      <c r="CX3" s="439"/>
      <c r="CY3" s="440"/>
      <c r="CZ3" s="441" t="s">
        <v>224</v>
      </c>
      <c r="DA3" s="439"/>
      <c r="DB3" s="440"/>
      <c r="DC3" s="443" t="s">
        <v>223</v>
      </c>
      <c r="DD3" s="439"/>
      <c r="DE3" s="442"/>
      <c r="DF3" s="441" t="s">
        <v>227</v>
      </c>
      <c r="DG3" s="439"/>
      <c r="DH3" s="442"/>
      <c r="DI3" s="441" t="s">
        <v>228</v>
      </c>
      <c r="DJ3" s="439"/>
      <c r="DK3" s="442"/>
      <c r="DL3" s="441" t="s">
        <v>229</v>
      </c>
      <c r="DM3" s="439"/>
      <c r="DN3" s="442"/>
      <c r="DO3" s="441" t="s">
        <v>230</v>
      </c>
      <c r="DP3" s="439"/>
      <c r="DQ3" s="442"/>
      <c r="DR3" s="441" t="s">
        <v>245</v>
      </c>
      <c r="DS3" s="439"/>
      <c r="DT3" s="442"/>
      <c r="DU3" s="441" t="s">
        <v>244</v>
      </c>
      <c r="DV3" s="439"/>
      <c r="DW3" s="442"/>
      <c r="DX3" s="441" t="s">
        <v>243</v>
      </c>
      <c r="DY3" s="439"/>
      <c r="DZ3" s="442"/>
      <c r="EA3" s="441" t="s">
        <v>242</v>
      </c>
      <c r="EB3" s="439"/>
      <c r="EC3" s="442"/>
      <c r="ED3" s="441" t="s">
        <v>241</v>
      </c>
      <c r="EE3" s="439"/>
      <c r="EF3" s="442"/>
      <c r="EG3" s="441" t="s">
        <v>240</v>
      </c>
      <c r="EH3" s="439"/>
      <c r="EI3" s="442"/>
      <c r="EJ3" s="441" t="s">
        <v>239</v>
      </c>
      <c r="EK3" s="439"/>
      <c r="EL3" s="442"/>
      <c r="EM3" s="441" t="s">
        <v>238</v>
      </c>
      <c r="EN3" s="439"/>
      <c r="EO3" s="442"/>
      <c r="EP3" s="441" t="s">
        <v>237</v>
      </c>
      <c r="EQ3" s="439"/>
      <c r="ER3" s="442"/>
      <c r="ES3" s="441" t="s">
        <v>236</v>
      </c>
      <c r="ET3" s="439"/>
      <c r="EU3" s="442"/>
      <c r="EV3" s="441" t="s">
        <v>234</v>
      </c>
      <c r="EW3" s="439"/>
      <c r="EX3" s="442"/>
      <c r="EY3" s="441" t="s">
        <v>246</v>
      </c>
      <c r="EZ3" s="439"/>
      <c r="FA3" s="442"/>
    </row>
    <row r="4" spans="1:157" ht="18.75" customHeight="1" thickBot="1" x14ac:dyDescent="0.25">
      <c r="A4" s="171"/>
      <c r="B4" s="172" t="s">
        <v>191</v>
      </c>
      <c r="C4" s="354" t="s">
        <v>83</v>
      </c>
      <c r="D4" s="173" t="s">
        <v>84</v>
      </c>
      <c r="E4" s="172" t="s">
        <v>191</v>
      </c>
      <c r="F4" s="354" t="s">
        <v>83</v>
      </c>
      <c r="G4" s="173" t="s">
        <v>84</v>
      </c>
      <c r="H4" s="172" t="s">
        <v>191</v>
      </c>
      <c r="I4" s="354" t="s">
        <v>83</v>
      </c>
      <c r="J4" s="173" t="s">
        <v>84</v>
      </c>
      <c r="K4" s="172" t="s">
        <v>191</v>
      </c>
      <c r="L4" s="354" t="s">
        <v>83</v>
      </c>
      <c r="M4" s="173" t="s">
        <v>84</v>
      </c>
      <c r="N4" s="172" t="s">
        <v>191</v>
      </c>
      <c r="O4" s="354" t="s">
        <v>83</v>
      </c>
      <c r="P4" s="173" t="s">
        <v>84</v>
      </c>
      <c r="Q4" s="172" t="s">
        <v>191</v>
      </c>
      <c r="R4" s="354" t="s">
        <v>83</v>
      </c>
      <c r="S4" s="173" t="s">
        <v>84</v>
      </c>
      <c r="T4" s="172" t="s">
        <v>191</v>
      </c>
      <c r="U4" s="354" t="s">
        <v>83</v>
      </c>
      <c r="V4" s="173" t="s">
        <v>84</v>
      </c>
      <c r="W4" s="172" t="s">
        <v>191</v>
      </c>
      <c r="X4" s="354" t="s">
        <v>83</v>
      </c>
      <c r="Y4" s="173" t="s">
        <v>84</v>
      </c>
      <c r="Z4" s="172" t="s">
        <v>191</v>
      </c>
      <c r="AA4" s="354" t="s">
        <v>83</v>
      </c>
      <c r="AB4" s="173" t="s">
        <v>84</v>
      </c>
      <c r="AC4" s="172" t="s">
        <v>191</v>
      </c>
      <c r="AD4" s="354" t="s">
        <v>83</v>
      </c>
      <c r="AE4" s="173" t="s">
        <v>84</v>
      </c>
      <c r="AF4" s="172" t="s">
        <v>191</v>
      </c>
      <c r="AG4" s="354" t="s">
        <v>83</v>
      </c>
      <c r="AH4" s="173" t="s">
        <v>84</v>
      </c>
      <c r="AI4" s="172" t="s">
        <v>191</v>
      </c>
      <c r="AJ4" s="354" t="s">
        <v>83</v>
      </c>
      <c r="AK4" s="173" t="s">
        <v>84</v>
      </c>
      <c r="AL4" s="172" t="s">
        <v>191</v>
      </c>
      <c r="AM4" s="354" t="s">
        <v>83</v>
      </c>
      <c r="AN4" s="173" t="s">
        <v>84</v>
      </c>
      <c r="AO4" s="172" t="s">
        <v>191</v>
      </c>
      <c r="AP4" s="354" t="s">
        <v>83</v>
      </c>
      <c r="AQ4" s="173" t="s">
        <v>84</v>
      </c>
      <c r="AR4" s="172" t="s">
        <v>191</v>
      </c>
      <c r="AS4" s="354" t="s">
        <v>83</v>
      </c>
      <c r="AT4" s="173" t="s">
        <v>84</v>
      </c>
      <c r="AU4" s="172" t="s">
        <v>191</v>
      </c>
      <c r="AV4" s="354" t="s">
        <v>83</v>
      </c>
      <c r="AW4" s="173" t="s">
        <v>84</v>
      </c>
      <c r="AX4" s="172" t="s">
        <v>191</v>
      </c>
      <c r="AY4" s="354" t="s">
        <v>83</v>
      </c>
      <c r="AZ4" s="173" t="s">
        <v>84</v>
      </c>
      <c r="BA4" s="172" t="s">
        <v>191</v>
      </c>
      <c r="BB4" s="354" t="s">
        <v>83</v>
      </c>
      <c r="BC4" s="173" t="s">
        <v>84</v>
      </c>
      <c r="BD4" s="172" t="s">
        <v>191</v>
      </c>
      <c r="BE4" s="354" t="s">
        <v>83</v>
      </c>
      <c r="BF4" s="173" t="s">
        <v>84</v>
      </c>
      <c r="BG4" s="172" t="s">
        <v>191</v>
      </c>
      <c r="BH4" s="354" t="s">
        <v>83</v>
      </c>
      <c r="BI4" s="173" t="s">
        <v>84</v>
      </c>
      <c r="BJ4" s="172" t="s">
        <v>191</v>
      </c>
      <c r="BK4" s="354" t="s">
        <v>83</v>
      </c>
      <c r="BL4" s="173" t="s">
        <v>84</v>
      </c>
      <c r="BM4" s="172" t="s">
        <v>191</v>
      </c>
      <c r="BN4" s="354" t="s">
        <v>83</v>
      </c>
      <c r="BO4" s="173" t="s">
        <v>84</v>
      </c>
      <c r="BP4" s="172" t="s">
        <v>191</v>
      </c>
      <c r="BQ4" s="354" t="s">
        <v>83</v>
      </c>
      <c r="BR4" s="173" t="s">
        <v>84</v>
      </c>
      <c r="BS4" s="172" t="s">
        <v>191</v>
      </c>
      <c r="BT4" s="354" t="s">
        <v>83</v>
      </c>
      <c r="BU4" s="173" t="s">
        <v>84</v>
      </c>
      <c r="BV4" s="172" t="s">
        <v>191</v>
      </c>
      <c r="BW4" s="354" t="s">
        <v>83</v>
      </c>
      <c r="BX4" s="173" t="s">
        <v>84</v>
      </c>
      <c r="BY4" s="172" t="s">
        <v>191</v>
      </c>
      <c r="BZ4" s="354" t="s">
        <v>83</v>
      </c>
      <c r="CA4" s="173" t="s">
        <v>84</v>
      </c>
      <c r="CB4" s="172" t="s">
        <v>191</v>
      </c>
      <c r="CC4" s="354" t="s">
        <v>83</v>
      </c>
      <c r="CD4" s="173" t="s">
        <v>84</v>
      </c>
      <c r="CE4" s="172" t="s">
        <v>191</v>
      </c>
      <c r="CF4" s="354" t="s">
        <v>83</v>
      </c>
      <c r="CG4" s="173" t="s">
        <v>84</v>
      </c>
      <c r="CH4" s="172" t="s">
        <v>191</v>
      </c>
      <c r="CI4" s="354" t="s">
        <v>83</v>
      </c>
      <c r="CJ4" s="173" t="s">
        <v>84</v>
      </c>
      <c r="CK4" s="172" t="s">
        <v>191</v>
      </c>
      <c r="CL4" s="354" t="s">
        <v>83</v>
      </c>
      <c r="CM4" s="173" t="s">
        <v>84</v>
      </c>
      <c r="CN4" s="172" t="s">
        <v>191</v>
      </c>
      <c r="CO4" s="354" t="s">
        <v>83</v>
      </c>
      <c r="CP4" s="173" t="s">
        <v>84</v>
      </c>
      <c r="CQ4" s="172" t="s">
        <v>191</v>
      </c>
      <c r="CR4" s="354" t="s">
        <v>83</v>
      </c>
      <c r="CS4" s="173" t="s">
        <v>84</v>
      </c>
      <c r="CT4" s="172" t="s">
        <v>82</v>
      </c>
      <c r="CU4" s="354" t="s">
        <v>83</v>
      </c>
      <c r="CV4" s="173" t="s">
        <v>84</v>
      </c>
      <c r="CW4" s="353" t="s">
        <v>82</v>
      </c>
      <c r="CX4" s="354" t="s">
        <v>83</v>
      </c>
      <c r="CY4" s="173" t="s">
        <v>84</v>
      </c>
      <c r="CZ4" s="353" t="s">
        <v>82</v>
      </c>
      <c r="DA4" s="354" t="s">
        <v>83</v>
      </c>
      <c r="DB4" s="173" t="s">
        <v>84</v>
      </c>
      <c r="DC4" s="174" t="s">
        <v>82</v>
      </c>
      <c r="DD4" s="354" t="s">
        <v>83</v>
      </c>
      <c r="DE4" s="355" t="s">
        <v>84</v>
      </c>
      <c r="DF4" s="353" t="s">
        <v>82</v>
      </c>
      <c r="DG4" s="354" t="s">
        <v>83</v>
      </c>
      <c r="DH4" s="355" t="s">
        <v>84</v>
      </c>
      <c r="DI4" s="353" t="s">
        <v>82</v>
      </c>
      <c r="DJ4" s="354" t="s">
        <v>83</v>
      </c>
      <c r="DK4" s="355" t="s">
        <v>84</v>
      </c>
      <c r="DL4" s="353" t="s">
        <v>82</v>
      </c>
      <c r="DM4" s="354" t="s">
        <v>83</v>
      </c>
      <c r="DN4" s="355" t="s">
        <v>84</v>
      </c>
      <c r="DO4" s="353" t="s">
        <v>82</v>
      </c>
      <c r="DP4" s="354" t="s">
        <v>83</v>
      </c>
      <c r="DQ4" s="355" t="s">
        <v>84</v>
      </c>
      <c r="DR4" s="353" t="s">
        <v>82</v>
      </c>
      <c r="DS4" s="354" t="s">
        <v>83</v>
      </c>
      <c r="DT4" s="355" t="s">
        <v>84</v>
      </c>
      <c r="DU4" s="353" t="s">
        <v>82</v>
      </c>
      <c r="DV4" s="354" t="s">
        <v>83</v>
      </c>
      <c r="DW4" s="355" t="s">
        <v>84</v>
      </c>
      <c r="DX4" s="353" t="s">
        <v>82</v>
      </c>
      <c r="DY4" s="354" t="s">
        <v>83</v>
      </c>
      <c r="DZ4" s="355" t="s">
        <v>84</v>
      </c>
      <c r="EA4" s="353" t="s">
        <v>82</v>
      </c>
      <c r="EB4" s="354" t="s">
        <v>83</v>
      </c>
      <c r="EC4" s="355" t="s">
        <v>84</v>
      </c>
      <c r="ED4" s="353" t="s">
        <v>82</v>
      </c>
      <c r="EE4" s="354" t="s">
        <v>83</v>
      </c>
      <c r="EF4" s="355" t="s">
        <v>84</v>
      </c>
      <c r="EG4" s="353" t="s">
        <v>82</v>
      </c>
      <c r="EH4" s="354" t="s">
        <v>83</v>
      </c>
      <c r="EI4" s="355" t="s">
        <v>84</v>
      </c>
      <c r="EJ4" s="353" t="s">
        <v>82</v>
      </c>
      <c r="EK4" s="354" t="s">
        <v>83</v>
      </c>
      <c r="EL4" s="355" t="s">
        <v>84</v>
      </c>
      <c r="EM4" s="353" t="s">
        <v>82</v>
      </c>
      <c r="EN4" s="354" t="s">
        <v>83</v>
      </c>
      <c r="EO4" s="355" t="s">
        <v>84</v>
      </c>
      <c r="EP4" s="353" t="s">
        <v>82</v>
      </c>
      <c r="EQ4" s="354" t="s">
        <v>83</v>
      </c>
      <c r="ER4" s="355" t="s">
        <v>84</v>
      </c>
      <c r="ES4" s="353" t="s">
        <v>82</v>
      </c>
      <c r="ET4" s="354" t="s">
        <v>83</v>
      </c>
      <c r="EU4" s="355" t="s">
        <v>84</v>
      </c>
      <c r="EV4" s="353" t="s">
        <v>82</v>
      </c>
      <c r="EW4" s="354" t="s">
        <v>83</v>
      </c>
      <c r="EX4" s="355" t="s">
        <v>84</v>
      </c>
      <c r="EY4" s="353" t="s">
        <v>82</v>
      </c>
      <c r="EZ4" s="354" t="s">
        <v>83</v>
      </c>
      <c r="FA4" s="355" t="s">
        <v>84</v>
      </c>
    </row>
    <row r="5" spans="1:157" s="178" customFormat="1" ht="18.75" customHeight="1" thickTop="1" x14ac:dyDescent="0.2">
      <c r="A5" s="175" t="s">
        <v>8</v>
      </c>
      <c r="B5" s="176">
        <f>B6+B43+B53</f>
        <v>64975.657999999996</v>
      </c>
      <c r="C5" s="204">
        <f>C6+C43+C53</f>
        <v>70095.688999999998</v>
      </c>
      <c r="D5" s="177">
        <f>B5-C5</f>
        <v>-5120.0310000000027</v>
      </c>
      <c r="E5" s="356">
        <f>E6+E43+E53</f>
        <v>64076.722000000002</v>
      </c>
      <c r="F5" s="204">
        <f>F6+F43+F53</f>
        <v>72579.986000000004</v>
      </c>
      <c r="G5" s="177">
        <f>E5-F5</f>
        <v>-8503.2640000000029</v>
      </c>
      <c r="H5" s="356">
        <f>H6+H43+H53</f>
        <v>83520.698999999993</v>
      </c>
      <c r="I5" s="204">
        <f>I6+I43+I53</f>
        <v>91949.661999999997</v>
      </c>
      <c r="J5" s="177">
        <f t="shared" ref="J5:J56" si="0">H5-I5</f>
        <v>-8428.9630000000034</v>
      </c>
      <c r="K5" s="356">
        <f>K6+K43+K53</f>
        <v>112217.196</v>
      </c>
      <c r="L5" s="204">
        <f>L6+L43+L53</f>
        <v>121149</v>
      </c>
      <c r="M5" s="177">
        <f t="shared" ref="M5:M56" si="1">K5-L5</f>
        <v>-8931.8040000000037</v>
      </c>
      <c r="N5" s="356">
        <f>N6+N43+N53</f>
        <v>51880</v>
      </c>
      <c r="O5" s="204">
        <f>O6+O43+O53</f>
        <v>57586</v>
      </c>
      <c r="P5" s="177">
        <f t="shared" ref="P5:P57" si="2">N5-O5</f>
        <v>-5706</v>
      </c>
      <c r="Q5" s="356">
        <f>Q6+Q43+Q53</f>
        <v>49932</v>
      </c>
      <c r="R5" s="204">
        <f>R6+R43+R53</f>
        <v>61270</v>
      </c>
      <c r="S5" s="177">
        <f t="shared" ref="S5:S57" si="3">Q5-R5</f>
        <v>-11338</v>
      </c>
      <c r="T5" s="356">
        <f>T6+T43+T53</f>
        <v>53333</v>
      </c>
      <c r="U5" s="204">
        <f>U6+U43+U53</f>
        <v>67049</v>
      </c>
      <c r="V5" s="177">
        <f t="shared" ref="V5:V57" si="4">T5-U5</f>
        <v>-13716</v>
      </c>
      <c r="W5" s="356">
        <f>W6+W43+W53</f>
        <v>56883</v>
      </c>
      <c r="X5" s="204">
        <f>X6+X43+X53</f>
        <v>70753</v>
      </c>
      <c r="Y5" s="177">
        <f t="shared" ref="Y5:Y57" si="5">W5-X5</f>
        <v>-13870</v>
      </c>
      <c r="Z5" s="356">
        <f>Z6+Z43+Z53</f>
        <v>64461</v>
      </c>
      <c r="AA5" s="204">
        <f>AA6+AA43+AA53</f>
        <v>67449</v>
      </c>
      <c r="AB5" s="177">
        <f t="shared" ref="AB5:AB57" si="6">Z5-AA5</f>
        <v>-2988</v>
      </c>
      <c r="AC5" s="356">
        <f>AC6+AC43+AC53</f>
        <v>66412</v>
      </c>
      <c r="AD5" s="204">
        <f>AD6+AD43+AD53</f>
        <v>71859</v>
      </c>
      <c r="AE5" s="177">
        <f t="shared" ref="AE5:AE57" si="7">AC5-AD5</f>
        <v>-5447</v>
      </c>
      <c r="AF5" s="356">
        <f>AF6+AF43+AF53</f>
        <v>55900</v>
      </c>
      <c r="AG5" s="204">
        <f>AG6+AG43+AG53</f>
        <v>64831</v>
      </c>
      <c r="AH5" s="177">
        <f t="shared" ref="AH5:AH57" si="8">AF5-AG5</f>
        <v>-8931</v>
      </c>
      <c r="AI5" s="356">
        <f>AI6+AI43+AI53</f>
        <v>66311.399999999994</v>
      </c>
      <c r="AJ5" s="204">
        <f>AJ6+AJ43+AJ53</f>
        <v>74001</v>
      </c>
      <c r="AK5" s="177">
        <f t="shared" ref="AK5:AK57" si="9">AI5-AJ5</f>
        <v>-7689.6000000000058</v>
      </c>
      <c r="AL5" s="356">
        <f>AL6+AL43+AL53</f>
        <v>82771</v>
      </c>
      <c r="AM5" s="204">
        <f>AM6+AM43+AM53</f>
        <v>85080</v>
      </c>
      <c r="AN5" s="177">
        <f t="shared" ref="AN5:AN57" si="10">AL5-AM5</f>
        <v>-2309</v>
      </c>
      <c r="AO5" s="356">
        <f>AO6+AO43+AO53</f>
        <v>91961</v>
      </c>
      <c r="AP5" s="204">
        <f>AP6+AP43+AP53</f>
        <v>102727</v>
      </c>
      <c r="AQ5" s="177">
        <f t="shared" ref="AQ5:AQ57" si="11">AO5-AP5</f>
        <v>-10766</v>
      </c>
      <c r="AR5" s="356">
        <f>AR6+AR43+AR53</f>
        <v>87253</v>
      </c>
      <c r="AS5" s="204">
        <f>AS6+AS43+AS53</f>
        <v>94149</v>
      </c>
      <c r="AT5" s="177">
        <f t="shared" ref="AT5:AT57" si="12">AR5-AS5</f>
        <v>-6896</v>
      </c>
      <c r="AU5" s="356">
        <f>AU6+AU43+AU53</f>
        <v>123892</v>
      </c>
      <c r="AV5" s="204">
        <f>AV6+AV43+AV53</f>
        <v>127043</v>
      </c>
      <c r="AW5" s="177">
        <f t="shared" ref="AW5:AW57" si="13">AU5-AV5</f>
        <v>-3151</v>
      </c>
      <c r="AX5" s="356">
        <f>AX6+AX43+AX53</f>
        <v>103772</v>
      </c>
      <c r="AY5" s="204">
        <f>AY6+AY43+AY53</f>
        <v>104940</v>
      </c>
      <c r="AZ5" s="177">
        <f>AX5-AY5</f>
        <v>-1168</v>
      </c>
      <c r="BA5" s="356">
        <f>BA6+BA43+BA53</f>
        <v>114771.91789821013</v>
      </c>
      <c r="BB5" s="204">
        <f>BB6+BB43+BB53</f>
        <v>119490</v>
      </c>
      <c r="BC5" s="177">
        <f>BA5-BB5</f>
        <v>-4718.0821017898706</v>
      </c>
      <c r="BD5" s="356">
        <f>BD6+BD43+BD53</f>
        <v>116362.10079562056</v>
      </c>
      <c r="BE5" s="204">
        <f>BE6+BE43+BE53</f>
        <v>125208</v>
      </c>
      <c r="BF5" s="177">
        <f>BD5-BE5</f>
        <v>-8845.8992043794424</v>
      </c>
      <c r="BG5" s="356">
        <f>BG6+BG43+BG53</f>
        <v>116555.34043448306</v>
      </c>
      <c r="BH5" s="204">
        <f>BH6+BH43+BH53</f>
        <v>123060</v>
      </c>
      <c r="BI5" s="177">
        <f>BG5-BH5</f>
        <v>-6504.6595655169367</v>
      </c>
      <c r="BJ5" s="356">
        <f>BJ6+BJ43+BJ53</f>
        <v>108016.02437232896</v>
      </c>
      <c r="BK5" s="204">
        <f>BK6+BK43+BK53</f>
        <v>109174</v>
      </c>
      <c r="BL5" s="177">
        <f>BJ5-BK5</f>
        <v>-1157.9756276710395</v>
      </c>
      <c r="BM5" s="356">
        <f>BM6+BM43+BM53</f>
        <v>123641.24791838482</v>
      </c>
      <c r="BN5" s="204">
        <f>BN6+BN43+BN53</f>
        <v>127494</v>
      </c>
      <c r="BO5" s="177">
        <f>BM5-BN5</f>
        <v>-3852.7520816151809</v>
      </c>
      <c r="BP5" s="356">
        <f>BP6+BP43+BP53</f>
        <v>114680.5</v>
      </c>
      <c r="BQ5" s="204">
        <f>BQ6+BQ43+BQ53</f>
        <v>122075</v>
      </c>
      <c r="BR5" s="177">
        <f>BP5-BQ5</f>
        <v>-7394.5</v>
      </c>
      <c r="BS5" s="356">
        <f>BS6+BS43+BS53</f>
        <v>121641</v>
      </c>
      <c r="BT5" s="204">
        <f>BT6+BT43+BT53</f>
        <v>123959</v>
      </c>
      <c r="BU5" s="177">
        <f>BS5-BT5</f>
        <v>-2318</v>
      </c>
      <c r="BV5" s="356">
        <f>BV6+BV43+BV53</f>
        <v>119245</v>
      </c>
      <c r="BW5" s="204">
        <f>BW6+BW43+BW53</f>
        <v>121817</v>
      </c>
      <c r="BX5" s="177">
        <f>BV5-BW5</f>
        <v>-2572</v>
      </c>
      <c r="BY5" s="356">
        <f>BY6+BY43+BY53</f>
        <v>124858.73582153927</v>
      </c>
      <c r="BZ5" s="204">
        <f>BZ6+BZ43+BZ53</f>
        <v>128515</v>
      </c>
      <c r="CA5" s="177">
        <f>BY5-BZ5</f>
        <v>-3656.2641784607258</v>
      </c>
      <c r="CB5" s="356">
        <f>CB6+CB43+CB53</f>
        <v>122239.84857200258</v>
      </c>
      <c r="CC5" s="204">
        <f>CC6+CC43+CC53</f>
        <v>128724</v>
      </c>
      <c r="CD5" s="177">
        <f>CB5-CC5</f>
        <v>-6484.1514279974217</v>
      </c>
      <c r="CE5" s="356">
        <f>CE6+CE43+CE53</f>
        <v>141632.79672376215</v>
      </c>
      <c r="CF5" s="204">
        <f>CF6+CF43+CF53</f>
        <v>146368</v>
      </c>
      <c r="CG5" s="177">
        <f>CE5-CF5</f>
        <v>-4735.2032762378512</v>
      </c>
      <c r="CH5" s="356">
        <f>CH6+CH43+CH53</f>
        <v>143421.25786289226</v>
      </c>
      <c r="CI5" s="204">
        <f>CI6+CI43+CI53</f>
        <v>148048.562569045</v>
      </c>
      <c r="CJ5" s="177">
        <f t="shared" ref="CJ5:CJ10" si="14">CH5-CI5</f>
        <v>-4627.3047061527323</v>
      </c>
      <c r="CK5" s="356">
        <f>CK6+CK43+CK53</f>
        <v>144037.87370512716</v>
      </c>
      <c r="CL5" s="204">
        <f>CL6+CL43+CL53</f>
        <v>148861.15903426643</v>
      </c>
      <c r="CM5" s="177">
        <f t="shared" ref="CM5:CM10" si="15">CK5-CL5</f>
        <v>-4823.2853291392676</v>
      </c>
      <c r="CN5" s="356">
        <f>CN6+CN43+CN53</f>
        <v>150992.80443207463</v>
      </c>
      <c r="CO5" s="204">
        <f>CO6+CO43+CO53</f>
        <v>155915.47507650283</v>
      </c>
      <c r="CP5" s="177">
        <f t="shared" ref="CP5:CP10" si="16">CN5-CO5</f>
        <v>-4922.6706444282026</v>
      </c>
      <c r="CQ5" s="356">
        <f>CQ6+CQ43+CQ53</f>
        <v>166420.18127574999</v>
      </c>
      <c r="CR5" s="204">
        <f>CR6+CR43+CR53</f>
        <v>173105.63827659466</v>
      </c>
      <c r="CS5" s="177">
        <f t="shared" ref="CS5:CS24" si="17">CQ5-CR5</f>
        <v>-6685.4570008446753</v>
      </c>
      <c r="CT5" s="356">
        <f t="shared" ref="CT5:CU5" si="18">CT6+CT43+CT53</f>
        <v>111315</v>
      </c>
      <c r="CU5" s="204">
        <f t="shared" si="18"/>
        <v>112482</v>
      </c>
      <c r="CV5" s="177">
        <f t="shared" ref="CV5:CV10" si="19">CT5-CU5</f>
        <v>-1167</v>
      </c>
      <c r="CW5" s="356">
        <f t="shared" ref="CW5:CX5" si="20">CW6+CW43+CW53</f>
        <v>109113</v>
      </c>
      <c r="CX5" s="204">
        <f t="shared" si="20"/>
        <v>114096</v>
      </c>
      <c r="CY5" s="177">
        <f t="shared" ref="CY5:CY10" si="21">CW5-CX5</f>
        <v>-4983</v>
      </c>
      <c r="CZ5" s="356">
        <f t="shared" ref="CZ5:DA5" si="22">CZ6+CZ43+CZ53</f>
        <v>124348</v>
      </c>
      <c r="DA5" s="204">
        <f t="shared" si="22"/>
        <v>130715</v>
      </c>
      <c r="DB5" s="177">
        <f t="shared" ref="DB5:DB10" si="23">CZ5-DA5</f>
        <v>-6367</v>
      </c>
      <c r="DC5" s="356">
        <f t="shared" ref="DC5:DD5" si="24">DC6+DC43+DC53</f>
        <v>151138</v>
      </c>
      <c r="DD5" s="204">
        <f t="shared" si="24"/>
        <v>157616</v>
      </c>
      <c r="DE5" s="358">
        <f t="shared" ref="DE5:DE10" si="25">DC5-DD5</f>
        <v>-6478</v>
      </c>
      <c r="DF5" s="356">
        <f>DF6+DF43+DF53</f>
        <v>134959</v>
      </c>
      <c r="DG5" s="357">
        <f>DG6+DG43+DG53</f>
        <v>139209</v>
      </c>
      <c r="DH5" s="358">
        <f>DF5-DG5</f>
        <v>-4250</v>
      </c>
      <c r="DI5" s="356">
        <f>DI6+DI43+DI53</f>
        <v>135410</v>
      </c>
      <c r="DJ5" s="357">
        <f>DJ6+DJ43+DJ53</f>
        <v>141010</v>
      </c>
      <c r="DK5" s="358">
        <f>DI5-DJ5</f>
        <v>-5600</v>
      </c>
      <c r="DL5" s="356">
        <f>DL6+DL43+DL53</f>
        <v>131916</v>
      </c>
      <c r="DM5" s="357">
        <f>DM6+DM43+DM53</f>
        <v>137766</v>
      </c>
      <c r="DN5" s="358">
        <f>DL5-DM5</f>
        <v>-5850</v>
      </c>
      <c r="DO5" s="356">
        <f t="shared" ref="DO5:DP5" si="26">DO6+DO43+DO53</f>
        <v>160447</v>
      </c>
      <c r="DP5" s="357">
        <f t="shared" si="26"/>
        <v>170397</v>
      </c>
      <c r="DQ5" s="358">
        <f>DO5-DP5</f>
        <v>-9950</v>
      </c>
      <c r="DR5" s="356">
        <f>DR6+DR43+DR53</f>
        <v>120438.52902335055</v>
      </c>
      <c r="DS5" s="357">
        <f>DS6+DS43+DS53</f>
        <v>126302.42957009461</v>
      </c>
      <c r="DT5" s="358">
        <f>DR5-DS5</f>
        <v>-5863.9005467440584</v>
      </c>
      <c r="DU5" s="356">
        <f>DU6+DU43+DU53</f>
        <v>103383.71012354417</v>
      </c>
      <c r="DV5" s="357">
        <f>DV6+DV43+DV53</f>
        <v>112157.64635368912</v>
      </c>
      <c r="DW5" s="358">
        <f>DU5-DV5</f>
        <v>-8773.9362301449582</v>
      </c>
      <c r="DX5" s="356">
        <f>DX6+DX43+DX53</f>
        <v>116528.93886020542</v>
      </c>
      <c r="DY5" s="357">
        <f>DY6+DY43+DY53</f>
        <v>127601.48210068657</v>
      </c>
      <c r="DZ5" s="358">
        <f>DX5-DY5</f>
        <v>-11072.543240481144</v>
      </c>
      <c r="EA5" s="356">
        <f>EA6+EA43+EA53</f>
        <v>131006.02009969301</v>
      </c>
      <c r="EB5" s="357">
        <f>EB6+EB43+EB53</f>
        <v>144989.34288624753</v>
      </c>
      <c r="EC5" s="358">
        <f>EA5-EB5</f>
        <v>-13983.32278655452</v>
      </c>
      <c r="ED5" s="356">
        <f>ED6+ED43+ED53</f>
        <v>92945.4</v>
      </c>
      <c r="EE5" s="357">
        <f>EE6+EE43+EE53</f>
        <v>105993</v>
      </c>
      <c r="EF5" s="358">
        <f>ED5-EE5</f>
        <v>-13047.600000000006</v>
      </c>
      <c r="EG5" s="356">
        <f>EG6+EG43+EG53</f>
        <v>95390</v>
      </c>
      <c r="EH5" s="357">
        <f>EH6+EH43+EH53</f>
        <v>110805</v>
      </c>
      <c r="EI5" s="358">
        <f t="shared" ref="EI5:EI10" si="27">EG5-EH5</f>
        <v>-15415</v>
      </c>
      <c r="EJ5" s="356">
        <f>EJ6+EJ43+EJ53</f>
        <v>105892</v>
      </c>
      <c r="EK5" s="357">
        <f>EK6+EK43+EK53</f>
        <v>119321</v>
      </c>
      <c r="EL5" s="358">
        <f>EJ5-EK5</f>
        <v>-13429</v>
      </c>
      <c r="EM5" s="356">
        <f>EM6+EM43+EM53</f>
        <v>122604</v>
      </c>
      <c r="EN5" s="357">
        <f>EN6+EN43+EN53</f>
        <v>144381.6</v>
      </c>
      <c r="EO5" s="358">
        <f>EM5-EN5</f>
        <v>-21777.600000000006</v>
      </c>
      <c r="EP5" s="356">
        <f>EP6+EP43+EP53</f>
        <v>114728</v>
      </c>
      <c r="EQ5" s="357">
        <f>EQ6+EQ43+EQ53</f>
        <v>129638</v>
      </c>
      <c r="ER5" s="358">
        <f>EP5-EQ5</f>
        <v>-14910</v>
      </c>
      <c r="ES5" s="356">
        <v>123747</v>
      </c>
      <c r="ET5" s="357">
        <v>145982</v>
      </c>
      <c r="EU5" s="358">
        <v>-22235</v>
      </c>
      <c r="EV5" s="356">
        <f>EV6+EV43+EV53</f>
        <v>139980</v>
      </c>
      <c r="EW5" s="204">
        <f>EW6+EW43+EW53</f>
        <v>157915</v>
      </c>
      <c r="EX5" s="358">
        <f>EV5-EW5</f>
        <v>-17935</v>
      </c>
      <c r="EY5" s="356">
        <f>EY6+EY43+EY53</f>
        <v>154491</v>
      </c>
      <c r="EZ5" s="204">
        <f>EZ6+EZ43+EZ53</f>
        <v>169196</v>
      </c>
      <c r="FA5" s="358">
        <f>EY5-EZ5</f>
        <v>-14705</v>
      </c>
    </row>
    <row r="6" spans="1:157" ht="18.75" customHeight="1" x14ac:dyDescent="0.2">
      <c r="A6" s="179" t="s">
        <v>85</v>
      </c>
      <c r="B6" s="180">
        <f>B7+B11</f>
        <v>35868.657999999996</v>
      </c>
      <c r="C6" s="181">
        <f>C7+C11</f>
        <v>41977.688999999998</v>
      </c>
      <c r="D6" s="182">
        <f t="shared" ref="D6:D56" si="28">B6-C6</f>
        <v>-6109.0310000000027</v>
      </c>
      <c r="E6" s="180">
        <f>E7+E11</f>
        <v>36077.322</v>
      </c>
      <c r="F6" s="181">
        <f>F7+F11</f>
        <v>45943.986000000004</v>
      </c>
      <c r="G6" s="182">
        <f t="shared" ref="G6:G10" si="29">E6-F6</f>
        <v>-9866.6640000000043</v>
      </c>
      <c r="H6" s="180">
        <f t="shared" ref="H6:I6" si="30">H7+H11</f>
        <v>35930.699000000001</v>
      </c>
      <c r="I6" s="181">
        <f t="shared" si="30"/>
        <v>46965.661999999997</v>
      </c>
      <c r="J6" s="182">
        <f t="shared" si="0"/>
        <v>-11034.962999999996</v>
      </c>
      <c r="K6" s="180">
        <f t="shared" ref="K6:L6" si="31">K7+K11</f>
        <v>44440.495999999999</v>
      </c>
      <c r="L6" s="181">
        <f t="shared" si="31"/>
        <v>53769</v>
      </c>
      <c r="M6" s="182">
        <f t="shared" si="1"/>
        <v>-9328.5040000000008</v>
      </c>
      <c r="N6" s="180">
        <f t="shared" ref="N6:O6" si="32">N7+N11</f>
        <v>41604</v>
      </c>
      <c r="O6" s="181">
        <f t="shared" si="32"/>
        <v>49310</v>
      </c>
      <c r="P6" s="182">
        <f t="shared" si="2"/>
        <v>-7706</v>
      </c>
      <c r="Q6" s="180">
        <f t="shared" ref="Q6:R6" si="33">Q7+Q11</f>
        <v>38164</v>
      </c>
      <c r="R6" s="181">
        <f t="shared" si="33"/>
        <v>49344</v>
      </c>
      <c r="S6" s="182">
        <f t="shared" si="3"/>
        <v>-11180</v>
      </c>
      <c r="T6" s="180">
        <f t="shared" ref="T6:U6" si="34">T7+T11</f>
        <v>42219</v>
      </c>
      <c r="U6" s="181">
        <f t="shared" si="34"/>
        <v>55139</v>
      </c>
      <c r="V6" s="182">
        <f t="shared" si="4"/>
        <v>-12920</v>
      </c>
      <c r="W6" s="180">
        <f t="shared" ref="W6:X6" si="35">W7+W11</f>
        <v>45317</v>
      </c>
      <c r="X6" s="181">
        <f t="shared" si="35"/>
        <v>58227</v>
      </c>
      <c r="Y6" s="182">
        <f t="shared" si="5"/>
        <v>-12910</v>
      </c>
      <c r="Z6" s="180">
        <f t="shared" ref="Z6:AA6" si="36">Z7+Z11</f>
        <v>45828</v>
      </c>
      <c r="AA6" s="181">
        <f t="shared" si="36"/>
        <v>53831</v>
      </c>
      <c r="AB6" s="182">
        <f t="shared" si="6"/>
        <v>-8003</v>
      </c>
      <c r="AC6" s="180">
        <f t="shared" ref="AC6:AD6" si="37">AC7+AC11</f>
        <v>46653</v>
      </c>
      <c r="AD6" s="181">
        <f t="shared" si="37"/>
        <v>57454</v>
      </c>
      <c r="AE6" s="182">
        <f t="shared" si="7"/>
        <v>-10801</v>
      </c>
      <c r="AF6" s="180">
        <f t="shared" ref="AF6:AG6" si="38">AF7+AF11</f>
        <v>41287</v>
      </c>
      <c r="AG6" s="181">
        <f t="shared" si="38"/>
        <v>54158</v>
      </c>
      <c r="AH6" s="182">
        <f t="shared" si="8"/>
        <v>-12871</v>
      </c>
      <c r="AI6" s="180">
        <f t="shared" ref="AI6:AJ6" si="39">AI7+AI11</f>
        <v>48103.4</v>
      </c>
      <c r="AJ6" s="181">
        <f t="shared" si="39"/>
        <v>61403</v>
      </c>
      <c r="AK6" s="182">
        <f t="shared" si="9"/>
        <v>-13299.599999999999</v>
      </c>
      <c r="AL6" s="180">
        <f t="shared" ref="AL6:AM6" si="40">AL7+AL11</f>
        <v>43131</v>
      </c>
      <c r="AM6" s="181">
        <f t="shared" si="40"/>
        <v>51586</v>
      </c>
      <c r="AN6" s="182">
        <f t="shared" si="10"/>
        <v>-8455</v>
      </c>
      <c r="AO6" s="180">
        <f t="shared" ref="AO6:AP6" si="41">AO7+AO11</f>
        <v>42084</v>
      </c>
      <c r="AP6" s="181">
        <f t="shared" si="41"/>
        <v>51930</v>
      </c>
      <c r="AQ6" s="182">
        <f t="shared" si="11"/>
        <v>-9846</v>
      </c>
      <c r="AR6" s="180">
        <f t="shared" ref="AR6:AS6" si="42">AR7+AR11</f>
        <v>40773</v>
      </c>
      <c r="AS6" s="181">
        <f t="shared" si="42"/>
        <v>57556</v>
      </c>
      <c r="AT6" s="182">
        <f t="shared" si="12"/>
        <v>-16783</v>
      </c>
      <c r="AU6" s="180">
        <f t="shared" ref="AU6:AV6" si="43">AU7+AU11</f>
        <v>47250</v>
      </c>
      <c r="AV6" s="181">
        <f t="shared" si="43"/>
        <v>64425</v>
      </c>
      <c r="AW6" s="182">
        <f t="shared" si="13"/>
        <v>-17175</v>
      </c>
      <c r="AX6" s="180">
        <f>AX7+AX11</f>
        <v>41062</v>
      </c>
      <c r="AY6" s="181">
        <f>AY7+AY11</f>
        <v>50013</v>
      </c>
      <c r="AZ6" s="182">
        <f t="shared" ref="AZ6:AZ51" si="44">AX6-AY6</f>
        <v>-8951</v>
      </c>
      <c r="BA6" s="180">
        <f>BA7+BA11</f>
        <v>45668</v>
      </c>
      <c r="BB6" s="181">
        <f>BB7+BB11</f>
        <v>55763</v>
      </c>
      <c r="BC6" s="182">
        <f t="shared" ref="BC6:BC51" si="45">BA6-BB6</f>
        <v>-10095</v>
      </c>
      <c r="BD6" s="180">
        <f>BD7+BD11</f>
        <v>46880</v>
      </c>
      <c r="BE6" s="181">
        <f>BE7+BE11</f>
        <v>59594</v>
      </c>
      <c r="BF6" s="182">
        <f t="shared" ref="BF6:BF51" si="46">BD6-BE6</f>
        <v>-12714</v>
      </c>
      <c r="BG6" s="180">
        <f>BG7+BG11</f>
        <v>50196</v>
      </c>
      <c r="BH6" s="181">
        <f>BH7+BH11</f>
        <v>63851</v>
      </c>
      <c r="BI6" s="182">
        <f t="shared" ref="BI6:BI51" si="47">BG6-BH6</f>
        <v>-13655</v>
      </c>
      <c r="BJ6" s="180">
        <f>BJ7+BJ11</f>
        <v>45859</v>
      </c>
      <c r="BK6" s="181">
        <f>BK7+BK11</f>
        <v>53388</v>
      </c>
      <c r="BL6" s="182">
        <f>BJ6-BK6</f>
        <v>-7529</v>
      </c>
      <c r="BM6" s="180">
        <f>BM7+BM11</f>
        <v>47203</v>
      </c>
      <c r="BN6" s="181">
        <f>BN7+BN11</f>
        <v>57026</v>
      </c>
      <c r="BO6" s="182">
        <f t="shared" ref="BO6:BO51" si="48">BM6-BN6</f>
        <v>-9823</v>
      </c>
      <c r="BP6" s="180">
        <f>BP7+BP11</f>
        <v>46524</v>
      </c>
      <c r="BQ6" s="181">
        <f>BQ7+BQ11</f>
        <v>58338</v>
      </c>
      <c r="BR6" s="182">
        <f t="shared" ref="BR6:BR51" si="49">BP6-BQ6</f>
        <v>-11814</v>
      </c>
      <c r="BS6" s="180">
        <f>BS7+BS11</f>
        <v>49516</v>
      </c>
      <c r="BT6" s="181">
        <f>BT7+BT11</f>
        <v>61529</v>
      </c>
      <c r="BU6" s="182">
        <f t="shared" ref="BU6:BU51" si="50">BS6-BT6</f>
        <v>-12013</v>
      </c>
      <c r="BV6" s="180">
        <f>BV7+BV11</f>
        <v>47448.5</v>
      </c>
      <c r="BW6" s="181">
        <f>BW7+BW11</f>
        <v>53107</v>
      </c>
      <c r="BX6" s="182">
        <f t="shared" ref="BX6:BX51" si="51">BV6-BW6</f>
        <v>-5658.5</v>
      </c>
      <c r="BY6" s="180">
        <f>BY7+BY11</f>
        <v>43743</v>
      </c>
      <c r="BZ6" s="181">
        <f>BZ7+BZ11</f>
        <v>55429</v>
      </c>
      <c r="CA6" s="182">
        <f t="shared" ref="CA6:CA51" si="52">BY6-BZ6</f>
        <v>-11686</v>
      </c>
      <c r="CB6" s="180">
        <f>CB7+CB11</f>
        <v>44444</v>
      </c>
      <c r="CC6" s="181">
        <f>CC7+CC11</f>
        <v>58744</v>
      </c>
      <c r="CD6" s="182">
        <f t="shared" ref="CD6:CD51" si="53">CB6-CC6</f>
        <v>-14300</v>
      </c>
      <c r="CE6" s="180">
        <f>CE7+CE11</f>
        <v>49282</v>
      </c>
      <c r="CF6" s="181">
        <f>CF7+CF11</f>
        <v>62303</v>
      </c>
      <c r="CG6" s="182">
        <f t="shared" ref="CG6:CG51" si="54">CE6-CF6</f>
        <v>-13021</v>
      </c>
      <c r="CH6" s="180">
        <f>CH7+CH11</f>
        <v>46168.5</v>
      </c>
      <c r="CI6" s="181">
        <f>CI7+CI11</f>
        <v>57865</v>
      </c>
      <c r="CJ6" s="182">
        <f t="shared" si="14"/>
        <v>-11696.5</v>
      </c>
      <c r="CK6" s="180">
        <f>CK7+CK11</f>
        <v>45195</v>
      </c>
      <c r="CL6" s="181">
        <f>CL7+CL11</f>
        <v>60023</v>
      </c>
      <c r="CM6" s="182">
        <f t="shared" si="15"/>
        <v>-14828</v>
      </c>
      <c r="CN6" s="359">
        <f>CN7+CN11</f>
        <v>45127</v>
      </c>
      <c r="CO6" s="181">
        <f>CO7+CO11</f>
        <v>60156.5</v>
      </c>
      <c r="CP6" s="361">
        <f t="shared" si="16"/>
        <v>-15029.5</v>
      </c>
      <c r="CQ6" s="359">
        <f>CQ7+CQ11</f>
        <v>49279</v>
      </c>
      <c r="CR6" s="181">
        <f>CR7+CR11</f>
        <v>68810</v>
      </c>
      <c r="CS6" s="361">
        <f t="shared" si="17"/>
        <v>-19531</v>
      </c>
      <c r="CT6" s="359">
        <f t="shared" ref="CT6:CU6" si="55">CT7+CT11</f>
        <v>47655</v>
      </c>
      <c r="CU6" s="181">
        <f t="shared" si="55"/>
        <v>55086</v>
      </c>
      <c r="CV6" s="361">
        <f t="shared" si="19"/>
        <v>-7431</v>
      </c>
      <c r="CW6" s="359">
        <f t="shared" ref="CW6:CX6" si="56">CW7+CW11</f>
        <v>45458</v>
      </c>
      <c r="CX6" s="181">
        <f t="shared" si="56"/>
        <v>62850</v>
      </c>
      <c r="CY6" s="361">
        <f t="shared" si="21"/>
        <v>-17392</v>
      </c>
      <c r="CZ6" s="359">
        <f t="shared" ref="CZ6:DA6" si="57">CZ7+CZ11</f>
        <v>44660</v>
      </c>
      <c r="DA6" s="181">
        <f t="shared" si="57"/>
        <v>65796</v>
      </c>
      <c r="DB6" s="361">
        <f t="shared" si="23"/>
        <v>-21136</v>
      </c>
      <c r="DC6" s="359">
        <f t="shared" ref="DC6:DD6" si="58">DC7+DC11</f>
        <v>51708</v>
      </c>
      <c r="DD6" s="181">
        <f t="shared" si="58"/>
        <v>71987</v>
      </c>
      <c r="DE6" s="361">
        <f t="shared" si="25"/>
        <v>-20279</v>
      </c>
      <c r="DF6" s="359">
        <f>DF7+DF11</f>
        <v>46220</v>
      </c>
      <c r="DG6" s="360">
        <f>DG7+DG11</f>
        <v>61663</v>
      </c>
      <c r="DH6" s="361">
        <f t="shared" ref="DH6:DH10" si="59">DF6-DG6</f>
        <v>-15443</v>
      </c>
      <c r="DI6" s="359">
        <f>DI7+DI11</f>
        <v>45626</v>
      </c>
      <c r="DJ6" s="360">
        <f>DJ7+DJ11</f>
        <v>63464</v>
      </c>
      <c r="DK6" s="361">
        <f t="shared" ref="DK6:DK10" si="60">DI6-DJ6</f>
        <v>-17838</v>
      </c>
      <c r="DL6" s="359">
        <f>DL7+DL11</f>
        <v>45313</v>
      </c>
      <c r="DM6" s="360">
        <f>DM7+DM11</f>
        <v>66396</v>
      </c>
      <c r="DN6" s="361">
        <f t="shared" ref="DN6:DN10" si="61">DL6-DM6</f>
        <v>-21083</v>
      </c>
      <c r="DO6" s="359">
        <f>DO7+DO11</f>
        <v>49342</v>
      </c>
      <c r="DP6" s="360">
        <f>DP7+DP11</f>
        <v>69864</v>
      </c>
      <c r="DQ6" s="361">
        <f t="shared" ref="DQ6:DQ10" si="62">DO6-DP6</f>
        <v>-20522</v>
      </c>
      <c r="DR6" s="359">
        <f>DR7+DR11</f>
        <v>43673</v>
      </c>
      <c r="DS6" s="360">
        <f>DS7+DS11</f>
        <v>59540</v>
      </c>
      <c r="DT6" s="361">
        <f t="shared" ref="DT6:DT10" si="63">DR6-DS6</f>
        <v>-15867</v>
      </c>
      <c r="DU6" s="359">
        <f>DU7+DU11</f>
        <v>20195</v>
      </c>
      <c r="DV6" s="360">
        <f>DV7+DV11</f>
        <v>40504</v>
      </c>
      <c r="DW6" s="361">
        <f t="shared" ref="DW6:DW10" si="64">DU6-DV6</f>
        <v>-20309</v>
      </c>
      <c r="DX6" s="359">
        <f>DX7+DX11</f>
        <v>28260</v>
      </c>
      <c r="DY6" s="360">
        <f>DY7+DY11</f>
        <v>48603</v>
      </c>
      <c r="DZ6" s="361">
        <f t="shared" ref="DZ6:DZ10" si="65">DX6-DY6</f>
        <v>-20343</v>
      </c>
      <c r="EA6" s="359">
        <f>EA7+EA11</f>
        <v>28360</v>
      </c>
      <c r="EB6" s="360">
        <f>EB7+EB11</f>
        <v>56069.5</v>
      </c>
      <c r="EC6" s="361">
        <f t="shared" ref="EC6:EC10" si="66">EA6-EB6</f>
        <v>-27709.5</v>
      </c>
      <c r="ED6" s="359">
        <f>ED7+ED11</f>
        <v>25824.400000000001</v>
      </c>
      <c r="EE6" s="360">
        <f>EE7+EE11</f>
        <v>52007</v>
      </c>
      <c r="EF6" s="361">
        <f t="shared" ref="EF6:EF10" si="67">ED6-EE6</f>
        <v>-26182.6</v>
      </c>
      <c r="EG6" s="359">
        <f>EG7+EG11</f>
        <v>27975</v>
      </c>
      <c r="EH6" s="360">
        <f>EH7+EH11</f>
        <v>56414</v>
      </c>
      <c r="EI6" s="361">
        <f t="shared" si="27"/>
        <v>-28439</v>
      </c>
      <c r="EJ6" s="359">
        <f>EJ7+EJ11</f>
        <v>33163</v>
      </c>
      <c r="EK6" s="360">
        <f>EK7+EK11</f>
        <v>65027</v>
      </c>
      <c r="EL6" s="361">
        <f t="shared" ref="EL6:EL10" si="68">EJ6-EK6</f>
        <v>-31864</v>
      </c>
      <c r="EM6" s="359">
        <f>EM7+EM11</f>
        <v>47008</v>
      </c>
      <c r="EN6" s="360">
        <f>EN7+EN11</f>
        <v>80834.600000000006</v>
      </c>
      <c r="EO6" s="361">
        <f t="shared" ref="EO6:EO10" si="69">EM6-EN6</f>
        <v>-33826.600000000006</v>
      </c>
      <c r="EP6" s="359">
        <f>EP7+EP11</f>
        <v>44793</v>
      </c>
      <c r="EQ6" s="360">
        <f>EQ7+EQ11</f>
        <v>74887</v>
      </c>
      <c r="ER6" s="361">
        <f t="shared" ref="ER6:ER10" si="70">EP6-EQ6</f>
        <v>-30094</v>
      </c>
      <c r="ES6" s="359">
        <v>51027</v>
      </c>
      <c r="ET6" s="360">
        <v>90481</v>
      </c>
      <c r="EU6" s="361">
        <v>-39454</v>
      </c>
      <c r="EV6" s="359">
        <f>EV7+EV11</f>
        <v>57152</v>
      </c>
      <c r="EW6" s="181">
        <f>EW7+EW11</f>
        <v>93969</v>
      </c>
      <c r="EX6" s="361">
        <f t="shared" ref="EX6:EX10" si="71">EV6-EW6</f>
        <v>-36817</v>
      </c>
      <c r="EY6" s="359">
        <f>EY7+EY11</f>
        <v>64467</v>
      </c>
      <c r="EZ6" s="181">
        <f>EZ7+EZ11</f>
        <v>96199</v>
      </c>
      <c r="FA6" s="361">
        <f t="shared" ref="FA6:FA10" si="72">EY6-EZ6</f>
        <v>-31732</v>
      </c>
    </row>
    <row r="7" spans="1:157" ht="18.75" customHeight="1" x14ac:dyDescent="0.2">
      <c r="A7" s="179" t="s">
        <v>86</v>
      </c>
      <c r="B7" s="192">
        <f>B8+B10</f>
        <v>14552</v>
      </c>
      <c r="C7" s="193">
        <f>C8+C10</f>
        <v>27242</v>
      </c>
      <c r="D7" s="194">
        <f t="shared" si="28"/>
        <v>-12690</v>
      </c>
      <c r="E7" s="192">
        <f>E8+E10</f>
        <v>17249</v>
      </c>
      <c r="F7" s="193">
        <f>F8+F10</f>
        <v>31863</v>
      </c>
      <c r="G7" s="194">
        <f t="shared" si="29"/>
        <v>-14614</v>
      </c>
      <c r="H7" s="192">
        <f t="shared" ref="H7:I7" si="73">H8+H10</f>
        <v>17437</v>
      </c>
      <c r="I7" s="193">
        <f t="shared" si="73"/>
        <v>31508</v>
      </c>
      <c r="J7" s="194">
        <f t="shared" si="0"/>
        <v>-14071</v>
      </c>
      <c r="K7" s="192">
        <f t="shared" ref="K7:L7" si="74">K8+K10</f>
        <v>20312</v>
      </c>
      <c r="L7" s="193">
        <f t="shared" si="74"/>
        <v>37226</v>
      </c>
      <c r="M7" s="194">
        <f t="shared" si="1"/>
        <v>-16914</v>
      </c>
      <c r="N7" s="192">
        <f t="shared" ref="N7:O7" si="75">N8+N10</f>
        <v>16986</v>
      </c>
      <c r="O7" s="193">
        <f t="shared" si="75"/>
        <v>32939</v>
      </c>
      <c r="P7" s="194">
        <f t="shared" si="2"/>
        <v>-15953</v>
      </c>
      <c r="Q7" s="192">
        <f t="shared" ref="Q7:R7" si="76">Q8+Q10</f>
        <v>17709</v>
      </c>
      <c r="R7" s="193">
        <f t="shared" si="76"/>
        <v>33110</v>
      </c>
      <c r="S7" s="194">
        <f t="shared" si="3"/>
        <v>-15401</v>
      </c>
      <c r="T7" s="192">
        <f t="shared" ref="T7:U7" si="77">T8+T10</f>
        <v>19268</v>
      </c>
      <c r="U7" s="193">
        <f t="shared" si="77"/>
        <v>34956</v>
      </c>
      <c r="V7" s="194">
        <f t="shared" si="4"/>
        <v>-15688</v>
      </c>
      <c r="W7" s="192">
        <f t="shared" ref="W7:X7" si="78">W8+W10</f>
        <v>19623</v>
      </c>
      <c r="X7" s="193">
        <f t="shared" si="78"/>
        <v>40166</v>
      </c>
      <c r="Y7" s="194">
        <f t="shared" si="5"/>
        <v>-20543</v>
      </c>
      <c r="Z7" s="192">
        <f t="shared" ref="Z7:AA7" si="79">Z8+Z10</f>
        <v>17997</v>
      </c>
      <c r="AA7" s="193">
        <f t="shared" si="79"/>
        <v>35631</v>
      </c>
      <c r="AB7" s="194">
        <f t="shared" si="6"/>
        <v>-17634</v>
      </c>
      <c r="AC7" s="192">
        <f t="shared" ref="AC7:AD7" si="80">AC8+AC10</f>
        <v>20277</v>
      </c>
      <c r="AD7" s="193">
        <f t="shared" si="80"/>
        <v>38530</v>
      </c>
      <c r="AE7" s="194">
        <f t="shared" si="7"/>
        <v>-18253</v>
      </c>
      <c r="AF7" s="192">
        <f t="shared" ref="AF7:AG7" si="81">AF8+AF10</f>
        <v>19697</v>
      </c>
      <c r="AG7" s="193">
        <f t="shared" si="81"/>
        <v>36902</v>
      </c>
      <c r="AH7" s="194">
        <f t="shared" si="8"/>
        <v>-17205</v>
      </c>
      <c r="AI7" s="192">
        <f t="shared" ref="AI7:AJ7" si="82">AI8+AI10</f>
        <v>21687</v>
      </c>
      <c r="AJ7" s="193">
        <f t="shared" si="82"/>
        <v>42408</v>
      </c>
      <c r="AK7" s="194">
        <f t="shared" si="9"/>
        <v>-20721</v>
      </c>
      <c r="AL7" s="192">
        <f t="shared" ref="AL7:AM7" si="83">AL8+AL10</f>
        <v>20307</v>
      </c>
      <c r="AM7" s="193">
        <f t="shared" si="83"/>
        <v>35918</v>
      </c>
      <c r="AN7" s="194">
        <f t="shared" si="10"/>
        <v>-15611</v>
      </c>
      <c r="AO7" s="192">
        <f t="shared" ref="AO7:AP7" si="84">AO8+AO10</f>
        <v>21668</v>
      </c>
      <c r="AP7" s="193">
        <f t="shared" si="84"/>
        <v>36717</v>
      </c>
      <c r="AQ7" s="194">
        <f t="shared" si="11"/>
        <v>-15049</v>
      </c>
      <c r="AR7" s="192">
        <f t="shared" ref="AR7:AS7" si="85">AR8+AR10</f>
        <v>22408</v>
      </c>
      <c r="AS7" s="193">
        <f t="shared" si="85"/>
        <v>40014</v>
      </c>
      <c r="AT7" s="194">
        <f t="shared" si="12"/>
        <v>-17606</v>
      </c>
      <c r="AU7" s="192">
        <f t="shared" ref="AU7:AV7" si="86">AU8+AU10</f>
        <v>23666</v>
      </c>
      <c r="AV7" s="193">
        <f t="shared" si="86"/>
        <v>45025</v>
      </c>
      <c r="AW7" s="194">
        <f t="shared" si="13"/>
        <v>-21359</v>
      </c>
      <c r="AX7" s="192">
        <f>AX8+AX10</f>
        <v>20476</v>
      </c>
      <c r="AY7" s="193">
        <f>AY8+AY10</f>
        <v>34054</v>
      </c>
      <c r="AZ7" s="194">
        <f t="shared" si="44"/>
        <v>-13578</v>
      </c>
      <c r="BA7" s="192">
        <f>BA8+BA10</f>
        <v>24447</v>
      </c>
      <c r="BB7" s="193">
        <f>BB8+BB10</f>
        <v>40001</v>
      </c>
      <c r="BC7" s="194">
        <f t="shared" si="45"/>
        <v>-15554</v>
      </c>
      <c r="BD7" s="192">
        <f>BD8+BD10</f>
        <v>25254</v>
      </c>
      <c r="BE7" s="193">
        <f>BE8+BE10</f>
        <v>43667</v>
      </c>
      <c r="BF7" s="194">
        <f t="shared" si="46"/>
        <v>-18413</v>
      </c>
      <c r="BG7" s="192">
        <f>BG8+BG10</f>
        <v>24599</v>
      </c>
      <c r="BH7" s="193">
        <f>BH8+BH10</f>
        <v>46448</v>
      </c>
      <c r="BI7" s="194">
        <f t="shared" si="47"/>
        <v>-21849</v>
      </c>
      <c r="BJ7" s="192">
        <f>BJ8+BJ10</f>
        <v>22410</v>
      </c>
      <c r="BK7" s="193">
        <f>BK8+BK10</f>
        <v>36694</v>
      </c>
      <c r="BL7" s="194">
        <f t="shared" ref="BL7:BL51" si="87">BJ7-BK7</f>
        <v>-14284</v>
      </c>
      <c r="BM7" s="192">
        <f>BM8+BM10</f>
        <v>24825</v>
      </c>
      <c r="BN7" s="193">
        <f>BN8+BN10</f>
        <v>40546</v>
      </c>
      <c r="BO7" s="194">
        <f t="shared" si="48"/>
        <v>-15721</v>
      </c>
      <c r="BP7" s="192">
        <f>BP8+BP10</f>
        <v>23706</v>
      </c>
      <c r="BQ7" s="193">
        <f>BQ8+BQ10</f>
        <v>39550</v>
      </c>
      <c r="BR7" s="194">
        <f t="shared" si="49"/>
        <v>-15844</v>
      </c>
      <c r="BS7" s="192">
        <f>BS8+BS10</f>
        <v>22349</v>
      </c>
      <c r="BT7" s="193">
        <f>BT8+BT10</f>
        <v>41898</v>
      </c>
      <c r="BU7" s="194">
        <f t="shared" si="50"/>
        <v>-19549</v>
      </c>
      <c r="BV7" s="192">
        <f>BV8+BV10</f>
        <v>20965</v>
      </c>
      <c r="BW7" s="193">
        <f>BW8+BW10</f>
        <v>35310</v>
      </c>
      <c r="BX7" s="194">
        <f t="shared" si="51"/>
        <v>-14345</v>
      </c>
      <c r="BY7" s="192">
        <f>BY8+BY10</f>
        <v>21276</v>
      </c>
      <c r="BZ7" s="193">
        <f>BZ8+BZ10</f>
        <v>38063</v>
      </c>
      <c r="CA7" s="194">
        <f t="shared" si="52"/>
        <v>-16787</v>
      </c>
      <c r="CB7" s="192">
        <f>CB8+CB10</f>
        <v>21111</v>
      </c>
      <c r="CC7" s="193">
        <f>CC8+CC10</f>
        <v>39645</v>
      </c>
      <c r="CD7" s="194">
        <f t="shared" si="53"/>
        <v>-18534</v>
      </c>
      <c r="CE7" s="192">
        <f>CE8+CE10</f>
        <v>21104</v>
      </c>
      <c r="CF7" s="193">
        <f>CF8+CF10</f>
        <v>43632</v>
      </c>
      <c r="CG7" s="194">
        <f t="shared" si="54"/>
        <v>-22528</v>
      </c>
      <c r="CH7" s="192">
        <f>CH8+CH10</f>
        <v>19821</v>
      </c>
      <c r="CI7" s="193">
        <f>CI8+CI10</f>
        <v>39131</v>
      </c>
      <c r="CJ7" s="194">
        <f t="shared" si="14"/>
        <v>-19310</v>
      </c>
      <c r="CK7" s="192">
        <f>CK8+CK10</f>
        <v>20334</v>
      </c>
      <c r="CL7" s="193">
        <f>CL8+CL10</f>
        <v>42045</v>
      </c>
      <c r="CM7" s="194">
        <f t="shared" si="15"/>
        <v>-21711</v>
      </c>
      <c r="CN7" s="362">
        <f>CN8+CN10</f>
        <v>20513</v>
      </c>
      <c r="CO7" s="193">
        <f>CO8+CO10</f>
        <v>41108</v>
      </c>
      <c r="CP7" s="364">
        <f t="shared" si="16"/>
        <v>-20595</v>
      </c>
      <c r="CQ7" s="362">
        <f>CQ8+CQ10</f>
        <v>20012</v>
      </c>
      <c r="CR7" s="193">
        <f>CR8+CR10</f>
        <v>49496</v>
      </c>
      <c r="CS7" s="364">
        <f t="shared" si="17"/>
        <v>-29484</v>
      </c>
      <c r="CT7" s="362">
        <f t="shared" ref="CT7:CU7" si="88">CT8+CT10</f>
        <v>18094</v>
      </c>
      <c r="CU7" s="193">
        <f t="shared" si="88"/>
        <v>37313</v>
      </c>
      <c r="CV7" s="364">
        <f t="shared" si="19"/>
        <v>-19219</v>
      </c>
      <c r="CW7" s="362">
        <f t="shared" ref="CW7:CX7" si="89">CW8+CW10</f>
        <v>20165</v>
      </c>
      <c r="CX7" s="193">
        <f t="shared" si="89"/>
        <v>45711</v>
      </c>
      <c r="CY7" s="364">
        <f t="shared" si="21"/>
        <v>-25546</v>
      </c>
      <c r="CZ7" s="362">
        <f t="shared" ref="CZ7:DA7" si="90">CZ8+CZ10</f>
        <v>20858</v>
      </c>
      <c r="DA7" s="193">
        <f t="shared" si="90"/>
        <v>48180</v>
      </c>
      <c r="DB7" s="364">
        <f t="shared" si="23"/>
        <v>-27322</v>
      </c>
      <c r="DC7" s="362">
        <f t="shared" ref="DC7:DD7" si="91">DC8+DC10</f>
        <v>21222</v>
      </c>
      <c r="DD7" s="193">
        <f t="shared" si="91"/>
        <v>51696</v>
      </c>
      <c r="DE7" s="364">
        <f t="shared" si="25"/>
        <v>-30474</v>
      </c>
      <c r="DF7" s="362">
        <f>DF8+DF10</f>
        <v>19278</v>
      </c>
      <c r="DG7" s="363">
        <f>DG8+DG10</f>
        <v>43720</v>
      </c>
      <c r="DH7" s="364">
        <f t="shared" si="59"/>
        <v>-24442</v>
      </c>
      <c r="DI7" s="362">
        <f>DI8+DI10</f>
        <v>20469</v>
      </c>
      <c r="DJ7" s="363">
        <f>DJ8+DJ10</f>
        <v>45916</v>
      </c>
      <c r="DK7" s="364">
        <f t="shared" si="60"/>
        <v>-25447</v>
      </c>
      <c r="DL7" s="362">
        <f>DL8+DL10</f>
        <v>20166</v>
      </c>
      <c r="DM7" s="363">
        <f>DM8+DM10</f>
        <v>48539</v>
      </c>
      <c r="DN7" s="364">
        <f t="shared" si="61"/>
        <v>-28373</v>
      </c>
      <c r="DO7" s="362">
        <f>DO8+DO10</f>
        <v>18886</v>
      </c>
      <c r="DP7" s="363">
        <f>DP8+DP10</f>
        <v>49723</v>
      </c>
      <c r="DQ7" s="364">
        <f t="shared" si="62"/>
        <v>-30837</v>
      </c>
      <c r="DR7" s="362">
        <f>DR8+DR10</f>
        <v>18957</v>
      </c>
      <c r="DS7" s="363">
        <f>DS8+DS10</f>
        <v>41441</v>
      </c>
      <c r="DT7" s="364">
        <f t="shared" si="63"/>
        <v>-22484</v>
      </c>
      <c r="DU7" s="362">
        <f>DU8+DU10</f>
        <v>12252</v>
      </c>
      <c r="DV7" s="363">
        <f>DV8+DV10</f>
        <v>31588</v>
      </c>
      <c r="DW7" s="364">
        <f t="shared" si="64"/>
        <v>-19336</v>
      </c>
      <c r="DX7" s="362">
        <f>DX8+DX10</f>
        <v>19540</v>
      </c>
      <c r="DY7" s="363">
        <f>DY8+DY10</f>
        <v>37258</v>
      </c>
      <c r="DZ7" s="364">
        <f t="shared" si="65"/>
        <v>-17718</v>
      </c>
      <c r="EA7" s="362">
        <f>EA8+EA10</f>
        <v>19474</v>
      </c>
      <c r="EB7" s="363">
        <f>EB8+EB10</f>
        <v>43397</v>
      </c>
      <c r="EC7" s="364">
        <f t="shared" si="66"/>
        <v>-23923</v>
      </c>
      <c r="ED7" s="362">
        <f>ED8+ED10</f>
        <v>17297</v>
      </c>
      <c r="EE7" s="360">
        <f>EE8+EE10</f>
        <v>40356</v>
      </c>
      <c r="EF7" s="361">
        <f t="shared" si="67"/>
        <v>-23059</v>
      </c>
      <c r="EG7" s="359">
        <f>EG8+EG10</f>
        <v>19418</v>
      </c>
      <c r="EH7" s="360">
        <f>EH8+EH10</f>
        <v>44221</v>
      </c>
      <c r="EI7" s="361">
        <f t="shared" si="27"/>
        <v>-24803</v>
      </c>
      <c r="EJ7" s="362">
        <f>EJ8+EJ10</f>
        <v>22276</v>
      </c>
      <c r="EK7" s="363">
        <f>EK8+EK10</f>
        <v>49396</v>
      </c>
      <c r="EL7" s="364">
        <f t="shared" si="68"/>
        <v>-27120</v>
      </c>
      <c r="EM7" s="362">
        <f>EM8+EM10</f>
        <v>23001</v>
      </c>
      <c r="EN7" s="363">
        <f>EN8+EN10</f>
        <v>60340</v>
      </c>
      <c r="EO7" s="364">
        <f t="shared" si="69"/>
        <v>-37339</v>
      </c>
      <c r="EP7" s="362">
        <f>EP8+EP10</f>
        <v>21837</v>
      </c>
      <c r="EQ7" s="363">
        <f>EQ8+EQ10</f>
        <v>56037</v>
      </c>
      <c r="ER7" s="364">
        <f t="shared" si="70"/>
        <v>-34200</v>
      </c>
      <c r="ES7" s="362">
        <v>25976</v>
      </c>
      <c r="ET7" s="363">
        <v>69122</v>
      </c>
      <c r="EU7" s="364">
        <v>-43146</v>
      </c>
      <c r="EV7" s="362">
        <f>EV8+EV10</f>
        <v>26886</v>
      </c>
      <c r="EW7" s="193">
        <f>EW8+EW10</f>
        <v>69663</v>
      </c>
      <c r="EX7" s="364">
        <f t="shared" si="71"/>
        <v>-42777</v>
      </c>
      <c r="EY7" s="362">
        <f>EY8+EY10</f>
        <v>26981</v>
      </c>
      <c r="EZ7" s="193">
        <f>EZ8+EZ10</f>
        <v>70885</v>
      </c>
      <c r="FA7" s="364">
        <f t="shared" si="72"/>
        <v>-43904</v>
      </c>
    </row>
    <row r="8" spans="1:157" ht="18.75" customHeight="1" x14ac:dyDescent="0.2">
      <c r="A8" s="263" t="s">
        <v>87</v>
      </c>
      <c r="B8" s="183">
        <v>14552</v>
      </c>
      <c r="C8" s="184">
        <v>27020</v>
      </c>
      <c r="D8" s="185">
        <f t="shared" si="28"/>
        <v>-12468</v>
      </c>
      <c r="E8" s="183">
        <v>17249</v>
      </c>
      <c r="F8" s="184">
        <v>31669</v>
      </c>
      <c r="G8" s="185">
        <f t="shared" si="29"/>
        <v>-14420</v>
      </c>
      <c r="H8" s="183">
        <v>17437</v>
      </c>
      <c r="I8" s="184">
        <v>31360</v>
      </c>
      <c r="J8" s="185">
        <f t="shared" si="0"/>
        <v>-13923</v>
      </c>
      <c r="K8" s="183">
        <v>20312</v>
      </c>
      <c r="L8" s="184">
        <v>37086</v>
      </c>
      <c r="M8" s="185">
        <f t="shared" si="1"/>
        <v>-16774</v>
      </c>
      <c r="N8" s="183">
        <v>16986</v>
      </c>
      <c r="O8" s="184">
        <v>32808</v>
      </c>
      <c r="P8" s="185">
        <f t="shared" si="2"/>
        <v>-15822</v>
      </c>
      <c r="Q8" s="183">
        <v>17709</v>
      </c>
      <c r="R8" s="184">
        <v>32993</v>
      </c>
      <c r="S8" s="185">
        <f t="shared" si="3"/>
        <v>-15284</v>
      </c>
      <c r="T8" s="183">
        <v>19268</v>
      </c>
      <c r="U8" s="184">
        <v>34858</v>
      </c>
      <c r="V8" s="185">
        <f t="shared" si="4"/>
        <v>-15590</v>
      </c>
      <c r="W8" s="183">
        <v>19623</v>
      </c>
      <c r="X8" s="184">
        <v>40054</v>
      </c>
      <c r="Y8" s="185">
        <f t="shared" si="5"/>
        <v>-20431</v>
      </c>
      <c r="Z8" s="183">
        <v>17997</v>
      </c>
      <c r="AA8" s="184">
        <v>35521</v>
      </c>
      <c r="AB8" s="185">
        <f t="shared" si="6"/>
        <v>-17524</v>
      </c>
      <c r="AC8" s="183">
        <v>20277</v>
      </c>
      <c r="AD8" s="184">
        <v>38391</v>
      </c>
      <c r="AE8" s="185">
        <f t="shared" si="7"/>
        <v>-18114</v>
      </c>
      <c r="AF8" s="183">
        <v>19697</v>
      </c>
      <c r="AG8" s="184">
        <v>36774</v>
      </c>
      <c r="AH8" s="185">
        <f t="shared" si="8"/>
        <v>-17077</v>
      </c>
      <c r="AI8" s="183">
        <v>21687</v>
      </c>
      <c r="AJ8" s="184">
        <v>42049</v>
      </c>
      <c r="AK8" s="185">
        <f t="shared" si="9"/>
        <v>-20362</v>
      </c>
      <c r="AL8" s="183">
        <v>20307</v>
      </c>
      <c r="AM8" s="184">
        <v>35782</v>
      </c>
      <c r="AN8" s="185">
        <f t="shared" si="10"/>
        <v>-15475</v>
      </c>
      <c r="AO8" s="183">
        <v>21668</v>
      </c>
      <c r="AP8" s="184">
        <v>36593</v>
      </c>
      <c r="AQ8" s="185">
        <f t="shared" si="11"/>
        <v>-14925</v>
      </c>
      <c r="AR8" s="183">
        <v>22408</v>
      </c>
      <c r="AS8" s="184">
        <v>39806</v>
      </c>
      <c r="AT8" s="185">
        <f t="shared" si="12"/>
        <v>-17398</v>
      </c>
      <c r="AU8" s="183">
        <v>23666</v>
      </c>
      <c r="AV8" s="184">
        <v>44824</v>
      </c>
      <c r="AW8" s="185">
        <f t="shared" si="13"/>
        <v>-21158</v>
      </c>
      <c r="AX8" s="183">
        <v>20476</v>
      </c>
      <c r="AY8" s="184">
        <v>33902</v>
      </c>
      <c r="AZ8" s="185">
        <f t="shared" si="44"/>
        <v>-13426</v>
      </c>
      <c r="BA8" s="183">
        <v>24447</v>
      </c>
      <c r="BB8" s="184">
        <v>39779</v>
      </c>
      <c r="BC8" s="185">
        <f t="shared" si="45"/>
        <v>-15332</v>
      </c>
      <c r="BD8" s="183">
        <v>25254</v>
      </c>
      <c r="BE8" s="184">
        <v>43481</v>
      </c>
      <c r="BF8" s="185">
        <f t="shared" si="46"/>
        <v>-18227</v>
      </c>
      <c r="BG8" s="183">
        <v>24599</v>
      </c>
      <c r="BH8" s="184">
        <v>46296</v>
      </c>
      <c r="BI8" s="185">
        <f t="shared" si="47"/>
        <v>-21697</v>
      </c>
      <c r="BJ8" s="183">
        <v>22410</v>
      </c>
      <c r="BK8" s="184">
        <v>36502</v>
      </c>
      <c r="BL8" s="185">
        <f t="shared" si="87"/>
        <v>-14092</v>
      </c>
      <c r="BM8" s="183">
        <v>24825</v>
      </c>
      <c r="BN8" s="184">
        <v>40315</v>
      </c>
      <c r="BO8" s="185">
        <f t="shared" si="48"/>
        <v>-15490</v>
      </c>
      <c r="BP8" s="183">
        <v>23706</v>
      </c>
      <c r="BQ8" s="184">
        <v>39373</v>
      </c>
      <c r="BR8" s="185">
        <f t="shared" si="49"/>
        <v>-15667</v>
      </c>
      <c r="BS8" s="183">
        <v>22349</v>
      </c>
      <c r="BT8" s="184">
        <v>41747</v>
      </c>
      <c r="BU8" s="185">
        <f t="shared" si="50"/>
        <v>-19398</v>
      </c>
      <c r="BV8" s="183">
        <v>20965</v>
      </c>
      <c r="BW8" s="184">
        <v>35115</v>
      </c>
      <c r="BX8" s="185">
        <f t="shared" si="51"/>
        <v>-14150</v>
      </c>
      <c r="BY8" s="183">
        <v>21276</v>
      </c>
      <c r="BZ8" s="184">
        <v>37799</v>
      </c>
      <c r="CA8" s="185">
        <f t="shared" si="52"/>
        <v>-16523</v>
      </c>
      <c r="CB8" s="183">
        <v>21111</v>
      </c>
      <c r="CC8" s="184">
        <v>39390</v>
      </c>
      <c r="CD8" s="185">
        <f t="shared" si="53"/>
        <v>-18279</v>
      </c>
      <c r="CE8" s="183">
        <v>21104</v>
      </c>
      <c r="CF8" s="184">
        <v>43302</v>
      </c>
      <c r="CG8" s="185">
        <f t="shared" si="54"/>
        <v>-22198</v>
      </c>
      <c r="CH8" s="183">
        <v>19821</v>
      </c>
      <c r="CI8" s="184">
        <v>38828</v>
      </c>
      <c r="CJ8" s="185">
        <f t="shared" si="14"/>
        <v>-19007</v>
      </c>
      <c r="CK8" s="183">
        <v>20334</v>
      </c>
      <c r="CL8" s="184">
        <v>41692</v>
      </c>
      <c r="CM8" s="185">
        <f t="shared" si="15"/>
        <v>-21358</v>
      </c>
      <c r="CN8" s="183">
        <v>20513</v>
      </c>
      <c r="CO8" s="184">
        <v>40778</v>
      </c>
      <c r="CP8" s="185">
        <f t="shared" si="16"/>
        <v>-20265</v>
      </c>
      <c r="CQ8" s="183">
        <v>20012</v>
      </c>
      <c r="CR8" s="184">
        <v>49190</v>
      </c>
      <c r="CS8" s="185">
        <f t="shared" si="17"/>
        <v>-29178</v>
      </c>
      <c r="CT8" s="183">
        <v>18094</v>
      </c>
      <c r="CU8" s="184">
        <v>37044</v>
      </c>
      <c r="CV8" s="185">
        <f t="shared" si="19"/>
        <v>-18950</v>
      </c>
      <c r="CW8" s="373">
        <v>20165</v>
      </c>
      <c r="CX8" s="190">
        <v>45408</v>
      </c>
      <c r="CY8" s="371">
        <f t="shared" si="21"/>
        <v>-25243</v>
      </c>
      <c r="CZ8" s="372">
        <v>20858</v>
      </c>
      <c r="DA8" s="184">
        <v>47977</v>
      </c>
      <c r="DB8" s="371">
        <f t="shared" si="23"/>
        <v>-27119</v>
      </c>
      <c r="DC8" s="372">
        <v>21222</v>
      </c>
      <c r="DD8" s="184">
        <v>51542</v>
      </c>
      <c r="DE8" s="371">
        <f t="shared" si="25"/>
        <v>-30320</v>
      </c>
      <c r="DF8" s="365">
        <v>19278</v>
      </c>
      <c r="DG8" s="366">
        <v>43595</v>
      </c>
      <c r="DH8" s="367">
        <f t="shared" si="59"/>
        <v>-24317</v>
      </c>
      <c r="DI8" s="365">
        <v>20469</v>
      </c>
      <c r="DJ8" s="366">
        <v>45791</v>
      </c>
      <c r="DK8" s="367">
        <f t="shared" si="60"/>
        <v>-25322</v>
      </c>
      <c r="DL8" s="365">
        <v>20166</v>
      </c>
      <c r="DM8" s="366">
        <v>48378</v>
      </c>
      <c r="DN8" s="367">
        <f t="shared" si="61"/>
        <v>-28212</v>
      </c>
      <c r="DO8" s="365">
        <v>18886</v>
      </c>
      <c r="DP8" s="366">
        <v>49554</v>
      </c>
      <c r="DQ8" s="367">
        <f t="shared" si="62"/>
        <v>-30668</v>
      </c>
      <c r="DR8" s="365">
        <v>18957</v>
      </c>
      <c r="DS8" s="366">
        <v>41345</v>
      </c>
      <c r="DT8" s="367">
        <f t="shared" si="63"/>
        <v>-22388</v>
      </c>
      <c r="DU8" s="365">
        <v>12252</v>
      </c>
      <c r="DV8" s="366">
        <v>31539</v>
      </c>
      <c r="DW8" s="367">
        <f t="shared" si="64"/>
        <v>-19287</v>
      </c>
      <c r="DX8" s="365">
        <v>19540</v>
      </c>
      <c r="DY8" s="366">
        <v>37018</v>
      </c>
      <c r="DZ8" s="367">
        <f t="shared" si="65"/>
        <v>-17478</v>
      </c>
      <c r="EA8" s="365">
        <v>19474</v>
      </c>
      <c r="EB8" s="366">
        <v>43241</v>
      </c>
      <c r="EC8" s="367">
        <f t="shared" si="66"/>
        <v>-23767</v>
      </c>
      <c r="ED8" s="365">
        <v>17297</v>
      </c>
      <c r="EE8" s="373">
        <v>40152</v>
      </c>
      <c r="EF8" s="371">
        <f t="shared" si="67"/>
        <v>-22855</v>
      </c>
      <c r="EG8" s="372">
        <v>19418</v>
      </c>
      <c r="EH8" s="373">
        <v>44068</v>
      </c>
      <c r="EI8" s="371">
        <f t="shared" si="27"/>
        <v>-24650</v>
      </c>
      <c r="EJ8" s="365">
        <v>22276</v>
      </c>
      <c r="EK8" s="366">
        <v>49161</v>
      </c>
      <c r="EL8" s="371">
        <f t="shared" si="68"/>
        <v>-26885</v>
      </c>
      <c r="EM8" s="365">
        <v>23001</v>
      </c>
      <c r="EN8" s="366">
        <v>60010</v>
      </c>
      <c r="EO8" s="371">
        <f t="shared" si="69"/>
        <v>-37009</v>
      </c>
      <c r="EP8" s="365">
        <v>21837</v>
      </c>
      <c r="EQ8" s="366">
        <v>55875</v>
      </c>
      <c r="ER8" s="367">
        <f t="shared" si="70"/>
        <v>-34038</v>
      </c>
      <c r="ES8" s="365">
        <v>25976</v>
      </c>
      <c r="ET8" s="366">
        <v>68699</v>
      </c>
      <c r="EU8" s="367">
        <v>-42723</v>
      </c>
      <c r="EV8" s="365">
        <v>26886</v>
      </c>
      <c r="EW8" s="366">
        <v>69382</v>
      </c>
      <c r="EX8" s="367">
        <f t="shared" si="71"/>
        <v>-42496</v>
      </c>
      <c r="EY8" s="365">
        <v>26981</v>
      </c>
      <c r="EZ8" s="366">
        <v>70439</v>
      </c>
      <c r="FA8" s="367">
        <f t="shared" si="72"/>
        <v>-43458</v>
      </c>
    </row>
    <row r="9" spans="1:157" s="188" customFormat="1" ht="18.75" customHeight="1" x14ac:dyDescent="0.2">
      <c r="A9" s="264" t="s">
        <v>170</v>
      </c>
      <c r="B9" s="265">
        <v>3003</v>
      </c>
      <c r="C9" s="186"/>
      <c r="D9" s="266">
        <f t="shared" si="28"/>
        <v>3003</v>
      </c>
      <c r="E9" s="265">
        <v>2557</v>
      </c>
      <c r="F9" s="186"/>
      <c r="G9" s="266">
        <f t="shared" si="29"/>
        <v>2557</v>
      </c>
      <c r="H9" s="265">
        <v>2685</v>
      </c>
      <c r="I9" s="186"/>
      <c r="J9" s="266">
        <f t="shared" si="0"/>
        <v>2685</v>
      </c>
      <c r="K9" s="265">
        <v>3124</v>
      </c>
      <c r="L9" s="186"/>
      <c r="M9" s="266">
        <f t="shared" si="1"/>
        <v>3124</v>
      </c>
      <c r="N9" s="265">
        <v>2711</v>
      </c>
      <c r="O9" s="186"/>
      <c r="P9" s="266">
        <f t="shared" si="2"/>
        <v>2711</v>
      </c>
      <c r="Q9" s="265">
        <v>2370</v>
      </c>
      <c r="R9" s="186"/>
      <c r="S9" s="266">
        <f t="shared" si="3"/>
        <v>2370</v>
      </c>
      <c r="T9" s="265">
        <v>2577</v>
      </c>
      <c r="U9" s="186"/>
      <c r="V9" s="266">
        <f t="shared" si="4"/>
        <v>2577</v>
      </c>
      <c r="W9" s="265">
        <v>2544</v>
      </c>
      <c r="X9" s="186"/>
      <c r="Y9" s="266">
        <f t="shared" si="5"/>
        <v>2544</v>
      </c>
      <c r="Z9" s="265">
        <v>2593</v>
      </c>
      <c r="AA9" s="186"/>
      <c r="AB9" s="266">
        <f t="shared" si="6"/>
        <v>2593</v>
      </c>
      <c r="AC9" s="265">
        <v>3187</v>
      </c>
      <c r="AD9" s="186"/>
      <c r="AE9" s="266">
        <f t="shared" si="7"/>
        <v>3187</v>
      </c>
      <c r="AF9" s="265">
        <v>2921</v>
      </c>
      <c r="AG9" s="186"/>
      <c r="AH9" s="266">
        <f t="shared" si="8"/>
        <v>2921</v>
      </c>
      <c r="AI9" s="265">
        <v>3140</v>
      </c>
      <c r="AJ9" s="186"/>
      <c r="AK9" s="266">
        <f t="shared" si="9"/>
        <v>3140</v>
      </c>
      <c r="AL9" s="265">
        <v>2684</v>
      </c>
      <c r="AM9" s="186"/>
      <c r="AN9" s="266">
        <f t="shared" si="10"/>
        <v>2684</v>
      </c>
      <c r="AO9" s="265">
        <v>2512</v>
      </c>
      <c r="AP9" s="186"/>
      <c r="AQ9" s="266">
        <f t="shared" si="11"/>
        <v>2512</v>
      </c>
      <c r="AR9" s="265">
        <v>3710</v>
      </c>
      <c r="AS9" s="186"/>
      <c r="AT9" s="266">
        <f t="shared" si="12"/>
        <v>3710</v>
      </c>
      <c r="AU9" s="265">
        <v>4825</v>
      </c>
      <c r="AV9" s="186"/>
      <c r="AW9" s="266">
        <f t="shared" si="13"/>
        <v>4825</v>
      </c>
      <c r="AX9" s="265">
        <v>3593</v>
      </c>
      <c r="AY9" s="186"/>
      <c r="AZ9" s="266">
        <f t="shared" si="44"/>
        <v>3593</v>
      </c>
      <c r="BA9" s="265">
        <v>5399</v>
      </c>
      <c r="BB9" s="186"/>
      <c r="BC9" s="266">
        <f t="shared" si="45"/>
        <v>5399</v>
      </c>
      <c r="BD9" s="265">
        <v>7104</v>
      </c>
      <c r="BE9" s="186"/>
      <c r="BF9" s="266">
        <f t="shared" si="46"/>
        <v>7104</v>
      </c>
      <c r="BG9" s="265">
        <v>7132</v>
      </c>
      <c r="BH9" s="186"/>
      <c r="BI9" s="266">
        <f t="shared" si="47"/>
        <v>7132</v>
      </c>
      <c r="BJ9" s="265">
        <v>7624</v>
      </c>
      <c r="BK9" s="186"/>
      <c r="BL9" s="266">
        <f t="shared" si="87"/>
        <v>7624</v>
      </c>
      <c r="BM9" s="265">
        <v>7646</v>
      </c>
      <c r="BN9" s="186"/>
      <c r="BO9" s="266">
        <f t="shared" si="48"/>
        <v>7646</v>
      </c>
      <c r="BP9" s="265">
        <v>6780</v>
      </c>
      <c r="BQ9" s="186"/>
      <c r="BR9" s="266">
        <f t="shared" si="49"/>
        <v>6780</v>
      </c>
      <c r="BS9" s="265">
        <v>4866</v>
      </c>
      <c r="BT9" s="186"/>
      <c r="BU9" s="266">
        <f t="shared" si="50"/>
        <v>4866</v>
      </c>
      <c r="BV9" s="265">
        <v>5975</v>
      </c>
      <c r="BW9" s="186"/>
      <c r="BX9" s="266">
        <f t="shared" si="51"/>
        <v>5975</v>
      </c>
      <c r="BY9" s="265">
        <v>5455</v>
      </c>
      <c r="BZ9" s="186"/>
      <c r="CA9" s="266">
        <f t="shared" si="52"/>
        <v>5455</v>
      </c>
      <c r="CB9" s="265">
        <v>5361</v>
      </c>
      <c r="CC9" s="186"/>
      <c r="CD9" s="266">
        <f t="shared" si="53"/>
        <v>5361</v>
      </c>
      <c r="CE9" s="265">
        <v>5228</v>
      </c>
      <c r="CF9" s="186"/>
      <c r="CG9" s="266">
        <f t="shared" si="54"/>
        <v>5228</v>
      </c>
      <c r="CH9" s="265">
        <v>5537</v>
      </c>
      <c r="CI9" s="186"/>
      <c r="CJ9" s="266">
        <f t="shared" si="14"/>
        <v>5537</v>
      </c>
      <c r="CK9" s="265">
        <v>4270</v>
      </c>
      <c r="CL9" s="186"/>
      <c r="CM9" s="266">
        <f t="shared" si="15"/>
        <v>4270</v>
      </c>
      <c r="CN9" s="265">
        <v>4211</v>
      </c>
      <c r="CO9" s="186"/>
      <c r="CP9" s="266">
        <f t="shared" si="16"/>
        <v>4211</v>
      </c>
      <c r="CQ9" s="265">
        <v>4502</v>
      </c>
      <c r="CR9" s="186"/>
      <c r="CS9" s="266">
        <f t="shared" si="17"/>
        <v>4502</v>
      </c>
      <c r="CT9" s="265">
        <v>3706</v>
      </c>
      <c r="CU9" s="186"/>
      <c r="CV9" s="266">
        <f t="shared" si="19"/>
        <v>3706</v>
      </c>
      <c r="CW9" s="267">
        <v>3752</v>
      </c>
      <c r="CX9" s="186"/>
      <c r="CY9" s="187">
        <f t="shared" si="21"/>
        <v>3752</v>
      </c>
      <c r="CZ9" s="205">
        <v>4136</v>
      </c>
      <c r="DA9" s="186"/>
      <c r="DB9" s="187">
        <f t="shared" si="23"/>
        <v>4136</v>
      </c>
      <c r="DC9" s="205">
        <v>5041</v>
      </c>
      <c r="DD9" s="186"/>
      <c r="DE9" s="187">
        <f t="shared" si="25"/>
        <v>5041</v>
      </c>
      <c r="DF9" s="368">
        <v>3844</v>
      </c>
      <c r="DG9" s="369"/>
      <c r="DH9" s="370">
        <f t="shared" si="59"/>
        <v>3844</v>
      </c>
      <c r="DI9" s="368">
        <v>3762</v>
      </c>
      <c r="DJ9" s="369"/>
      <c r="DK9" s="370">
        <f t="shared" si="60"/>
        <v>3762</v>
      </c>
      <c r="DL9" s="368">
        <v>3305</v>
      </c>
      <c r="DM9" s="369"/>
      <c r="DN9" s="370">
        <f t="shared" si="61"/>
        <v>3305</v>
      </c>
      <c r="DO9" s="368">
        <v>3451</v>
      </c>
      <c r="DP9" s="369"/>
      <c r="DQ9" s="370">
        <f t="shared" si="62"/>
        <v>3451</v>
      </c>
      <c r="DR9" s="368">
        <v>3510</v>
      </c>
      <c r="DS9" s="369"/>
      <c r="DT9" s="370">
        <f t="shared" si="63"/>
        <v>3510</v>
      </c>
      <c r="DU9" s="368">
        <v>2407</v>
      </c>
      <c r="DV9" s="369"/>
      <c r="DW9" s="370">
        <f t="shared" si="64"/>
        <v>2407</v>
      </c>
      <c r="DX9" s="368">
        <v>3247</v>
      </c>
      <c r="DY9" s="369"/>
      <c r="DZ9" s="370">
        <f t="shared" si="65"/>
        <v>3247</v>
      </c>
      <c r="EA9" s="368">
        <v>3439</v>
      </c>
      <c r="EB9" s="369"/>
      <c r="EC9" s="370">
        <f t="shared" si="66"/>
        <v>3439</v>
      </c>
      <c r="ED9" s="368">
        <v>3179</v>
      </c>
      <c r="EE9" s="267"/>
      <c r="EF9" s="187">
        <f t="shared" si="67"/>
        <v>3179</v>
      </c>
      <c r="EG9" s="205">
        <v>4088</v>
      </c>
      <c r="EH9" s="267"/>
      <c r="EI9" s="187">
        <f t="shared" si="27"/>
        <v>4088</v>
      </c>
      <c r="EJ9" s="368">
        <v>5247</v>
      </c>
      <c r="EK9" s="369"/>
      <c r="EL9" s="187">
        <f t="shared" si="68"/>
        <v>5247</v>
      </c>
      <c r="EM9" s="368">
        <v>5243</v>
      </c>
      <c r="EN9" s="369"/>
      <c r="EO9" s="187">
        <f t="shared" si="69"/>
        <v>5243</v>
      </c>
      <c r="EP9" s="368">
        <v>4623</v>
      </c>
      <c r="EQ9" s="369"/>
      <c r="ER9" s="370">
        <f t="shared" si="70"/>
        <v>4623</v>
      </c>
      <c r="ES9" s="368">
        <v>5605</v>
      </c>
      <c r="ET9" s="369"/>
      <c r="EU9" s="370">
        <v>5605</v>
      </c>
      <c r="EV9" s="408">
        <v>5742</v>
      </c>
      <c r="EW9" s="202"/>
      <c r="EX9" s="370">
        <f t="shared" si="71"/>
        <v>5742</v>
      </c>
      <c r="EY9" s="408">
        <v>6145</v>
      </c>
      <c r="EZ9" s="202"/>
      <c r="FA9" s="370">
        <f t="shared" si="72"/>
        <v>6145</v>
      </c>
    </row>
    <row r="10" spans="1:157" ht="18.75" customHeight="1" x14ac:dyDescent="0.2">
      <c r="A10" s="263" t="s">
        <v>88</v>
      </c>
      <c r="B10" s="183"/>
      <c r="C10" s="184">
        <v>222</v>
      </c>
      <c r="D10" s="185">
        <f t="shared" si="28"/>
        <v>-222</v>
      </c>
      <c r="E10" s="183"/>
      <c r="F10" s="184">
        <v>194</v>
      </c>
      <c r="G10" s="185">
        <f t="shared" si="29"/>
        <v>-194</v>
      </c>
      <c r="H10" s="183"/>
      <c r="I10" s="184">
        <v>148</v>
      </c>
      <c r="J10" s="185">
        <f t="shared" si="0"/>
        <v>-148</v>
      </c>
      <c r="K10" s="183"/>
      <c r="L10" s="184">
        <v>140</v>
      </c>
      <c r="M10" s="185">
        <f t="shared" si="1"/>
        <v>-140</v>
      </c>
      <c r="N10" s="183"/>
      <c r="O10" s="184">
        <v>131</v>
      </c>
      <c r="P10" s="185">
        <f t="shared" si="2"/>
        <v>-131</v>
      </c>
      <c r="Q10" s="183"/>
      <c r="R10" s="184">
        <v>117</v>
      </c>
      <c r="S10" s="185">
        <f t="shared" si="3"/>
        <v>-117</v>
      </c>
      <c r="T10" s="183"/>
      <c r="U10" s="184">
        <v>98</v>
      </c>
      <c r="V10" s="185">
        <f t="shared" si="4"/>
        <v>-98</v>
      </c>
      <c r="W10" s="183"/>
      <c r="X10" s="184">
        <v>112</v>
      </c>
      <c r="Y10" s="185">
        <f t="shared" si="5"/>
        <v>-112</v>
      </c>
      <c r="Z10" s="183"/>
      <c r="AA10" s="184">
        <v>110</v>
      </c>
      <c r="AB10" s="185">
        <f t="shared" si="6"/>
        <v>-110</v>
      </c>
      <c r="AC10" s="183"/>
      <c r="AD10" s="184">
        <v>139</v>
      </c>
      <c r="AE10" s="185">
        <f t="shared" si="7"/>
        <v>-139</v>
      </c>
      <c r="AF10" s="183"/>
      <c r="AG10" s="184">
        <v>128</v>
      </c>
      <c r="AH10" s="185">
        <f t="shared" si="8"/>
        <v>-128</v>
      </c>
      <c r="AI10" s="183"/>
      <c r="AJ10" s="184">
        <v>359</v>
      </c>
      <c r="AK10" s="185">
        <f t="shared" si="9"/>
        <v>-359</v>
      </c>
      <c r="AL10" s="183"/>
      <c r="AM10" s="184">
        <v>136</v>
      </c>
      <c r="AN10" s="185">
        <f t="shared" si="10"/>
        <v>-136</v>
      </c>
      <c r="AO10" s="183"/>
      <c r="AP10" s="184">
        <v>124</v>
      </c>
      <c r="AQ10" s="185">
        <f t="shared" si="11"/>
        <v>-124</v>
      </c>
      <c r="AR10" s="183"/>
      <c r="AS10" s="184">
        <v>208</v>
      </c>
      <c r="AT10" s="185">
        <f t="shared" si="12"/>
        <v>-208</v>
      </c>
      <c r="AU10" s="183"/>
      <c r="AV10" s="184">
        <v>201</v>
      </c>
      <c r="AW10" s="185">
        <f t="shared" si="13"/>
        <v>-201</v>
      </c>
      <c r="AX10" s="183"/>
      <c r="AY10" s="184">
        <v>152</v>
      </c>
      <c r="AZ10" s="185">
        <f t="shared" si="44"/>
        <v>-152</v>
      </c>
      <c r="BA10" s="183"/>
      <c r="BB10" s="184">
        <v>222</v>
      </c>
      <c r="BC10" s="185">
        <f t="shared" si="45"/>
        <v>-222</v>
      </c>
      <c r="BD10" s="183"/>
      <c r="BE10" s="184">
        <v>186</v>
      </c>
      <c r="BF10" s="185">
        <f t="shared" si="46"/>
        <v>-186</v>
      </c>
      <c r="BG10" s="183"/>
      <c r="BH10" s="184">
        <v>152</v>
      </c>
      <c r="BI10" s="185">
        <f t="shared" si="47"/>
        <v>-152</v>
      </c>
      <c r="BJ10" s="183"/>
      <c r="BK10" s="184">
        <v>192</v>
      </c>
      <c r="BL10" s="185">
        <f t="shared" si="87"/>
        <v>-192</v>
      </c>
      <c r="BM10" s="183"/>
      <c r="BN10" s="184">
        <v>231</v>
      </c>
      <c r="BO10" s="185">
        <f t="shared" si="48"/>
        <v>-231</v>
      </c>
      <c r="BP10" s="183"/>
      <c r="BQ10" s="184">
        <v>177</v>
      </c>
      <c r="BR10" s="185">
        <f t="shared" si="49"/>
        <v>-177</v>
      </c>
      <c r="BS10" s="183"/>
      <c r="BT10" s="184">
        <v>151</v>
      </c>
      <c r="BU10" s="185">
        <f t="shared" si="50"/>
        <v>-151</v>
      </c>
      <c r="BV10" s="183"/>
      <c r="BW10" s="184">
        <v>195</v>
      </c>
      <c r="BX10" s="185">
        <f t="shared" si="51"/>
        <v>-195</v>
      </c>
      <c r="BY10" s="183"/>
      <c r="BZ10" s="184">
        <v>264</v>
      </c>
      <c r="CA10" s="185">
        <f t="shared" si="52"/>
        <v>-264</v>
      </c>
      <c r="CB10" s="183"/>
      <c r="CC10" s="184">
        <v>255</v>
      </c>
      <c r="CD10" s="185">
        <f t="shared" si="53"/>
        <v>-255</v>
      </c>
      <c r="CE10" s="183"/>
      <c r="CF10" s="184">
        <v>330</v>
      </c>
      <c r="CG10" s="185">
        <f t="shared" si="54"/>
        <v>-330</v>
      </c>
      <c r="CH10" s="183"/>
      <c r="CI10" s="184">
        <v>303</v>
      </c>
      <c r="CJ10" s="185">
        <f t="shared" si="14"/>
        <v>-303</v>
      </c>
      <c r="CK10" s="183"/>
      <c r="CL10" s="184">
        <v>353</v>
      </c>
      <c r="CM10" s="185">
        <f t="shared" si="15"/>
        <v>-353</v>
      </c>
      <c r="CN10" s="183"/>
      <c r="CO10" s="184">
        <v>330</v>
      </c>
      <c r="CP10" s="185">
        <f t="shared" si="16"/>
        <v>-330</v>
      </c>
      <c r="CQ10" s="183"/>
      <c r="CR10" s="184">
        <v>306</v>
      </c>
      <c r="CS10" s="185">
        <f t="shared" si="17"/>
        <v>-306</v>
      </c>
      <c r="CT10" s="183"/>
      <c r="CU10" s="184">
        <v>269</v>
      </c>
      <c r="CV10" s="185">
        <f t="shared" si="19"/>
        <v>-269</v>
      </c>
      <c r="CW10" s="373"/>
      <c r="CX10" s="184">
        <v>303</v>
      </c>
      <c r="CY10" s="371">
        <f t="shared" si="21"/>
        <v>-303</v>
      </c>
      <c r="CZ10" s="372"/>
      <c r="DA10" s="184">
        <v>203</v>
      </c>
      <c r="DB10" s="371">
        <f t="shared" si="23"/>
        <v>-203</v>
      </c>
      <c r="DC10" s="372"/>
      <c r="DD10" s="184">
        <v>154</v>
      </c>
      <c r="DE10" s="371">
        <f t="shared" si="25"/>
        <v>-154</v>
      </c>
      <c r="DF10" s="365"/>
      <c r="DG10" s="366">
        <v>125</v>
      </c>
      <c r="DH10" s="367">
        <f t="shared" si="59"/>
        <v>-125</v>
      </c>
      <c r="DI10" s="365"/>
      <c r="DJ10" s="366">
        <v>125</v>
      </c>
      <c r="DK10" s="367">
        <f t="shared" si="60"/>
        <v>-125</v>
      </c>
      <c r="DL10" s="365"/>
      <c r="DM10" s="366">
        <v>161</v>
      </c>
      <c r="DN10" s="367">
        <f t="shared" si="61"/>
        <v>-161</v>
      </c>
      <c r="DO10" s="365"/>
      <c r="DP10" s="366">
        <v>169</v>
      </c>
      <c r="DQ10" s="367">
        <f t="shared" si="62"/>
        <v>-169</v>
      </c>
      <c r="DR10" s="365"/>
      <c r="DS10" s="366">
        <v>96</v>
      </c>
      <c r="DT10" s="367">
        <f t="shared" si="63"/>
        <v>-96</v>
      </c>
      <c r="DU10" s="365"/>
      <c r="DV10" s="366">
        <v>49</v>
      </c>
      <c r="DW10" s="367">
        <f t="shared" si="64"/>
        <v>-49</v>
      </c>
      <c r="DX10" s="365"/>
      <c r="DY10" s="366">
        <v>240</v>
      </c>
      <c r="DZ10" s="367">
        <f t="shared" si="65"/>
        <v>-240</v>
      </c>
      <c r="EA10" s="365"/>
      <c r="EB10" s="366">
        <v>156</v>
      </c>
      <c r="EC10" s="367">
        <f t="shared" si="66"/>
        <v>-156</v>
      </c>
      <c r="ED10" s="365"/>
      <c r="EE10" s="373">
        <v>204</v>
      </c>
      <c r="EF10" s="371">
        <f t="shared" si="67"/>
        <v>-204</v>
      </c>
      <c r="EG10" s="372"/>
      <c r="EH10" s="373">
        <v>153</v>
      </c>
      <c r="EI10" s="371">
        <f t="shared" si="27"/>
        <v>-153</v>
      </c>
      <c r="EJ10" s="365"/>
      <c r="EK10" s="366">
        <v>235</v>
      </c>
      <c r="EL10" s="371">
        <f t="shared" si="68"/>
        <v>-235</v>
      </c>
      <c r="EM10" s="365"/>
      <c r="EN10" s="366">
        <v>330</v>
      </c>
      <c r="EO10" s="371">
        <f t="shared" si="69"/>
        <v>-330</v>
      </c>
      <c r="EP10" s="365"/>
      <c r="EQ10" s="366">
        <v>162</v>
      </c>
      <c r="ER10" s="367">
        <f t="shared" si="70"/>
        <v>-162</v>
      </c>
      <c r="ES10" s="365"/>
      <c r="ET10" s="366">
        <v>423</v>
      </c>
      <c r="EU10" s="367">
        <v>-423</v>
      </c>
      <c r="EV10" s="409"/>
      <c r="EW10" s="190">
        <v>281</v>
      </c>
      <c r="EX10" s="367">
        <f t="shared" si="71"/>
        <v>-281</v>
      </c>
      <c r="EY10" s="409"/>
      <c r="EZ10" s="190">
        <v>446</v>
      </c>
      <c r="FA10" s="367">
        <f t="shared" si="72"/>
        <v>-446</v>
      </c>
    </row>
    <row r="11" spans="1:157" ht="18.75" customHeight="1" x14ac:dyDescent="0.2">
      <c r="A11" s="179" t="s">
        <v>89</v>
      </c>
      <c r="B11" s="192">
        <f>B12+B13+B18+B21+B24+B29+B30+B31+B35+B39+B42</f>
        <v>21316.657999999999</v>
      </c>
      <c r="C11" s="193">
        <f>C12+C13+C18+C21+C24+C29+C30+C31+C35+C39+C42</f>
        <v>14735.689</v>
      </c>
      <c r="D11" s="194">
        <f>B11-C11</f>
        <v>6580.9689999999991</v>
      </c>
      <c r="E11" s="192">
        <f>E12+E13+E18+E21+E24+E29+E30+E31+E35+E39+E42</f>
        <v>18828.322</v>
      </c>
      <c r="F11" s="193">
        <f>F12+F13+F18+F21+F24+F29+F30+F31+F35+F39+F42</f>
        <v>14080.986000000001</v>
      </c>
      <c r="G11" s="194">
        <f>E11-F11</f>
        <v>4747.3359999999993</v>
      </c>
      <c r="H11" s="192">
        <f t="shared" ref="H11:I11" si="92">H12+H13+H18+H21+H24+H29+H30+H31+H35+H39+H42</f>
        <v>18493.699000000001</v>
      </c>
      <c r="I11" s="193">
        <f t="shared" si="92"/>
        <v>15457.662</v>
      </c>
      <c r="J11" s="194">
        <f t="shared" si="0"/>
        <v>3036.0370000000003</v>
      </c>
      <c r="K11" s="192">
        <f t="shared" ref="K11:L11" si="93">K12+K13+K18+K21+K24+K29+K30+K31+K35+K39+K42</f>
        <v>24128.495999999999</v>
      </c>
      <c r="L11" s="193">
        <f t="shared" si="93"/>
        <v>16543</v>
      </c>
      <c r="M11" s="194">
        <f t="shared" si="1"/>
        <v>7585.4959999999992</v>
      </c>
      <c r="N11" s="192">
        <f t="shared" ref="N11:O11" si="94">N12+N13+N18+N21+N24+N29+N30+N31+N35+N39+N42</f>
        <v>24618</v>
      </c>
      <c r="O11" s="193">
        <f t="shared" si="94"/>
        <v>16371</v>
      </c>
      <c r="P11" s="194">
        <f t="shared" si="2"/>
        <v>8247</v>
      </c>
      <c r="Q11" s="192">
        <f t="shared" ref="Q11:R11" si="95">Q12+Q13+Q18+Q21+Q24+Q29+Q30+Q31+Q35+Q39+Q42</f>
        <v>20455</v>
      </c>
      <c r="R11" s="193">
        <f t="shared" si="95"/>
        <v>16234</v>
      </c>
      <c r="S11" s="194">
        <f t="shared" si="3"/>
        <v>4221</v>
      </c>
      <c r="T11" s="192">
        <f t="shared" ref="T11:U11" si="96">T12+T13+T18+T21+T24+T29+T30+T31+T35+T39+T42</f>
        <v>22951</v>
      </c>
      <c r="U11" s="193">
        <f t="shared" si="96"/>
        <v>20183</v>
      </c>
      <c r="V11" s="194">
        <f t="shared" si="4"/>
        <v>2768</v>
      </c>
      <c r="W11" s="192">
        <f t="shared" ref="W11:X11" si="97">W12+W13+W18+W21+W24+W29+W30+W31+W35+W39+W42</f>
        <v>25694</v>
      </c>
      <c r="X11" s="193">
        <f t="shared" si="97"/>
        <v>18061</v>
      </c>
      <c r="Y11" s="194">
        <f t="shared" si="5"/>
        <v>7633</v>
      </c>
      <c r="Z11" s="192">
        <f t="shared" ref="Z11:AA11" si="98">Z12+Z13+Z18+Z21+Z24+Z29+Z30+Z31+Z35+Z39+Z42</f>
        <v>27831</v>
      </c>
      <c r="AA11" s="193">
        <f t="shared" si="98"/>
        <v>18200</v>
      </c>
      <c r="AB11" s="194">
        <f t="shared" si="6"/>
        <v>9631</v>
      </c>
      <c r="AC11" s="192">
        <f t="shared" ref="AC11:AD11" si="99">AC12+AC13+AC18+AC21+AC24+AC29+AC30+AC31+AC35+AC39+AC42</f>
        <v>26376</v>
      </c>
      <c r="AD11" s="193">
        <f t="shared" si="99"/>
        <v>18924</v>
      </c>
      <c r="AE11" s="194">
        <f t="shared" si="7"/>
        <v>7452</v>
      </c>
      <c r="AF11" s="192">
        <f t="shared" ref="AF11:AG11" si="100">AF12+AF13+AF18+AF21+AF24+AF29+AF30+AF31+AF35+AF39+AF42</f>
        <v>21590</v>
      </c>
      <c r="AG11" s="193">
        <f t="shared" si="100"/>
        <v>17256</v>
      </c>
      <c r="AH11" s="194">
        <f t="shared" si="8"/>
        <v>4334</v>
      </c>
      <c r="AI11" s="192">
        <f t="shared" ref="AI11:AJ11" si="101">AI12+AI13+AI18+AI21+AI24+AI29+AI30+AI31+AI35+AI39+AI42</f>
        <v>26416.400000000001</v>
      </c>
      <c r="AJ11" s="193">
        <f t="shared" si="101"/>
        <v>18995</v>
      </c>
      <c r="AK11" s="194">
        <f t="shared" si="9"/>
        <v>7421.4000000000015</v>
      </c>
      <c r="AL11" s="192">
        <f t="shared" ref="AL11:AM11" si="102">AL12+AL13+AL18+AL21+AL24+AL29+AL30+AL31+AL35+AL39+AL42</f>
        <v>22824</v>
      </c>
      <c r="AM11" s="193">
        <f t="shared" si="102"/>
        <v>15668</v>
      </c>
      <c r="AN11" s="194">
        <f t="shared" si="10"/>
        <v>7156</v>
      </c>
      <c r="AO11" s="192">
        <f t="shared" ref="AO11:AP11" si="103">AO12+AO13+AO18+AO21+AO24+AO29+AO30+AO31+AO35+AO39+AO42</f>
        <v>20416</v>
      </c>
      <c r="AP11" s="193">
        <f t="shared" si="103"/>
        <v>15213</v>
      </c>
      <c r="AQ11" s="194">
        <f t="shared" si="11"/>
        <v>5203</v>
      </c>
      <c r="AR11" s="192">
        <f t="shared" ref="AR11:AS11" si="104">AR12+AR13+AR18+AR21+AR24+AR29+AR30+AR31+AR35+AR39+AR42</f>
        <v>18365</v>
      </c>
      <c r="AS11" s="193">
        <f t="shared" si="104"/>
        <v>17542</v>
      </c>
      <c r="AT11" s="194">
        <f t="shared" si="12"/>
        <v>823</v>
      </c>
      <c r="AU11" s="192">
        <f t="shared" ref="AU11:AV11" si="105">AU12+AU13+AU18+AU21+AU24+AU29+AU30+AU31+AU35+AU39+AU42</f>
        <v>23584</v>
      </c>
      <c r="AV11" s="193">
        <f t="shared" si="105"/>
        <v>19400</v>
      </c>
      <c r="AW11" s="194">
        <f t="shared" si="13"/>
        <v>4184</v>
      </c>
      <c r="AX11" s="192">
        <f>AX12+AX13+AX18+AX21+AX24+AX29+AX30+AX31+AX35+AX39+AX42</f>
        <v>20586</v>
      </c>
      <c r="AY11" s="193">
        <f>AY12+AY13+AY18+AY21+AY24+AY29+AY30+AY31+AY35+AY39+AY42</f>
        <v>15959</v>
      </c>
      <c r="AZ11" s="194">
        <f t="shared" si="44"/>
        <v>4627</v>
      </c>
      <c r="BA11" s="192">
        <f>BA12+BA13+BA18+BA21+BA24+BA29+BA30+BA31+BA35+BA39+BA42</f>
        <v>21221</v>
      </c>
      <c r="BB11" s="193">
        <f t="shared" ref="BB11:BC11" si="106">BB12+BB13+BB18+BB21+BB24+BB29+BB30+BB31+BB35+BB39+BB42</f>
        <v>15762</v>
      </c>
      <c r="BC11" s="194">
        <f t="shared" si="106"/>
        <v>5459</v>
      </c>
      <c r="BD11" s="192">
        <f>BD12+BD13+BD18+BD21+BD24+BD29+BD30+BD31+BD35+BD39+BD42</f>
        <v>21626</v>
      </c>
      <c r="BE11" s="193">
        <f t="shared" ref="BE11:BF11" si="107">BE12+BE13+BE18+BE21+BE24+BE29+BE30+BE31+BE35+BE39+BE42</f>
        <v>15927</v>
      </c>
      <c r="BF11" s="194">
        <f t="shared" si="107"/>
        <v>5699</v>
      </c>
      <c r="BG11" s="192">
        <f>BG12+BG13+BG18+BG21+BG24+BG29+BG30+BG31+BG35+BG39+BG42</f>
        <v>25597</v>
      </c>
      <c r="BH11" s="193">
        <f t="shared" ref="BH11:BI11" si="108">BH12+BH13+BH18+BH21+BH24+BH29+BH30+BH31+BH35+BH39+BH42</f>
        <v>17403</v>
      </c>
      <c r="BI11" s="194">
        <f t="shared" si="108"/>
        <v>8194</v>
      </c>
      <c r="BJ11" s="192">
        <f>BJ12+BJ13+BJ18+BJ21+BJ24+BJ29+BJ30+BJ31+BJ35+BJ39+BJ42</f>
        <v>23449</v>
      </c>
      <c r="BK11" s="193">
        <f t="shared" ref="BK11:BL11" si="109">BK12+BK13+BK18+BK21+BK24+BK29+BK30+BK31+BK35+BK39+BK42</f>
        <v>16694</v>
      </c>
      <c r="BL11" s="194">
        <f t="shared" si="109"/>
        <v>6755</v>
      </c>
      <c r="BM11" s="192">
        <f>BM12+BM13+BM18+BM21+BM24+BM29+BM30+BM31+BM35+BM39+BM42</f>
        <v>22378</v>
      </c>
      <c r="BN11" s="193">
        <f t="shared" ref="BN11:BO11" si="110">BN12+BN13+BN18+BN21+BN24+BN29+BN30+BN31+BN35+BN39+BN42</f>
        <v>16480</v>
      </c>
      <c r="BO11" s="194">
        <f t="shared" si="110"/>
        <v>5898</v>
      </c>
      <c r="BP11" s="192">
        <f>BP12+BP13+BP18+BP21+BP24+BP29+BP30+BP31+BP35+BP39+BP42</f>
        <v>22818</v>
      </c>
      <c r="BQ11" s="193">
        <f t="shared" ref="BQ11:BR11" si="111">BQ12+BQ13+BQ18+BQ21+BQ24+BQ29+BQ30+BQ31+BQ35+BQ39+BQ42</f>
        <v>18788</v>
      </c>
      <c r="BR11" s="194">
        <f t="shared" si="111"/>
        <v>4030</v>
      </c>
      <c r="BS11" s="192">
        <f>BS12+BS13+BS18+BS21+BS24+BS29+BS30+BS31+BS35+BS39+BS42</f>
        <v>27167</v>
      </c>
      <c r="BT11" s="193">
        <f t="shared" ref="BT11:BU11" si="112">BT12+BT13+BT18+BT21+BT24+BT29+BT30+BT31+BT35+BT39+BT42</f>
        <v>19631</v>
      </c>
      <c r="BU11" s="194">
        <f t="shared" si="112"/>
        <v>7536</v>
      </c>
      <c r="BV11" s="192">
        <f>BV12+BV13+BV18+BV21+BV24+BV29+BV30+BV31+BV35+BV39+BV42</f>
        <v>26483.5</v>
      </c>
      <c r="BW11" s="193">
        <f t="shared" ref="BW11:BX11" si="113">BW12+BW13+BW18+BW21+BW24+BW29+BW30+BW31+BW35+BW39+BW42</f>
        <v>17797</v>
      </c>
      <c r="BX11" s="194">
        <f t="shared" si="113"/>
        <v>8686.5</v>
      </c>
      <c r="BY11" s="192">
        <f>BY12+BY13+BY18+BY21+BY24+BY29+BY30+BY31+BY35+BY39+BY42</f>
        <v>22467</v>
      </c>
      <c r="BZ11" s="193">
        <f t="shared" ref="BZ11:CA11" si="114">BZ12+BZ13+BZ18+BZ21+BZ24+BZ29+BZ30+BZ31+BZ35+BZ39+BZ42</f>
        <v>17366</v>
      </c>
      <c r="CA11" s="194">
        <f t="shared" si="114"/>
        <v>5101</v>
      </c>
      <c r="CB11" s="192">
        <f>CB12+CB13+CB18+CB21+CB24+CB29+CB30+CB31+CB35+CB39+CB42</f>
        <v>23333</v>
      </c>
      <c r="CC11" s="193">
        <f t="shared" ref="CC11:CD11" si="115">CC12+CC13+CC18+CC21+CC24+CC29+CC30+CC31+CC35+CC39+CC42</f>
        <v>19099</v>
      </c>
      <c r="CD11" s="194">
        <f t="shared" si="115"/>
        <v>4234</v>
      </c>
      <c r="CE11" s="192">
        <f>CE12+CE13+CE18+CE21+CE24+CE29+CE30+CE31+CE35+CE39+CE42</f>
        <v>28178</v>
      </c>
      <c r="CF11" s="193">
        <f t="shared" ref="CF11:CR11" si="116">CF12+CF13+CF18+CF21+CF24+CF29+CF30+CF31+CF35+CF39+CF42</f>
        <v>18671</v>
      </c>
      <c r="CG11" s="194">
        <f t="shared" si="116"/>
        <v>9507</v>
      </c>
      <c r="CH11" s="192">
        <f t="shared" si="116"/>
        <v>26347.5</v>
      </c>
      <c r="CI11" s="193">
        <f t="shared" si="116"/>
        <v>18734</v>
      </c>
      <c r="CJ11" s="194">
        <f t="shared" si="116"/>
        <v>7613.5</v>
      </c>
      <c r="CK11" s="192">
        <f t="shared" si="116"/>
        <v>24861</v>
      </c>
      <c r="CL11" s="193">
        <f t="shared" si="116"/>
        <v>17978</v>
      </c>
      <c r="CM11" s="194">
        <f t="shared" si="116"/>
        <v>6883</v>
      </c>
      <c r="CN11" s="192">
        <f t="shared" si="116"/>
        <v>24614</v>
      </c>
      <c r="CO11" s="193">
        <f t="shared" si="116"/>
        <v>19048.5</v>
      </c>
      <c r="CP11" s="194">
        <f t="shared" si="116"/>
        <v>5565.5</v>
      </c>
      <c r="CQ11" s="192">
        <f t="shared" si="116"/>
        <v>29267</v>
      </c>
      <c r="CR11" s="193">
        <f t="shared" si="116"/>
        <v>19314</v>
      </c>
      <c r="CS11" s="194">
        <f t="shared" si="17"/>
        <v>9953</v>
      </c>
      <c r="CT11" s="192">
        <f t="shared" ref="CT11:DE11" si="117">CT12+CT13+CT18+CT21+CT24+CT29+CT30+CT31+CT35+CT39+CT42</f>
        <v>29561</v>
      </c>
      <c r="CU11" s="193">
        <f t="shared" si="117"/>
        <v>17773</v>
      </c>
      <c r="CV11" s="194">
        <f t="shared" si="117"/>
        <v>11788</v>
      </c>
      <c r="CW11" s="363">
        <f t="shared" si="117"/>
        <v>25293</v>
      </c>
      <c r="CX11" s="193">
        <f t="shared" si="117"/>
        <v>17139</v>
      </c>
      <c r="CY11" s="364">
        <f t="shared" si="117"/>
        <v>8154</v>
      </c>
      <c r="CZ11" s="359">
        <f t="shared" si="117"/>
        <v>23802</v>
      </c>
      <c r="DA11" s="181">
        <f t="shared" si="117"/>
        <v>17616</v>
      </c>
      <c r="DB11" s="361">
        <f t="shared" si="117"/>
        <v>6186</v>
      </c>
      <c r="DC11" s="359">
        <f t="shared" si="117"/>
        <v>30486</v>
      </c>
      <c r="DD11" s="181">
        <f t="shared" si="117"/>
        <v>20291</v>
      </c>
      <c r="DE11" s="361">
        <f t="shared" si="117"/>
        <v>10195</v>
      </c>
      <c r="DF11" s="362">
        <f>DF12+DF13+DF18+DF21+DF24+DF29+DF30+DF31+DF35+DF39+DF42</f>
        <v>26942</v>
      </c>
      <c r="DG11" s="363">
        <f>DG12+DG13+DG18+DG21+DG24+DG29+DG30+DG31+DG35+DG39+DG42</f>
        <v>17943</v>
      </c>
      <c r="DH11" s="364">
        <f t="shared" ref="DH11" si="118">DH12+DH13+DH18+DH21+DH24+DH29+DH30+DH31+DH35+DH39+DH42</f>
        <v>8999</v>
      </c>
      <c r="DI11" s="362">
        <f>DI12+DI13+DI18+DI21+DI24+DI29+DI30+DI31+DI35+DI39+DI42</f>
        <v>25157</v>
      </c>
      <c r="DJ11" s="360">
        <f>DJ12+DJ13+DJ18+DJ21+DJ24+DJ29+DJ30+DJ31+DJ35+DJ39+DJ42</f>
        <v>17548</v>
      </c>
      <c r="DK11" s="361">
        <f t="shared" ref="DK11" si="119">DK12+DK13+DK18+DK21+DK24+DK29+DK30+DK31+DK35+DK39+DK42</f>
        <v>7609</v>
      </c>
      <c r="DL11" s="359">
        <f>DL12+DL13+DL18+DL21+DL24+DL29+DL30+DL31+DL35+DL39+DL42</f>
        <v>25147</v>
      </c>
      <c r="DM11" s="360">
        <f>DM12+DM13+DM18+DM21+DM24+DM29+DM30+DM31+DM35+DM39+DM42</f>
        <v>17857</v>
      </c>
      <c r="DN11" s="361">
        <f t="shared" ref="DN11:DQ11" si="120">DN12+DN13+DN18+DN21+DN24+DN29+DN30+DN31+DN35+DN39+DN42</f>
        <v>7290</v>
      </c>
      <c r="DO11" s="359">
        <f t="shared" si="120"/>
        <v>30456</v>
      </c>
      <c r="DP11" s="360">
        <f t="shared" si="120"/>
        <v>20141</v>
      </c>
      <c r="DQ11" s="361">
        <f t="shared" si="120"/>
        <v>10315</v>
      </c>
      <c r="DR11" s="359">
        <f>DR12+DR13+DR18+DR21+DR24+DR29+DR30+DR31+DR35+DR39+DR42</f>
        <v>24716</v>
      </c>
      <c r="DS11" s="360">
        <f>DS12+DS13+DS18+DS21+DS24+DS29+DS30+DS31+DS35+DS39+DS42</f>
        <v>18099</v>
      </c>
      <c r="DT11" s="361">
        <f t="shared" ref="DT11:EL11" si="121">DT12+DT13+DT18+DT21+DT24+DT29+DT30+DT31+DT35+DT39+DT42</f>
        <v>6617</v>
      </c>
      <c r="DU11" s="359">
        <f t="shared" si="121"/>
        <v>7943</v>
      </c>
      <c r="DV11" s="360">
        <f t="shared" si="121"/>
        <v>8916</v>
      </c>
      <c r="DW11" s="361">
        <f t="shared" si="121"/>
        <v>-973</v>
      </c>
      <c r="DX11" s="359">
        <f t="shared" si="121"/>
        <v>8720</v>
      </c>
      <c r="DY11" s="360">
        <f t="shared" si="121"/>
        <v>11345</v>
      </c>
      <c r="DZ11" s="361">
        <f t="shared" si="121"/>
        <v>-2625</v>
      </c>
      <c r="EA11" s="359">
        <f t="shared" si="121"/>
        <v>8886</v>
      </c>
      <c r="EB11" s="360">
        <f t="shared" si="121"/>
        <v>12672.5</v>
      </c>
      <c r="EC11" s="361">
        <f t="shared" si="121"/>
        <v>-3786.5</v>
      </c>
      <c r="ED11" s="359">
        <f t="shared" si="121"/>
        <v>8527.4000000000015</v>
      </c>
      <c r="EE11" s="360">
        <f t="shared" si="121"/>
        <v>11651</v>
      </c>
      <c r="EF11" s="361">
        <f t="shared" si="121"/>
        <v>-3123.6000000000004</v>
      </c>
      <c r="EG11" s="359">
        <f t="shared" si="121"/>
        <v>8557</v>
      </c>
      <c r="EH11" s="360">
        <f t="shared" si="121"/>
        <v>12193</v>
      </c>
      <c r="EI11" s="361">
        <f t="shared" si="121"/>
        <v>-3636</v>
      </c>
      <c r="EJ11" s="359">
        <f t="shared" si="121"/>
        <v>10887</v>
      </c>
      <c r="EK11" s="360">
        <f t="shared" si="121"/>
        <v>15631</v>
      </c>
      <c r="EL11" s="361">
        <f t="shared" si="121"/>
        <v>-4744</v>
      </c>
      <c r="EM11" s="359">
        <f>EM12+EM13+EM18+EM21+EM24+EM29+EM30+EM31+EM35+EM39+EM42</f>
        <v>24007</v>
      </c>
      <c r="EN11" s="360">
        <f>EN12+EN13+EN18+EN21+EN24+EN29+EN30+EN31+EN35+EN39+EN42</f>
        <v>20494.599999999999</v>
      </c>
      <c r="EO11" s="361">
        <f t="shared" ref="EO11" si="122">EO12+EO13+EO18+EO21+EO24+EO29+EO30+EO31+EO35+EO39+EO42</f>
        <v>3512.3999999999996</v>
      </c>
      <c r="EP11" s="359">
        <f>EP12+EP13+EP18+EP21+EP24+EP29+EP30+EP31+EP35+EP39+EP42</f>
        <v>22956</v>
      </c>
      <c r="EQ11" s="360">
        <f>EQ12+EQ13+EQ18+EQ21+EQ24+EQ29+EQ30+EQ31+EQ35+EQ39+EQ42</f>
        <v>18850</v>
      </c>
      <c r="ER11" s="361">
        <f t="shared" ref="ER11" si="123">ER12+ER13+ER18+ER21+ER24+ER29+ER30+ER31+ER35+ER39+ER42</f>
        <v>4106</v>
      </c>
      <c r="ES11" s="359">
        <v>25051</v>
      </c>
      <c r="ET11" s="360">
        <v>21359</v>
      </c>
      <c r="EU11" s="361">
        <v>3692</v>
      </c>
      <c r="EV11" s="410">
        <f>EV12+EV13+EV18+EV21+EV24+EV29+EV30+EV31+EV35+EV39+EV42</f>
        <v>30266</v>
      </c>
      <c r="EW11" s="181">
        <f>EW12+EW13+EW18+EW21+EW24+EW29+EW30+EW31+EW35+EW39+EW42</f>
        <v>24306</v>
      </c>
      <c r="EX11" s="361">
        <f t="shared" ref="EX11" si="124">EX12+EX13+EX18+EX21+EX24+EX29+EX30+EX31+EX35+EX39+EX42</f>
        <v>5960</v>
      </c>
      <c r="EY11" s="410">
        <f>EY12+EY13+EY18+EY21+EY24+EY29+EY30+EY31+EY35+EY39+EY42</f>
        <v>37486</v>
      </c>
      <c r="EZ11" s="181">
        <f>EZ12+EZ13+EZ18+EZ21+EZ24+EZ29+EZ30+EZ31+EZ35+EZ39+EZ42</f>
        <v>25314</v>
      </c>
      <c r="FA11" s="361">
        <f t="shared" ref="FA11" si="125">FA12+FA13+FA18+FA21+FA24+FA29+FA30+FA31+FA35+FA39+FA42</f>
        <v>12172</v>
      </c>
    </row>
    <row r="12" spans="1:157" s="195" customFormat="1" ht="18.75" customHeight="1" x14ac:dyDescent="0.25">
      <c r="A12" s="179" t="s">
        <v>90</v>
      </c>
      <c r="B12" s="192">
        <v>13.690237</v>
      </c>
      <c r="C12" s="193">
        <v>363.06578501645572</v>
      </c>
      <c r="D12" s="194">
        <f t="shared" si="28"/>
        <v>-349.3755480164557</v>
      </c>
      <c r="E12" s="192">
        <v>16.839027999999999</v>
      </c>
      <c r="F12" s="193">
        <v>295.09369724560952</v>
      </c>
      <c r="G12" s="194">
        <f t="shared" ref="G12:G56" si="126">E12-F12</f>
        <v>-278.25466924560953</v>
      </c>
      <c r="H12" s="192">
        <v>10.372350000000001</v>
      </c>
      <c r="I12" s="193">
        <v>347.9784264470768</v>
      </c>
      <c r="J12" s="194">
        <f t="shared" si="0"/>
        <v>-337.60607644707682</v>
      </c>
      <c r="K12" s="192">
        <v>12.11566369</v>
      </c>
      <c r="L12" s="193">
        <v>357.3734701000368</v>
      </c>
      <c r="M12" s="194">
        <f>K12-L12</f>
        <v>-345.25780641003678</v>
      </c>
      <c r="N12" s="192">
        <v>22.806140210000002</v>
      </c>
      <c r="O12" s="193">
        <v>343.2051257535897</v>
      </c>
      <c r="P12" s="194">
        <f t="shared" si="2"/>
        <v>-320.39898554358967</v>
      </c>
      <c r="Q12" s="192">
        <v>21.609246719999998</v>
      </c>
      <c r="R12" s="193">
        <v>341.28133869700378</v>
      </c>
      <c r="S12" s="194">
        <f t="shared" si="3"/>
        <v>-319.67209197700379</v>
      </c>
      <c r="T12" s="192">
        <v>18.358418</v>
      </c>
      <c r="U12" s="193">
        <v>342.6238722714441</v>
      </c>
      <c r="V12" s="194">
        <f t="shared" si="4"/>
        <v>-324.26545427144413</v>
      </c>
      <c r="W12" s="192">
        <v>13.069208679999999</v>
      </c>
      <c r="X12" s="193">
        <v>338.76456316950197</v>
      </c>
      <c r="Y12" s="194">
        <f t="shared" si="5"/>
        <v>-325.69535448950199</v>
      </c>
      <c r="Z12" s="192">
        <v>16.3494457</v>
      </c>
      <c r="AA12" s="193">
        <v>383.37069203698508</v>
      </c>
      <c r="AB12" s="194">
        <f t="shared" si="6"/>
        <v>-367.02124633698509</v>
      </c>
      <c r="AC12" s="192">
        <v>22.785223999999999</v>
      </c>
      <c r="AD12" s="193">
        <v>347.87604944786762</v>
      </c>
      <c r="AE12" s="194">
        <f t="shared" si="7"/>
        <v>-325.09082544786759</v>
      </c>
      <c r="AF12" s="192">
        <v>21.83725403</v>
      </c>
      <c r="AG12" s="193">
        <v>332.91980232153639</v>
      </c>
      <c r="AH12" s="194">
        <f t="shared" si="8"/>
        <v>-311.0825482915364</v>
      </c>
      <c r="AI12" s="192">
        <v>23.408864530000002</v>
      </c>
      <c r="AJ12" s="193">
        <v>368.12870665161972</v>
      </c>
      <c r="AK12" s="194">
        <f t="shared" si="9"/>
        <v>-344.71984212161971</v>
      </c>
      <c r="AL12" s="192">
        <v>27.1534947</v>
      </c>
      <c r="AM12" s="193">
        <v>382.83487137186768</v>
      </c>
      <c r="AN12" s="194">
        <f t="shared" si="10"/>
        <v>-355.68137667186767</v>
      </c>
      <c r="AO12" s="192">
        <v>32.560630340000003</v>
      </c>
      <c r="AP12" s="193">
        <v>371.99712034742879</v>
      </c>
      <c r="AQ12" s="194">
        <f t="shared" si="11"/>
        <v>-339.4364900074288</v>
      </c>
      <c r="AR12" s="192">
        <v>14.36550184</v>
      </c>
      <c r="AS12" s="193">
        <v>385.67765365876642</v>
      </c>
      <c r="AT12" s="194">
        <f t="shared" si="12"/>
        <v>-371.31215181876644</v>
      </c>
      <c r="AU12" s="192">
        <v>20.038824329999997</v>
      </c>
      <c r="AV12" s="193">
        <v>425.59141011819895</v>
      </c>
      <c r="AW12" s="194">
        <f t="shared" si="13"/>
        <v>-405.55258578819894</v>
      </c>
      <c r="AX12" s="192">
        <v>21.684351979999999</v>
      </c>
      <c r="AY12" s="193">
        <v>467.08542060553395</v>
      </c>
      <c r="AZ12" s="194">
        <f t="shared" si="44"/>
        <v>-445.40106862553398</v>
      </c>
      <c r="BA12" s="192">
        <v>21.131183979999999</v>
      </c>
      <c r="BB12" s="193">
        <v>433</v>
      </c>
      <c r="BC12" s="194">
        <f t="shared" si="45"/>
        <v>-411.86881602</v>
      </c>
      <c r="BD12" s="192">
        <v>22.584931229999999</v>
      </c>
      <c r="BE12" s="193">
        <v>433</v>
      </c>
      <c r="BF12" s="194">
        <f t="shared" si="46"/>
        <v>-410.41506877</v>
      </c>
      <c r="BG12" s="192">
        <v>16</v>
      </c>
      <c r="BH12" s="193">
        <v>428</v>
      </c>
      <c r="BI12" s="194">
        <f t="shared" si="47"/>
        <v>-412</v>
      </c>
      <c r="BJ12" s="192">
        <v>25</v>
      </c>
      <c r="BK12" s="193">
        <v>412</v>
      </c>
      <c r="BL12" s="194">
        <f t="shared" si="87"/>
        <v>-387</v>
      </c>
      <c r="BM12" s="192">
        <v>22</v>
      </c>
      <c r="BN12" s="193">
        <v>413</v>
      </c>
      <c r="BO12" s="194">
        <f t="shared" si="48"/>
        <v>-391</v>
      </c>
      <c r="BP12" s="192">
        <v>26</v>
      </c>
      <c r="BQ12" s="193">
        <v>474</v>
      </c>
      <c r="BR12" s="194">
        <f t="shared" si="49"/>
        <v>-448</v>
      </c>
      <c r="BS12" s="192">
        <v>26</v>
      </c>
      <c r="BT12" s="193">
        <v>440</v>
      </c>
      <c r="BU12" s="194">
        <f t="shared" si="50"/>
        <v>-414</v>
      </c>
      <c r="BV12" s="192">
        <v>22</v>
      </c>
      <c r="BW12" s="193">
        <v>462</v>
      </c>
      <c r="BX12" s="194">
        <f t="shared" si="51"/>
        <v>-440</v>
      </c>
      <c r="BY12" s="192">
        <v>25</v>
      </c>
      <c r="BZ12" s="193">
        <v>542</v>
      </c>
      <c r="CA12" s="194">
        <f t="shared" si="52"/>
        <v>-517</v>
      </c>
      <c r="CB12" s="192">
        <v>27</v>
      </c>
      <c r="CC12" s="193">
        <v>712</v>
      </c>
      <c r="CD12" s="194">
        <f t="shared" si="53"/>
        <v>-685</v>
      </c>
      <c r="CE12" s="192">
        <v>26</v>
      </c>
      <c r="CF12" s="193">
        <v>670</v>
      </c>
      <c r="CG12" s="194">
        <f t="shared" si="54"/>
        <v>-644</v>
      </c>
      <c r="CH12" s="192">
        <v>22.433872119999997</v>
      </c>
      <c r="CI12" s="193">
        <v>692.05503752209972</v>
      </c>
      <c r="CJ12" s="194">
        <f t="shared" ref="CJ12:CJ24" si="127">CH12-CI12</f>
        <v>-669.62116540209968</v>
      </c>
      <c r="CK12" s="192">
        <v>15.681756</v>
      </c>
      <c r="CL12" s="193">
        <v>613.70792772322284</v>
      </c>
      <c r="CM12" s="194">
        <f t="shared" ref="CM12:CM24" si="128">CK12-CL12</f>
        <v>-598.02617172322289</v>
      </c>
      <c r="CN12" s="192">
        <v>15.799315939999998</v>
      </c>
      <c r="CO12" s="193">
        <v>680.25204007723289</v>
      </c>
      <c r="CP12" s="194">
        <f t="shared" ref="CP12:CP24" si="129">CN12-CO12</f>
        <v>-664.45272413723285</v>
      </c>
      <c r="CQ12" s="192">
        <v>14.274393199999999</v>
      </c>
      <c r="CR12" s="193">
        <v>731.70054474462927</v>
      </c>
      <c r="CS12" s="194">
        <f t="shared" si="17"/>
        <v>-717.42615154462931</v>
      </c>
      <c r="CT12" s="192">
        <v>18</v>
      </c>
      <c r="CU12" s="193">
        <v>702</v>
      </c>
      <c r="CV12" s="194">
        <f t="shared" ref="CV12:CV56" si="130">CT12-CU12</f>
        <v>-684</v>
      </c>
      <c r="CW12" s="363">
        <v>16</v>
      </c>
      <c r="CX12" s="193">
        <v>794</v>
      </c>
      <c r="CY12" s="364">
        <f t="shared" ref="CY12:CY58" si="131">CW12-CX12</f>
        <v>-778</v>
      </c>
      <c r="CZ12" s="359">
        <v>21</v>
      </c>
      <c r="DA12" s="181">
        <v>717</v>
      </c>
      <c r="DB12" s="361">
        <f t="shared" ref="DB12:DB58" si="132">CZ12-DA12</f>
        <v>-696</v>
      </c>
      <c r="DC12" s="359">
        <v>16</v>
      </c>
      <c r="DD12" s="181">
        <v>721</v>
      </c>
      <c r="DE12" s="361">
        <f t="shared" ref="DE12:DE58" si="133">DC12-DD12</f>
        <v>-705</v>
      </c>
      <c r="DF12" s="362">
        <v>14</v>
      </c>
      <c r="DG12" s="363">
        <v>629</v>
      </c>
      <c r="DH12" s="364">
        <f t="shared" ref="DH12:DH58" si="134">DF12-DG12</f>
        <v>-615</v>
      </c>
      <c r="DI12" s="362">
        <v>30</v>
      </c>
      <c r="DJ12" s="363">
        <v>720</v>
      </c>
      <c r="DK12" s="364">
        <f t="shared" ref="DK12:DK58" si="135">DI12-DJ12</f>
        <v>-690</v>
      </c>
      <c r="DL12" s="362">
        <v>29</v>
      </c>
      <c r="DM12" s="363">
        <v>847</v>
      </c>
      <c r="DN12" s="364">
        <f t="shared" ref="DN12:DN58" si="136">DL12-DM12</f>
        <v>-818</v>
      </c>
      <c r="DO12" s="362">
        <v>10</v>
      </c>
      <c r="DP12" s="363">
        <v>781</v>
      </c>
      <c r="DQ12" s="364">
        <f t="shared" ref="DQ12:DQ58" si="137">DO12-DP12</f>
        <v>-771</v>
      </c>
      <c r="DR12" s="362">
        <v>26</v>
      </c>
      <c r="DS12" s="363">
        <v>1013</v>
      </c>
      <c r="DT12" s="364">
        <f t="shared" ref="DT12:DT35" si="138">DR12-DS12</f>
        <v>-987</v>
      </c>
      <c r="DU12" s="362">
        <v>20</v>
      </c>
      <c r="DV12" s="363">
        <v>12</v>
      </c>
      <c r="DW12" s="364">
        <f t="shared" ref="DW12:DW35" si="139">DU12-DV12</f>
        <v>8</v>
      </c>
      <c r="DX12" s="362">
        <v>17</v>
      </c>
      <c r="DY12" s="363">
        <v>84</v>
      </c>
      <c r="DZ12" s="364">
        <f t="shared" ref="DZ12:DZ35" si="140">DX12-DY12</f>
        <v>-67</v>
      </c>
      <c r="EA12" s="362">
        <v>13</v>
      </c>
      <c r="EB12" s="363">
        <v>249</v>
      </c>
      <c r="EC12" s="364">
        <f t="shared" ref="EC12:EC35" si="141">EA12-EB12</f>
        <v>-236</v>
      </c>
      <c r="ED12" s="362">
        <v>13</v>
      </c>
      <c r="EE12" s="360">
        <v>39</v>
      </c>
      <c r="EF12" s="361">
        <f t="shared" ref="EF12:EF35" si="142">ED12-EE12</f>
        <v>-26</v>
      </c>
      <c r="EG12" s="359">
        <v>13</v>
      </c>
      <c r="EH12" s="360">
        <v>222</v>
      </c>
      <c r="EI12" s="361">
        <f t="shared" ref="EI12:EI58" si="143">EG12-EH12</f>
        <v>-209</v>
      </c>
      <c r="EJ12" s="362">
        <v>12</v>
      </c>
      <c r="EK12" s="363">
        <v>107</v>
      </c>
      <c r="EL12" s="364">
        <f t="shared" ref="EL12:EL35" si="144">EJ12-EK12</f>
        <v>-95</v>
      </c>
      <c r="EM12" s="362">
        <v>23</v>
      </c>
      <c r="EN12" s="363">
        <v>1556</v>
      </c>
      <c r="EO12" s="364">
        <f t="shared" ref="EO12:EO35" si="145">EM12-EN12</f>
        <v>-1533</v>
      </c>
      <c r="EP12" s="362">
        <v>30</v>
      </c>
      <c r="EQ12" s="363">
        <v>339</v>
      </c>
      <c r="ER12" s="364">
        <f t="shared" ref="ER12:ER35" si="146">EP12-EQ12</f>
        <v>-309</v>
      </c>
      <c r="ES12" s="362">
        <v>25</v>
      </c>
      <c r="ET12" s="363">
        <v>396</v>
      </c>
      <c r="EU12" s="364">
        <v>-371</v>
      </c>
      <c r="EV12" s="418">
        <v>24</v>
      </c>
      <c r="EW12" s="193">
        <v>433</v>
      </c>
      <c r="EX12" s="364">
        <f t="shared" ref="EX12:EX35" si="147">EV12-EW12</f>
        <v>-409</v>
      </c>
      <c r="EY12" s="418">
        <v>31</v>
      </c>
      <c r="EZ12" s="193">
        <v>722</v>
      </c>
      <c r="FA12" s="364">
        <f t="shared" ref="FA12:FA35" si="148">EY12-EZ12</f>
        <v>-691</v>
      </c>
    </row>
    <row r="13" spans="1:157" s="195" customFormat="1" ht="18.75" customHeight="1" x14ac:dyDescent="0.25">
      <c r="A13" s="179" t="s">
        <v>91</v>
      </c>
      <c r="B13" s="180">
        <f>B14+B15+B16+B17</f>
        <v>2841.3097630000002</v>
      </c>
      <c r="C13" s="181">
        <f>C14+C15+C16+C17</f>
        <v>3896.9342149835443</v>
      </c>
      <c r="D13" s="182">
        <f t="shared" si="28"/>
        <v>-1055.6244519835441</v>
      </c>
      <c r="E13" s="180">
        <f>E14+E15+E16+E17</f>
        <v>2384.1609720000001</v>
      </c>
      <c r="F13" s="181">
        <f>F14+F15+F16+F17</f>
        <v>3595.9063027543907</v>
      </c>
      <c r="G13" s="182">
        <f t="shared" si="126"/>
        <v>-1211.7453307543906</v>
      </c>
      <c r="H13" s="180">
        <f t="shared" ref="H13:I13" si="149">H14+H15+H16+H17</f>
        <v>2692.6276499999999</v>
      </c>
      <c r="I13" s="181">
        <f t="shared" si="149"/>
        <v>3756.0215735529232</v>
      </c>
      <c r="J13" s="182">
        <f t="shared" si="0"/>
        <v>-1063.3939235529233</v>
      </c>
      <c r="K13" s="180">
        <f t="shared" ref="K13:L13" si="150">K14+K15+K16+K17</f>
        <v>3589.88433631</v>
      </c>
      <c r="L13" s="181">
        <f t="shared" si="150"/>
        <v>4421.6265298999633</v>
      </c>
      <c r="M13" s="182">
        <f t="shared" si="1"/>
        <v>-831.74219358996334</v>
      </c>
      <c r="N13" s="180">
        <f t="shared" ref="N13:O13" si="151">N14+N15+N16+N17</f>
        <v>3277.1938597899998</v>
      </c>
      <c r="O13" s="181">
        <f t="shared" si="151"/>
        <v>4016.7948742464105</v>
      </c>
      <c r="P13" s="182">
        <f t="shared" si="2"/>
        <v>-739.60101445641067</v>
      </c>
      <c r="Q13" s="180">
        <f t="shared" ref="Q13:R13" si="152">Q14+Q15+Q16+Q17</f>
        <v>2373.3907532799999</v>
      </c>
      <c r="R13" s="181">
        <f t="shared" si="152"/>
        <v>3655.7186613029962</v>
      </c>
      <c r="S13" s="182">
        <f t="shared" si="3"/>
        <v>-1282.3279080229963</v>
      </c>
      <c r="T13" s="180">
        <f t="shared" ref="T13:U13" si="153">T14+T15+T16+T17</f>
        <v>2783.6415820000002</v>
      </c>
      <c r="U13" s="181">
        <f t="shared" si="153"/>
        <v>3929.3761277285557</v>
      </c>
      <c r="V13" s="182">
        <f t="shared" si="4"/>
        <v>-1145.7345457285555</v>
      </c>
      <c r="W13" s="180">
        <f t="shared" ref="W13:X13" si="154">W14+W15+W16+W17</f>
        <v>3458.93079132</v>
      </c>
      <c r="X13" s="181">
        <f t="shared" si="154"/>
        <v>4677.2354368304977</v>
      </c>
      <c r="Y13" s="182">
        <f t="shared" si="5"/>
        <v>-1218.3046455104977</v>
      </c>
      <c r="Z13" s="180">
        <f t="shared" ref="Z13:AA13" si="155">Z14+Z15+Z16+Z17</f>
        <v>3108.6505542999998</v>
      </c>
      <c r="AA13" s="181">
        <f t="shared" si="155"/>
        <v>3999.629307963015</v>
      </c>
      <c r="AB13" s="182">
        <f t="shared" si="6"/>
        <v>-890.97875366301514</v>
      </c>
      <c r="AC13" s="180">
        <f t="shared" ref="AC13:AD13" si="156">AC14+AC15+AC16+AC17</f>
        <v>2934.2147759999998</v>
      </c>
      <c r="AD13" s="181">
        <f t="shared" si="156"/>
        <v>3839.1239505521326</v>
      </c>
      <c r="AE13" s="182">
        <f t="shared" si="7"/>
        <v>-904.90917455213275</v>
      </c>
      <c r="AF13" s="180">
        <f t="shared" ref="AF13:AG13" si="157">AF14+AF15+AF16+AF17</f>
        <v>2510.1627459699998</v>
      </c>
      <c r="AG13" s="181">
        <f t="shared" si="157"/>
        <v>4105.0801976784642</v>
      </c>
      <c r="AH13" s="182">
        <f t="shared" si="8"/>
        <v>-1594.9174517084643</v>
      </c>
      <c r="AI13" s="180">
        <f t="shared" ref="AI13:AJ13" si="158">AI14+AI15+AI16+AI17</f>
        <v>3036.5911354700002</v>
      </c>
      <c r="AJ13" s="181">
        <f t="shared" si="158"/>
        <v>4619.8712933483803</v>
      </c>
      <c r="AK13" s="182">
        <f t="shared" si="9"/>
        <v>-1583.2801578783801</v>
      </c>
      <c r="AL13" s="180">
        <f t="shared" ref="AL13:AM13" si="159">AL14+AL15+AL16+AL17</f>
        <v>2823.8465053</v>
      </c>
      <c r="AM13" s="181">
        <f t="shared" si="159"/>
        <v>4034.1651286281322</v>
      </c>
      <c r="AN13" s="182">
        <f t="shared" si="10"/>
        <v>-1210.3186233281322</v>
      </c>
      <c r="AO13" s="180">
        <f t="shared" ref="AO13:AP13" si="160">AO14+AO15+AO16+AO17</f>
        <v>2312.43936966</v>
      </c>
      <c r="AP13" s="181">
        <f t="shared" si="160"/>
        <v>3740.0028796525712</v>
      </c>
      <c r="AQ13" s="182">
        <f t="shared" si="11"/>
        <v>-1427.5635099925712</v>
      </c>
      <c r="AR13" s="180">
        <f t="shared" ref="AR13:AS13" si="161">AR14+AR15+AR16+AR17</f>
        <v>2661.63449816</v>
      </c>
      <c r="AS13" s="181">
        <f t="shared" si="161"/>
        <v>4163.3223463412342</v>
      </c>
      <c r="AT13" s="182">
        <f t="shared" si="12"/>
        <v>-1501.6878481812341</v>
      </c>
      <c r="AU13" s="180">
        <f t="shared" ref="AU13:AV13" si="162">AU14+AU15+AU16+AU17</f>
        <v>3156.9611756700001</v>
      </c>
      <c r="AV13" s="181">
        <f t="shared" si="162"/>
        <v>4580.4085898818012</v>
      </c>
      <c r="AW13" s="182">
        <f t="shared" si="13"/>
        <v>-1423.4474142118011</v>
      </c>
      <c r="AX13" s="180">
        <f>AX14+AX15+AX16+AX17</f>
        <v>2967.31564802</v>
      </c>
      <c r="AY13" s="181">
        <f>AY14+AY15+AY16+AY17</f>
        <v>4000.9145793944663</v>
      </c>
      <c r="AZ13" s="182">
        <f t="shared" si="44"/>
        <v>-1033.5989313744662</v>
      </c>
      <c r="BA13" s="180">
        <f>BA14+BA15+BA16+BA17</f>
        <v>2351.8688160199999</v>
      </c>
      <c r="BB13" s="181">
        <f>BB14+BB15+BB16+BB17</f>
        <v>3836</v>
      </c>
      <c r="BC13" s="182">
        <f t="shared" si="45"/>
        <v>-1484.1311839800001</v>
      </c>
      <c r="BD13" s="180">
        <f>BD14+BD15+BD16+BD17</f>
        <v>2740.4150687699998</v>
      </c>
      <c r="BE13" s="181">
        <f>BE14+BE15+BE16+BE17</f>
        <v>4164</v>
      </c>
      <c r="BF13" s="182">
        <f t="shared" si="46"/>
        <v>-1423.5849312300002</v>
      </c>
      <c r="BG13" s="180">
        <f>BG14+BG15+BG16+BG17</f>
        <v>3121</v>
      </c>
      <c r="BH13" s="181">
        <f>BH14+BH15+BH16+BH17</f>
        <v>4806</v>
      </c>
      <c r="BI13" s="182">
        <f t="shared" si="47"/>
        <v>-1685</v>
      </c>
      <c r="BJ13" s="180">
        <f>BJ14+BJ15+BJ16+BJ17</f>
        <v>3113</v>
      </c>
      <c r="BK13" s="181">
        <f>BK14+BK15+BK16+BK17</f>
        <v>4870</v>
      </c>
      <c r="BL13" s="182">
        <f t="shared" si="87"/>
        <v>-1757</v>
      </c>
      <c r="BM13" s="180">
        <f>BM14+BM15+BM16+BM17</f>
        <v>2458</v>
      </c>
      <c r="BN13" s="181">
        <f>BN14+BN15+BN16+BN17</f>
        <v>4444</v>
      </c>
      <c r="BO13" s="182">
        <f t="shared" si="48"/>
        <v>-1986</v>
      </c>
      <c r="BP13" s="180">
        <f>BP14+BP15+BP16+BP17</f>
        <v>2980</v>
      </c>
      <c r="BQ13" s="181">
        <f>BQ14+BQ15+BQ16+BQ17</f>
        <v>4818</v>
      </c>
      <c r="BR13" s="182">
        <f t="shared" si="49"/>
        <v>-1838</v>
      </c>
      <c r="BS13" s="180">
        <f>BS14+BS15+BS16+BS17</f>
        <v>3316</v>
      </c>
      <c r="BT13" s="181">
        <f>BT14+BT15+BT16+BT17</f>
        <v>5057</v>
      </c>
      <c r="BU13" s="182">
        <f t="shared" si="50"/>
        <v>-1741</v>
      </c>
      <c r="BV13" s="180">
        <f>BV14+BV15+BV16+BV17</f>
        <v>3265</v>
      </c>
      <c r="BW13" s="181">
        <f>BW14+BW15+BW16+BW17</f>
        <v>4484</v>
      </c>
      <c r="BX13" s="182">
        <f t="shared" si="51"/>
        <v>-1219</v>
      </c>
      <c r="BY13" s="180">
        <f>BY14+BY15+BY16+BY17</f>
        <v>2677</v>
      </c>
      <c r="BZ13" s="181">
        <f>BZ14+BZ15+BZ16+BZ17</f>
        <v>4190</v>
      </c>
      <c r="CA13" s="182">
        <f t="shared" si="52"/>
        <v>-1513</v>
      </c>
      <c r="CB13" s="180">
        <f>CB14+CB15+CB16+CB17</f>
        <v>3232</v>
      </c>
      <c r="CC13" s="181">
        <f>CC14+CC15+CC16+CC17</f>
        <v>4559</v>
      </c>
      <c r="CD13" s="182">
        <f t="shared" si="53"/>
        <v>-1327</v>
      </c>
      <c r="CE13" s="180">
        <f>CE14+CE15+CE16+CE17</f>
        <v>3534</v>
      </c>
      <c r="CF13" s="181">
        <f>CF14+CF15+CF16+CF17</f>
        <v>4814</v>
      </c>
      <c r="CG13" s="182">
        <f t="shared" si="54"/>
        <v>-1280</v>
      </c>
      <c r="CH13" s="180">
        <f>CH14+CH15+CH16+CH17</f>
        <v>3161.5661278799998</v>
      </c>
      <c r="CI13" s="181">
        <f>CI14+CI15+CI16+CI17</f>
        <v>4442.9449624779008</v>
      </c>
      <c r="CJ13" s="182">
        <f t="shared" si="127"/>
        <v>-1281.378834597901</v>
      </c>
      <c r="CK13" s="180">
        <f>CK14+CK15+CK16+CK17</f>
        <v>2789.318244</v>
      </c>
      <c r="CL13" s="181">
        <f>CL14+CL15+CL16+CL17</f>
        <v>4429.2920722767776</v>
      </c>
      <c r="CM13" s="182">
        <f t="shared" si="128"/>
        <v>-1639.9738282767776</v>
      </c>
      <c r="CN13" s="180">
        <f>CN14+CN15+CN16+CN17</f>
        <v>3454.2006840599997</v>
      </c>
      <c r="CO13" s="181">
        <f>CO14+CO15+CO16+CO17</f>
        <v>4661.7479599227672</v>
      </c>
      <c r="CP13" s="182">
        <f t="shared" si="129"/>
        <v>-1207.5472758627675</v>
      </c>
      <c r="CQ13" s="180">
        <f>CQ14+CQ15+CQ16+CQ17</f>
        <v>3689.7256068000002</v>
      </c>
      <c r="CR13" s="181">
        <f>CR14+CR15+CR16+CR17</f>
        <v>5232.299455255371</v>
      </c>
      <c r="CS13" s="182">
        <f t="shared" si="17"/>
        <v>-1542.5738484553708</v>
      </c>
      <c r="CT13" s="180">
        <f t="shared" ref="CT13:CU13" si="163">CT14+CT15+CT16+CT17</f>
        <v>3741</v>
      </c>
      <c r="CU13" s="181">
        <f t="shared" si="163"/>
        <v>4928</v>
      </c>
      <c r="CV13" s="182">
        <f t="shared" si="130"/>
        <v>-1187</v>
      </c>
      <c r="CW13" s="360">
        <f t="shared" ref="CW13:CX13" si="164">CW14+CW15+CW16+CW17</f>
        <v>3159</v>
      </c>
      <c r="CX13" s="181">
        <f t="shared" si="164"/>
        <v>4783</v>
      </c>
      <c r="CY13" s="361">
        <f t="shared" si="131"/>
        <v>-1624</v>
      </c>
      <c r="CZ13" s="362">
        <f t="shared" ref="CZ13:DA13" si="165">CZ14+CZ15+CZ16+CZ17</f>
        <v>3532</v>
      </c>
      <c r="DA13" s="193">
        <f t="shared" si="165"/>
        <v>5183</v>
      </c>
      <c r="DB13" s="364">
        <f t="shared" si="132"/>
        <v>-1651</v>
      </c>
      <c r="DC13" s="362">
        <f t="shared" ref="DC13:DD13" si="166">DC14+DC15+DC16+DC17</f>
        <v>3680</v>
      </c>
      <c r="DD13" s="193">
        <f t="shared" si="166"/>
        <v>6235</v>
      </c>
      <c r="DE13" s="364">
        <f t="shared" si="133"/>
        <v>-2555</v>
      </c>
      <c r="DF13" s="359">
        <f>DF14+DF15+DF16+DF17</f>
        <v>3160</v>
      </c>
      <c r="DG13" s="360">
        <f>DG14+DG15+DG16+DG17</f>
        <v>5259</v>
      </c>
      <c r="DH13" s="361">
        <f t="shared" si="134"/>
        <v>-2099</v>
      </c>
      <c r="DI13" s="359">
        <f>DI14+DI15+DI16+DI17</f>
        <v>3059</v>
      </c>
      <c r="DJ13" s="360">
        <f>DJ14+DJ15+DJ16+DJ17</f>
        <v>4913</v>
      </c>
      <c r="DK13" s="361">
        <f t="shared" si="135"/>
        <v>-1854</v>
      </c>
      <c r="DL13" s="359">
        <f>DL14+DL15+DL16+DL17</f>
        <v>3545</v>
      </c>
      <c r="DM13" s="360">
        <f>DM14+DM15+DM16+DM17</f>
        <v>5347</v>
      </c>
      <c r="DN13" s="361">
        <f t="shared" si="136"/>
        <v>-1802</v>
      </c>
      <c r="DO13" s="359">
        <f t="shared" ref="DO13:DP13" si="167">DO14+DO15+DO16+DO17</f>
        <v>4289</v>
      </c>
      <c r="DP13" s="360">
        <f t="shared" si="167"/>
        <v>6141</v>
      </c>
      <c r="DQ13" s="361">
        <f t="shared" si="137"/>
        <v>-1852</v>
      </c>
      <c r="DR13" s="359">
        <f>DR14+DR15+DR16+DR17</f>
        <v>3479</v>
      </c>
      <c r="DS13" s="360">
        <f>DS14+DS15+DS16+DS17</f>
        <v>5313</v>
      </c>
      <c r="DT13" s="361">
        <f t="shared" si="138"/>
        <v>-1834</v>
      </c>
      <c r="DU13" s="359">
        <f t="shared" ref="DU13:DV13" si="168">DU14+DU15+DU16+DU17</f>
        <v>506</v>
      </c>
      <c r="DV13" s="360">
        <f t="shared" si="168"/>
        <v>2506</v>
      </c>
      <c r="DW13" s="361">
        <f t="shared" si="139"/>
        <v>-2000</v>
      </c>
      <c r="DX13" s="359">
        <f t="shared" ref="DX13:DY13" si="169">DX14+DX15+DX16+DX17</f>
        <v>479</v>
      </c>
      <c r="DY13" s="360">
        <f t="shared" si="169"/>
        <v>2802</v>
      </c>
      <c r="DZ13" s="361">
        <f t="shared" si="140"/>
        <v>-2323</v>
      </c>
      <c r="EA13" s="359">
        <f t="shared" ref="EA13:EB13" si="170">EA14+EA15+EA16+EA17</f>
        <v>595</v>
      </c>
      <c r="EB13" s="360">
        <f t="shared" si="170"/>
        <v>3854.5</v>
      </c>
      <c r="EC13" s="361">
        <f t="shared" si="141"/>
        <v>-3259.5</v>
      </c>
      <c r="ED13" s="359">
        <f>ED14+ED15+ED16+ED17</f>
        <v>769</v>
      </c>
      <c r="EE13" s="360">
        <f>EE14+EE15+EE16+EE17</f>
        <v>3756</v>
      </c>
      <c r="EF13" s="361">
        <f t="shared" si="142"/>
        <v>-2987</v>
      </c>
      <c r="EG13" s="359">
        <f>EG14+EG15+EG16+EG17</f>
        <v>633</v>
      </c>
      <c r="EH13" s="360">
        <f>EH14+EH15+EH16+EH17</f>
        <v>3910</v>
      </c>
      <c r="EI13" s="361">
        <f t="shared" si="143"/>
        <v>-3277</v>
      </c>
      <c r="EJ13" s="359">
        <f>EJ14+EJ15+EJ16+EJ17</f>
        <v>753</v>
      </c>
      <c r="EK13" s="360">
        <f>EK14+EK15+EK16+EK17</f>
        <v>5418</v>
      </c>
      <c r="EL13" s="361">
        <f t="shared" si="144"/>
        <v>-4665</v>
      </c>
      <c r="EM13" s="359">
        <f>EM14+EM15+EM16+EM17</f>
        <v>1808</v>
      </c>
      <c r="EN13" s="360">
        <f>EN14+EN15+EN16+EN17</f>
        <v>7529.6</v>
      </c>
      <c r="EO13" s="361">
        <f t="shared" si="145"/>
        <v>-5721.6</v>
      </c>
      <c r="EP13" s="359">
        <f>EP14+EP15+EP16+EP17</f>
        <v>2082</v>
      </c>
      <c r="EQ13" s="360">
        <f>EQ14+EQ15+EQ16+EQ17</f>
        <v>6750</v>
      </c>
      <c r="ER13" s="361">
        <f t="shared" si="146"/>
        <v>-4668</v>
      </c>
      <c r="ES13" s="359">
        <v>3046</v>
      </c>
      <c r="ET13" s="360">
        <v>7959</v>
      </c>
      <c r="EU13" s="361">
        <v>-4913</v>
      </c>
      <c r="EV13" s="410">
        <f>EV14+EV15+EV16+EV17</f>
        <v>3930</v>
      </c>
      <c r="EW13" s="181">
        <f>EW14+EW15+EW16+EW17</f>
        <v>9042</v>
      </c>
      <c r="EX13" s="361">
        <f t="shared" si="147"/>
        <v>-5112</v>
      </c>
      <c r="EY13" s="410">
        <f>EY14+EY15+EY16+EY17</f>
        <v>4334</v>
      </c>
      <c r="EZ13" s="181">
        <f>EZ14+EZ15+EZ16+EZ17</f>
        <v>8446</v>
      </c>
      <c r="FA13" s="361">
        <f t="shared" si="148"/>
        <v>-4112</v>
      </c>
    </row>
    <row r="14" spans="1:157" ht="18.75" customHeight="1" x14ac:dyDescent="0.2">
      <c r="A14" s="196" t="s">
        <v>92</v>
      </c>
      <c r="B14" s="183">
        <v>2466</v>
      </c>
      <c r="C14" s="184">
        <v>169</v>
      </c>
      <c r="D14" s="185">
        <f t="shared" si="28"/>
        <v>2297</v>
      </c>
      <c r="E14" s="183">
        <v>1708</v>
      </c>
      <c r="F14" s="184">
        <v>212</v>
      </c>
      <c r="G14" s="185">
        <f t="shared" si="126"/>
        <v>1496</v>
      </c>
      <c r="H14" s="183">
        <v>2146</v>
      </c>
      <c r="I14" s="184">
        <v>207</v>
      </c>
      <c r="J14" s="185">
        <f t="shared" si="0"/>
        <v>1939</v>
      </c>
      <c r="K14" s="183">
        <v>2879</v>
      </c>
      <c r="L14" s="184">
        <v>188</v>
      </c>
      <c r="M14" s="185">
        <f t="shared" si="1"/>
        <v>2691</v>
      </c>
      <c r="N14" s="183">
        <v>2687</v>
      </c>
      <c r="O14" s="184">
        <v>168</v>
      </c>
      <c r="P14" s="185">
        <f t="shared" si="2"/>
        <v>2519</v>
      </c>
      <c r="Q14" s="183">
        <v>1802</v>
      </c>
      <c r="R14" s="184">
        <v>239</v>
      </c>
      <c r="S14" s="185">
        <f t="shared" si="3"/>
        <v>1563</v>
      </c>
      <c r="T14" s="183">
        <v>2151</v>
      </c>
      <c r="U14" s="184">
        <v>225</v>
      </c>
      <c r="V14" s="185">
        <f t="shared" si="4"/>
        <v>1926</v>
      </c>
      <c r="W14" s="183">
        <v>2701</v>
      </c>
      <c r="X14" s="184">
        <v>150</v>
      </c>
      <c r="Y14" s="185">
        <f t="shared" si="5"/>
        <v>2551</v>
      </c>
      <c r="Z14" s="183">
        <v>2402</v>
      </c>
      <c r="AA14" s="184">
        <v>175</v>
      </c>
      <c r="AB14" s="185">
        <f t="shared" si="6"/>
        <v>2227</v>
      </c>
      <c r="AC14" s="183">
        <v>2277</v>
      </c>
      <c r="AD14" s="184">
        <v>229</v>
      </c>
      <c r="AE14" s="185">
        <f t="shared" si="7"/>
        <v>2048</v>
      </c>
      <c r="AF14" s="183">
        <v>1875</v>
      </c>
      <c r="AG14" s="184">
        <v>225</v>
      </c>
      <c r="AH14" s="185">
        <f t="shared" si="8"/>
        <v>1650</v>
      </c>
      <c r="AI14" s="183">
        <v>2379</v>
      </c>
      <c r="AJ14" s="184">
        <v>203</v>
      </c>
      <c r="AK14" s="185">
        <f t="shared" si="9"/>
        <v>2176</v>
      </c>
      <c r="AL14" s="183">
        <v>2161</v>
      </c>
      <c r="AM14" s="184">
        <v>140</v>
      </c>
      <c r="AN14" s="185">
        <f t="shared" si="10"/>
        <v>2021</v>
      </c>
      <c r="AO14" s="183">
        <v>1585</v>
      </c>
      <c r="AP14" s="184">
        <v>113</v>
      </c>
      <c r="AQ14" s="185">
        <f t="shared" si="11"/>
        <v>1472</v>
      </c>
      <c r="AR14" s="183">
        <v>2076</v>
      </c>
      <c r="AS14" s="184">
        <v>171</v>
      </c>
      <c r="AT14" s="185">
        <f t="shared" si="12"/>
        <v>1905</v>
      </c>
      <c r="AU14" s="183">
        <v>2499</v>
      </c>
      <c r="AV14" s="184">
        <v>179</v>
      </c>
      <c r="AW14" s="185">
        <f t="shared" si="13"/>
        <v>2320</v>
      </c>
      <c r="AX14" s="183">
        <v>2259</v>
      </c>
      <c r="AY14" s="184">
        <v>148</v>
      </c>
      <c r="AZ14" s="185">
        <f t="shared" si="44"/>
        <v>2111</v>
      </c>
      <c r="BA14" s="183">
        <v>1688</v>
      </c>
      <c r="BB14" s="184">
        <v>195</v>
      </c>
      <c r="BC14" s="185">
        <f t="shared" si="45"/>
        <v>1493</v>
      </c>
      <c r="BD14" s="183">
        <v>2040</v>
      </c>
      <c r="BE14" s="184">
        <v>174</v>
      </c>
      <c r="BF14" s="185">
        <f t="shared" si="46"/>
        <v>1866</v>
      </c>
      <c r="BG14" s="183">
        <v>2359</v>
      </c>
      <c r="BH14" s="184">
        <v>165</v>
      </c>
      <c r="BI14" s="185">
        <f t="shared" si="47"/>
        <v>2194</v>
      </c>
      <c r="BJ14" s="183">
        <v>2236</v>
      </c>
      <c r="BK14" s="184">
        <v>628</v>
      </c>
      <c r="BL14" s="185">
        <f t="shared" si="87"/>
        <v>1608</v>
      </c>
      <c r="BM14" s="183">
        <v>1669</v>
      </c>
      <c r="BN14" s="184">
        <v>594</v>
      </c>
      <c r="BO14" s="185">
        <f t="shared" si="48"/>
        <v>1075</v>
      </c>
      <c r="BP14" s="183">
        <v>2270</v>
      </c>
      <c r="BQ14" s="184">
        <v>613</v>
      </c>
      <c r="BR14" s="185">
        <f t="shared" si="49"/>
        <v>1657</v>
      </c>
      <c r="BS14" s="183">
        <v>2488</v>
      </c>
      <c r="BT14" s="184">
        <v>578</v>
      </c>
      <c r="BU14" s="185">
        <f t="shared" si="50"/>
        <v>1910</v>
      </c>
      <c r="BV14" s="183">
        <v>2346</v>
      </c>
      <c r="BW14" s="184">
        <v>639</v>
      </c>
      <c r="BX14" s="185">
        <f t="shared" si="51"/>
        <v>1707</v>
      </c>
      <c r="BY14" s="183">
        <v>1774</v>
      </c>
      <c r="BZ14" s="184">
        <v>588</v>
      </c>
      <c r="CA14" s="185">
        <f t="shared" si="52"/>
        <v>1186</v>
      </c>
      <c r="CB14" s="183">
        <v>2349</v>
      </c>
      <c r="CC14" s="184">
        <v>592</v>
      </c>
      <c r="CD14" s="185">
        <f t="shared" si="53"/>
        <v>1757</v>
      </c>
      <c r="CE14" s="183">
        <v>2524</v>
      </c>
      <c r="CF14" s="184">
        <v>578</v>
      </c>
      <c r="CG14" s="185">
        <f t="shared" si="54"/>
        <v>1946</v>
      </c>
      <c r="CH14" s="183">
        <v>2121</v>
      </c>
      <c r="CI14" s="184">
        <v>579</v>
      </c>
      <c r="CJ14" s="185">
        <f t="shared" si="127"/>
        <v>1542</v>
      </c>
      <c r="CK14" s="183">
        <v>1807</v>
      </c>
      <c r="CL14" s="184">
        <v>587</v>
      </c>
      <c r="CM14" s="185">
        <f t="shared" si="128"/>
        <v>1220</v>
      </c>
      <c r="CN14" s="183">
        <v>2430</v>
      </c>
      <c r="CO14" s="184">
        <v>644</v>
      </c>
      <c r="CP14" s="185">
        <f t="shared" si="129"/>
        <v>1786</v>
      </c>
      <c r="CQ14" s="183">
        <v>2484</v>
      </c>
      <c r="CR14" s="184">
        <v>560</v>
      </c>
      <c r="CS14" s="185">
        <f t="shared" si="17"/>
        <v>1924</v>
      </c>
      <c r="CT14" s="183">
        <v>2248</v>
      </c>
      <c r="CU14" s="184">
        <v>639</v>
      </c>
      <c r="CV14" s="185">
        <f t="shared" si="130"/>
        <v>1609</v>
      </c>
      <c r="CW14" s="373">
        <v>1978</v>
      </c>
      <c r="CX14" s="184">
        <v>617</v>
      </c>
      <c r="CY14" s="371">
        <f t="shared" si="131"/>
        <v>1361</v>
      </c>
      <c r="CZ14" s="372">
        <v>2508</v>
      </c>
      <c r="DA14" s="184">
        <v>659</v>
      </c>
      <c r="DB14" s="371">
        <f t="shared" si="132"/>
        <v>1849</v>
      </c>
      <c r="DC14" s="372">
        <v>2441</v>
      </c>
      <c r="DD14" s="184">
        <v>627</v>
      </c>
      <c r="DE14" s="371">
        <f t="shared" si="133"/>
        <v>1814</v>
      </c>
      <c r="DF14" s="372">
        <v>1963</v>
      </c>
      <c r="DG14" s="373">
        <v>680</v>
      </c>
      <c r="DH14" s="371">
        <f t="shared" si="134"/>
        <v>1283</v>
      </c>
      <c r="DI14" s="372">
        <v>1806</v>
      </c>
      <c r="DJ14" s="373">
        <v>685</v>
      </c>
      <c r="DK14" s="371">
        <f t="shared" si="135"/>
        <v>1121</v>
      </c>
      <c r="DL14" s="372">
        <v>2369</v>
      </c>
      <c r="DM14" s="373">
        <v>695</v>
      </c>
      <c r="DN14" s="371">
        <f t="shared" si="136"/>
        <v>1674</v>
      </c>
      <c r="DO14" s="372">
        <v>2576</v>
      </c>
      <c r="DP14" s="373">
        <v>716</v>
      </c>
      <c r="DQ14" s="371">
        <f t="shared" si="137"/>
        <v>1860</v>
      </c>
      <c r="DR14" s="372">
        <v>1821</v>
      </c>
      <c r="DS14" s="373">
        <v>519</v>
      </c>
      <c r="DT14" s="371">
        <f t="shared" si="138"/>
        <v>1302</v>
      </c>
      <c r="DU14" s="372">
        <v>20</v>
      </c>
      <c r="DV14" s="373">
        <v>4</v>
      </c>
      <c r="DW14" s="371">
        <f t="shared" si="139"/>
        <v>16</v>
      </c>
      <c r="DX14" s="372">
        <v>24</v>
      </c>
      <c r="DY14" s="373">
        <v>26</v>
      </c>
      <c r="DZ14" s="371">
        <f t="shared" si="140"/>
        <v>-2</v>
      </c>
      <c r="EA14" s="372">
        <v>69</v>
      </c>
      <c r="EB14" s="373">
        <v>158.19999999999999</v>
      </c>
      <c r="EC14" s="371">
        <f t="shared" si="141"/>
        <v>-89.199999999999989</v>
      </c>
      <c r="ED14" s="372">
        <v>70</v>
      </c>
      <c r="EE14" s="373">
        <v>96</v>
      </c>
      <c r="EF14" s="371">
        <f t="shared" si="142"/>
        <v>-26</v>
      </c>
      <c r="EG14" s="372">
        <v>61</v>
      </c>
      <c r="EH14" s="373">
        <v>95</v>
      </c>
      <c r="EI14" s="371">
        <f t="shared" si="143"/>
        <v>-34</v>
      </c>
      <c r="EJ14" s="372">
        <v>130</v>
      </c>
      <c r="EK14" s="373">
        <v>227</v>
      </c>
      <c r="EL14" s="371">
        <f t="shared" si="144"/>
        <v>-97</v>
      </c>
      <c r="EM14" s="372">
        <v>936</v>
      </c>
      <c r="EN14" s="373">
        <v>355</v>
      </c>
      <c r="EO14" s="371">
        <f t="shared" si="145"/>
        <v>581</v>
      </c>
      <c r="EP14" s="372">
        <v>1104</v>
      </c>
      <c r="EQ14" s="373">
        <v>383</v>
      </c>
      <c r="ER14" s="371">
        <f t="shared" si="146"/>
        <v>721</v>
      </c>
      <c r="ES14" s="372">
        <v>1828</v>
      </c>
      <c r="ET14" s="373">
        <v>736</v>
      </c>
      <c r="EU14" s="371">
        <v>1092</v>
      </c>
      <c r="EV14" s="411">
        <v>2522</v>
      </c>
      <c r="EW14" s="184">
        <v>715</v>
      </c>
      <c r="EX14" s="371">
        <f t="shared" si="147"/>
        <v>1807</v>
      </c>
      <c r="EY14" s="411">
        <v>2760</v>
      </c>
      <c r="EZ14" s="184">
        <v>726</v>
      </c>
      <c r="FA14" s="371">
        <f t="shared" si="148"/>
        <v>2034</v>
      </c>
    </row>
    <row r="15" spans="1:157" ht="18.75" customHeight="1" x14ac:dyDescent="0.2">
      <c r="A15" s="196" t="s">
        <v>93</v>
      </c>
      <c r="B15" s="183">
        <v>181</v>
      </c>
      <c r="C15" s="184">
        <v>2070</v>
      </c>
      <c r="D15" s="185">
        <f t="shared" si="28"/>
        <v>-1889</v>
      </c>
      <c r="E15" s="183">
        <v>183</v>
      </c>
      <c r="F15" s="184">
        <v>2113</v>
      </c>
      <c r="G15" s="185">
        <f t="shared" si="126"/>
        <v>-1930</v>
      </c>
      <c r="H15" s="183">
        <v>176</v>
      </c>
      <c r="I15" s="184">
        <v>2101</v>
      </c>
      <c r="J15" s="185">
        <f t="shared" si="0"/>
        <v>-1925</v>
      </c>
      <c r="K15" s="183">
        <v>208</v>
      </c>
      <c r="L15" s="184">
        <v>2301</v>
      </c>
      <c r="M15" s="185">
        <f t="shared" si="1"/>
        <v>-2093</v>
      </c>
      <c r="N15" s="183">
        <v>167</v>
      </c>
      <c r="O15" s="184">
        <v>2008</v>
      </c>
      <c r="P15" s="185">
        <f t="shared" si="2"/>
        <v>-1841</v>
      </c>
      <c r="Q15" s="183">
        <v>181</v>
      </c>
      <c r="R15" s="184">
        <v>2011</v>
      </c>
      <c r="S15" s="185">
        <f t="shared" si="3"/>
        <v>-1830</v>
      </c>
      <c r="T15" s="183">
        <v>196</v>
      </c>
      <c r="U15" s="184">
        <v>2223</v>
      </c>
      <c r="V15" s="185">
        <f t="shared" si="4"/>
        <v>-2027</v>
      </c>
      <c r="W15" s="183">
        <v>193</v>
      </c>
      <c r="X15" s="184">
        <v>2543</v>
      </c>
      <c r="Y15" s="185">
        <f t="shared" si="5"/>
        <v>-2350</v>
      </c>
      <c r="Z15" s="183">
        <v>151</v>
      </c>
      <c r="AA15" s="184">
        <v>2216</v>
      </c>
      <c r="AB15" s="185">
        <f t="shared" si="6"/>
        <v>-2065</v>
      </c>
      <c r="AC15" s="183">
        <v>144</v>
      </c>
      <c r="AD15" s="184">
        <v>2396</v>
      </c>
      <c r="AE15" s="185">
        <f t="shared" si="7"/>
        <v>-2252</v>
      </c>
      <c r="AF15" s="183">
        <v>149</v>
      </c>
      <c r="AG15" s="184">
        <v>2422</v>
      </c>
      <c r="AH15" s="185">
        <f t="shared" si="8"/>
        <v>-2273</v>
      </c>
      <c r="AI15" s="183">
        <v>183</v>
      </c>
      <c r="AJ15" s="184">
        <v>2731</v>
      </c>
      <c r="AK15" s="185">
        <f t="shared" si="9"/>
        <v>-2548</v>
      </c>
      <c r="AL15" s="183">
        <v>140</v>
      </c>
      <c r="AM15" s="184">
        <v>2224</v>
      </c>
      <c r="AN15" s="185">
        <f t="shared" si="10"/>
        <v>-2084</v>
      </c>
      <c r="AO15" s="183">
        <v>149</v>
      </c>
      <c r="AP15" s="184">
        <v>2385</v>
      </c>
      <c r="AQ15" s="185">
        <f t="shared" si="11"/>
        <v>-2236</v>
      </c>
      <c r="AR15" s="183">
        <v>145</v>
      </c>
      <c r="AS15" s="184">
        <v>2604</v>
      </c>
      <c r="AT15" s="185">
        <f t="shared" si="12"/>
        <v>-2459</v>
      </c>
      <c r="AU15" s="183">
        <v>178</v>
      </c>
      <c r="AV15" s="184">
        <v>2691</v>
      </c>
      <c r="AW15" s="185">
        <f t="shared" si="13"/>
        <v>-2513</v>
      </c>
      <c r="AX15" s="183">
        <v>164</v>
      </c>
      <c r="AY15" s="184">
        <v>2103</v>
      </c>
      <c r="AZ15" s="185">
        <f t="shared" si="44"/>
        <v>-1939</v>
      </c>
      <c r="BA15" s="183">
        <v>177</v>
      </c>
      <c r="BB15" s="184">
        <v>2393</v>
      </c>
      <c r="BC15" s="185">
        <f t="shared" si="45"/>
        <v>-2216</v>
      </c>
      <c r="BD15" s="183">
        <v>171</v>
      </c>
      <c r="BE15" s="184">
        <v>2517</v>
      </c>
      <c r="BF15" s="185">
        <f t="shared" si="46"/>
        <v>-2346</v>
      </c>
      <c r="BG15" s="183">
        <v>200</v>
      </c>
      <c r="BH15" s="184">
        <v>2873</v>
      </c>
      <c r="BI15" s="185">
        <f t="shared" si="47"/>
        <v>-2673</v>
      </c>
      <c r="BJ15" s="183">
        <v>180</v>
      </c>
      <c r="BK15" s="184">
        <v>2423</v>
      </c>
      <c r="BL15" s="185">
        <f t="shared" si="87"/>
        <v>-2243</v>
      </c>
      <c r="BM15" s="183">
        <v>178</v>
      </c>
      <c r="BN15" s="184">
        <v>2547</v>
      </c>
      <c r="BO15" s="185">
        <f t="shared" si="48"/>
        <v>-2369</v>
      </c>
      <c r="BP15" s="183">
        <v>145</v>
      </c>
      <c r="BQ15" s="184">
        <v>2715</v>
      </c>
      <c r="BR15" s="185">
        <f t="shared" si="49"/>
        <v>-2570</v>
      </c>
      <c r="BS15" s="183">
        <v>199</v>
      </c>
      <c r="BT15" s="184">
        <v>2652</v>
      </c>
      <c r="BU15" s="185">
        <f t="shared" si="50"/>
        <v>-2453</v>
      </c>
      <c r="BV15" s="183">
        <v>184</v>
      </c>
      <c r="BW15" s="184">
        <v>2225</v>
      </c>
      <c r="BX15" s="185">
        <f t="shared" si="51"/>
        <v>-2041</v>
      </c>
      <c r="BY15" s="183">
        <v>198</v>
      </c>
      <c r="BZ15" s="184">
        <v>2265</v>
      </c>
      <c r="CA15" s="185">
        <f t="shared" si="52"/>
        <v>-2067</v>
      </c>
      <c r="CB15" s="183">
        <v>154</v>
      </c>
      <c r="CC15" s="184">
        <v>2500</v>
      </c>
      <c r="CD15" s="185">
        <f t="shared" si="53"/>
        <v>-2346</v>
      </c>
      <c r="CE15" s="183">
        <v>206</v>
      </c>
      <c r="CF15" s="184">
        <v>2506</v>
      </c>
      <c r="CG15" s="185">
        <f t="shared" si="54"/>
        <v>-2300</v>
      </c>
      <c r="CH15" s="183">
        <v>178</v>
      </c>
      <c r="CI15" s="184">
        <v>2222</v>
      </c>
      <c r="CJ15" s="185">
        <f t="shared" si="127"/>
        <v>-2044</v>
      </c>
      <c r="CK15" s="183">
        <v>205</v>
      </c>
      <c r="CL15" s="184">
        <v>2447</v>
      </c>
      <c r="CM15" s="185">
        <f t="shared" si="128"/>
        <v>-2242</v>
      </c>
      <c r="CN15" s="183">
        <v>222</v>
      </c>
      <c r="CO15" s="184">
        <v>2435</v>
      </c>
      <c r="CP15" s="185">
        <f t="shared" si="129"/>
        <v>-2213</v>
      </c>
      <c r="CQ15" s="183">
        <v>244</v>
      </c>
      <c r="CR15" s="184">
        <v>2701</v>
      </c>
      <c r="CS15" s="185">
        <f t="shared" si="17"/>
        <v>-2457</v>
      </c>
      <c r="CT15" s="183">
        <v>203</v>
      </c>
      <c r="CU15" s="184">
        <v>2056</v>
      </c>
      <c r="CV15" s="185">
        <f t="shared" si="130"/>
        <v>-1853</v>
      </c>
      <c r="CW15" s="373">
        <v>240</v>
      </c>
      <c r="CX15" s="184">
        <v>2580</v>
      </c>
      <c r="CY15" s="371">
        <f t="shared" si="131"/>
        <v>-2340</v>
      </c>
      <c r="CZ15" s="372">
        <v>227</v>
      </c>
      <c r="DA15" s="184">
        <v>2710</v>
      </c>
      <c r="DB15" s="371">
        <f t="shared" si="132"/>
        <v>-2483</v>
      </c>
      <c r="DC15" s="372">
        <v>269</v>
      </c>
      <c r="DD15" s="184">
        <v>3396</v>
      </c>
      <c r="DE15" s="371">
        <f t="shared" si="133"/>
        <v>-3127</v>
      </c>
      <c r="DF15" s="372">
        <v>223</v>
      </c>
      <c r="DG15" s="373">
        <v>2672</v>
      </c>
      <c r="DH15" s="371">
        <f t="shared" si="134"/>
        <v>-2449</v>
      </c>
      <c r="DI15" s="372">
        <v>255</v>
      </c>
      <c r="DJ15" s="373">
        <v>2686</v>
      </c>
      <c r="DK15" s="371">
        <f t="shared" si="135"/>
        <v>-2431</v>
      </c>
      <c r="DL15" s="372">
        <v>250</v>
      </c>
      <c r="DM15" s="373">
        <v>2922</v>
      </c>
      <c r="DN15" s="371">
        <f t="shared" si="136"/>
        <v>-2672</v>
      </c>
      <c r="DO15" s="372">
        <v>281</v>
      </c>
      <c r="DP15" s="373">
        <v>3054</v>
      </c>
      <c r="DQ15" s="371">
        <f t="shared" si="137"/>
        <v>-2773</v>
      </c>
      <c r="DR15" s="372">
        <v>188</v>
      </c>
      <c r="DS15" s="373">
        <v>2649</v>
      </c>
      <c r="DT15" s="371">
        <f t="shared" si="138"/>
        <v>-2461</v>
      </c>
      <c r="DU15" s="372">
        <v>47</v>
      </c>
      <c r="DV15" s="373">
        <v>2297</v>
      </c>
      <c r="DW15" s="371">
        <f t="shared" si="139"/>
        <v>-2250</v>
      </c>
      <c r="DX15" s="372">
        <v>113</v>
      </c>
      <c r="DY15" s="373">
        <v>2597</v>
      </c>
      <c r="DZ15" s="371">
        <f t="shared" si="140"/>
        <v>-2484</v>
      </c>
      <c r="EA15" s="372">
        <v>122</v>
      </c>
      <c r="EB15" s="373">
        <v>3431.3</v>
      </c>
      <c r="EC15" s="371">
        <f t="shared" si="141"/>
        <v>-3309.3</v>
      </c>
      <c r="ED15" s="372">
        <v>110</v>
      </c>
      <c r="EE15" s="373">
        <v>3375</v>
      </c>
      <c r="EF15" s="371">
        <f t="shared" si="142"/>
        <v>-3265</v>
      </c>
      <c r="EG15" s="372">
        <v>107</v>
      </c>
      <c r="EH15" s="373">
        <v>3532</v>
      </c>
      <c r="EI15" s="371">
        <f t="shared" si="143"/>
        <v>-3425</v>
      </c>
      <c r="EJ15" s="372">
        <v>126</v>
      </c>
      <c r="EK15" s="373">
        <v>4790</v>
      </c>
      <c r="EL15" s="371">
        <f t="shared" si="144"/>
        <v>-4664</v>
      </c>
      <c r="EM15" s="372">
        <v>277</v>
      </c>
      <c r="EN15" s="373">
        <v>6741.6</v>
      </c>
      <c r="EO15" s="371">
        <f t="shared" si="145"/>
        <v>-6464.6</v>
      </c>
      <c r="EP15" s="372">
        <v>365</v>
      </c>
      <c r="EQ15" s="373">
        <v>5669</v>
      </c>
      <c r="ER15" s="371">
        <f t="shared" si="146"/>
        <v>-5304</v>
      </c>
      <c r="ES15" s="372">
        <v>372</v>
      </c>
      <c r="ET15" s="373">
        <v>6518</v>
      </c>
      <c r="EU15" s="371">
        <v>-6146</v>
      </c>
      <c r="EV15" s="411">
        <v>337</v>
      </c>
      <c r="EW15" s="184">
        <v>7343</v>
      </c>
      <c r="EX15" s="371">
        <f t="shared" si="147"/>
        <v>-7006</v>
      </c>
      <c r="EY15" s="411">
        <v>363</v>
      </c>
      <c r="EZ15" s="184">
        <v>6711</v>
      </c>
      <c r="FA15" s="371">
        <f t="shared" si="148"/>
        <v>-6348</v>
      </c>
    </row>
    <row r="16" spans="1:157" ht="18.75" customHeight="1" x14ac:dyDescent="0.2">
      <c r="A16" s="196" t="s">
        <v>94</v>
      </c>
      <c r="B16" s="183">
        <v>191.309763</v>
      </c>
      <c r="C16" s="184">
        <v>1593.9342149835443</v>
      </c>
      <c r="D16" s="185">
        <f t="shared" si="28"/>
        <v>-1402.6244519835443</v>
      </c>
      <c r="E16" s="183">
        <v>486.16097200000002</v>
      </c>
      <c r="F16" s="184">
        <v>1247.9063027543905</v>
      </c>
      <c r="G16" s="185">
        <f t="shared" si="126"/>
        <v>-761.74533075439047</v>
      </c>
      <c r="H16" s="183">
        <v>364.62765000000002</v>
      </c>
      <c r="I16" s="184">
        <v>1429.0215735529232</v>
      </c>
      <c r="J16" s="185">
        <f t="shared" si="0"/>
        <v>-1064.3939235529233</v>
      </c>
      <c r="K16" s="183">
        <v>482.88433630999998</v>
      </c>
      <c r="L16" s="184">
        <v>1876.6265298999633</v>
      </c>
      <c r="M16" s="185">
        <f t="shared" si="1"/>
        <v>-1393.7421935899633</v>
      </c>
      <c r="N16" s="183">
        <v>400.19385978999998</v>
      </c>
      <c r="O16" s="184">
        <v>1795.7948742464102</v>
      </c>
      <c r="P16" s="185">
        <f t="shared" si="2"/>
        <v>-1395.6010144564102</v>
      </c>
      <c r="Q16" s="183">
        <v>367.39075328000001</v>
      </c>
      <c r="R16" s="184">
        <v>1374.7186613029962</v>
      </c>
      <c r="S16" s="185">
        <f t="shared" si="3"/>
        <v>-1007.3279080229962</v>
      </c>
      <c r="T16" s="183">
        <v>360.64158199999997</v>
      </c>
      <c r="U16" s="184">
        <v>1439.376127728556</v>
      </c>
      <c r="V16" s="185">
        <f t="shared" si="4"/>
        <v>-1078.734545728556</v>
      </c>
      <c r="W16" s="183">
        <v>539.93079132000003</v>
      </c>
      <c r="X16" s="184">
        <v>1928.235436830498</v>
      </c>
      <c r="Y16" s="185">
        <f t="shared" si="5"/>
        <v>-1388.3046455104979</v>
      </c>
      <c r="Z16" s="183">
        <v>533.65055429999995</v>
      </c>
      <c r="AA16" s="184">
        <v>1568.629307963015</v>
      </c>
      <c r="AB16" s="185">
        <f t="shared" si="6"/>
        <v>-1034.9787536630151</v>
      </c>
      <c r="AC16" s="183">
        <v>486.21477600000003</v>
      </c>
      <c r="AD16" s="184">
        <v>1183.1239505521323</v>
      </c>
      <c r="AE16" s="185">
        <f t="shared" si="7"/>
        <v>-696.9091745521323</v>
      </c>
      <c r="AF16" s="183">
        <v>453.16274597</v>
      </c>
      <c r="AG16" s="184">
        <v>1429.0801976784637</v>
      </c>
      <c r="AH16" s="185">
        <f t="shared" si="8"/>
        <v>-975.91745170846366</v>
      </c>
      <c r="AI16" s="183">
        <v>449.59113546999998</v>
      </c>
      <c r="AJ16" s="184">
        <v>1671.8712933483803</v>
      </c>
      <c r="AK16" s="185">
        <f t="shared" si="9"/>
        <v>-1222.2801578783804</v>
      </c>
      <c r="AL16" s="183">
        <v>506.84650529999999</v>
      </c>
      <c r="AM16" s="184">
        <v>1662.1651286281324</v>
      </c>
      <c r="AN16" s="185">
        <f t="shared" si="10"/>
        <v>-1155.3186233281324</v>
      </c>
      <c r="AO16" s="183">
        <v>555.43936966000001</v>
      </c>
      <c r="AP16" s="184">
        <v>1204.0028796525712</v>
      </c>
      <c r="AQ16" s="185">
        <f t="shared" si="11"/>
        <v>-648.5635099925712</v>
      </c>
      <c r="AR16" s="183">
        <v>408.63449816000002</v>
      </c>
      <c r="AS16" s="184">
        <v>1356.3223463412337</v>
      </c>
      <c r="AT16" s="185">
        <f t="shared" si="12"/>
        <v>-947.68784818123368</v>
      </c>
      <c r="AU16" s="183">
        <v>460.96117566999999</v>
      </c>
      <c r="AV16" s="184">
        <v>1703.4085898818012</v>
      </c>
      <c r="AW16" s="185">
        <f t="shared" si="13"/>
        <v>-1242.4474142118011</v>
      </c>
      <c r="AX16" s="183">
        <v>523.31564802000003</v>
      </c>
      <c r="AY16" s="184">
        <v>1735.914579394466</v>
      </c>
      <c r="AZ16" s="185">
        <f t="shared" si="44"/>
        <v>-1212.598931374466</v>
      </c>
      <c r="BA16" s="183">
        <v>473.86881602</v>
      </c>
      <c r="BB16" s="184">
        <v>1221</v>
      </c>
      <c r="BC16" s="185">
        <f t="shared" si="45"/>
        <v>-747.13118398000006</v>
      </c>
      <c r="BD16" s="183">
        <v>514.41506876999995</v>
      </c>
      <c r="BE16" s="184">
        <v>1445</v>
      </c>
      <c r="BF16" s="185">
        <f t="shared" si="46"/>
        <v>-930.58493123000005</v>
      </c>
      <c r="BG16" s="183">
        <v>514</v>
      </c>
      <c r="BH16" s="184">
        <v>1755</v>
      </c>
      <c r="BI16" s="185">
        <f t="shared" si="47"/>
        <v>-1241</v>
      </c>
      <c r="BJ16" s="183">
        <v>680</v>
      </c>
      <c r="BK16" s="184">
        <v>1764</v>
      </c>
      <c r="BL16" s="185">
        <f t="shared" si="87"/>
        <v>-1084</v>
      </c>
      <c r="BM16" s="183">
        <v>583</v>
      </c>
      <c r="BN16" s="184">
        <v>1268</v>
      </c>
      <c r="BO16" s="185">
        <f t="shared" si="48"/>
        <v>-685</v>
      </c>
      <c r="BP16" s="183">
        <v>534</v>
      </c>
      <c r="BQ16" s="184">
        <v>1465</v>
      </c>
      <c r="BR16" s="185">
        <f t="shared" si="49"/>
        <v>-931</v>
      </c>
      <c r="BS16" s="183">
        <v>587</v>
      </c>
      <c r="BT16" s="184">
        <v>1776</v>
      </c>
      <c r="BU16" s="185">
        <f t="shared" si="50"/>
        <v>-1189</v>
      </c>
      <c r="BV16" s="183">
        <v>711</v>
      </c>
      <c r="BW16" s="184">
        <v>1587</v>
      </c>
      <c r="BX16" s="185">
        <f t="shared" si="51"/>
        <v>-876</v>
      </c>
      <c r="BY16" s="183">
        <v>674</v>
      </c>
      <c r="BZ16" s="184">
        <v>1308</v>
      </c>
      <c r="CA16" s="185">
        <f t="shared" si="52"/>
        <v>-634</v>
      </c>
      <c r="CB16" s="183">
        <v>683</v>
      </c>
      <c r="CC16" s="184">
        <v>1439</v>
      </c>
      <c r="CD16" s="185">
        <f t="shared" si="53"/>
        <v>-756</v>
      </c>
      <c r="CE16" s="183">
        <v>779</v>
      </c>
      <c r="CF16" s="184">
        <v>1694</v>
      </c>
      <c r="CG16" s="185">
        <f t="shared" si="54"/>
        <v>-915</v>
      </c>
      <c r="CH16" s="183">
        <v>834.56612787999995</v>
      </c>
      <c r="CI16" s="184">
        <v>1604.9449624779004</v>
      </c>
      <c r="CJ16" s="185">
        <f t="shared" si="127"/>
        <v>-770.37883459790044</v>
      </c>
      <c r="CK16" s="183">
        <v>752.31824400000005</v>
      </c>
      <c r="CL16" s="184">
        <v>1342.2920722767772</v>
      </c>
      <c r="CM16" s="185">
        <f t="shared" si="128"/>
        <v>-589.97382827677711</v>
      </c>
      <c r="CN16" s="183">
        <v>765.20068405999996</v>
      </c>
      <c r="CO16" s="184">
        <v>1551.7479599227672</v>
      </c>
      <c r="CP16" s="185">
        <f t="shared" si="129"/>
        <v>-786.54727586276726</v>
      </c>
      <c r="CQ16" s="183">
        <v>890.72560680000004</v>
      </c>
      <c r="CR16" s="184">
        <v>1932.2994552553707</v>
      </c>
      <c r="CS16" s="185">
        <f t="shared" si="17"/>
        <v>-1041.5738484553708</v>
      </c>
      <c r="CT16" s="183">
        <v>1275</v>
      </c>
      <c r="CU16" s="184">
        <v>2142</v>
      </c>
      <c r="CV16" s="185">
        <f t="shared" si="130"/>
        <v>-867</v>
      </c>
      <c r="CW16" s="373">
        <v>914</v>
      </c>
      <c r="CX16" s="184">
        <v>1516</v>
      </c>
      <c r="CY16" s="371">
        <f t="shared" si="131"/>
        <v>-602</v>
      </c>
      <c r="CZ16" s="372">
        <v>740</v>
      </c>
      <c r="DA16" s="184">
        <v>1783</v>
      </c>
      <c r="DB16" s="371">
        <f t="shared" si="132"/>
        <v>-1043</v>
      </c>
      <c r="DC16" s="372">
        <v>917</v>
      </c>
      <c r="DD16" s="184">
        <v>2118</v>
      </c>
      <c r="DE16" s="371">
        <f t="shared" si="133"/>
        <v>-1201</v>
      </c>
      <c r="DF16" s="372">
        <v>961</v>
      </c>
      <c r="DG16" s="373">
        <v>1887</v>
      </c>
      <c r="DH16" s="371">
        <f t="shared" si="134"/>
        <v>-926</v>
      </c>
      <c r="DI16" s="372">
        <v>958</v>
      </c>
      <c r="DJ16" s="373">
        <v>1497</v>
      </c>
      <c r="DK16" s="371">
        <f t="shared" si="135"/>
        <v>-539</v>
      </c>
      <c r="DL16" s="372">
        <v>880</v>
      </c>
      <c r="DM16" s="373">
        <v>1675</v>
      </c>
      <c r="DN16" s="371">
        <f t="shared" si="136"/>
        <v>-795</v>
      </c>
      <c r="DO16" s="372">
        <v>1398</v>
      </c>
      <c r="DP16" s="373">
        <v>2295</v>
      </c>
      <c r="DQ16" s="371">
        <f t="shared" si="137"/>
        <v>-897</v>
      </c>
      <c r="DR16" s="372">
        <v>1429</v>
      </c>
      <c r="DS16" s="373">
        <v>2126</v>
      </c>
      <c r="DT16" s="371">
        <f t="shared" si="138"/>
        <v>-697</v>
      </c>
      <c r="DU16" s="372">
        <v>382</v>
      </c>
      <c r="DV16" s="373">
        <v>199</v>
      </c>
      <c r="DW16" s="371">
        <f t="shared" si="139"/>
        <v>183</v>
      </c>
      <c r="DX16" s="372">
        <v>313</v>
      </c>
      <c r="DY16" s="373">
        <v>152</v>
      </c>
      <c r="DZ16" s="371">
        <f t="shared" si="140"/>
        <v>161</v>
      </c>
      <c r="EA16" s="372">
        <v>384</v>
      </c>
      <c r="EB16" s="373">
        <v>218</v>
      </c>
      <c r="EC16" s="371">
        <f t="shared" si="141"/>
        <v>166</v>
      </c>
      <c r="ED16" s="372">
        <v>391</v>
      </c>
      <c r="EE16" s="373">
        <v>277</v>
      </c>
      <c r="EF16" s="371">
        <f t="shared" si="142"/>
        <v>114</v>
      </c>
      <c r="EG16" s="372">
        <v>364</v>
      </c>
      <c r="EH16" s="373">
        <v>276</v>
      </c>
      <c r="EI16" s="371">
        <f t="shared" si="143"/>
        <v>88</v>
      </c>
      <c r="EJ16" s="372">
        <v>402</v>
      </c>
      <c r="EK16" s="373">
        <v>262</v>
      </c>
      <c r="EL16" s="371">
        <f t="shared" si="144"/>
        <v>140</v>
      </c>
      <c r="EM16" s="372">
        <v>526</v>
      </c>
      <c r="EN16" s="373">
        <v>404</v>
      </c>
      <c r="EO16" s="371">
        <f t="shared" si="145"/>
        <v>122</v>
      </c>
      <c r="EP16" s="372">
        <v>504</v>
      </c>
      <c r="EQ16" s="373">
        <v>540</v>
      </c>
      <c r="ER16" s="371">
        <f t="shared" si="146"/>
        <v>-36</v>
      </c>
      <c r="ES16" s="372">
        <v>687</v>
      </c>
      <c r="ET16" s="373">
        <v>590</v>
      </c>
      <c r="EU16" s="371">
        <v>97</v>
      </c>
      <c r="EV16" s="411">
        <v>970</v>
      </c>
      <c r="EW16" s="184">
        <v>980</v>
      </c>
      <c r="EX16" s="371">
        <f t="shared" si="147"/>
        <v>-10</v>
      </c>
      <c r="EY16" s="411">
        <v>1130</v>
      </c>
      <c r="EZ16" s="184">
        <v>1005</v>
      </c>
      <c r="FA16" s="371">
        <f t="shared" si="148"/>
        <v>125</v>
      </c>
    </row>
    <row r="17" spans="1:157" ht="18.75" customHeight="1" x14ac:dyDescent="0.2">
      <c r="A17" s="196" t="s">
        <v>95</v>
      </c>
      <c r="B17" s="183">
        <v>3</v>
      </c>
      <c r="C17" s="184">
        <v>64</v>
      </c>
      <c r="D17" s="185">
        <f t="shared" si="28"/>
        <v>-61</v>
      </c>
      <c r="E17" s="183">
        <v>7</v>
      </c>
      <c r="F17" s="184">
        <v>23</v>
      </c>
      <c r="G17" s="185">
        <f t="shared" si="126"/>
        <v>-16</v>
      </c>
      <c r="H17" s="183">
        <v>6</v>
      </c>
      <c r="I17" s="184">
        <v>19</v>
      </c>
      <c r="J17" s="185">
        <f t="shared" si="0"/>
        <v>-13</v>
      </c>
      <c r="K17" s="183">
        <v>20</v>
      </c>
      <c r="L17" s="184">
        <v>56</v>
      </c>
      <c r="M17" s="185">
        <f t="shared" si="1"/>
        <v>-36</v>
      </c>
      <c r="N17" s="183">
        <v>23</v>
      </c>
      <c r="O17" s="184">
        <v>45</v>
      </c>
      <c r="P17" s="185">
        <f t="shared" si="2"/>
        <v>-22</v>
      </c>
      <c r="Q17" s="183">
        <v>23</v>
      </c>
      <c r="R17" s="184">
        <v>31</v>
      </c>
      <c r="S17" s="185">
        <f t="shared" si="3"/>
        <v>-8</v>
      </c>
      <c r="T17" s="183">
        <v>76</v>
      </c>
      <c r="U17" s="184">
        <v>42</v>
      </c>
      <c r="V17" s="185">
        <f t="shared" si="4"/>
        <v>34</v>
      </c>
      <c r="W17" s="183">
        <v>25</v>
      </c>
      <c r="X17" s="184">
        <v>56</v>
      </c>
      <c r="Y17" s="185">
        <f t="shared" si="5"/>
        <v>-31</v>
      </c>
      <c r="Z17" s="183">
        <v>22</v>
      </c>
      <c r="AA17" s="184">
        <v>40</v>
      </c>
      <c r="AB17" s="185">
        <f t="shared" si="6"/>
        <v>-18</v>
      </c>
      <c r="AC17" s="183">
        <v>27</v>
      </c>
      <c r="AD17" s="184">
        <v>31</v>
      </c>
      <c r="AE17" s="185">
        <f t="shared" si="7"/>
        <v>-4</v>
      </c>
      <c r="AF17" s="183">
        <v>33</v>
      </c>
      <c r="AG17" s="184">
        <v>29</v>
      </c>
      <c r="AH17" s="185">
        <f t="shared" si="8"/>
        <v>4</v>
      </c>
      <c r="AI17" s="183">
        <v>25</v>
      </c>
      <c r="AJ17" s="184">
        <v>14</v>
      </c>
      <c r="AK17" s="185">
        <f t="shared" si="9"/>
        <v>11</v>
      </c>
      <c r="AL17" s="183">
        <v>16</v>
      </c>
      <c r="AM17" s="184">
        <v>8</v>
      </c>
      <c r="AN17" s="185">
        <f t="shared" si="10"/>
        <v>8</v>
      </c>
      <c r="AO17" s="183">
        <v>23</v>
      </c>
      <c r="AP17" s="184">
        <v>38</v>
      </c>
      <c r="AQ17" s="185">
        <f t="shared" si="11"/>
        <v>-15</v>
      </c>
      <c r="AR17" s="183">
        <v>32</v>
      </c>
      <c r="AS17" s="184">
        <v>32</v>
      </c>
      <c r="AT17" s="185">
        <f t="shared" si="12"/>
        <v>0</v>
      </c>
      <c r="AU17" s="183">
        <v>19</v>
      </c>
      <c r="AV17" s="184">
        <v>7</v>
      </c>
      <c r="AW17" s="185">
        <f t="shared" si="13"/>
        <v>12</v>
      </c>
      <c r="AX17" s="183">
        <v>21</v>
      </c>
      <c r="AY17" s="184">
        <v>14</v>
      </c>
      <c r="AZ17" s="185">
        <f t="shared" si="44"/>
        <v>7</v>
      </c>
      <c r="BA17" s="183">
        <v>13</v>
      </c>
      <c r="BB17" s="184">
        <v>27</v>
      </c>
      <c r="BC17" s="185">
        <f t="shared" si="45"/>
        <v>-14</v>
      </c>
      <c r="BD17" s="183">
        <v>15</v>
      </c>
      <c r="BE17" s="184">
        <v>28</v>
      </c>
      <c r="BF17" s="185">
        <f t="shared" si="46"/>
        <v>-13</v>
      </c>
      <c r="BG17" s="183">
        <v>48</v>
      </c>
      <c r="BH17" s="184">
        <v>13</v>
      </c>
      <c r="BI17" s="185">
        <f t="shared" si="47"/>
        <v>35</v>
      </c>
      <c r="BJ17" s="183">
        <v>17</v>
      </c>
      <c r="BK17" s="184">
        <v>55</v>
      </c>
      <c r="BL17" s="185">
        <f t="shared" si="87"/>
        <v>-38</v>
      </c>
      <c r="BM17" s="183">
        <v>28</v>
      </c>
      <c r="BN17" s="184">
        <v>35</v>
      </c>
      <c r="BO17" s="185">
        <f t="shared" si="48"/>
        <v>-7</v>
      </c>
      <c r="BP17" s="183">
        <v>31</v>
      </c>
      <c r="BQ17" s="184">
        <v>25</v>
      </c>
      <c r="BR17" s="185">
        <f t="shared" si="49"/>
        <v>6</v>
      </c>
      <c r="BS17" s="183">
        <v>42</v>
      </c>
      <c r="BT17" s="184">
        <v>51</v>
      </c>
      <c r="BU17" s="185">
        <f t="shared" si="50"/>
        <v>-9</v>
      </c>
      <c r="BV17" s="183">
        <v>24</v>
      </c>
      <c r="BW17" s="184">
        <v>33</v>
      </c>
      <c r="BX17" s="185">
        <f t="shared" si="51"/>
        <v>-9</v>
      </c>
      <c r="BY17" s="183">
        <v>31</v>
      </c>
      <c r="BZ17" s="184">
        <v>29</v>
      </c>
      <c r="CA17" s="185">
        <f t="shared" si="52"/>
        <v>2</v>
      </c>
      <c r="CB17" s="183">
        <v>46</v>
      </c>
      <c r="CC17" s="184">
        <v>28</v>
      </c>
      <c r="CD17" s="185">
        <f t="shared" si="53"/>
        <v>18</v>
      </c>
      <c r="CE17" s="183">
        <v>25</v>
      </c>
      <c r="CF17" s="184">
        <v>36</v>
      </c>
      <c r="CG17" s="185">
        <f t="shared" si="54"/>
        <v>-11</v>
      </c>
      <c r="CH17" s="183">
        <v>28</v>
      </c>
      <c r="CI17" s="184">
        <v>37</v>
      </c>
      <c r="CJ17" s="185">
        <f t="shared" si="127"/>
        <v>-9</v>
      </c>
      <c r="CK17" s="183">
        <v>25</v>
      </c>
      <c r="CL17" s="184">
        <v>53</v>
      </c>
      <c r="CM17" s="185">
        <f t="shared" si="128"/>
        <v>-28</v>
      </c>
      <c r="CN17" s="183">
        <v>37</v>
      </c>
      <c r="CO17" s="184">
        <v>31</v>
      </c>
      <c r="CP17" s="185">
        <f t="shared" si="129"/>
        <v>6</v>
      </c>
      <c r="CQ17" s="183">
        <v>71</v>
      </c>
      <c r="CR17" s="184">
        <v>39</v>
      </c>
      <c r="CS17" s="185">
        <f t="shared" si="17"/>
        <v>32</v>
      </c>
      <c r="CT17" s="183">
        <v>15</v>
      </c>
      <c r="CU17" s="184">
        <v>91</v>
      </c>
      <c r="CV17" s="185">
        <f t="shared" si="130"/>
        <v>-76</v>
      </c>
      <c r="CW17" s="373">
        <v>27</v>
      </c>
      <c r="CX17" s="184">
        <v>70</v>
      </c>
      <c r="CY17" s="371">
        <f t="shared" si="131"/>
        <v>-43</v>
      </c>
      <c r="CZ17" s="372">
        <v>57</v>
      </c>
      <c r="DA17" s="184">
        <v>31</v>
      </c>
      <c r="DB17" s="371">
        <f t="shared" si="132"/>
        <v>26</v>
      </c>
      <c r="DC17" s="372">
        <v>53</v>
      </c>
      <c r="DD17" s="184">
        <v>94</v>
      </c>
      <c r="DE17" s="371">
        <f t="shared" si="133"/>
        <v>-41</v>
      </c>
      <c r="DF17" s="372">
        <v>13</v>
      </c>
      <c r="DG17" s="373">
        <v>20</v>
      </c>
      <c r="DH17" s="371">
        <f t="shared" si="134"/>
        <v>-7</v>
      </c>
      <c r="DI17" s="372">
        <v>40</v>
      </c>
      <c r="DJ17" s="373">
        <v>45</v>
      </c>
      <c r="DK17" s="371">
        <f t="shared" si="135"/>
        <v>-5</v>
      </c>
      <c r="DL17" s="372">
        <v>46</v>
      </c>
      <c r="DM17" s="373">
        <v>55</v>
      </c>
      <c r="DN17" s="371">
        <f t="shared" si="136"/>
        <v>-9</v>
      </c>
      <c r="DO17" s="372">
        <v>34</v>
      </c>
      <c r="DP17" s="373">
        <v>76</v>
      </c>
      <c r="DQ17" s="371">
        <f t="shared" si="137"/>
        <v>-42</v>
      </c>
      <c r="DR17" s="372">
        <v>41</v>
      </c>
      <c r="DS17" s="373">
        <v>19</v>
      </c>
      <c r="DT17" s="371">
        <f t="shared" si="138"/>
        <v>22</v>
      </c>
      <c r="DU17" s="372">
        <v>57</v>
      </c>
      <c r="DV17" s="373">
        <v>6</v>
      </c>
      <c r="DW17" s="371">
        <f t="shared" si="139"/>
        <v>51</v>
      </c>
      <c r="DX17" s="372">
        <v>29</v>
      </c>
      <c r="DY17" s="373">
        <v>27</v>
      </c>
      <c r="DZ17" s="371">
        <f t="shared" si="140"/>
        <v>2</v>
      </c>
      <c r="EA17" s="372">
        <v>20</v>
      </c>
      <c r="EB17" s="373">
        <v>47</v>
      </c>
      <c r="EC17" s="371">
        <f t="shared" si="141"/>
        <v>-27</v>
      </c>
      <c r="ED17" s="372">
        <v>198</v>
      </c>
      <c r="EE17" s="373">
        <v>8</v>
      </c>
      <c r="EF17" s="371">
        <f t="shared" si="142"/>
        <v>190</v>
      </c>
      <c r="EG17" s="372">
        <v>101</v>
      </c>
      <c r="EH17" s="373">
        <v>7</v>
      </c>
      <c r="EI17" s="371">
        <f t="shared" si="143"/>
        <v>94</v>
      </c>
      <c r="EJ17" s="372">
        <v>95</v>
      </c>
      <c r="EK17" s="373">
        <v>139</v>
      </c>
      <c r="EL17" s="371">
        <f t="shared" si="144"/>
        <v>-44</v>
      </c>
      <c r="EM17" s="372">
        <v>69</v>
      </c>
      <c r="EN17" s="373">
        <v>29</v>
      </c>
      <c r="EO17" s="371">
        <f t="shared" si="145"/>
        <v>40</v>
      </c>
      <c r="EP17" s="372">
        <v>109</v>
      </c>
      <c r="EQ17" s="373">
        <v>158</v>
      </c>
      <c r="ER17" s="371">
        <f t="shared" si="146"/>
        <v>-49</v>
      </c>
      <c r="ES17" s="372">
        <v>159</v>
      </c>
      <c r="ET17" s="373">
        <v>115</v>
      </c>
      <c r="EU17" s="371">
        <v>44</v>
      </c>
      <c r="EV17" s="411">
        <v>101</v>
      </c>
      <c r="EW17" s="184">
        <v>4</v>
      </c>
      <c r="EX17" s="371">
        <f t="shared" si="147"/>
        <v>97</v>
      </c>
      <c r="EY17" s="411">
        <v>81</v>
      </c>
      <c r="EZ17" s="184">
        <v>4</v>
      </c>
      <c r="FA17" s="371">
        <f t="shared" si="148"/>
        <v>77</v>
      </c>
    </row>
    <row r="18" spans="1:157" s="195" customFormat="1" ht="18.75" customHeight="1" x14ac:dyDescent="0.25">
      <c r="A18" s="179" t="s">
        <v>96</v>
      </c>
      <c r="B18" s="180">
        <f>B19+B20</f>
        <v>11021</v>
      </c>
      <c r="C18" s="181">
        <f>C19+C20</f>
        <v>3694</v>
      </c>
      <c r="D18" s="182">
        <f t="shared" si="28"/>
        <v>7327</v>
      </c>
      <c r="E18" s="180">
        <f>E19+E20</f>
        <v>8789</v>
      </c>
      <c r="F18" s="181">
        <f>F19+F20</f>
        <v>2822</v>
      </c>
      <c r="G18" s="182">
        <f t="shared" si="126"/>
        <v>5967</v>
      </c>
      <c r="H18" s="180">
        <f t="shared" ref="H18:I18" si="171">H19+H20</f>
        <v>8358</v>
      </c>
      <c r="I18" s="181">
        <f t="shared" si="171"/>
        <v>3041</v>
      </c>
      <c r="J18" s="182">
        <f t="shared" si="0"/>
        <v>5317</v>
      </c>
      <c r="K18" s="180">
        <f t="shared" ref="K18:L18" si="172">K19+K20</f>
        <v>11289</v>
      </c>
      <c r="L18" s="181">
        <f t="shared" si="172"/>
        <v>2678</v>
      </c>
      <c r="M18" s="182">
        <f t="shared" si="1"/>
        <v>8611</v>
      </c>
      <c r="N18" s="180">
        <f t="shared" ref="N18:O18" si="173">N19+N20</f>
        <v>11949</v>
      </c>
      <c r="O18" s="181">
        <f t="shared" si="173"/>
        <v>2812</v>
      </c>
      <c r="P18" s="182">
        <f t="shared" si="2"/>
        <v>9137</v>
      </c>
      <c r="Q18" s="180">
        <f t="shared" ref="Q18:R18" si="174">Q19+Q20</f>
        <v>9355</v>
      </c>
      <c r="R18" s="181">
        <f t="shared" si="174"/>
        <v>2767</v>
      </c>
      <c r="S18" s="182">
        <f t="shared" si="3"/>
        <v>6588</v>
      </c>
      <c r="T18" s="180">
        <f t="shared" ref="T18:U18" si="175">T19+T20</f>
        <v>8845</v>
      </c>
      <c r="U18" s="181">
        <f t="shared" si="175"/>
        <v>3211</v>
      </c>
      <c r="V18" s="182">
        <f t="shared" si="4"/>
        <v>5634</v>
      </c>
      <c r="W18" s="180">
        <f t="shared" ref="W18:X18" si="176">W19+W20</f>
        <v>12568</v>
      </c>
      <c r="X18" s="181">
        <f t="shared" si="176"/>
        <v>2693</v>
      </c>
      <c r="Y18" s="182">
        <f t="shared" si="5"/>
        <v>9875</v>
      </c>
      <c r="Z18" s="180">
        <f t="shared" ref="Z18:AA18" si="177">Z19+Z20</f>
        <v>13768</v>
      </c>
      <c r="AA18" s="181">
        <f t="shared" si="177"/>
        <v>2575</v>
      </c>
      <c r="AB18" s="182">
        <f t="shared" si="6"/>
        <v>11193</v>
      </c>
      <c r="AC18" s="180">
        <f t="shared" ref="AC18:AD18" si="178">AC19+AC20</f>
        <v>9780</v>
      </c>
      <c r="AD18" s="181">
        <f t="shared" si="178"/>
        <v>2632</v>
      </c>
      <c r="AE18" s="182">
        <f t="shared" si="7"/>
        <v>7148</v>
      </c>
      <c r="AF18" s="180">
        <f t="shared" ref="AF18:AG18" si="179">AF19+AF20</f>
        <v>8406</v>
      </c>
      <c r="AG18" s="181">
        <f t="shared" si="179"/>
        <v>2979</v>
      </c>
      <c r="AH18" s="182">
        <f t="shared" si="8"/>
        <v>5427</v>
      </c>
      <c r="AI18" s="180">
        <f t="shared" ref="AI18:AJ18" si="180">AI19+AI20</f>
        <v>12424</v>
      </c>
      <c r="AJ18" s="181">
        <f t="shared" si="180"/>
        <v>2810</v>
      </c>
      <c r="AK18" s="182">
        <f t="shared" si="9"/>
        <v>9614</v>
      </c>
      <c r="AL18" s="180">
        <f t="shared" ref="AL18:AM18" si="181">AL19+AL20</f>
        <v>12064</v>
      </c>
      <c r="AM18" s="181">
        <f t="shared" si="181"/>
        <v>3229</v>
      </c>
      <c r="AN18" s="182">
        <f t="shared" si="10"/>
        <v>8835</v>
      </c>
      <c r="AO18" s="180">
        <f t="shared" ref="AO18:AP18" si="182">AO19+AO20</f>
        <v>9991</v>
      </c>
      <c r="AP18" s="181">
        <f t="shared" si="182"/>
        <v>3129</v>
      </c>
      <c r="AQ18" s="182">
        <f t="shared" si="11"/>
        <v>6862</v>
      </c>
      <c r="AR18" s="180">
        <f t="shared" ref="AR18:AS18" si="183">AR19+AR20</f>
        <v>7051</v>
      </c>
      <c r="AS18" s="181">
        <f t="shared" si="183"/>
        <v>3680</v>
      </c>
      <c r="AT18" s="182">
        <f t="shared" si="12"/>
        <v>3371</v>
      </c>
      <c r="AU18" s="180">
        <f t="shared" ref="AU18:AV18" si="184">AU19+AU20</f>
        <v>11453</v>
      </c>
      <c r="AV18" s="181">
        <f t="shared" si="184"/>
        <v>3406</v>
      </c>
      <c r="AW18" s="182">
        <f t="shared" si="13"/>
        <v>8047</v>
      </c>
      <c r="AX18" s="180">
        <f>AX19+AX20</f>
        <v>11516</v>
      </c>
      <c r="AY18" s="181">
        <f>AY19+AY20</f>
        <v>3551</v>
      </c>
      <c r="AZ18" s="182">
        <f t="shared" si="44"/>
        <v>7965</v>
      </c>
      <c r="BA18" s="180">
        <f>BA19+BA20</f>
        <v>11061</v>
      </c>
      <c r="BB18" s="181">
        <f>BB19+BB20</f>
        <v>3282</v>
      </c>
      <c r="BC18" s="182">
        <f t="shared" si="45"/>
        <v>7779</v>
      </c>
      <c r="BD18" s="180">
        <f>BD19+BD20</f>
        <v>9655</v>
      </c>
      <c r="BE18" s="181">
        <f>BE19+BE20</f>
        <v>4104</v>
      </c>
      <c r="BF18" s="182">
        <f t="shared" si="46"/>
        <v>5551</v>
      </c>
      <c r="BG18" s="180">
        <f>BG19+BG20</f>
        <v>12072</v>
      </c>
      <c r="BH18" s="181">
        <f>BH19+BH20</f>
        <v>3789</v>
      </c>
      <c r="BI18" s="182">
        <f t="shared" si="47"/>
        <v>8283</v>
      </c>
      <c r="BJ18" s="180">
        <f>BJ19+BJ20</f>
        <v>13172</v>
      </c>
      <c r="BK18" s="181">
        <f>BK19+BK20</f>
        <v>4431</v>
      </c>
      <c r="BL18" s="182">
        <f t="shared" si="87"/>
        <v>8741</v>
      </c>
      <c r="BM18" s="180">
        <f>BM19+BM20</f>
        <v>11068</v>
      </c>
      <c r="BN18" s="181">
        <f>BN19+BN20</f>
        <v>4068</v>
      </c>
      <c r="BO18" s="182">
        <f t="shared" si="48"/>
        <v>7000</v>
      </c>
      <c r="BP18" s="180">
        <f>BP19+BP20</f>
        <v>10929</v>
      </c>
      <c r="BQ18" s="181">
        <f>BQ19+BQ20</f>
        <v>5258</v>
      </c>
      <c r="BR18" s="182">
        <f t="shared" si="49"/>
        <v>5671</v>
      </c>
      <c r="BS18" s="180">
        <f>BS19+BS20</f>
        <v>15022</v>
      </c>
      <c r="BT18" s="181">
        <f>BT19+BT20</f>
        <v>5435</v>
      </c>
      <c r="BU18" s="182">
        <f t="shared" si="50"/>
        <v>9587</v>
      </c>
      <c r="BV18" s="180">
        <f>BV19+BV20</f>
        <v>15003.5</v>
      </c>
      <c r="BW18" s="181">
        <f>BW19+BW20</f>
        <v>5633</v>
      </c>
      <c r="BX18" s="182">
        <f t="shared" si="51"/>
        <v>9370.5</v>
      </c>
      <c r="BY18" s="180">
        <f>BY19+BY20</f>
        <v>12185</v>
      </c>
      <c r="BZ18" s="181">
        <f>BZ19+BZ20</f>
        <v>4800</v>
      </c>
      <c r="CA18" s="182">
        <f t="shared" si="52"/>
        <v>7385</v>
      </c>
      <c r="CB18" s="180">
        <f>CB19+CB20</f>
        <v>12022</v>
      </c>
      <c r="CC18" s="181">
        <f>CC19+CC20</f>
        <v>5817</v>
      </c>
      <c r="CD18" s="182">
        <f t="shared" si="53"/>
        <v>6205</v>
      </c>
      <c r="CE18" s="180">
        <f>CE19+CE20</f>
        <v>16657</v>
      </c>
      <c r="CF18" s="181">
        <f>CF19+CF20</f>
        <v>5644</v>
      </c>
      <c r="CG18" s="182">
        <f t="shared" si="54"/>
        <v>11013</v>
      </c>
      <c r="CH18" s="180">
        <f>CH19+CH20</f>
        <v>16086.5</v>
      </c>
      <c r="CI18" s="181">
        <f>CI19+CI20</f>
        <v>6068</v>
      </c>
      <c r="CJ18" s="182">
        <f t="shared" si="127"/>
        <v>10018.5</v>
      </c>
      <c r="CK18" s="180">
        <f>CK19+CK20</f>
        <v>13233</v>
      </c>
      <c r="CL18" s="181">
        <f>CL19+CL20</f>
        <v>5160</v>
      </c>
      <c r="CM18" s="182">
        <f t="shared" si="128"/>
        <v>8073</v>
      </c>
      <c r="CN18" s="180">
        <f>CN19+CN20</f>
        <v>12777</v>
      </c>
      <c r="CO18" s="181">
        <f>CO19+CO20</f>
        <v>6052</v>
      </c>
      <c r="CP18" s="182">
        <f t="shared" si="129"/>
        <v>6725</v>
      </c>
      <c r="CQ18" s="180">
        <f>CQ19+CQ20</f>
        <v>18166</v>
      </c>
      <c r="CR18" s="181">
        <f>CR19+CR20</f>
        <v>5762</v>
      </c>
      <c r="CS18" s="182">
        <f t="shared" si="17"/>
        <v>12404</v>
      </c>
      <c r="CT18" s="180">
        <f t="shared" ref="CT18:CU18" si="185">CT19+CT20</f>
        <v>18483</v>
      </c>
      <c r="CU18" s="181">
        <f t="shared" si="185"/>
        <v>4814</v>
      </c>
      <c r="CV18" s="182">
        <f t="shared" si="130"/>
        <v>13669</v>
      </c>
      <c r="CW18" s="360">
        <v>14977</v>
      </c>
      <c r="CX18" s="181">
        <v>4430</v>
      </c>
      <c r="CY18" s="361">
        <v>10547</v>
      </c>
      <c r="CZ18" s="359">
        <v>12797</v>
      </c>
      <c r="DA18" s="181">
        <v>5229</v>
      </c>
      <c r="DB18" s="361">
        <v>7568</v>
      </c>
      <c r="DC18" s="359">
        <v>17782</v>
      </c>
      <c r="DD18" s="181">
        <v>5473</v>
      </c>
      <c r="DE18" s="361">
        <v>12309</v>
      </c>
      <c r="DF18" s="359">
        <f>DF19+DF20</f>
        <v>16518</v>
      </c>
      <c r="DG18" s="360">
        <f>DG19+DG20</f>
        <v>5018</v>
      </c>
      <c r="DH18" s="361">
        <f t="shared" si="134"/>
        <v>11500</v>
      </c>
      <c r="DI18" s="359">
        <f>DI19+DI20</f>
        <v>14534</v>
      </c>
      <c r="DJ18" s="360">
        <f>DJ19+DJ20</f>
        <v>4674</v>
      </c>
      <c r="DK18" s="361">
        <f t="shared" si="135"/>
        <v>9860</v>
      </c>
      <c r="DL18" s="359">
        <f>DL19+DL20</f>
        <v>14052</v>
      </c>
      <c r="DM18" s="360">
        <f>DM19+DM20</f>
        <v>5084</v>
      </c>
      <c r="DN18" s="361">
        <f t="shared" si="136"/>
        <v>8968</v>
      </c>
      <c r="DO18" s="359">
        <f>DO19+DO20</f>
        <v>18003</v>
      </c>
      <c r="DP18" s="360">
        <f>DP19+DP20</f>
        <v>5746</v>
      </c>
      <c r="DQ18" s="361">
        <f t="shared" si="137"/>
        <v>12257</v>
      </c>
      <c r="DR18" s="359">
        <f>DR19+DR20</f>
        <v>14144</v>
      </c>
      <c r="DS18" s="360">
        <f>DS19+DS20</f>
        <v>4753</v>
      </c>
      <c r="DT18" s="361">
        <f t="shared" si="138"/>
        <v>9391</v>
      </c>
      <c r="DU18" s="359">
        <f t="shared" ref="DU18:DV18" si="186">DU19+DU20</f>
        <v>1939</v>
      </c>
      <c r="DV18" s="360">
        <f t="shared" si="186"/>
        <v>726</v>
      </c>
      <c r="DW18" s="361">
        <f t="shared" si="139"/>
        <v>1213</v>
      </c>
      <c r="DX18" s="359">
        <f t="shared" ref="DX18:DY18" si="187">DX19+DX20</f>
        <v>824</v>
      </c>
      <c r="DY18" s="360">
        <f t="shared" si="187"/>
        <v>1570</v>
      </c>
      <c r="DZ18" s="361">
        <f t="shared" si="140"/>
        <v>-746</v>
      </c>
      <c r="EA18" s="359">
        <f t="shared" ref="EA18:EB18" si="188">EA19+EA20</f>
        <v>757</v>
      </c>
      <c r="EB18" s="360">
        <f t="shared" si="188"/>
        <v>804</v>
      </c>
      <c r="EC18" s="361">
        <f t="shared" si="141"/>
        <v>-47</v>
      </c>
      <c r="ED18" s="359">
        <v>522</v>
      </c>
      <c r="EE18" s="360">
        <v>732</v>
      </c>
      <c r="EF18" s="361">
        <f t="shared" si="142"/>
        <v>-210</v>
      </c>
      <c r="EG18" s="359">
        <f>EG19+EG20</f>
        <v>385</v>
      </c>
      <c r="EH18" s="360">
        <f>EH19+EH20</f>
        <v>494</v>
      </c>
      <c r="EI18" s="361">
        <f t="shared" si="143"/>
        <v>-109</v>
      </c>
      <c r="EJ18" s="359">
        <f>EJ19+EJ20</f>
        <v>1704</v>
      </c>
      <c r="EK18" s="360">
        <f>EK19+EK20</f>
        <v>1810</v>
      </c>
      <c r="EL18" s="361">
        <f t="shared" si="144"/>
        <v>-106</v>
      </c>
      <c r="EM18" s="359">
        <f>EM19+EM20</f>
        <v>12641</v>
      </c>
      <c r="EN18" s="360">
        <f>EN19+EN20</f>
        <v>2173</v>
      </c>
      <c r="EO18" s="361">
        <f t="shared" si="145"/>
        <v>10468</v>
      </c>
      <c r="EP18" s="359">
        <f>EP19+EP20</f>
        <v>12539</v>
      </c>
      <c r="EQ18" s="360">
        <f>EQ19+EQ20</f>
        <v>2462</v>
      </c>
      <c r="ER18" s="361">
        <f t="shared" si="146"/>
        <v>10077</v>
      </c>
      <c r="ES18" s="359">
        <v>12734</v>
      </c>
      <c r="ET18" s="360">
        <v>4059</v>
      </c>
      <c r="EU18" s="361">
        <v>8675</v>
      </c>
      <c r="EV18" s="410">
        <f>EV19+EV20</f>
        <v>16335</v>
      </c>
      <c r="EW18" s="181">
        <f>EW19+EW20</f>
        <v>4640</v>
      </c>
      <c r="EX18" s="361">
        <f t="shared" si="147"/>
        <v>11695</v>
      </c>
      <c r="EY18" s="410">
        <f>EY19+EY20</f>
        <v>23238</v>
      </c>
      <c r="EZ18" s="181">
        <f>EZ19+EZ20</f>
        <v>5454</v>
      </c>
      <c r="FA18" s="361">
        <f t="shared" si="148"/>
        <v>17784</v>
      </c>
    </row>
    <row r="19" spans="1:157" ht="18.75" customHeight="1" x14ac:dyDescent="0.2">
      <c r="A19" s="196" t="s">
        <v>97</v>
      </c>
      <c r="B19" s="183">
        <v>3901</v>
      </c>
      <c r="C19" s="184">
        <v>426</v>
      </c>
      <c r="D19" s="185">
        <f t="shared" si="28"/>
        <v>3475</v>
      </c>
      <c r="E19" s="183">
        <v>3215</v>
      </c>
      <c r="F19" s="184">
        <v>301</v>
      </c>
      <c r="G19" s="185">
        <f t="shared" si="126"/>
        <v>2914</v>
      </c>
      <c r="H19" s="183">
        <v>2421</v>
      </c>
      <c r="I19" s="184">
        <v>102</v>
      </c>
      <c r="J19" s="185">
        <f t="shared" si="0"/>
        <v>2319</v>
      </c>
      <c r="K19" s="183">
        <v>4342</v>
      </c>
      <c r="L19" s="184">
        <v>206</v>
      </c>
      <c r="M19" s="185">
        <f t="shared" si="1"/>
        <v>4136</v>
      </c>
      <c r="N19" s="183">
        <v>4203</v>
      </c>
      <c r="O19" s="184">
        <v>314</v>
      </c>
      <c r="P19" s="185">
        <f t="shared" si="2"/>
        <v>3889</v>
      </c>
      <c r="Q19" s="183">
        <v>3720</v>
      </c>
      <c r="R19" s="184">
        <v>225</v>
      </c>
      <c r="S19" s="185">
        <f t="shared" si="3"/>
        <v>3495</v>
      </c>
      <c r="T19" s="183">
        <v>3163</v>
      </c>
      <c r="U19" s="184">
        <v>139</v>
      </c>
      <c r="V19" s="185">
        <f t="shared" si="4"/>
        <v>3024</v>
      </c>
      <c r="W19" s="183">
        <v>4351</v>
      </c>
      <c r="X19" s="184">
        <v>93</v>
      </c>
      <c r="Y19" s="185">
        <f t="shared" si="5"/>
        <v>4258</v>
      </c>
      <c r="Z19" s="183">
        <v>5079</v>
      </c>
      <c r="AA19" s="184">
        <v>113</v>
      </c>
      <c r="AB19" s="185">
        <f t="shared" si="6"/>
        <v>4966</v>
      </c>
      <c r="AC19" s="183">
        <v>3644</v>
      </c>
      <c r="AD19" s="184">
        <v>193</v>
      </c>
      <c r="AE19" s="185">
        <f t="shared" si="7"/>
        <v>3451</v>
      </c>
      <c r="AF19" s="183">
        <v>2613</v>
      </c>
      <c r="AG19" s="184">
        <v>110</v>
      </c>
      <c r="AH19" s="185">
        <f t="shared" si="8"/>
        <v>2503</v>
      </c>
      <c r="AI19" s="183">
        <v>4240</v>
      </c>
      <c r="AJ19" s="184">
        <v>236</v>
      </c>
      <c r="AK19" s="185">
        <f t="shared" si="9"/>
        <v>4004</v>
      </c>
      <c r="AL19" s="183">
        <v>4174</v>
      </c>
      <c r="AM19" s="184">
        <v>219</v>
      </c>
      <c r="AN19" s="185">
        <f t="shared" si="10"/>
        <v>3955</v>
      </c>
      <c r="AO19" s="183">
        <v>3425</v>
      </c>
      <c r="AP19" s="184">
        <v>235</v>
      </c>
      <c r="AQ19" s="185">
        <f t="shared" si="11"/>
        <v>3190</v>
      </c>
      <c r="AR19" s="183">
        <v>2662</v>
      </c>
      <c r="AS19" s="184">
        <v>300</v>
      </c>
      <c r="AT19" s="185">
        <f t="shared" si="12"/>
        <v>2362</v>
      </c>
      <c r="AU19" s="183">
        <v>5205</v>
      </c>
      <c r="AV19" s="184">
        <v>356</v>
      </c>
      <c r="AW19" s="185">
        <f t="shared" si="13"/>
        <v>4849</v>
      </c>
      <c r="AX19" s="183">
        <v>4203</v>
      </c>
      <c r="AY19" s="184">
        <v>261</v>
      </c>
      <c r="AZ19" s="185">
        <f t="shared" si="44"/>
        <v>3942</v>
      </c>
      <c r="BA19" s="183">
        <v>3922</v>
      </c>
      <c r="BB19" s="184">
        <v>340</v>
      </c>
      <c r="BC19" s="185">
        <f t="shared" si="45"/>
        <v>3582</v>
      </c>
      <c r="BD19" s="183">
        <v>3038</v>
      </c>
      <c r="BE19" s="184">
        <v>316</v>
      </c>
      <c r="BF19" s="185">
        <f t="shared" si="46"/>
        <v>2722</v>
      </c>
      <c r="BG19" s="183">
        <v>4237</v>
      </c>
      <c r="BH19" s="184">
        <v>435</v>
      </c>
      <c r="BI19" s="185">
        <f t="shared" si="47"/>
        <v>3802</v>
      </c>
      <c r="BJ19" s="183">
        <v>4182</v>
      </c>
      <c r="BK19" s="184">
        <v>363</v>
      </c>
      <c r="BL19" s="185">
        <f t="shared" si="87"/>
        <v>3819</v>
      </c>
      <c r="BM19" s="183">
        <v>3659</v>
      </c>
      <c r="BN19" s="184">
        <v>279</v>
      </c>
      <c r="BO19" s="185">
        <f t="shared" si="48"/>
        <v>3380</v>
      </c>
      <c r="BP19" s="183">
        <v>3010</v>
      </c>
      <c r="BQ19" s="184">
        <v>417</v>
      </c>
      <c r="BR19" s="185">
        <f t="shared" si="49"/>
        <v>2593</v>
      </c>
      <c r="BS19" s="183">
        <v>4876</v>
      </c>
      <c r="BT19" s="184">
        <v>286</v>
      </c>
      <c r="BU19" s="185">
        <f t="shared" si="50"/>
        <v>4590</v>
      </c>
      <c r="BV19" s="183">
        <v>5114</v>
      </c>
      <c r="BW19" s="184">
        <v>210</v>
      </c>
      <c r="BX19" s="185">
        <f t="shared" si="51"/>
        <v>4904</v>
      </c>
      <c r="BY19" s="183">
        <v>4538</v>
      </c>
      <c r="BZ19" s="184">
        <v>185</v>
      </c>
      <c r="CA19" s="185">
        <f t="shared" si="52"/>
        <v>4353</v>
      </c>
      <c r="CB19" s="183">
        <v>3775</v>
      </c>
      <c r="CC19" s="184">
        <v>208</v>
      </c>
      <c r="CD19" s="185">
        <f t="shared" si="53"/>
        <v>3567</v>
      </c>
      <c r="CE19" s="183">
        <v>5797</v>
      </c>
      <c r="CF19" s="184">
        <v>321</v>
      </c>
      <c r="CG19" s="185">
        <f t="shared" si="54"/>
        <v>5476</v>
      </c>
      <c r="CH19" s="183">
        <v>5296.5</v>
      </c>
      <c r="CI19" s="184">
        <v>356</v>
      </c>
      <c r="CJ19" s="185">
        <f t="shared" si="127"/>
        <v>4940.5</v>
      </c>
      <c r="CK19" s="183">
        <v>4557</v>
      </c>
      <c r="CL19" s="184">
        <v>355</v>
      </c>
      <c r="CM19" s="185">
        <f t="shared" si="128"/>
        <v>4202</v>
      </c>
      <c r="CN19" s="183">
        <v>3638</v>
      </c>
      <c r="CO19" s="184">
        <v>347</v>
      </c>
      <c r="CP19" s="185">
        <f t="shared" si="129"/>
        <v>3291</v>
      </c>
      <c r="CQ19" s="183">
        <v>5908</v>
      </c>
      <c r="CR19" s="184">
        <v>357</v>
      </c>
      <c r="CS19" s="185">
        <f t="shared" si="17"/>
        <v>5551</v>
      </c>
      <c r="CT19" s="183">
        <v>5932</v>
      </c>
      <c r="CU19" s="184">
        <v>410</v>
      </c>
      <c r="CV19" s="185">
        <f t="shared" si="130"/>
        <v>5522</v>
      </c>
      <c r="CW19" s="373">
        <v>5096</v>
      </c>
      <c r="CX19" s="184">
        <v>379</v>
      </c>
      <c r="CY19" s="371">
        <v>4717</v>
      </c>
      <c r="CZ19" s="372">
        <v>3897</v>
      </c>
      <c r="DA19" s="184">
        <v>388</v>
      </c>
      <c r="DB19" s="371">
        <v>3509</v>
      </c>
      <c r="DC19" s="372">
        <v>5632</v>
      </c>
      <c r="DD19" s="184">
        <v>409</v>
      </c>
      <c r="DE19" s="371">
        <v>5223</v>
      </c>
      <c r="DF19" s="372">
        <v>5996</v>
      </c>
      <c r="DG19" s="373">
        <v>410</v>
      </c>
      <c r="DH19" s="371">
        <f t="shared" si="134"/>
        <v>5586</v>
      </c>
      <c r="DI19" s="372">
        <v>5029</v>
      </c>
      <c r="DJ19" s="373">
        <v>388</v>
      </c>
      <c r="DK19" s="371">
        <f t="shared" si="135"/>
        <v>4641</v>
      </c>
      <c r="DL19" s="372">
        <v>4430</v>
      </c>
      <c r="DM19" s="373">
        <v>301</v>
      </c>
      <c r="DN19" s="371">
        <f t="shared" si="136"/>
        <v>4129</v>
      </c>
      <c r="DO19" s="372">
        <v>6381</v>
      </c>
      <c r="DP19" s="373">
        <v>496</v>
      </c>
      <c r="DQ19" s="371">
        <f t="shared" si="137"/>
        <v>5885</v>
      </c>
      <c r="DR19" s="372">
        <v>4966</v>
      </c>
      <c r="DS19" s="373">
        <v>322</v>
      </c>
      <c r="DT19" s="371">
        <f t="shared" si="138"/>
        <v>4644</v>
      </c>
      <c r="DU19" s="372"/>
      <c r="DV19" s="373"/>
      <c r="DW19" s="371"/>
      <c r="DX19" s="372"/>
      <c r="DY19" s="373"/>
      <c r="DZ19" s="371"/>
      <c r="EA19" s="372"/>
      <c r="EB19" s="373"/>
      <c r="EC19" s="371"/>
      <c r="ED19" s="372"/>
      <c r="EE19" s="373"/>
      <c r="EF19" s="371">
        <f t="shared" si="142"/>
        <v>0</v>
      </c>
      <c r="EG19" s="372"/>
      <c r="EH19" s="373"/>
      <c r="EI19" s="371">
        <f t="shared" si="143"/>
        <v>0</v>
      </c>
      <c r="EJ19" s="372">
        <v>0</v>
      </c>
      <c r="EK19" s="373">
        <v>3</v>
      </c>
      <c r="EL19" s="371">
        <f t="shared" si="144"/>
        <v>-3</v>
      </c>
      <c r="EM19" s="372">
        <v>393</v>
      </c>
      <c r="EN19" s="373">
        <v>4</v>
      </c>
      <c r="EO19" s="371">
        <f t="shared" si="145"/>
        <v>389</v>
      </c>
      <c r="EP19" s="372">
        <v>376</v>
      </c>
      <c r="EQ19" s="373">
        <v>1</v>
      </c>
      <c r="ER19" s="371">
        <f t="shared" si="146"/>
        <v>375</v>
      </c>
      <c r="ES19" s="372">
        <v>443</v>
      </c>
      <c r="ET19" s="373">
        <v>112</v>
      </c>
      <c r="EU19" s="371">
        <v>331</v>
      </c>
      <c r="EV19" s="411">
        <v>424</v>
      </c>
      <c r="EW19" s="184">
        <v>111</v>
      </c>
      <c r="EX19" s="371">
        <f t="shared" si="147"/>
        <v>313</v>
      </c>
      <c r="EY19" s="411">
        <v>593</v>
      </c>
      <c r="EZ19" s="184">
        <v>133</v>
      </c>
      <c r="FA19" s="371">
        <f t="shared" si="148"/>
        <v>460</v>
      </c>
    </row>
    <row r="20" spans="1:157" ht="18.75" customHeight="1" x14ac:dyDescent="0.2">
      <c r="A20" s="196" t="s">
        <v>98</v>
      </c>
      <c r="B20" s="183">
        <v>7120</v>
      </c>
      <c r="C20" s="184">
        <v>3268</v>
      </c>
      <c r="D20" s="185">
        <f t="shared" si="28"/>
        <v>3852</v>
      </c>
      <c r="E20" s="183">
        <v>5574</v>
      </c>
      <c r="F20" s="184">
        <v>2521</v>
      </c>
      <c r="G20" s="185">
        <f t="shared" si="126"/>
        <v>3053</v>
      </c>
      <c r="H20" s="183">
        <v>5937</v>
      </c>
      <c r="I20" s="184">
        <v>2939</v>
      </c>
      <c r="J20" s="185">
        <f t="shared" si="0"/>
        <v>2998</v>
      </c>
      <c r="K20" s="183">
        <v>6947</v>
      </c>
      <c r="L20" s="184">
        <v>2472</v>
      </c>
      <c r="M20" s="185">
        <f t="shared" si="1"/>
        <v>4475</v>
      </c>
      <c r="N20" s="183">
        <v>7746</v>
      </c>
      <c r="O20" s="184">
        <v>2498</v>
      </c>
      <c r="P20" s="185">
        <f t="shared" si="2"/>
        <v>5248</v>
      </c>
      <c r="Q20" s="183">
        <v>5635</v>
      </c>
      <c r="R20" s="184">
        <v>2542</v>
      </c>
      <c r="S20" s="185">
        <f t="shared" si="3"/>
        <v>3093</v>
      </c>
      <c r="T20" s="183">
        <v>5682</v>
      </c>
      <c r="U20" s="184">
        <v>3072</v>
      </c>
      <c r="V20" s="185">
        <f t="shared" si="4"/>
        <v>2610</v>
      </c>
      <c r="W20" s="183">
        <v>8217</v>
      </c>
      <c r="X20" s="184">
        <v>2600</v>
      </c>
      <c r="Y20" s="185">
        <f t="shared" si="5"/>
        <v>5617</v>
      </c>
      <c r="Z20" s="183">
        <v>8689</v>
      </c>
      <c r="AA20" s="184">
        <v>2462</v>
      </c>
      <c r="AB20" s="185">
        <f t="shared" si="6"/>
        <v>6227</v>
      </c>
      <c r="AC20" s="183">
        <v>6136</v>
      </c>
      <c r="AD20" s="184">
        <v>2439</v>
      </c>
      <c r="AE20" s="185">
        <f t="shared" si="7"/>
        <v>3697</v>
      </c>
      <c r="AF20" s="183">
        <v>5793</v>
      </c>
      <c r="AG20" s="184">
        <v>2869</v>
      </c>
      <c r="AH20" s="185">
        <f t="shared" si="8"/>
        <v>2924</v>
      </c>
      <c r="AI20" s="183">
        <v>8184</v>
      </c>
      <c r="AJ20" s="184">
        <v>2574</v>
      </c>
      <c r="AK20" s="185">
        <f t="shared" si="9"/>
        <v>5610</v>
      </c>
      <c r="AL20" s="183">
        <v>7890</v>
      </c>
      <c r="AM20" s="184">
        <v>3010</v>
      </c>
      <c r="AN20" s="185">
        <f t="shared" si="10"/>
        <v>4880</v>
      </c>
      <c r="AO20" s="183">
        <v>6566</v>
      </c>
      <c r="AP20" s="184">
        <v>2894</v>
      </c>
      <c r="AQ20" s="185">
        <f t="shared" si="11"/>
        <v>3672</v>
      </c>
      <c r="AR20" s="183">
        <v>4389</v>
      </c>
      <c r="AS20" s="184">
        <v>3380</v>
      </c>
      <c r="AT20" s="185">
        <f t="shared" si="12"/>
        <v>1009</v>
      </c>
      <c r="AU20" s="183">
        <v>6248</v>
      </c>
      <c r="AV20" s="184">
        <v>3050</v>
      </c>
      <c r="AW20" s="185">
        <f t="shared" si="13"/>
        <v>3198</v>
      </c>
      <c r="AX20" s="183">
        <v>7313</v>
      </c>
      <c r="AY20" s="184">
        <v>3290</v>
      </c>
      <c r="AZ20" s="185">
        <f t="shared" si="44"/>
        <v>4023</v>
      </c>
      <c r="BA20" s="183">
        <v>7139</v>
      </c>
      <c r="BB20" s="184">
        <v>2942</v>
      </c>
      <c r="BC20" s="185">
        <f t="shared" si="45"/>
        <v>4197</v>
      </c>
      <c r="BD20" s="183">
        <v>6617</v>
      </c>
      <c r="BE20" s="184">
        <v>3788</v>
      </c>
      <c r="BF20" s="185">
        <f t="shared" si="46"/>
        <v>2829</v>
      </c>
      <c r="BG20" s="183">
        <v>7835</v>
      </c>
      <c r="BH20" s="184">
        <v>3354</v>
      </c>
      <c r="BI20" s="185">
        <f t="shared" si="47"/>
        <v>4481</v>
      </c>
      <c r="BJ20" s="183">
        <v>8990</v>
      </c>
      <c r="BK20" s="184">
        <v>4068</v>
      </c>
      <c r="BL20" s="185">
        <f t="shared" si="87"/>
        <v>4922</v>
      </c>
      <c r="BM20" s="183">
        <v>7409</v>
      </c>
      <c r="BN20" s="184">
        <v>3789</v>
      </c>
      <c r="BO20" s="185">
        <f t="shared" si="48"/>
        <v>3620</v>
      </c>
      <c r="BP20" s="183">
        <v>7919</v>
      </c>
      <c r="BQ20" s="184">
        <v>4841</v>
      </c>
      <c r="BR20" s="185">
        <f t="shared" si="49"/>
        <v>3078</v>
      </c>
      <c r="BS20" s="183">
        <v>10146</v>
      </c>
      <c r="BT20" s="184">
        <v>5149</v>
      </c>
      <c r="BU20" s="185">
        <f t="shared" si="50"/>
        <v>4997</v>
      </c>
      <c r="BV20" s="183">
        <v>9889.5</v>
      </c>
      <c r="BW20" s="184">
        <v>5423</v>
      </c>
      <c r="BX20" s="185">
        <f t="shared" si="51"/>
        <v>4466.5</v>
      </c>
      <c r="BY20" s="183">
        <v>7647</v>
      </c>
      <c r="BZ20" s="184">
        <v>4615</v>
      </c>
      <c r="CA20" s="185">
        <f t="shared" si="52"/>
        <v>3032</v>
      </c>
      <c r="CB20" s="183">
        <v>8247</v>
      </c>
      <c r="CC20" s="184">
        <v>5609</v>
      </c>
      <c r="CD20" s="185">
        <f t="shared" si="53"/>
        <v>2638</v>
      </c>
      <c r="CE20" s="183">
        <v>10860</v>
      </c>
      <c r="CF20" s="184">
        <v>5323</v>
      </c>
      <c r="CG20" s="185">
        <f t="shared" si="54"/>
        <v>5537</v>
      </c>
      <c r="CH20" s="183">
        <v>10790</v>
      </c>
      <c r="CI20" s="184">
        <v>5712</v>
      </c>
      <c r="CJ20" s="185">
        <f t="shared" si="127"/>
        <v>5078</v>
      </c>
      <c r="CK20" s="183">
        <v>8676</v>
      </c>
      <c r="CL20" s="184">
        <v>4805</v>
      </c>
      <c r="CM20" s="185">
        <f t="shared" si="128"/>
        <v>3871</v>
      </c>
      <c r="CN20" s="183">
        <v>9139</v>
      </c>
      <c r="CO20" s="184">
        <v>5705</v>
      </c>
      <c r="CP20" s="185">
        <f t="shared" si="129"/>
        <v>3434</v>
      </c>
      <c r="CQ20" s="183">
        <v>12258</v>
      </c>
      <c r="CR20" s="184">
        <v>5405</v>
      </c>
      <c r="CS20" s="185">
        <f t="shared" si="17"/>
        <v>6853</v>
      </c>
      <c r="CT20" s="183">
        <v>12551</v>
      </c>
      <c r="CU20" s="184">
        <v>4404</v>
      </c>
      <c r="CV20" s="185">
        <f t="shared" si="130"/>
        <v>8147</v>
      </c>
      <c r="CW20" s="373">
        <v>9881</v>
      </c>
      <c r="CX20" s="184">
        <v>4051</v>
      </c>
      <c r="CY20" s="371">
        <v>5830</v>
      </c>
      <c r="CZ20" s="372">
        <v>8900</v>
      </c>
      <c r="DA20" s="184">
        <v>4841</v>
      </c>
      <c r="DB20" s="371">
        <v>4059</v>
      </c>
      <c r="DC20" s="372">
        <v>12150</v>
      </c>
      <c r="DD20" s="184">
        <v>5064</v>
      </c>
      <c r="DE20" s="371">
        <v>7086</v>
      </c>
      <c r="DF20" s="372">
        <v>10522</v>
      </c>
      <c r="DG20" s="373">
        <v>4608</v>
      </c>
      <c r="DH20" s="371">
        <f t="shared" si="134"/>
        <v>5914</v>
      </c>
      <c r="DI20" s="372">
        <v>9505</v>
      </c>
      <c r="DJ20" s="373">
        <v>4286</v>
      </c>
      <c r="DK20" s="371">
        <f t="shared" si="135"/>
        <v>5219</v>
      </c>
      <c r="DL20" s="372">
        <v>9622</v>
      </c>
      <c r="DM20" s="373">
        <v>4783</v>
      </c>
      <c r="DN20" s="371">
        <f t="shared" si="136"/>
        <v>4839</v>
      </c>
      <c r="DO20" s="372">
        <v>11622</v>
      </c>
      <c r="DP20" s="373">
        <v>5250</v>
      </c>
      <c r="DQ20" s="371">
        <f t="shared" si="137"/>
        <v>6372</v>
      </c>
      <c r="DR20" s="372">
        <v>9178</v>
      </c>
      <c r="DS20" s="373">
        <v>4431</v>
      </c>
      <c r="DT20" s="371">
        <f t="shared" si="138"/>
        <v>4747</v>
      </c>
      <c r="DU20" s="372">
        <v>1939</v>
      </c>
      <c r="DV20" s="373">
        <v>726</v>
      </c>
      <c r="DW20" s="371">
        <f t="shared" si="139"/>
        <v>1213</v>
      </c>
      <c r="DX20" s="372">
        <v>824</v>
      </c>
      <c r="DY20" s="373">
        <v>1570</v>
      </c>
      <c r="DZ20" s="371">
        <f t="shared" si="140"/>
        <v>-746</v>
      </c>
      <c r="EA20" s="372">
        <v>757</v>
      </c>
      <c r="EB20" s="373">
        <v>804</v>
      </c>
      <c r="EC20" s="371">
        <f t="shared" si="141"/>
        <v>-47</v>
      </c>
      <c r="ED20" s="372">
        <v>522</v>
      </c>
      <c r="EE20" s="373">
        <v>732</v>
      </c>
      <c r="EF20" s="371">
        <f t="shared" si="142"/>
        <v>-210</v>
      </c>
      <c r="EG20" s="372">
        <v>385</v>
      </c>
      <c r="EH20" s="373">
        <v>494</v>
      </c>
      <c r="EI20" s="371">
        <f t="shared" si="143"/>
        <v>-109</v>
      </c>
      <c r="EJ20" s="372">
        <v>1704</v>
      </c>
      <c r="EK20" s="373">
        <v>1807</v>
      </c>
      <c r="EL20" s="371">
        <f t="shared" si="144"/>
        <v>-103</v>
      </c>
      <c r="EM20" s="372">
        <v>12248</v>
      </c>
      <c r="EN20" s="373">
        <v>2169</v>
      </c>
      <c r="EO20" s="371">
        <f t="shared" si="145"/>
        <v>10079</v>
      </c>
      <c r="EP20" s="372">
        <v>12163</v>
      </c>
      <c r="EQ20" s="373">
        <v>2461</v>
      </c>
      <c r="ER20" s="371">
        <f t="shared" si="146"/>
        <v>9702</v>
      </c>
      <c r="ES20" s="372">
        <v>12291</v>
      </c>
      <c r="ET20" s="373">
        <v>3947</v>
      </c>
      <c r="EU20" s="371">
        <v>8344</v>
      </c>
      <c r="EV20" s="411">
        <v>15911</v>
      </c>
      <c r="EW20" s="184">
        <v>4529</v>
      </c>
      <c r="EX20" s="371">
        <f t="shared" si="147"/>
        <v>11382</v>
      </c>
      <c r="EY20" s="411">
        <v>22645</v>
      </c>
      <c r="EZ20" s="184">
        <v>5321</v>
      </c>
      <c r="FA20" s="371">
        <f t="shared" si="148"/>
        <v>17324</v>
      </c>
    </row>
    <row r="21" spans="1:157" s="195" customFormat="1" ht="18.75" customHeight="1" x14ac:dyDescent="0.25">
      <c r="A21" s="179" t="s">
        <v>99</v>
      </c>
      <c r="B21" s="180">
        <f>B22+B23</f>
        <v>231</v>
      </c>
      <c r="C21" s="181">
        <f>C22+C23</f>
        <v>234</v>
      </c>
      <c r="D21" s="182">
        <f t="shared" si="28"/>
        <v>-3</v>
      </c>
      <c r="E21" s="180">
        <f>E22+E23</f>
        <v>80</v>
      </c>
      <c r="F21" s="181">
        <f>F22+F23</f>
        <v>226</v>
      </c>
      <c r="G21" s="182">
        <f t="shared" si="126"/>
        <v>-146</v>
      </c>
      <c r="H21" s="180">
        <f t="shared" ref="H21:I21" si="189">H22+H23</f>
        <v>280</v>
      </c>
      <c r="I21" s="181">
        <f t="shared" si="189"/>
        <v>804</v>
      </c>
      <c r="J21" s="182">
        <f t="shared" si="0"/>
        <v>-524</v>
      </c>
      <c r="K21" s="180">
        <f t="shared" ref="K21:L21" si="190">K22+K23</f>
        <v>472</v>
      </c>
      <c r="L21" s="181">
        <f t="shared" si="190"/>
        <v>154</v>
      </c>
      <c r="M21" s="182">
        <f t="shared" si="1"/>
        <v>318</v>
      </c>
      <c r="N21" s="180">
        <f t="shared" ref="N21:O21" si="191">N22+N23</f>
        <v>276</v>
      </c>
      <c r="O21" s="181">
        <f t="shared" si="191"/>
        <v>122</v>
      </c>
      <c r="P21" s="182">
        <f t="shared" si="2"/>
        <v>154</v>
      </c>
      <c r="Q21" s="180">
        <f t="shared" ref="Q21:R21" si="192">Q22+Q23</f>
        <v>347</v>
      </c>
      <c r="R21" s="181">
        <f t="shared" si="192"/>
        <v>140</v>
      </c>
      <c r="S21" s="182">
        <f t="shared" si="3"/>
        <v>207</v>
      </c>
      <c r="T21" s="180">
        <f t="shared" ref="T21:U21" si="193">T22+T23</f>
        <v>344</v>
      </c>
      <c r="U21" s="181">
        <f t="shared" si="193"/>
        <v>120</v>
      </c>
      <c r="V21" s="182">
        <f t="shared" si="4"/>
        <v>224</v>
      </c>
      <c r="W21" s="180">
        <f t="shared" ref="W21:X21" si="194">W22+W23</f>
        <v>454</v>
      </c>
      <c r="X21" s="181">
        <f t="shared" si="194"/>
        <v>80</v>
      </c>
      <c r="Y21" s="182">
        <f t="shared" si="5"/>
        <v>374</v>
      </c>
      <c r="Z21" s="180">
        <f t="shared" ref="Z21:AA21" si="195">Z22+Z23</f>
        <v>644</v>
      </c>
      <c r="AA21" s="181">
        <f t="shared" si="195"/>
        <v>81</v>
      </c>
      <c r="AB21" s="182">
        <f t="shared" si="6"/>
        <v>563</v>
      </c>
      <c r="AC21" s="180">
        <f t="shared" ref="AC21:AD21" si="196">AC22+AC23</f>
        <v>213</v>
      </c>
      <c r="AD21" s="181">
        <f t="shared" si="196"/>
        <v>73</v>
      </c>
      <c r="AE21" s="182">
        <f t="shared" si="7"/>
        <v>140</v>
      </c>
      <c r="AF21" s="180">
        <f t="shared" ref="AF21:AG21" si="197">AF22+AF23</f>
        <v>118</v>
      </c>
      <c r="AG21" s="181">
        <f t="shared" si="197"/>
        <v>53</v>
      </c>
      <c r="AH21" s="182">
        <f t="shared" si="8"/>
        <v>65</v>
      </c>
      <c r="AI21" s="180">
        <f t="shared" ref="AI21:AJ21" si="198">AI22+AI23</f>
        <v>82</v>
      </c>
      <c r="AJ21" s="181">
        <f t="shared" si="198"/>
        <v>131</v>
      </c>
      <c r="AK21" s="182">
        <f t="shared" si="9"/>
        <v>-49</v>
      </c>
      <c r="AL21" s="180">
        <f t="shared" ref="AL21:AM21" si="199">AL22+AL23</f>
        <v>163</v>
      </c>
      <c r="AM21" s="181">
        <f t="shared" si="199"/>
        <v>107</v>
      </c>
      <c r="AN21" s="182">
        <f t="shared" si="10"/>
        <v>56</v>
      </c>
      <c r="AO21" s="180">
        <f t="shared" ref="AO21:AP21" si="200">AO22+AO23</f>
        <v>192</v>
      </c>
      <c r="AP21" s="181">
        <f t="shared" si="200"/>
        <v>141</v>
      </c>
      <c r="AQ21" s="182">
        <f t="shared" si="11"/>
        <v>51</v>
      </c>
      <c r="AR21" s="180">
        <f t="shared" ref="AR21:AS21" si="201">AR22+AR23</f>
        <v>187</v>
      </c>
      <c r="AS21" s="181">
        <f t="shared" si="201"/>
        <v>169</v>
      </c>
      <c r="AT21" s="182">
        <f t="shared" si="12"/>
        <v>18</v>
      </c>
      <c r="AU21" s="180">
        <f t="shared" ref="AU21:AV21" si="202">AU22+AU23</f>
        <v>425</v>
      </c>
      <c r="AV21" s="181">
        <f t="shared" si="202"/>
        <v>209</v>
      </c>
      <c r="AW21" s="182">
        <f t="shared" si="13"/>
        <v>216</v>
      </c>
      <c r="AX21" s="180">
        <f>AX22+AX23</f>
        <v>206</v>
      </c>
      <c r="AY21" s="181">
        <f>AY22+AY23</f>
        <v>445</v>
      </c>
      <c r="AZ21" s="182">
        <f t="shared" si="44"/>
        <v>-239</v>
      </c>
      <c r="BA21" s="180">
        <f>BA22+BA23</f>
        <v>263</v>
      </c>
      <c r="BB21" s="181">
        <f>BB22+BB23</f>
        <v>131</v>
      </c>
      <c r="BC21" s="182">
        <f t="shared" si="45"/>
        <v>132</v>
      </c>
      <c r="BD21" s="180">
        <f>BD22+BD23</f>
        <v>366</v>
      </c>
      <c r="BE21" s="181">
        <f>BE22+BE23</f>
        <v>144</v>
      </c>
      <c r="BF21" s="182">
        <f t="shared" si="46"/>
        <v>222</v>
      </c>
      <c r="BG21" s="180">
        <f>BG22+BG23</f>
        <v>476</v>
      </c>
      <c r="BH21" s="181">
        <f>BH22+BH23</f>
        <v>271</v>
      </c>
      <c r="BI21" s="182">
        <f t="shared" si="47"/>
        <v>205</v>
      </c>
      <c r="BJ21" s="180">
        <f>BJ22+BJ23</f>
        <v>185</v>
      </c>
      <c r="BK21" s="181">
        <f>BK22+BK23</f>
        <v>154</v>
      </c>
      <c r="BL21" s="182">
        <f t="shared" si="87"/>
        <v>31</v>
      </c>
      <c r="BM21" s="180">
        <f>BM22+BM23</f>
        <v>117</v>
      </c>
      <c r="BN21" s="181">
        <f>BN22+BN23</f>
        <v>116</v>
      </c>
      <c r="BO21" s="182">
        <f t="shared" si="48"/>
        <v>1</v>
      </c>
      <c r="BP21" s="180">
        <f>BP22+BP23</f>
        <v>178</v>
      </c>
      <c r="BQ21" s="181">
        <f>BQ22+BQ23</f>
        <v>76</v>
      </c>
      <c r="BR21" s="182">
        <f t="shared" si="49"/>
        <v>102</v>
      </c>
      <c r="BS21" s="180">
        <f>BS22+BS23</f>
        <v>148</v>
      </c>
      <c r="BT21" s="181">
        <f>BT22+BT23</f>
        <v>29</v>
      </c>
      <c r="BU21" s="182">
        <f t="shared" si="50"/>
        <v>119</v>
      </c>
      <c r="BV21" s="180">
        <f>BV22+BV23</f>
        <v>104</v>
      </c>
      <c r="BW21" s="181">
        <f>BW22+BW23</f>
        <v>28</v>
      </c>
      <c r="BX21" s="182">
        <f t="shared" si="51"/>
        <v>76</v>
      </c>
      <c r="BY21" s="180">
        <f>BY22+BY23</f>
        <v>157</v>
      </c>
      <c r="BZ21" s="181">
        <f>BZ22+BZ23</f>
        <v>48</v>
      </c>
      <c r="CA21" s="182">
        <f t="shared" si="52"/>
        <v>109</v>
      </c>
      <c r="CB21" s="180">
        <f>CB22+CB23</f>
        <v>200</v>
      </c>
      <c r="CC21" s="181">
        <f>CC22+CC23</f>
        <v>75</v>
      </c>
      <c r="CD21" s="182">
        <f t="shared" si="53"/>
        <v>125</v>
      </c>
      <c r="CE21" s="180">
        <f>CE22+CE23</f>
        <v>187</v>
      </c>
      <c r="CF21" s="181">
        <f>CF22+CF23</f>
        <v>101</v>
      </c>
      <c r="CG21" s="182">
        <f t="shared" si="54"/>
        <v>86</v>
      </c>
      <c r="CH21" s="180">
        <f>CH22+CH23</f>
        <v>58</v>
      </c>
      <c r="CI21" s="181">
        <f>CI22+CI23</f>
        <v>254</v>
      </c>
      <c r="CJ21" s="182">
        <f t="shared" si="127"/>
        <v>-196</v>
      </c>
      <c r="CK21" s="180">
        <f>CK22+CK23</f>
        <v>122</v>
      </c>
      <c r="CL21" s="181">
        <f>CL22+CL23</f>
        <v>428</v>
      </c>
      <c r="CM21" s="182">
        <f t="shared" si="128"/>
        <v>-306</v>
      </c>
      <c r="CN21" s="180">
        <f>CN22+CN23</f>
        <v>172</v>
      </c>
      <c r="CO21" s="181">
        <f>CO22+CO23</f>
        <v>247</v>
      </c>
      <c r="CP21" s="182">
        <f t="shared" si="129"/>
        <v>-75</v>
      </c>
      <c r="CQ21" s="180">
        <f>CQ22+CQ23</f>
        <v>147</v>
      </c>
      <c r="CR21" s="181">
        <f>CR22+CR23</f>
        <v>39</v>
      </c>
      <c r="CS21" s="182">
        <f t="shared" si="17"/>
        <v>108</v>
      </c>
      <c r="CT21" s="180">
        <f t="shared" ref="CT21:CU21" si="203">CT22+CT23</f>
        <v>334</v>
      </c>
      <c r="CU21" s="181">
        <f t="shared" si="203"/>
        <v>42</v>
      </c>
      <c r="CV21" s="182">
        <f t="shared" si="130"/>
        <v>292</v>
      </c>
      <c r="CW21" s="360">
        <f t="shared" ref="CW21:CX21" si="204">CW22+CW23</f>
        <v>121</v>
      </c>
      <c r="CX21" s="181">
        <f t="shared" si="204"/>
        <v>13</v>
      </c>
      <c r="CY21" s="361">
        <f t="shared" si="131"/>
        <v>108</v>
      </c>
      <c r="CZ21" s="359">
        <f t="shared" ref="CZ21:DA21" si="205">CZ22+CZ23</f>
        <v>40</v>
      </c>
      <c r="DA21" s="181">
        <f t="shared" si="205"/>
        <v>102</v>
      </c>
      <c r="DB21" s="361">
        <f t="shared" si="132"/>
        <v>-62</v>
      </c>
      <c r="DC21" s="359">
        <f t="shared" ref="DC21:DD21" si="206">DC22+DC23</f>
        <v>9</v>
      </c>
      <c r="DD21" s="181">
        <f t="shared" si="206"/>
        <v>62</v>
      </c>
      <c r="DE21" s="361">
        <f t="shared" si="133"/>
        <v>-53</v>
      </c>
      <c r="DF21" s="359">
        <f>DF22+DF23</f>
        <v>102</v>
      </c>
      <c r="DG21" s="360">
        <f>DG22+DG23</f>
        <v>33</v>
      </c>
      <c r="DH21" s="361">
        <f t="shared" si="134"/>
        <v>69</v>
      </c>
      <c r="DI21" s="359">
        <f>DI22+DI23</f>
        <v>104</v>
      </c>
      <c r="DJ21" s="360">
        <f>DJ22+DJ23</f>
        <v>46</v>
      </c>
      <c r="DK21" s="361">
        <f t="shared" si="135"/>
        <v>58</v>
      </c>
      <c r="DL21" s="359">
        <f>DL22+DL23</f>
        <v>20</v>
      </c>
      <c r="DM21" s="360">
        <f>DM22+DM23</f>
        <v>66</v>
      </c>
      <c r="DN21" s="361">
        <f t="shared" si="136"/>
        <v>-46</v>
      </c>
      <c r="DO21" s="359">
        <f>DO22+DO23</f>
        <v>19</v>
      </c>
      <c r="DP21" s="360">
        <f>DP22+DP23</f>
        <v>112</v>
      </c>
      <c r="DQ21" s="361">
        <f t="shared" si="137"/>
        <v>-93</v>
      </c>
      <c r="DR21" s="359">
        <f>DR22+DR23</f>
        <v>10</v>
      </c>
      <c r="DS21" s="360">
        <f>DS22+DS23</f>
        <v>25</v>
      </c>
      <c r="DT21" s="361">
        <f t="shared" si="138"/>
        <v>-15</v>
      </c>
      <c r="DU21" s="359">
        <f t="shared" ref="DU21:DV21" si="207">DU22+DU23</f>
        <v>5</v>
      </c>
      <c r="DV21" s="360">
        <f t="shared" si="207"/>
        <v>78</v>
      </c>
      <c r="DW21" s="361">
        <f t="shared" si="139"/>
        <v>-73</v>
      </c>
      <c r="DX21" s="359">
        <f t="shared" ref="DX21:DY21" si="208">DX22+DX23</f>
        <v>2</v>
      </c>
      <c r="DY21" s="360">
        <f t="shared" si="208"/>
        <v>7</v>
      </c>
      <c r="DZ21" s="361">
        <f t="shared" si="140"/>
        <v>-5</v>
      </c>
      <c r="EA21" s="359">
        <f t="shared" ref="EA21:EB21" si="209">EA22+EA23</f>
        <v>4</v>
      </c>
      <c r="EB21" s="360">
        <f t="shared" si="209"/>
        <v>10</v>
      </c>
      <c r="EC21" s="361">
        <f t="shared" si="141"/>
        <v>-6</v>
      </c>
      <c r="ED21" s="359">
        <v>10</v>
      </c>
      <c r="EE21" s="360">
        <v>0</v>
      </c>
      <c r="EF21" s="361">
        <f t="shared" si="142"/>
        <v>10</v>
      </c>
      <c r="EG21" s="359">
        <f>EG22+EG23</f>
        <v>2</v>
      </c>
      <c r="EH21" s="360">
        <f>EH22+EH23</f>
        <v>80</v>
      </c>
      <c r="EI21" s="361">
        <f t="shared" si="143"/>
        <v>-78</v>
      </c>
      <c r="EJ21" s="359">
        <f>EJ22+EJ23</f>
        <v>6</v>
      </c>
      <c r="EK21" s="360">
        <f>EK22+EK23</f>
        <v>195</v>
      </c>
      <c r="EL21" s="361">
        <f t="shared" si="144"/>
        <v>-189</v>
      </c>
      <c r="EM21" s="359">
        <f>EM22+EM23</f>
        <v>13</v>
      </c>
      <c r="EN21" s="360">
        <f>EN22+EN23</f>
        <v>296</v>
      </c>
      <c r="EO21" s="361">
        <f t="shared" si="145"/>
        <v>-283</v>
      </c>
      <c r="EP21" s="359">
        <f>EP22+EP23</f>
        <v>11</v>
      </c>
      <c r="EQ21" s="360">
        <f>EQ22+EQ23</f>
        <v>30</v>
      </c>
      <c r="ER21" s="361">
        <f t="shared" si="146"/>
        <v>-19</v>
      </c>
      <c r="ES21" s="359">
        <v>8</v>
      </c>
      <c r="ET21" s="360">
        <v>26</v>
      </c>
      <c r="EU21" s="361">
        <v>-18</v>
      </c>
      <c r="EV21" s="359">
        <f>EV22+EV23</f>
        <v>1</v>
      </c>
      <c r="EW21" s="181">
        <f>EW22+EW23</f>
        <v>28</v>
      </c>
      <c r="EX21" s="361">
        <f t="shared" si="147"/>
        <v>-27</v>
      </c>
      <c r="EY21" s="359">
        <f>EY22+EY23</f>
        <v>2</v>
      </c>
      <c r="EZ21" s="181">
        <f>EZ22+EZ23</f>
        <v>39</v>
      </c>
      <c r="FA21" s="361">
        <f t="shared" si="148"/>
        <v>-37</v>
      </c>
    </row>
    <row r="22" spans="1:157" ht="18.75" customHeight="1" x14ac:dyDescent="0.2">
      <c r="A22" s="196" t="s">
        <v>100</v>
      </c>
      <c r="B22" s="183">
        <v>231</v>
      </c>
      <c r="C22" s="184"/>
      <c r="D22" s="185">
        <f t="shared" si="28"/>
        <v>231</v>
      </c>
      <c r="E22" s="183">
        <v>80</v>
      </c>
      <c r="F22" s="184"/>
      <c r="G22" s="185">
        <f t="shared" si="126"/>
        <v>80</v>
      </c>
      <c r="H22" s="183">
        <v>280</v>
      </c>
      <c r="I22" s="184"/>
      <c r="J22" s="185">
        <f t="shared" si="0"/>
        <v>280</v>
      </c>
      <c r="K22" s="183">
        <v>472</v>
      </c>
      <c r="L22" s="184"/>
      <c r="M22" s="185">
        <f t="shared" si="1"/>
        <v>472</v>
      </c>
      <c r="N22" s="183">
        <v>276</v>
      </c>
      <c r="O22" s="184"/>
      <c r="P22" s="185">
        <f t="shared" si="2"/>
        <v>276</v>
      </c>
      <c r="Q22" s="183">
        <v>347</v>
      </c>
      <c r="R22" s="184"/>
      <c r="S22" s="185">
        <f t="shared" si="3"/>
        <v>347</v>
      </c>
      <c r="T22" s="183">
        <v>344</v>
      </c>
      <c r="U22" s="184"/>
      <c r="V22" s="185">
        <f t="shared" si="4"/>
        <v>344</v>
      </c>
      <c r="W22" s="183">
        <v>454</v>
      </c>
      <c r="X22" s="184"/>
      <c r="Y22" s="185">
        <f t="shared" si="5"/>
        <v>454</v>
      </c>
      <c r="Z22" s="183">
        <v>644</v>
      </c>
      <c r="AA22" s="184"/>
      <c r="AB22" s="185">
        <f t="shared" si="6"/>
        <v>644</v>
      </c>
      <c r="AC22" s="183">
        <v>213</v>
      </c>
      <c r="AD22" s="184"/>
      <c r="AE22" s="185">
        <f t="shared" si="7"/>
        <v>213</v>
      </c>
      <c r="AF22" s="183">
        <v>118</v>
      </c>
      <c r="AG22" s="184"/>
      <c r="AH22" s="185">
        <f t="shared" si="8"/>
        <v>118</v>
      </c>
      <c r="AI22" s="183">
        <v>82</v>
      </c>
      <c r="AJ22" s="184"/>
      <c r="AK22" s="185">
        <f t="shared" si="9"/>
        <v>82</v>
      </c>
      <c r="AL22" s="183">
        <v>163</v>
      </c>
      <c r="AM22" s="184"/>
      <c r="AN22" s="185">
        <f t="shared" si="10"/>
        <v>163</v>
      </c>
      <c r="AO22" s="183">
        <v>192</v>
      </c>
      <c r="AP22" s="184"/>
      <c r="AQ22" s="185">
        <f t="shared" si="11"/>
        <v>192</v>
      </c>
      <c r="AR22" s="183">
        <v>187</v>
      </c>
      <c r="AS22" s="184"/>
      <c r="AT22" s="185">
        <f t="shared" si="12"/>
        <v>187</v>
      </c>
      <c r="AU22" s="183">
        <v>425</v>
      </c>
      <c r="AV22" s="184"/>
      <c r="AW22" s="185">
        <f t="shared" si="13"/>
        <v>425</v>
      </c>
      <c r="AX22" s="183">
        <v>206</v>
      </c>
      <c r="AY22" s="184"/>
      <c r="AZ22" s="185">
        <f t="shared" si="44"/>
        <v>206</v>
      </c>
      <c r="BA22" s="183">
        <v>263</v>
      </c>
      <c r="BB22" s="184"/>
      <c r="BC22" s="185">
        <f t="shared" si="45"/>
        <v>263</v>
      </c>
      <c r="BD22" s="183">
        <v>366</v>
      </c>
      <c r="BE22" s="184"/>
      <c r="BF22" s="185">
        <f t="shared" si="46"/>
        <v>366</v>
      </c>
      <c r="BG22" s="183">
        <v>476</v>
      </c>
      <c r="BH22" s="184"/>
      <c r="BI22" s="185">
        <f t="shared" si="47"/>
        <v>476</v>
      </c>
      <c r="BJ22" s="183">
        <v>185</v>
      </c>
      <c r="BK22" s="184"/>
      <c r="BL22" s="185">
        <f t="shared" si="87"/>
        <v>185</v>
      </c>
      <c r="BM22" s="183">
        <v>117</v>
      </c>
      <c r="BN22" s="184"/>
      <c r="BO22" s="185">
        <f t="shared" si="48"/>
        <v>117</v>
      </c>
      <c r="BP22" s="183">
        <v>178</v>
      </c>
      <c r="BQ22" s="184"/>
      <c r="BR22" s="185">
        <f t="shared" si="49"/>
        <v>178</v>
      </c>
      <c r="BS22" s="183">
        <v>148</v>
      </c>
      <c r="BT22" s="184"/>
      <c r="BU22" s="185">
        <f t="shared" si="50"/>
        <v>148</v>
      </c>
      <c r="BV22" s="183">
        <v>104</v>
      </c>
      <c r="BW22" s="184"/>
      <c r="BX22" s="185">
        <f t="shared" si="51"/>
        <v>104</v>
      </c>
      <c r="BY22" s="183">
        <v>157</v>
      </c>
      <c r="BZ22" s="184"/>
      <c r="CA22" s="185">
        <f t="shared" si="52"/>
        <v>157</v>
      </c>
      <c r="CB22" s="183">
        <v>200</v>
      </c>
      <c r="CC22" s="184"/>
      <c r="CD22" s="185">
        <f t="shared" si="53"/>
        <v>200</v>
      </c>
      <c r="CE22" s="183">
        <v>187</v>
      </c>
      <c r="CF22" s="184"/>
      <c r="CG22" s="185">
        <f t="shared" si="54"/>
        <v>187</v>
      </c>
      <c r="CH22" s="183">
        <v>58</v>
      </c>
      <c r="CI22" s="184"/>
      <c r="CJ22" s="185">
        <f t="shared" si="127"/>
        <v>58</v>
      </c>
      <c r="CK22" s="183">
        <v>122</v>
      </c>
      <c r="CL22" s="184"/>
      <c r="CM22" s="185">
        <f t="shared" si="128"/>
        <v>122</v>
      </c>
      <c r="CN22" s="183">
        <v>172</v>
      </c>
      <c r="CO22" s="184"/>
      <c r="CP22" s="185">
        <f t="shared" si="129"/>
        <v>172</v>
      </c>
      <c r="CQ22" s="183">
        <v>147</v>
      </c>
      <c r="CR22" s="184"/>
      <c r="CS22" s="185">
        <f t="shared" si="17"/>
        <v>147</v>
      </c>
      <c r="CT22" s="183">
        <v>334</v>
      </c>
      <c r="CU22" s="184"/>
      <c r="CV22" s="185">
        <f t="shared" si="130"/>
        <v>334</v>
      </c>
      <c r="CW22" s="373">
        <v>121</v>
      </c>
      <c r="CX22" s="184"/>
      <c r="CY22" s="371">
        <f t="shared" si="131"/>
        <v>121</v>
      </c>
      <c r="CZ22" s="372">
        <v>40</v>
      </c>
      <c r="DA22" s="184"/>
      <c r="DB22" s="371">
        <f t="shared" si="132"/>
        <v>40</v>
      </c>
      <c r="DC22" s="372">
        <v>9</v>
      </c>
      <c r="DD22" s="184"/>
      <c r="DE22" s="371">
        <f t="shared" si="133"/>
        <v>9</v>
      </c>
      <c r="DF22" s="372">
        <v>102</v>
      </c>
      <c r="DG22" s="373"/>
      <c r="DH22" s="371">
        <f t="shared" si="134"/>
        <v>102</v>
      </c>
      <c r="DI22" s="372">
        <v>104</v>
      </c>
      <c r="DJ22" s="373"/>
      <c r="DK22" s="371">
        <f t="shared" si="135"/>
        <v>104</v>
      </c>
      <c r="DL22" s="372">
        <v>20</v>
      </c>
      <c r="DM22" s="373"/>
      <c r="DN22" s="371">
        <f t="shared" si="136"/>
        <v>20</v>
      </c>
      <c r="DO22" s="372">
        <v>19</v>
      </c>
      <c r="DP22" s="373"/>
      <c r="DQ22" s="371">
        <f t="shared" si="137"/>
        <v>19</v>
      </c>
      <c r="DR22" s="372">
        <v>10</v>
      </c>
      <c r="DS22" s="373"/>
      <c r="DT22" s="371">
        <f t="shared" si="138"/>
        <v>10</v>
      </c>
      <c r="DU22" s="372">
        <v>5</v>
      </c>
      <c r="DV22" s="373"/>
      <c r="DW22" s="371">
        <f t="shared" si="139"/>
        <v>5</v>
      </c>
      <c r="DX22" s="372">
        <v>2</v>
      </c>
      <c r="DY22" s="373"/>
      <c r="DZ22" s="371">
        <f t="shared" si="140"/>
        <v>2</v>
      </c>
      <c r="EA22" s="372">
        <v>4</v>
      </c>
      <c r="EB22" s="373"/>
      <c r="EC22" s="371">
        <f t="shared" si="141"/>
        <v>4</v>
      </c>
      <c r="ED22" s="372">
        <v>10</v>
      </c>
      <c r="EE22" s="373"/>
      <c r="EF22" s="371">
        <f t="shared" si="142"/>
        <v>10</v>
      </c>
      <c r="EG22" s="372">
        <v>2</v>
      </c>
      <c r="EH22" s="373"/>
      <c r="EI22" s="371">
        <f t="shared" si="143"/>
        <v>2</v>
      </c>
      <c r="EJ22" s="372">
        <v>6</v>
      </c>
      <c r="EK22" s="373"/>
      <c r="EL22" s="371">
        <f t="shared" si="144"/>
        <v>6</v>
      </c>
      <c r="EM22" s="372">
        <v>13</v>
      </c>
      <c r="EN22" s="373"/>
      <c r="EO22" s="371">
        <f t="shared" si="145"/>
        <v>13</v>
      </c>
      <c r="EP22" s="372">
        <v>11</v>
      </c>
      <c r="EQ22" s="373"/>
      <c r="ER22" s="371">
        <f t="shared" si="146"/>
        <v>11</v>
      </c>
      <c r="ES22" s="372">
        <v>8</v>
      </c>
      <c r="ET22" s="373"/>
      <c r="EU22" s="371">
        <v>8</v>
      </c>
      <c r="EV22" s="372">
        <v>1</v>
      </c>
      <c r="EW22" s="412"/>
      <c r="EX22" s="371">
        <f t="shared" si="147"/>
        <v>1</v>
      </c>
      <c r="EY22" s="372">
        <v>2</v>
      </c>
      <c r="EZ22" s="412"/>
      <c r="FA22" s="371">
        <f t="shared" si="148"/>
        <v>2</v>
      </c>
    </row>
    <row r="23" spans="1:157" ht="18.75" customHeight="1" x14ac:dyDescent="0.2">
      <c r="A23" s="196" t="s">
        <v>101</v>
      </c>
      <c r="B23" s="183"/>
      <c r="C23" s="184">
        <v>234</v>
      </c>
      <c r="D23" s="185">
        <f t="shared" si="28"/>
        <v>-234</v>
      </c>
      <c r="E23" s="183"/>
      <c r="F23" s="184">
        <v>226</v>
      </c>
      <c r="G23" s="185">
        <f t="shared" si="126"/>
        <v>-226</v>
      </c>
      <c r="H23" s="183"/>
      <c r="I23" s="184">
        <v>804</v>
      </c>
      <c r="J23" s="185">
        <f t="shared" si="0"/>
        <v>-804</v>
      </c>
      <c r="K23" s="183"/>
      <c r="L23" s="184">
        <v>154</v>
      </c>
      <c r="M23" s="185">
        <f t="shared" si="1"/>
        <v>-154</v>
      </c>
      <c r="N23" s="183"/>
      <c r="O23" s="184">
        <v>122</v>
      </c>
      <c r="P23" s="185">
        <f t="shared" si="2"/>
        <v>-122</v>
      </c>
      <c r="Q23" s="183"/>
      <c r="R23" s="184">
        <v>140</v>
      </c>
      <c r="S23" s="185">
        <f t="shared" si="3"/>
        <v>-140</v>
      </c>
      <c r="T23" s="183"/>
      <c r="U23" s="184">
        <v>120</v>
      </c>
      <c r="V23" s="185">
        <f t="shared" si="4"/>
        <v>-120</v>
      </c>
      <c r="W23" s="183"/>
      <c r="X23" s="184">
        <v>80</v>
      </c>
      <c r="Y23" s="185">
        <f t="shared" si="5"/>
        <v>-80</v>
      </c>
      <c r="Z23" s="183"/>
      <c r="AA23" s="184">
        <v>81</v>
      </c>
      <c r="AB23" s="185">
        <f t="shared" si="6"/>
        <v>-81</v>
      </c>
      <c r="AC23" s="183"/>
      <c r="AD23" s="184">
        <v>73</v>
      </c>
      <c r="AE23" s="185">
        <f t="shared" si="7"/>
        <v>-73</v>
      </c>
      <c r="AF23" s="183"/>
      <c r="AG23" s="184">
        <v>53</v>
      </c>
      <c r="AH23" s="185">
        <f t="shared" si="8"/>
        <v>-53</v>
      </c>
      <c r="AI23" s="183"/>
      <c r="AJ23" s="184">
        <v>131</v>
      </c>
      <c r="AK23" s="185">
        <f t="shared" si="9"/>
        <v>-131</v>
      </c>
      <c r="AL23" s="183"/>
      <c r="AM23" s="184">
        <v>107</v>
      </c>
      <c r="AN23" s="185">
        <f t="shared" si="10"/>
        <v>-107</v>
      </c>
      <c r="AO23" s="183"/>
      <c r="AP23" s="184">
        <v>141</v>
      </c>
      <c r="AQ23" s="185">
        <f t="shared" si="11"/>
        <v>-141</v>
      </c>
      <c r="AR23" s="183"/>
      <c r="AS23" s="184">
        <v>169</v>
      </c>
      <c r="AT23" s="185">
        <f t="shared" si="12"/>
        <v>-169</v>
      </c>
      <c r="AU23" s="183"/>
      <c r="AV23" s="184">
        <v>209</v>
      </c>
      <c r="AW23" s="185">
        <f t="shared" si="13"/>
        <v>-209</v>
      </c>
      <c r="AX23" s="183"/>
      <c r="AY23" s="184">
        <v>445</v>
      </c>
      <c r="AZ23" s="185">
        <f t="shared" si="44"/>
        <v>-445</v>
      </c>
      <c r="BA23" s="183"/>
      <c r="BB23" s="184">
        <v>131</v>
      </c>
      <c r="BC23" s="185">
        <f t="shared" si="45"/>
        <v>-131</v>
      </c>
      <c r="BD23" s="183"/>
      <c r="BE23" s="184">
        <v>144</v>
      </c>
      <c r="BF23" s="185">
        <f t="shared" si="46"/>
        <v>-144</v>
      </c>
      <c r="BG23" s="183"/>
      <c r="BH23" s="184">
        <v>271</v>
      </c>
      <c r="BI23" s="185">
        <f t="shared" si="47"/>
        <v>-271</v>
      </c>
      <c r="BJ23" s="183"/>
      <c r="BK23" s="184">
        <v>154</v>
      </c>
      <c r="BL23" s="185">
        <f t="shared" si="87"/>
        <v>-154</v>
      </c>
      <c r="BM23" s="183"/>
      <c r="BN23" s="184">
        <v>116</v>
      </c>
      <c r="BO23" s="185">
        <f t="shared" si="48"/>
        <v>-116</v>
      </c>
      <c r="BP23" s="183"/>
      <c r="BQ23" s="184">
        <v>76</v>
      </c>
      <c r="BR23" s="185">
        <f t="shared" si="49"/>
        <v>-76</v>
      </c>
      <c r="BS23" s="183"/>
      <c r="BT23" s="184">
        <v>29</v>
      </c>
      <c r="BU23" s="185">
        <f t="shared" si="50"/>
        <v>-29</v>
      </c>
      <c r="BV23" s="183"/>
      <c r="BW23" s="184">
        <v>28</v>
      </c>
      <c r="BX23" s="185">
        <f t="shared" si="51"/>
        <v>-28</v>
      </c>
      <c r="BY23" s="183"/>
      <c r="BZ23" s="184">
        <v>48</v>
      </c>
      <c r="CA23" s="185">
        <f t="shared" si="52"/>
        <v>-48</v>
      </c>
      <c r="CB23" s="183"/>
      <c r="CC23" s="184">
        <v>75</v>
      </c>
      <c r="CD23" s="185">
        <f t="shared" si="53"/>
        <v>-75</v>
      </c>
      <c r="CE23" s="183"/>
      <c r="CF23" s="184">
        <v>101</v>
      </c>
      <c r="CG23" s="185">
        <f t="shared" si="54"/>
        <v>-101</v>
      </c>
      <c r="CH23" s="183"/>
      <c r="CI23" s="184">
        <v>254</v>
      </c>
      <c r="CJ23" s="185">
        <f t="shared" si="127"/>
        <v>-254</v>
      </c>
      <c r="CK23" s="183"/>
      <c r="CL23" s="184">
        <v>428</v>
      </c>
      <c r="CM23" s="185">
        <f t="shared" si="128"/>
        <v>-428</v>
      </c>
      <c r="CN23" s="183"/>
      <c r="CO23" s="184">
        <v>247</v>
      </c>
      <c r="CP23" s="185">
        <f t="shared" si="129"/>
        <v>-247</v>
      </c>
      <c r="CQ23" s="183"/>
      <c r="CR23" s="184">
        <v>39</v>
      </c>
      <c r="CS23" s="185">
        <f t="shared" si="17"/>
        <v>-39</v>
      </c>
      <c r="CT23" s="183"/>
      <c r="CU23" s="184">
        <v>42</v>
      </c>
      <c r="CV23" s="185">
        <f t="shared" si="130"/>
        <v>-42</v>
      </c>
      <c r="CW23" s="373"/>
      <c r="CX23" s="184">
        <v>13</v>
      </c>
      <c r="CY23" s="371">
        <f t="shared" si="131"/>
        <v>-13</v>
      </c>
      <c r="CZ23" s="372"/>
      <c r="DA23" s="184">
        <v>102</v>
      </c>
      <c r="DB23" s="371">
        <f t="shared" si="132"/>
        <v>-102</v>
      </c>
      <c r="DC23" s="372"/>
      <c r="DD23" s="184">
        <v>62</v>
      </c>
      <c r="DE23" s="371">
        <f t="shared" si="133"/>
        <v>-62</v>
      </c>
      <c r="DF23" s="372"/>
      <c r="DG23" s="373">
        <v>33</v>
      </c>
      <c r="DH23" s="371">
        <f t="shared" si="134"/>
        <v>-33</v>
      </c>
      <c r="DI23" s="372"/>
      <c r="DJ23" s="373">
        <v>46</v>
      </c>
      <c r="DK23" s="371">
        <f t="shared" si="135"/>
        <v>-46</v>
      </c>
      <c r="DL23" s="372"/>
      <c r="DM23" s="373">
        <v>66</v>
      </c>
      <c r="DN23" s="371">
        <f t="shared" si="136"/>
        <v>-66</v>
      </c>
      <c r="DO23" s="372"/>
      <c r="DP23" s="373">
        <v>112</v>
      </c>
      <c r="DQ23" s="371">
        <f t="shared" si="137"/>
        <v>-112</v>
      </c>
      <c r="DR23" s="372"/>
      <c r="DS23" s="373">
        <v>25</v>
      </c>
      <c r="DT23" s="371">
        <f t="shared" si="138"/>
        <v>-25</v>
      </c>
      <c r="DU23" s="372"/>
      <c r="DV23" s="373">
        <v>78</v>
      </c>
      <c r="DW23" s="371">
        <f t="shared" si="139"/>
        <v>-78</v>
      </c>
      <c r="DX23" s="372"/>
      <c r="DY23" s="373">
        <v>7</v>
      </c>
      <c r="DZ23" s="371">
        <f t="shared" si="140"/>
        <v>-7</v>
      </c>
      <c r="EA23" s="372"/>
      <c r="EB23" s="373">
        <v>10</v>
      </c>
      <c r="EC23" s="371">
        <f t="shared" si="141"/>
        <v>-10</v>
      </c>
      <c r="ED23" s="372"/>
      <c r="EE23" s="373">
        <v>0</v>
      </c>
      <c r="EF23" s="371">
        <f t="shared" si="142"/>
        <v>0</v>
      </c>
      <c r="EG23" s="372"/>
      <c r="EH23" s="373">
        <v>80</v>
      </c>
      <c r="EI23" s="371">
        <f t="shared" si="143"/>
        <v>-80</v>
      </c>
      <c r="EJ23" s="372"/>
      <c r="EK23" s="373">
        <v>195</v>
      </c>
      <c r="EL23" s="371">
        <f t="shared" si="144"/>
        <v>-195</v>
      </c>
      <c r="EM23" s="372"/>
      <c r="EN23" s="373">
        <v>296</v>
      </c>
      <c r="EO23" s="371">
        <f t="shared" si="145"/>
        <v>-296</v>
      </c>
      <c r="EP23" s="372"/>
      <c r="EQ23" s="373">
        <v>30</v>
      </c>
      <c r="ER23" s="371">
        <f t="shared" si="146"/>
        <v>-30</v>
      </c>
      <c r="ES23" s="372"/>
      <c r="ET23" s="373">
        <v>26</v>
      </c>
      <c r="EU23" s="371">
        <v>-26</v>
      </c>
      <c r="EV23" s="372"/>
      <c r="EW23" s="184">
        <v>28</v>
      </c>
      <c r="EX23" s="371">
        <f t="shared" si="147"/>
        <v>-28</v>
      </c>
      <c r="EY23" s="372"/>
      <c r="EZ23" s="184">
        <v>39</v>
      </c>
      <c r="FA23" s="371">
        <f t="shared" si="148"/>
        <v>-39</v>
      </c>
    </row>
    <row r="24" spans="1:157" s="195" customFormat="1" ht="18.75" customHeight="1" x14ac:dyDescent="0.25">
      <c r="A24" s="179" t="s">
        <v>102</v>
      </c>
      <c r="B24" s="180">
        <v>190</v>
      </c>
      <c r="C24" s="181">
        <v>534</v>
      </c>
      <c r="D24" s="182">
        <f t="shared" si="28"/>
        <v>-344</v>
      </c>
      <c r="E24" s="180">
        <v>211</v>
      </c>
      <c r="F24" s="181">
        <v>389</v>
      </c>
      <c r="G24" s="182">
        <f t="shared" si="126"/>
        <v>-178</v>
      </c>
      <c r="H24" s="180">
        <v>335</v>
      </c>
      <c r="I24" s="181">
        <v>499</v>
      </c>
      <c r="J24" s="182">
        <f t="shared" si="0"/>
        <v>-164</v>
      </c>
      <c r="K24" s="180">
        <v>155</v>
      </c>
      <c r="L24" s="181">
        <v>552</v>
      </c>
      <c r="M24" s="182">
        <f t="shared" si="1"/>
        <v>-397</v>
      </c>
      <c r="N24" s="180">
        <v>274</v>
      </c>
      <c r="O24" s="181">
        <v>354</v>
      </c>
      <c r="P24" s="182">
        <f t="shared" si="2"/>
        <v>-80</v>
      </c>
      <c r="Q24" s="180">
        <v>391</v>
      </c>
      <c r="R24" s="181">
        <v>493</v>
      </c>
      <c r="S24" s="182">
        <f t="shared" si="3"/>
        <v>-102</v>
      </c>
      <c r="T24" s="180">
        <v>318</v>
      </c>
      <c r="U24" s="181">
        <v>708</v>
      </c>
      <c r="V24" s="182">
        <f t="shared" si="4"/>
        <v>-390</v>
      </c>
      <c r="W24" s="180">
        <v>465</v>
      </c>
      <c r="X24" s="181">
        <v>510</v>
      </c>
      <c r="Y24" s="182">
        <f t="shared" si="5"/>
        <v>-45</v>
      </c>
      <c r="Z24" s="180">
        <v>539</v>
      </c>
      <c r="AA24" s="181">
        <v>511</v>
      </c>
      <c r="AB24" s="182">
        <f t="shared" si="6"/>
        <v>28</v>
      </c>
      <c r="AC24" s="180">
        <v>312</v>
      </c>
      <c r="AD24" s="181">
        <v>406</v>
      </c>
      <c r="AE24" s="182">
        <f t="shared" si="7"/>
        <v>-94</v>
      </c>
      <c r="AF24" s="180">
        <v>467</v>
      </c>
      <c r="AG24" s="181">
        <v>423</v>
      </c>
      <c r="AH24" s="182">
        <f t="shared" si="8"/>
        <v>44</v>
      </c>
      <c r="AI24" s="180">
        <v>368</v>
      </c>
      <c r="AJ24" s="181">
        <v>342</v>
      </c>
      <c r="AK24" s="182">
        <f t="shared" si="9"/>
        <v>26</v>
      </c>
      <c r="AL24" s="180">
        <v>254</v>
      </c>
      <c r="AM24" s="181">
        <v>527</v>
      </c>
      <c r="AN24" s="182">
        <f t="shared" si="10"/>
        <v>-273</v>
      </c>
      <c r="AO24" s="180">
        <v>340</v>
      </c>
      <c r="AP24" s="181">
        <v>509</v>
      </c>
      <c r="AQ24" s="182">
        <f t="shared" si="11"/>
        <v>-169</v>
      </c>
      <c r="AR24" s="180">
        <v>573</v>
      </c>
      <c r="AS24" s="181">
        <v>730</v>
      </c>
      <c r="AT24" s="182">
        <f t="shared" si="12"/>
        <v>-157</v>
      </c>
      <c r="AU24" s="180">
        <v>324</v>
      </c>
      <c r="AV24" s="181">
        <v>710</v>
      </c>
      <c r="AW24" s="182">
        <f t="shared" si="13"/>
        <v>-386</v>
      </c>
      <c r="AX24" s="180">
        <f>SUM(AX25:AX28)</f>
        <v>238</v>
      </c>
      <c r="AY24" s="181">
        <f>SUM(AY25:AY28)</f>
        <v>685</v>
      </c>
      <c r="AZ24" s="182">
        <f t="shared" si="44"/>
        <v>-447</v>
      </c>
      <c r="BA24" s="180">
        <f>SUM(BA25:BA28)</f>
        <v>271</v>
      </c>
      <c r="BB24" s="181">
        <f>SUM(BB25:BB28)</f>
        <v>683</v>
      </c>
      <c r="BC24" s="182">
        <f t="shared" si="45"/>
        <v>-412</v>
      </c>
      <c r="BD24" s="180">
        <f>SUM(BD25:BD28)</f>
        <v>568</v>
      </c>
      <c r="BE24" s="181">
        <f>SUM(BE25:BE28)</f>
        <v>619</v>
      </c>
      <c r="BF24" s="182">
        <f t="shared" si="46"/>
        <v>-51</v>
      </c>
      <c r="BG24" s="180">
        <f>SUM(BG25:BG28)</f>
        <v>341</v>
      </c>
      <c r="BH24" s="181">
        <f>SUM(BH25:BH28)</f>
        <v>704</v>
      </c>
      <c r="BI24" s="182">
        <f t="shared" si="47"/>
        <v>-363</v>
      </c>
      <c r="BJ24" s="180">
        <f>SUM(BJ25:BJ28)</f>
        <v>442</v>
      </c>
      <c r="BK24" s="181">
        <f>SUM(BK25:BK28)</f>
        <v>608</v>
      </c>
      <c r="BL24" s="182">
        <f t="shared" si="87"/>
        <v>-166</v>
      </c>
      <c r="BM24" s="180">
        <f>SUM(BM25:BM28)</f>
        <v>245</v>
      </c>
      <c r="BN24" s="181">
        <f>SUM(BN25:BN28)</f>
        <v>966</v>
      </c>
      <c r="BO24" s="182">
        <f t="shared" si="48"/>
        <v>-721</v>
      </c>
      <c r="BP24" s="180">
        <f>SUM(BP25:BP28)</f>
        <v>259</v>
      </c>
      <c r="BQ24" s="181">
        <f>SUM(BQ25:BQ28)</f>
        <v>825</v>
      </c>
      <c r="BR24" s="182">
        <f t="shared" si="49"/>
        <v>-566</v>
      </c>
      <c r="BS24" s="180">
        <f>SUM(BS25:BS28)</f>
        <v>234</v>
      </c>
      <c r="BT24" s="181">
        <f>SUM(BT25:BT28)</f>
        <v>926</v>
      </c>
      <c r="BU24" s="182">
        <f t="shared" si="50"/>
        <v>-692</v>
      </c>
      <c r="BV24" s="180">
        <f>SUM(BV25:BV28)</f>
        <v>456</v>
      </c>
      <c r="BW24" s="181">
        <f>SUM(BW25:BW28)</f>
        <v>638</v>
      </c>
      <c r="BX24" s="182">
        <f t="shared" si="51"/>
        <v>-182</v>
      </c>
      <c r="BY24" s="180">
        <f>SUM(BY25:BY28)</f>
        <v>143</v>
      </c>
      <c r="BZ24" s="181">
        <f>SUM(BZ25:BZ28)</f>
        <v>529</v>
      </c>
      <c r="CA24" s="182">
        <f t="shared" si="52"/>
        <v>-386</v>
      </c>
      <c r="CB24" s="180">
        <f>SUM(CB25:CB28)</f>
        <v>146</v>
      </c>
      <c r="CC24" s="181">
        <f>SUM(CC25:CC28)</f>
        <v>547</v>
      </c>
      <c r="CD24" s="182">
        <f t="shared" si="53"/>
        <v>-401</v>
      </c>
      <c r="CE24" s="180">
        <f>SUM(CE25:CE28)</f>
        <v>123</v>
      </c>
      <c r="CF24" s="181">
        <f>SUM(CF25:CF28)</f>
        <v>673</v>
      </c>
      <c r="CG24" s="182">
        <f t="shared" si="54"/>
        <v>-550</v>
      </c>
      <c r="CH24" s="180">
        <f>SUM(CH25:CH28)</f>
        <v>88</v>
      </c>
      <c r="CI24" s="181">
        <f>SUM(CI25:CI28)</f>
        <v>624</v>
      </c>
      <c r="CJ24" s="182">
        <f t="shared" si="127"/>
        <v>-536</v>
      </c>
      <c r="CK24" s="180">
        <f>SUM(CK25:CK28)</f>
        <v>61</v>
      </c>
      <c r="CL24" s="181">
        <f>SUM(CL25:CL28)</f>
        <v>613</v>
      </c>
      <c r="CM24" s="182">
        <f t="shared" si="128"/>
        <v>-552</v>
      </c>
      <c r="CN24" s="180">
        <f>SUM(CN25:CN28)</f>
        <v>73</v>
      </c>
      <c r="CO24" s="181">
        <f>SUM(CO25:CO28)</f>
        <v>393</v>
      </c>
      <c r="CP24" s="182">
        <f t="shared" si="129"/>
        <v>-320</v>
      </c>
      <c r="CQ24" s="180">
        <f>SUM(CQ25:CQ28)</f>
        <v>95</v>
      </c>
      <c r="CR24" s="181">
        <f>SUM(CR25:CR28)</f>
        <v>794</v>
      </c>
      <c r="CS24" s="182">
        <f t="shared" si="17"/>
        <v>-699</v>
      </c>
      <c r="CT24" s="180">
        <f t="shared" ref="CT24:CU24" si="210">SUM(CT25:CT28)</f>
        <v>109</v>
      </c>
      <c r="CU24" s="181">
        <f t="shared" si="210"/>
        <v>527</v>
      </c>
      <c r="CV24" s="182">
        <f t="shared" si="130"/>
        <v>-418</v>
      </c>
      <c r="CW24" s="360">
        <f t="shared" ref="CW24:CX24" si="211">SUM(CW25:CW28)</f>
        <v>96</v>
      </c>
      <c r="CX24" s="181">
        <f t="shared" si="211"/>
        <v>619</v>
      </c>
      <c r="CY24" s="361">
        <f t="shared" si="131"/>
        <v>-523</v>
      </c>
      <c r="CZ24" s="359">
        <f t="shared" ref="CZ24:DA24" si="212">SUM(CZ25:CZ28)</f>
        <v>144</v>
      </c>
      <c r="DA24" s="181">
        <f t="shared" si="212"/>
        <v>579</v>
      </c>
      <c r="DB24" s="361">
        <f t="shared" si="132"/>
        <v>-435</v>
      </c>
      <c r="DC24" s="359">
        <f t="shared" ref="DC24:DD24" si="213">SUM(DC25:DC28)</f>
        <v>101</v>
      </c>
      <c r="DD24" s="181">
        <f t="shared" si="213"/>
        <v>920</v>
      </c>
      <c r="DE24" s="361">
        <f t="shared" si="133"/>
        <v>-819</v>
      </c>
      <c r="DF24" s="359">
        <f>SUM(DF25:DF28)</f>
        <v>66</v>
      </c>
      <c r="DG24" s="360">
        <f>SUM(DG25:DG28)</f>
        <v>641</v>
      </c>
      <c r="DH24" s="361">
        <f t="shared" si="134"/>
        <v>-575</v>
      </c>
      <c r="DI24" s="359">
        <f>SUM(DI25:DI28)</f>
        <v>77</v>
      </c>
      <c r="DJ24" s="360">
        <f>SUM(DJ25:DJ28)</f>
        <v>564</v>
      </c>
      <c r="DK24" s="361">
        <f t="shared" si="135"/>
        <v>-487</v>
      </c>
      <c r="DL24" s="359">
        <f>SUM(DL25:DL28)</f>
        <v>167</v>
      </c>
      <c r="DM24" s="360">
        <f>SUM(DM25:DM28)</f>
        <v>602</v>
      </c>
      <c r="DN24" s="361">
        <f t="shared" si="136"/>
        <v>-435</v>
      </c>
      <c r="DO24" s="359">
        <f>SUM(DO25:DO28)</f>
        <v>92</v>
      </c>
      <c r="DP24" s="360">
        <f>SUM(DP25:DP28)</f>
        <v>793</v>
      </c>
      <c r="DQ24" s="361">
        <f t="shared" si="137"/>
        <v>-701</v>
      </c>
      <c r="DR24" s="359">
        <f>SUM(DR25:DR28)</f>
        <v>79</v>
      </c>
      <c r="DS24" s="360">
        <f>SUM(DS25:DS28)</f>
        <v>669</v>
      </c>
      <c r="DT24" s="361">
        <f t="shared" si="138"/>
        <v>-590</v>
      </c>
      <c r="DU24" s="359">
        <f t="shared" ref="DU24:DV24" si="214">SUM(DU25:DU28)</f>
        <v>44</v>
      </c>
      <c r="DV24" s="360">
        <f t="shared" si="214"/>
        <v>636</v>
      </c>
      <c r="DW24" s="361">
        <f t="shared" si="139"/>
        <v>-592</v>
      </c>
      <c r="DX24" s="359">
        <f t="shared" ref="DX24:DY24" si="215">SUM(DX25:DX28)</f>
        <v>99</v>
      </c>
      <c r="DY24" s="360">
        <f t="shared" si="215"/>
        <v>699</v>
      </c>
      <c r="DZ24" s="361">
        <f t="shared" si="140"/>
        <v>-600</v>
      </c>
      <c r="EA24" s="359">
        <f t="shared" ref="EA24:EB24" si="216">SUM(EA25:EA28)</f>
        <v>68</v>
      </c>
      <c r="EB24" s="360">
        <f t="shared" si="216"/>
        <v>1173</v>
      </c>
      <c r="EC24" s="361">
        <f t="shared" si="141"/>
        <v>-1105</v>
      </c>
      <c r="ED24" s="359">
        <f>SUM(ED25:ED28)</f>
        <v>60</v>
      </c>
      <c r="EE24" s="360">
        <f>SUM(EE25:EE28)</f>
        <v>792</v>
      </c>
      <c r="EF24" s="361">
        <f t="shared" si="142"/>
        <v>-732</v>
      </c>
      <c r="EG24" s="359">
        <f>SUM(EG25:EG28)</f>
        <v>83</v>
      </c>
      <c r="EH24" s="360">
        <f>SUM(EH25:EH28)</f>
        <v>848</v>
      </c>
      <c r="EI24" s="361">
        <f t="shared" si="143"/>
        <v>-765</v>
      </c>
      <c r="EJ24" s="359">
        <f>SUM(EJ25:EJ28)</f>
        <v>60</v>
      </c>
      <c r="EK24" s="360">
        <f>SUM(EK25:EK28)</f>
        <v>1225</v>
      </c>
      <c r="EL24" s="361">
        <f t="shared" si="144"/>
        <v>-1165</v>
      </c>
      <c r="EM24" s="359">
        <f>SUM(EM25:EM28)</f>
        <v>87</v>
      </c>
      <c r="EN24" s="360">
        <f>SUM(EN25:EN28)</f>
        <v>1263</v>
      </c>
      <c r="EO24" s="361">
        <f t="shared" si="145"/>
        <v>-1176</v>
      </c>
      <c r="EP24" s="359">
        <f>SUM(EP25:EP28)</f>
        <v>72</v>
      </c>
      <c r="EQ24" s="360">
        <f>SUM(EQ25:EQ28)</f>
        <v>1192</v>
      </c>
      <c r="ER24" s="361">
        <f t="shared" si="146"/>
        <v>-1120</v>
      </c>
      <c r="ES24" s="359">
        <v>106</v>
      </c>
      <c r="ET24" s="360">
        <v>1118</v>
      </c>
      <c r="EU24" s="361">
        <v>-1012</v>
      </c>
      <c r="EV24" s="359">
        <f>SUM(EV25:EV28)</f>
        <v>54</v>
      </c>
      <c r="EW24" s="181">
        <f>SUM(EW25:EW28)</f>
        <v>1379</v>
      </c>
      <c r="EX24" s="361">
        <f t="shared" si="147"/>
        <v>-1325</v>
      </c>
      <c r="EY24" s="359">
        <f>SUM(EY25:EY28)</f>
        <v>55</v>
      </c>
      <c r="EZ24" s="181">
        <f>SUM(EZ25:EZ28)</f>
        <v>1348</v>
      </c>
      <c r="FA24" s="361">
        <f t="shared" si="148"/>
        <v>-1293</v>
      </c>
    </row>
    <row r="25" spans="1:157" ht="18.75" customHeight="1" x14ac:dyDescent="0.2">
      <c r="A25" s="196" t="s">
        <v>103</v>
      </c>
      <c r="B25" s="183"/>
      <c r="C25" s="184"/>
      <c r="D25" s="185"/>
      <c r="E25" s="183"/>
      <c r="F25" s="184"/>
      <c r="G25" s="185"/>
      <c r="H25" s="183"/>
      <c r="I25" s="184"/>
      <c r="J25" s="185"/>
      <c r="K25" s="183"/>
      <c r="L25" s="184"/>
      <c r="M25" s="185"/>
      <c r="N25" s="183"/>
      <c r="O25" s="184"/>
      <c r="P25" s="185"/>
      <c r="Q25" s="183"/>
      <c r="R25" s="184"/>
      <c r="S25" s="185"/>
      <c r="T25" s="183"/>
      <c r="U25" s="184"/>
      <c r="V25" s="185"/>
      <c r="W25" s="183"/>
      <c r="X25" s="184"/>
      <c r="Y25" s="185"/>
      <c r="Z25" s="183"/>
      <c r="AA25" s="184"/>
      <c r="AB25" s="185"/>
      <c r="AC25" s="183"/>
      <c r="AD25" s="184"/>
      <c r="AE25" s="185"/>
      <c r="AF25" s="183"/>
      <c r="AG25" s="184"/>
      <c r="AH25" s="185"/>
      <c r="AI25" s="183"/>
      <c r="AJ25" s="184"/>
      <c r="AK25" s="185"/>
      <c r="AL25" s="183"/>
      <c r="AM25" s="184"/>
      <c r="AN25" s="185"/>
      <c r="AO25" s="183"/>
      <c r="AP25" s="184"/>
      <c r="AQ25" s="185"/>
      <c r="AR25" s="183"/>
      <c r="AS25" s="184"/>
      <c r="AT25" s="185"/>
      <c r="AU25" s="183"/>
      <c r="AV25" s="184"/>
      <c r="AW25" s="185"/>
      <c r="AX25" s="183"/>
      <c r="AY25" s="184"/>
      <c r="AZ25" s="185"/>
      <c r="BA25" s="183"/>
      <c r="BB25" s="184"/>
      <c r="BC25" s="185"/>
      <c r="BD25" s="183"/>
      <c r="BE25" s="184"/>
      <c r="BF25" s="185"/>
      <c r="BG25" s="183"/>
      <c r="BH25" s="184"/>
      <c r="BI25" s="185"/>
      <c r="BJ25" s="183"/>
      <c r="BK25" s="184"/>
      <c r="BL25" s="185"/>
      <c r="BM25" s="183"/>
      <c r="BN25" s="184"/>
      <c r="BO25" s="185"/>
      <c r="BP25" s="183"/>
      <c r="BQ25" s="184"/>
      <c r="BR25" s="185"/>
      <c r="BS25" s="183"/>
      <c r="BT25" s="184"/>
      <c r="BU25" s="185"/>
      <c r="BV25" s="183"/>
      <c r="BW25" s="184"/>
      <c r="BX25" s="185"/>
      <c r="BY25" s="183"/>
      <c r="BZ25" s="184"/>
      <c r="CA25" s="185"/>
      <c r="CB25" s="183"/>
      <c r="CC25" s="184"/>
      <c r="CD25" s="185"/>
      <c r="CE25" s="183"/>
      <c r="CF25" s="184"/>
      <c r="CG25" s="185"/>
      <c r="CH25" s="183"/>
      <c r="CI25" s="184"/>
      <c r="CJ25" s="185"/>
      <c r="CK25" s="183"/>
      <c r="CL25" s="184"/>
      <c r="CM25" s="185"/>
      <c r="CN25" s="183"/>
      <c r="CO25" s="184"/>
      <c r="CP25" s="185"/>
      <c r="CQ25" s="183"/>
      <c r="CR25" s="184"/>
      <c r="CS25" s="185"/>
      <c r="CT25" s="183">
        <v>96</v>
      </c>
      <c r="CU25" s="184">
        <v>309</v>
      </c>
      <c r="CV25" s="185">
        <f t="shared" si="130"/>
        <v>-213</v>
      </c>
      <c r="CW25" s="373">
        <v>94</v>
      </c>
      <c r="CX25" s="184">
        <v>326</v>
      </c>
      <c r="CY25" s="371">
        <f t="shared" si="131"/>
        <v>-232</v>
      </c>
      <c r="CZ25" s="372">
        <v>123</v>
      </c>
      <c r="DA25" s="184">
        <v>349</v>
      </c>
      <c r="DB25" s="371">
        <f t="shared" si="132"/>
        <v>-226</v>
      </c>
      <c r="DC25" s="372">
        <v>86</v>
      </c>
      <c r="DD25" s="184">
        <v>431</v>
      </c>
      <c r="DE25" s="371">
        <f t="shared" si="133"/>
        <v>-345</v>
      </c>
      <c r="DF25" s="372">
        <v>58</v>
      </c>
      <c r="DG25" s="373">
        <v>391</v>
      </c>
      <c r="DH25" s="371">
        <f t="shared" si="134"/>
        <v>-333</v>
      </c>
      <c r="DI25" s="372">
        <v>72</v>
      </c>
      <c r="DJ25" s="373">
        <v>362</v>
      </c>
      <c r="DK25" s="371">
        <f t="shared" si="135"/>
        <v>-290</v>
      </c>
      <c r="DL25" s="372">
        <v>72</v>
      </c>
      <c r="DM25" s="373">
        <v>381</v>
      </c>
      <c r="DN25" s="371">
        <f t="shared" si="136"/>
        <v>-309</v>
      </c>
      <c r="DO25" s="372">
        <v>67</v>
      </c>
      <c r="DP25" s="373">
        <v>399</v>
      </c>
      <c r="DQ25" s="371">
        <f t="shared" si="137"/>
        <v>-332</v>
      </c>
      <c r="DR25" s="372">
        <v>64</v>
      </c>
      <c r="DS25" s="373">
        <v>332</v>
      </c>
      <c r="DT25" s="371">
        <f t="shared" si="138"/>
        <v>-268</v>
      </c>
      <c r="DU25" s="372">
        <v>34</v>
      </c>
      <c r="DV25" s="373">
        <v>335</v>
      </c>
      <c r="DW25" s="371">
        <f t="shared" si="139"/>
        <v>-301</v>
      </c>
      <c r="DX25" s="372">
        <v>85</v>
      </c>
      <c r="DY25" s="373">
        <v>372</v>
      </c>
      <c r="DZ25" s="371">
        <f t="shared" si="140"/>
        <v>-287</v>
      </c>
      <c r="EA25" s="372">
        <v>52</v>
      </c>
      <c r="EB25" s="373">
        <v>742</v>
      </c>
      <c r="EC25" s="371">
        <f t="shared" si="141"/>
        <v>-690</v>
      </c>
      <c r="ED25" s="372">
        <v>54</v>
      </c>
      <c r="EE25" s="373">
        <v>488</v>
      </c>
      <c r="EF25" s="371">
        <f t="shared" si="142"/>
        <v>-434</v>
      </c>
      <c r="EG25" s="372">
        <v>46</v>
      </c>
      <c r="EH25" s="373">
        <v>499</v>
      </c>
      <c r="EI25" s="371">
        <f t="shared" si="143"/>
        <v>-453</v>
      </c>
      <c r="EJ25" s="372">
        <v>38</v>
      </c>
      <c r="EK25" s="373">
        <v>612</v>
      </c>
      <c r="EL25" s="371">
        <f t="shared" si="144"/>
        <v>-574</v>
      </c>
      <c r="EM25" s="372">
        <v>38</v>
      </c>
      <c r="EN25" s="373">
        <v>807</v>
      </c>
      <c r="EO25" s="371">
        <f t="shared" si="145"/>
        <v>-769</v>
      </c>
      <c r="EP25" s="372">
        <v>59</v>
      </c>
      <c r="EQ25" s="373">
        <v>698</v>
      </c>
      <c r="ER25" s="371">
        <f t="shared" si="146"/>
        <v>-639</v>
      </c>
      <c r="ES25" s="372">
        <v>82</v>
      </c>
      <c r="ET25" s="373">
        <v>762</v>
      </c>
      <c r="EU25" s="371">
        <v>-680</v>
      </c>
      <c r="EV25" s="411">
        <v>51</v>
      </c>
      <c r="EW25" s="184">
        <v>868</v>
      </c>
      <c r="EX25" s="371">
        <f t="shared" si="147"/>
        <v>-817</v>
      </c>
      <c r="EY25" s="411">
        <v>37</v>
      </c>
      <c r="EZ25" s="184">
        <v>906</v>
      </c>
      <c r="FA25" s="371">
        <f t="shared" si="148"/>
        <v>-869</v>
      </c>
    </row>
    <row r="26" spans="1:157" ht="18.75" customHeight="1" x14ac:dyDescent="0.2">
      <c r="A26" s="196" t="s">
        <v>104</v>
      </c>
      <c r="B26" s="183"/>
      <c r="C26" s="184"/>
      <c r="D26" s="185"/>
      <c r="E26" s="183"/>
      <c r="F26" s="184"/>
      <c r="G26" s="185"/>
      <c r="H26" s="183"/>
      <c r="I26" s="184"/>
      <c r="J26" s="185"/>
      <c r="K26" s="183"/>
      <c r="L26" s="184"/>
      <c r="M26" s="185"/>
      <c r="N26" s="183"/>
      <c r="O26" s="184"/>
      <c r="P26" s="185"/>
      <c r="Q26" s="183"/>
      <c r="R26" s="184"/>
      <c r="S26" s="185"/>
      <c r="T26" s="183"/>
      <c r="U26" s="184"/>
      <c r="V26" s="185"/>
      <c r="W26" s="183"/>
      <c r="X26" s="184"/>
      <c r="Y26" s="185"/>
      <c r="Z26" s="183"/>
      <c r="AA26" s="184"/>
      <c r="AB26" s="185"/>
      <c r="AC26" s="183"/>
      <c r="AD26" s="184"/>
      <c r="AE26" s="185"/>
      <c r="AF26" s="183"/>
      <c r="AG26" s="184"/>
      <c r="AH26" s="185"/>
      <c r="AI26" s="183"/>
      <c r="AJ26" s="184"/>
      <c r="AK26" s="185"/>
      <c r="AL26" s="183"/>
      <c r="AM26" s="184"/>
      <c r="AN26" s="185"/>
      <c r="AO26" s="183"/>
      <c r="AP26" s="184"/>
      <c r="AQ26" s="185"/>
      <c r="AR26" s="183"/>
      <c r="AS26" s="184"/>
      <c r="AT26" s="185"/>
      <c r="AU26" s="183"/>
      <c r="AV26" s="184"/>
      <c r="AW26" s="185"/>
      <c r="AX26" s="183"/>
      <c r="AY26" s="184"/>
      <c r="AZ26" s="185"/>
      <c r="BA26" s="183"/>
      <c r="BB26" s="184"/>
      <c r="BC26" s="185"/>
      <c r="BD26" s="183"/>
      <c r="BE26" s="184"/>
      <c r="BF26" s="185"/>
      <c r="BG26" s="183"/>
      <c r="BH26" s="184"/>
      <c r="BI26" s="185"/>
      <c r="BJ26" s="183"/>
      <c r="BK26" s="184"/>
      <c r="BL26" s="185"/>
      <c r="BM26" s="183"/>
      <c r="BN26" s="184"/>
      <c r="BO26" s="185"/>
      <c r="BP26" s="183"/>
      <c r="BQ26" s="184"/>
      <c r="BR26" s="185"/>
      <c r="BS26" s="183"/>
      <c r="BT26" s="184"/>
      <c r="BU26" s="185"/>
      <c r="BV26" s="183"/>
      <c r="BW26" s="184"/>
      <c r="BX26" s="185"/>
      <c r="BY26" s="183"/>
      <c r="BZ26" s="184"/>
      <c r="CA26" s="185"/>
      <c r="CB26" s="183"/>
      <c r="CC26" s="184"/>
      <c r="CD26" s="185"/>
      <c r="CE26" s="183"/>
      <c r="CF26" s="184"/>
      <c r="CG26" s="185"/>
      <c r="CH26" s="183"/>
      <c r="CI26" s="184"/>
      <c r="CJ26" s="185"/>
      <c r="CK26" s="183"/>
      <c r="CL26" s="184"/>
      <c r="CM26" s="185"/>
      <c r="CN26" s="183"/>
      <c r="CO26" s="184"/>
      <c r="CP26" s="185"/>
      <c r="CQ26" s="183"/>
      <c r="CR26" s="184"/>
      <c r="CS26" s="185"/>
      <c r="CT26" s="183">
        <v>10</v>
      </c>
      <c r="CU26" s="184">
        <v>208</v>
      </c>
      <c r="CV26" s="185">
        <f t="shared" si="130"/>
        <v>-198</v>
      </c>
      <c r="CW26" s="373">
        <v>1</v>
      </c>
      <c r="CX26" s="184">
        <v>283</v>
      </c>
      <c r="CY26" s="371">
        <f t="shared" si="131"/>
        <v>-282</v>
      </c>
      <c r="CZ26" s="372">
        <v>21</v>
      </c>
      <c r="DA26" s="184">
        <v>227</v>
      </c>
      <c r="DB26" s="371">
        <f t="shared" si="132"/>
        <v>-206</v>
      </c>
      <c r="DC26" s="372">
        <v>14</v>
      </c>
      <c r="DD26" s="184">
        <v>422</v>
      </c>
      <c r="DE26" s="371">
        <f t="shared" si="133"/>
        <v>-408</v>
      </c>
      <c r="DF26" s="372">
        <v>5</v>
      </c>
      <c r="DG26" s="373">
        <v>239</v>
      </c>
      <c r="DH26" s="371">
        <f t="shared" si="134"/>
        <v>-234</v>
      </c>
      <c r="DI26" s="372">
        <v>5</v>
      </c>
      <c r="DJ26" s="373">
        <v>186</v>
      </c>
      <c r="DK26" s="371">
        <f t="shared" si="135"/>
        <v>-181</v>
      </c>
      <c r="DL26" s="372">
        <v>91</v>
      </c>
      <c r="DM26" s="373">
        <v>204</v>
      </c>
      <c r="DN26" s="371">
        <f t="shared" si="136"/>
        <v>-113</v>
      </c>
      <c r="DO26" s="372">
        <v>8</v>
      </c>
      <c r="DP26" s="373">
        <v>346</v>
      </c>
      <c r="DQ26" s="371">
        <f t="shared" si="137"/>
        <v>-338</v>
      </c>
      <c r="DR26" s="372">
        <v>1</v>
      </c>
      <c r="DS26" s="373">
        <v>266</v>
      </c>
      <c r="DT26" s="371">
        <f t="shared" si="138"/>
        <v>-265</v>
      </c>
      <c r="DU26" s="372">
        <v>3</v>
      </c>
      <c r="DV26" s="373">
        <v>268</v>
      </c>
      <c r="DW26" s="371">
        <f t="shared" si="139"/>
        <v>-265</v>
      </c>
      <c r="DX26" s="372">
        <v>0</v>
      </c>
      <c r="DY26" s="373">
        <v>286</v>
      </c>
      <c r="DZ26" s="371">
        <f t="shared" si="140"/>
        <v>-286</v>
      </c>
      <c r="EA26" s="372">
        <v>0</v>
      </c>
      <c r="EB26" s="373">
        <v>369</v>
      </c>
      <c r="EC26" s="371">
        <f t="shared" si="141"/>
        <v>-369</v>
      </c>
      <c r="ED26" s="372">
        <v>0</v>
      </c>
      <c r="EE26" s="373">
        <v>214</v>
      </c>
      <c r="EF26" s="371">
        <f t="shared" si="142"/>
        <v>-214</v>
      </c>
      <c r="EG26" s="372">
        <v>3</v>
      </c>
      <c r="EH26" s="373">
        <v>275</v>
      </c>
      <c r="EI26" s="371">
        <f t="shared" si="143"/>
        <v>-272</v>
      </c>
      <c r="EJ26" s="372">
        <v>7</v>
      </c>
      <c r="EK26" s="373">
        <v>471</v>
      </c>
      <c r="EL26" s="371">
        <f t="shared" si="144"/>
        <v>-464</v>
      </c>
      <c r="EM26" s="372">
        <v>0</v>
      </c>
      <c r="EN26" s="373">
        <v>334</v>
      </c>
      <c r="EO26" s="371">
        <f t="shared" si="145"/>
        <v>-334</v>
      </c>
      <c r="EP26" s="372">
        <v>6</v>
      </c>
      <c r="EQ26" s="373">
        <v>359</v>
      </c>
      <c r="ER26" s="371">
        <f t="shared" si="146"/>
        <v>-353</v>
      </c>
      <c r="ES26" s="372">
        <v>1</v>
      </c>
      <c r="ET26" s="373">
        <v>302</v>
      </c>
      <c r="EU26" s="371">
        <v>-301</v>
      </c>
      <c r="EV26" s="411">
        <v>0</v>
      </c>
      <c r="EW26" s="184">
        <v>444</v>
      </c>
      <c r="EX26" s="371">
        <f t="shared" si="147"/>
        <v>-444</v>
      </c>
      <c r="EY26" s="411">
        <v>4</v>
      </c>
      <c r="EZ26" s="184">
        <v>358</v>
      </c>
      <c r="FA26" s="371">
        <f t="shared" si="148"/>
        <v>-354</v>
      </c>
    </row>
    <row r="27" spans="1:157" ht="18.75" customHeight="1" x14ac:dyDescent="0.2">
      <c r="A27" s="196" t="s">
        <v>105</v>
      </c>
      <c r="B27" s="183">
        <f>B24</f>
        <v>190</v>
      </c>
      <c r="C27" s="184">
        <f>C24</f>
        <v>534</v>
      </c>
      <c r="D27" s="185">
        <f t="shared" si="28"/>
        <v>-344</v>
      </c>
      <c r="E27" s="183">
        <f>E24</f>
        <v>211</v>
      </c>
      <c r="F27" s="184">
        <f>F24</f>
        <v>389</v>
      </c>
      <c r="G27" s="185">
        <f t="shared" si="126"/>
        <v>-178</v>
      </c>
      <c r="H27" s="183">
        <f t="shared" ref="H27:I27" si="217">H24</f>
        <v>335</v>
      </c>
      <c r="I27" s="184">
        <f t="shared" si="217"/>
        <v>499</v>
      </c>
      <c r="J27" s="185">
        <f t="shared" si="0"/>
        <v>-164</v>
      </c>
      <c r="K27" s="183">
        <f t="shared" ref="K27:L27" si="218">K24</f>
        <v>155</v>
      </c>
      <c r="L27" s="184">
        <f t="shared" si="218"/>
        <v>552</v>
      </c>
      <c r="M27" s="185">
        <f t="shared" si="1"/>
        <v>-397</v>
      </c>
      <c r="N27" s="183">
        <f t="shared" ref="N27:O27" si="219">N24</f>
        <v>274</v>
      </c>
      <c r="O27" s="184">
        <f t="shared" si="219"/>
        <v>354</v>
      </c>
      <c r="P27" s="185">
        <f t="shared" si="2"/>
        <v>-80</v>
      </c>
      <c r="Q27" s="183">
        <f t="shared" ref="Q27:R27" si="220">Q24</f>
        <v>391</v>
      </c>
      <c r="R27" s="184">
        <f t="shared" si="220"/>
        <v>493</v>
      </c>
      <c r="S27" s="185">
        <f t="shared" si="3"/>
        <v>-102</v>
      </c>
      <c r="T27" s="183">
        <f t="shared" ref="T27:U27" si="221">T24</f>
        <v>318</v>
      </c>
      <c r="U27" s="184">
        <f t="shared" si="221"/>
        <v>708</v>
      </c>
      <c r="V27" s="185">
        <f t="shared" si="4"/>
        <v>-390</v>
      </c>
      <c r="W27" s="183">
        <f t="shared" ref="W27:X27" si="222">W24</f>
        <v>465</v>
      </c>
      <c r="X27" s="184">
        <f t="shared" si="222"/>
        <v>510</v>
      </c>
      <c r="Y27" s="185">
        <f t="shared" si="5"/>
        <v>-45</v>
      </c>
      <c r="Z27" s="183">
        <f t="shared" ref="Z27:AA27" si="223">Z24</f>
        <v>539</v>
      </c>
      <c r="AA27" s="184">
        <f t="shared" si="223"/>
        <v>511</v>
      </c>
      <c r="AB27" s="185">
        <f t="shared" si="6"/>
        <v>28</v>
      </c>
      <c r="AC27" s="183">
        <f t="shared" ref="AC27:AD27" si="224">AC24</f>
        <v>312</v>
      </c>
      <c r="AD27" s="184">
        <f t="shared" si="224"/>
        <v>406</v>
      </c>
      <c r="AE27" s="185">
        <f t="shared" si="7"/>
        <v>-94</v>
      </c>
      <c r="AF27" s="183">
        <f t="shared" ref="AF27:AG27" si="225">AF24</f>
        <v>467</v>
      </c>
      <c r="AG27" s="184">
        <f t="shared" si="225"/>
        <v>423</v>
      </c>
      <c r="AH27" s="185">
        <f t="shared" si="8"/>
        <v>44</v>
      </c>
      <c r="AI27" s="183">
        <f t="shared" ref="AI27:AJ27" si="226">AI24</f>
        <v>368</v>
      </c>
      <c r="AJ27" s="184">
        <f t="shared" si="226"/>
        <v>342</v>
      </c>
      <c r="AK27" s="185">
        <f t="shared" si="9"/>
        <v>26</v>
      </c>
      <c r="AL27" s="183">
        <f t="shared" ref="AL27:AM27" si="227">AL24</f>
        <v>254</v>
      </c>
      <c r="AM27" s="184">
        <f t="shared" si="227"/>
        <v>527</v>
      </c>
      <c r="AN27" s="185">
        <f t="shared" si="10"/>
        <v>-273</v>
      </c>
      <c r="AO27" s="183">
        <f t="shared" ref="AO27:AP27" si="228">AO24</f>
        <v>340</v>
      </c>
      <c r="AP27" s="184">
        <f t="shared" si="228"/>
        <v>509</v>
      </c>
      <c r="AQ27" s="185">
        <f t="shared" si="11"/>
        <v>-169</v>
      </c>
      <c r="AR27" s="183">
        <f t="shared" ref="AR27:AS27" si="229">AR24</f>
        <v>573</v>
      </c>
      <c r="AS27" s="184">
        <f t="shared" si="229"/>
        <v>730</v>
      </c>
      <c r="AT27" s="185">
        <f t="shared" si="12"/>
        <v>-157</v>
      </c>
      <c r="AU27" s="183">
        <f t="shared" ref="AU27:AV27" si="230">AU24</f>
        <v>324</v>
      </c>
      <c r="AV27" s="184">
        <f t="shared" si="230"/>
        <v>710</v>
      </c>
      <c r="AW27" s="185">
        <f t="shared" si="13"/>
        <v>-386</v>
      </c>
      <c r="AX27" s="183">
        <v>238</v>
      </c>
      <c r="AY27" s="184">
        <v>685</v>
      </c>
      <c r="AZ27" s="185">
        <f t="shared" si="44"/>
        <v>-447</v>
      </c>
      <c r="BA27" s="183">
        <v>271</v>
      </c>
      <c r="BB27" s="184">
        <v>683</v>
      </c>
      <c r="BC27" s="185">
        <f t="shared" si="45"/>
        <v>-412</v>
      </c>
      <c r="BD27" s="183">
        <v>568</v>
      </c>
      <c r="BE27" s="184">
        <v>619</v>
      </c>
      <c r="BF27" s="185">
        <f t="shared" si="46"/>
        <v>-51</v>
      </c>
      <c r="BG27" s="183">
        <v>341</v>
      </c>
      <c r="BH27" s="184">
        <v>704</v>
      </c>
      <c r="BI27" s="185">
        <f t="shared" si="47"/>
        <v>-363</v>
      </c>
      <c r="BJ27" s="183">
        <v>442</v>
      </c>
      <c r="BK27" s="184">
        <v>608</v>
      </c>
      <c r="BL27" s="185">
        <f t="shared" si="87"/>
        <v>-166</v>
      </c>
      <c r="BM27" s="183">
        <v>245</v>
      </c>
      <c r="BN27" s="184">
        <v>966</v>
      </c>
      <c r="BO27" s="185">
        <f t="shared" si="48"/>
        <v>-721</v>
      </c>
      <c r="BP27" s="183">
        <v>259</v>
      </c>
      <c r="BQ27" s="184">
        <v>825</v>
      </c>
      <c r="BR27" s="185">
        <f t="shared" si="49"/>
        <v>-566</v>
      </c>
      <c r="BS27" s="183">
        <v>234</v>
      </c>
      <c r="BT27" s="184">
        <v>926</v>
      </c>
      <c r="BU27" s="185">
        <f t="shared" si="50"/>
        <v>-692</v>
      </c>
      <c r="BV27" s="183">
        <v>456</v>
      </c>
      <c r="BW27" s="184">
        <v>638</v>
      </c>
      <c r="BX27" s="185">
        <f t="shared" si="51"/>
        <v>-182</v>
      </c>
      <c r="BY27" s="183">
        <v>143</v>
      </c>
      <c r="BZ27" s="184">
        <v>529</v>
      </c>
      <c r="CA27" s="185">
        <f t="shared" si="52"/>
        <v>-386</v>
      </c>
      <c r="CB27" s="183">
        <v>146</v>
      </c>
      <c r="CC27" s="184">
        <v>547</v>
      </c>
      <c r="CD27" s="185">
        <f t="shared" si="53"/>
        <v>-401</v>
      </c>
      <c r="CE27" s="183">
        <v>123</v>
      </c>
      <c r="CF27" s="184">
        <v>673</v>
      </c>
      <c r="CG27" s="185">
        <f t="shared" si="54"/>
        <v>-550</v>
      </c>
      <c r="CH27" s="183">
        <v>88</v>
      </c>
      <c r="CI27" s="184">
        <v>624</v>
      </c>
      <c r="CJ27" s="185">
        <f>CH27-CI27</f>
        <v>-536</v>
      </c>
      <c r="CK27" s="183">
        <v>61</v>
      </c>
      <c r="CL27" s="184">
        <v>613</v>
      </c>
      <c r="CM27" s="185">
        <f>CK27-CL27</f>
        <v>-552</v>
      </c>
      <c r="CN27" s="183">
        <v>73</v>
      </c>
      <c r="CO27" s="184">
        <v>393</v>
      </c>
      <c r="CP27" s="185">
        <f>CN27-CO27</f>
        <v>-320</v>
      </c>
      <c r="CQ27" s="183">
        <v>95</v>
      </c>
      <c r="CR27" s="184">
        <v>794</v>
      </c>
      <c r="CS27" s="185">
        <f>CQ27-CR27</f>
        <v>-699</v>
      </c>
      <c r="CT27" s="183">
        <v>0</v>
      </c>
      <c r="CU27" s="184">
        <v>4</v>
      </c>
      <c r="CV27" s="185">
        <f t="shared" si="130"/>
        <v>-4</v>
      </c>
      <c r="CW27" s="373">
        <v>0</v>
      </c>
      <c r="CX27" s="184">
        <v>8</v>
      </c>
      <c r="CY27" s="371">
        <f t="shared" si="131"/>
        <v>-8</v>
      </c>
      <c r="CZ27" s="206">
        <v>0</v>
      </c>
      <c r="DA27" s="184">
        <v>0</v>
      </c>
      <c r="DB27" s="371">
        <f t="shared" si="132"/>
        <v>0</v>
      </c>
      <c r="DC27" s="372">
        <v>1</v>
      </c>
      <c r="DD27" s="184">
        <v>65</v>
      </c>
      <c r="DE27" s="371">
        <f t="shared" si="133"/>
        <v>-64</v>
      </c>
      <c r="DF27" s="372">
        <v>0</v>
      </c>
      <c r="DG27" s="373">
        <v>3</v>
      </c>
      <c r="DH27" s="371">
        <f t="shared" si="134"/>
        <v>-3</v>
      </c>
      <c r="DI27" s="372">
        <v>0</v>
      </c>
      <c r="DJ27" s="373">
        <v>10</v>
      </c>
      <c r="DK27" s="371">
        <f t="shared" si="135"/>
        <v>-10</v>
      </c>
      <c r="DL27" s="372">
        <v>4</v>
      </c>
      <c r="DM27" s="373">
        <v>12</v>
      </c>
      <c r="DN27" s="371">
        <f t="shared" si="136"/>
        <v>-8</v>
      </c>
      <c r="DO27" s="372">
        <v>15</v>
      </c>
      <c r="DP27" s="373">
        <v>43</v>
      </c>
      <c r="DQ27" s="371">
        <f t="shared" si="137"/>
        <v>-28</v>
      </c>
      <c r="DR27" s="372">
        <v>5</v>
      </c>
      <c r="DS27" s="373">
        <v>57</v>
      </c>
      <c r="DT27" s="371">
        <f t="shared" si="138"/>
        <v>-52</v>
      </c>
      <c r="DU27" s="372">
        <v>6</v>
      </c>
      <c r="DV27" s="373">
        <v>29</v>
      </c>
      <c r="DW27" s="371">
        <f t="shared" si="139"/>
        <v>-23</v>
      </c>
      <c r="DX27" s="372">
        <v>12</v>
      </c>
      <c r="DY27" s="373">
        <v>29</v>
      </c>
      <c r="DZ27" s="371">
        <f t="shared" si="140"/>
        <v>-17</v>
      </c>
      <c r="EA27" s="372">
        <v>8</v>
      </c>
      <c r="EB27" s="373">
        <v>54</v>
      </c>
      <c r="EC27" s="371">
        <f t="shared" si="141"/>
        <v>-46</v>
      </c>
      <c r="ED27" s="372">
        <v>3</v>
      </c>
      <c r="EE27" s="373">
        <v>80</v>
      </c>
      <c r="EF27" s="371">
        <f t="shared" si="142"/>
        <v>-77</v>
      </c>
      <c r="EG27" s="372">
        <v>31</v>
      </c>
      <c r="EH27" s="373">
        <v>69</v>
      </c>
      <c r="EI27" s="371">
        <f t="shared" si="143"/>
        <v>-38</v>
      </c>
      <c r="EJ27" s="372">
        <v>12</v>
      </c>
      <c r="EK27" s="373">
        <v>138</v>
      </c>
      <c r="EL27" s="371">
        <f t="shared" si="144"/>
        <v>-126</v>
      </c>
      <c r="EM27" s="372">
        <v>39</v>
      </c>
      <c r="EN27" s="373">
        <v>114</v>
      </c>
      <c r="EO27" s="371">
        <f t="shared" si="145"/>
        <v>-75</v>
      </c>
      <c r="EP27" s="372">
        <v>4</v>
      </c>
      <c r="EQ27" s="373">
        <v>130</v>
      </c>
      <c r="ER27" s="371">
        <f t="shared" si="146"/>
        <v>-126</v>
      </c>
      <c r="ES27" s="372">
        <v>23</v>
      </c>
      <c r="ET27" s="373">
        <v>54</v>
      </c>
      <c r="EU27" s="371">
        <v>-31</v>
      </c>
      <c r="EV27" s="411">
        <v>3</v>
      </c>
      <c r="EW27" s="184">
        <v>67</v>
      </c>
      <c r="EX27" s="371">
        <f t="shared" si="147"/>
        <v>-64</v>
      </c>
      <c r="EY27" s="411">
        <v>14</v>
      </c>
      <c r="EZ27" s="184">
        <v>84</v>
      </c>
      <c r="FA27" s="371">
        <f t="shared" si="148"/>
        <v>-70</v>
      </c>
    </row>
    <row r="28" spans="1:157" ht="18.75" customHeight="1" x14ac:dyDescent="0.2">
      <c r="A28" s="196" t="s">
        <v>106</v>
      </c>
      <c r="B28" s="183"/>
      <c r="C28" s="184"/>
      <c r="D28" s="185"/>
      <c r="E28" s="183"/>
      <c r="F28" s="184"/>
      <c r="G28" s="185"/>
      <c r="H28" s="183"/>
      <c r="I28" s="184"/>
      <c r="J28" s="185"/>
      <c r="K28" s="183"/>
      <c r="L28" s="184"/>
      <c r="M28" s="185"/>
      <c r="N28" s="183"/>
      <c r="O28" s="184"/>
      <c r="P28" s="185"/>
      <c r="Q28" s="183"/>
      <c r="R28" s="184"/>
      <c r="S28" s="185"/>
      <c r="T28" s="183"/>
      <c r="U28" s="184"/>
      <c r="V28" s="185"/>
      <c r="W28" s="183"/>
      <c r="X28" s="184"/>
      <c r="Y28" s="185"/>
      <c r="Z28" s="183"/>
      <c r="AA28" s="184"/>
      <c r="AB28" s="185"/>
      <c r="AC28" s="183"/>
      <c r="AD28" s="184"/>
      <c r="AE28" s="185"/>
      <c r="AF28" s="183"/>
      <c r="AG28" s="184"/>
      <c r="AH28" s="185"/>
      <c r="AI28" s="183"/>
      <c r="AJ28" s="184"/>
      <c r="AK28" s="185"/>
      <c r="AL28" s="183"/>
      <c r="AM28" s="184"/>
      <c r="AN28" s="185"/>
      <c r="AO28" s="183"/>
      <c r="AP28" s="184"/>
      <c r="AQ28" s="185"/>
      <c r="AR28" s="183"/>
      <c r="AS28" s="184"/>
      <c r="AT28" s="185"/>
      <c r="AU28" s="183"/>
      <c r="AV28" s="184"/>
      <c r="AW28" s="185"/>
      <c r="AX28" s="183"/>
      <c r="AY28" s="184"/>
      <c r="AZ28" s="185"/>
      <c r="BA28" s="183"/>
      <c r="BB28" s="184"/>
      <c r="BC28" s="185"/>
      <c r="BD28" s="183"/>
      <c r="BE28" s="184"/>
      <c r="BF28" s="185"/>
      <c r="BG28" s="183"/>
      <c r="BH28" s="184"/>
      <c r="BI28" s="185"/>
      <c r="BJ28" s="183"/>
      <c r="BK28" s="184"/>
      <c r="BL28" s="185"/>
      <c r="BM28" s="183"/>
      <c r="BN28" s="184"/>
      <c r="BO28" s="185"/>
      <c r="BP28" s="183"/>
      <c r="BQ28" s="184"/>
      <c r="BR28" s="185"/>
      <c r="BS28" s="183"/>
      <c r="BT28" s="184"/>
      <c r="BU28" s="185"/>
      <c r="BV28" s="183"/>
      <c r="BW28" s="184"/>
      <c r="BX28" s="185"/>
      <c r="BY28" s="183"/>
      <c r="BZ28" s="184"/>
      <c r="CA28" s="185"/>
      <c r="CB28" s="183"/>
      <c r="CC28" s="184"/>
      <c r="CD28" s="185"/>
      <c r="CE28" s="183"/>
      <c r="CF28" s="184"/>
      <c r="CG28" s="185"/>
      <c r="CH28" s="183"/>
      <c r="CI28" s="184"/>
      <c r="CJ28" s="185"/>
      <c r="CK28" s="183"/>
      <c r="CL28" s="184"/>
      <c r="CM28" s="185"/>
      <c r="CN28" s="183"/>
      <c r="CO28" s="184"/>
      <c r="CP28" s="185"/>
      <c r="CQ28" s="183"/>
      <c r="CR28" s="184"/>
      <c r="CS28" s="185"/>
      <c r="CT28" s="183">
        <v>3</v>
      </c>
      <c r="CU28" s="184">
        <v>6</v>
      </c>
      <c r="CV28" s="185">
        <f t="shared" si="130"/>
        <v>-3</v>
      </c>
      <c r="CW28" s="373">
        <v>1</v>
      </c>
      <c r="CX28" s="184">
        <v>2</v>
      </c>
      <c r="CY28" s="371">
        <f t="shared" si="131"/>
        <v>-1</v>
      </c>
      <c r="CZ28" s="206">
        <v>0</v>
      </c>
      <c r="DA28" s="184">
        <v>3</v>
      </c>
      <c r="DB28" s="371">
        <f t="shared" si="132"/>
        <v>-3</v>
      </c>
      <c r="DC28" s="372">
        <v>0</v>
      </c>
      <c r="DD28" s="184">
        <v>2</v>
      </c>
      <c r="DE28" s="371">
        <f t="shared" si="133"/>
        <v>-2</v>
      </c>
      <c r="DF28" s="372">
        <v>3</v>
      </c>
      <c r="DG28" s="373">
        <v>8</v>
      </c>
      <c r="DH28" s="371">
        <f t="shared" si="134"/>
        <v>-5</v>
      </c>
      <c r="DI28" s="372">
        <v>0</v>
      </c>
      <c r="DJ28" s="373">
        <v>6</v>
      </c>
      <c r="DK28" s="371">
        <f t="shared" si="135"/>
        <v>-6</v>
      </c>
      <c r="DL28" s="372">
        <v>0</v>
      </c>
      <c r="DM28" s="373">
        <v>5</v>
      </c>
      <c r="DN28" s="371">
        <f t="shared" si="136"/>
        <v>-5</v>
      </c>
      <c r="DO28" s="372">
        <v>2</v>
      </c>
      <c r="DP28" s="373">
        <v>5</v>
      </c>
      <c r="DQ28" s="371">
        <f t="shared" si="137"/>
        <v>-3</v>
      </c>
      <c r="DR28" s="372">
        <v>9</v>
      </c>
      <c r="DS28" s="373">
        <v>14</v>
      </c>
      <c r="DT28" s="371">
        <f t="shared" si="138"/>
        <v>-5</v>
      </c>
      <c r="DU28" s="372">
        <v>1</v>
      </c>
      <c r="DV28" s="373">
        <v>4</v>
      </c>
      <c r="DW28" s="371">
        <f t="shared" si="139"/>
        <v>-3</v>
      </c>
      <c r="DX28" s="372">
        <v>2</v>
      </c>
      <c r="DY28" s="373">
        <v>12</v>
      </c>
      <c r="DZ28" s="371">
        <f t="shared" si="140"/>
        <v>-10</v>
      </c>
      <c r="EA28" s="372">
        <v>8</v>
      </c>
      <c r="EB28" s="373">
        <v>8</v>
      </c>
      <c r="EC28" s="371">
        <f t="shared" si="141"/>
        <v>0</v>
      </c>
      <c r="ED28" s="372">
        <v>3</v>
      </c>
      <c r="EE28" s="373">
        <v>10</v>
      </c>
      <c r="EF28" s="371">
        <f t="shared" si="142"/>
        <v>-7</v>
      </c>
      <c r="EG28" s="372">
        <v>3</v>
      </c>
      <c r="EH28" s="373">
        <v>5</v>
      </c>
      <c r="EI28" s="371">
        <f t="shared" si="143"/>
        <v>-2</v>
      </c>
      <c r="EJ28" s="372">
        <v>3</v>
      </c>
      <c r="EK28" s="373">
        <v>4</v>
      </c>
      <c r="EL28" s="371">
        <f t="shared" si="144"/>
        <v>-1</v>
      </c>
      <c r="EM28" s="372">
        <v>10</v>
      </c>
      <c r="EN28" s="373">
        <v>8</v>
      </c>
      <c r="EO28" s="371">
        <f t="shared" si="145"/>
        <v>2</v>
      </c>
      <c r="EP28" s="372">
        <v>3</v>
      </c>
      <c r="EQ28" s="373">
        <v>5</v>
      </c>
      <c r="ER28" s="371">
        <f t="shared" si="146"/>
        <v>-2</v>
      </c>
      <c r="ES28" s="372">
        <v>0</v>
      </c>
      <c r="ET28" s="373">
        <v>0</v>
      </c>
      <c r="EU28" s="371">
        <v>0</v>
      </c>
      <c r="EV28" s="411">
        <v>0</v>
      </c>
      <c r="EW28" s="184">
        <v>0</v>
      </c>
      <c r="EX28" s="371">
        <f t="shared" si="147"/>
        <v>0</v>
      </c>
      <c r="EY28" s="411">
        <v>0</v>
      </c>
      <c r="EZ28" s="184">
        <v>0</v>
      </c>
      <c r="FA28" s="371">
        <f t="shared" si="148"/>
        <v>0</v>
      </c>
    </row>
    <row r="29" spans="1:157" s="195" customFormat="1" ht="18.75" customHeight="1" x14ac:dyDescent="0.25">
      <c r="A29" s="179" t="s">
        <v>107</v>
      </c>
      <c r="B29" s="180">
        <v>505</v>
      </c>
      <c r="C29" s="181">
        <v>216</v>
      </c>
      <c r="D29" s="182">
        <f t="shared" si="28"/>
        <v>289</v>
      </c>
      <c r="E29" s="180">
        <v>250</v>
      </c>
      <c r="F29" s="181">
        <v>302</v>
      </c>
      <c r="G29" s="182">
        <f t="shared" si="126"/>
        <v>-52</v>
      </c>
      <c r="H29" s="180">
        <v>256</v>
      </c>
      <c r="I29" s="181">
        <v>733</v>
      </c>
      <c r="J29" s="182">
        <f t="shared" si="0"/>
        <v>-477</v>
      </c>
      <c r="K29" s="180">
        <v>687</v>
      </c>
      <c r="L29" s="181">
        <v>1289</v>
      </c>
      <c r="M29" s="182">
        <f t="shared" si="1"/>
        <v>-602</v>
      </c>
      <c r="N29" s="180">
        <v>1261</v>
      </c>
      <c r="O29" s="181">
        <v>1704</v>
      </c>
      <c r="P29" s="182">
        <f t="shared" si="2"/>
        <v>-443</v>
      </c>
      <c r="Q29" s="180">
        <v>583</v>
      </c>
      <c r="R29" s="181">
        <v>1534</v>
      </c>
      <c r="S29" s="182">
        <f t="shared" si="3"/>
        <v>-951</v>
      </c>
      <c r="T29" s="180">
        <v>1033</v>
      </c>
      <c r="U29" s="181">
        <v>1955</v>
      </c>
      <c r="V29" s="182">
        <f t="shared" si="4"/>
        <v>-922</v>
      </c>
      <c r="W29" s="180">
        <v>1817</v>
      </c>
      <c r="X29" s="181">
        <v>1298</v>
      </c>
      <c r="Y29" s="182">
        <f t="shared" si="5"/>
        <v>519</v>
      </c>
      <c r="Z29" s="180">
        <v>1053</v>
      </c>
      <c r="AA29" s="181">
        <v>1232</v>
      </c>
      <c r="AB29" s="182">
        <f t="shared" si="6"/>
        <v>-179</v>
      </c>
      <c r="AC29" s="180">
        <v>652</v>
      </c>
      <c r="AD29" s="181">
        <v>1526</v>
      </c>
      <c r="AE29" s="182">
        <f t="shared" si="7"/>
        <v>-874</v>
      </c>
      <c r="AF29" s="180">
        <v>650</v>
      </c>
      <c r="AG29" s="181">
        <v>697</v>
      </c>
      <c r="AH29" s="182">
        <f t="shared" si="8"/>
        <v>-47</v>
      </c>
      <c r="AI29" s="180">
        <v>1772</v>
      </c>
      <c r="AJ29" s="181">
        <v>645</v>
      </c>
      <c r="AK29" s="182">
        <f t="shared" si="9"/>
        <v>1127</v>
      </c>
      <c r="AL29" s="180">
        <v>477</v>
      </c>
      <c r="AM29" s="181">
        <v>765</v>
      </c>
      <c r="AN29" s="182">
        <f t="shared" si="10"/>
        <v>-288</v>
      </c>
      <c r="AO29" s="180">
        <v>585</v>
      </c>
      <c r="AP29" s="181">
        <v>609</v>
      </c>
      <c r="AQ29" s="182">
        <f t="shared" si="11"/>
        <v>-24</v>
      </c>
      <c r="AR29" s="180">
        <v>644</v>
      </c>
      <c r="AS29" s="181">
        <v>961</v>
      </c>
      <c r="AT29" s="182">
        <f t="shared" si="12"/>
        <v>-317</v>
      </c>
      <c r="AU29" s="180">
        <v>533</v>
      </c>
      <c r="AV29" s="181">
        <v>969</v>
      </c>
      <c r="AW29" s="182">
        <f t="shared" si="13"/>
        <v>-436</v>
      </c>
      <c r="AX29" s="180">
        <v>767</v>
      </c>
      <c r="AY29" s="181">
        <v>741</v>
      </c>
      <c r="AZ29" s="182">
        <f t="shared" si="44"/>
        <v>26</v>
      </c>
      <c r="BA29" s="180">
        <v>711</v>
      </c>
      <c r="BB29" s="181">
        <v>662</v>
      </c>
      <c r="BC29" s="182">
        <f t="shared" si="45"/>
        <v>49</v>
      </c>
      <c r="BD29" s="180">
        <v>960</v>
      </c>
      <c r="BE29" s="181">
        <v>524</v>
      </c>
      <c r="BF29" s="182">
        <f t="shared" si="46"/>
        <v>436</v>
      </c>
      <c r="BG29" s="180">
        <v>631</v>
      </c>
      <c r="BH29" s="181">
        <v>316</v>
      </c>
      <c r="BI29" s="182">
        <f t="shared" si="47"/>
        <v>315</v>
      </c>
      <c r="BJ29" s="180">
        <v>478</v>
      </c>
      <c r="BK29" s="181">
        <v>249</v>
      </c>
      <c r="BL29" s="182">
        <f t="shared" si="87"/>
        <v>229</v>
      </c>
      <c r="BM29" s="180">
        <v>745</v>
      </c>
      <c r="BN29" s="181">
        <v>667</v>
      </c>
      <c r="BO29" s="182">
        <f t="shared" si="48"/>
        <v>78</v>
      </c>
      <c r="BP29" s="180">
        <v>850</v>
      </c>
      <c r="BQ29" s="181">
        <v>343</v>
      </c>
      <c r="BR29" s="182">
        <f t="shared" si="49"/>
        <v>507</v>
      </c>
      <c r="BS29" s="180">
        <v>901</v>
      </c>
      <c r="BT29" s="181">
        <v>177</v>
      </c>
      <c r="BU29" s="182">
        <f t="shared" si="50"/>
        <v>724</v>
      </c>
      <c r="BV29" s="180">
        <v>439</v>
      </c>
      <c r="BW29" s="181">
        <v>160</v>
      </c>
      <c r="BX29" s="182">
        <f t="shared" si="51"/>
        <v>279</v>
      </c>
      <c r="BY29" s="180">
        <v>490</v>
      </c>
      <c r="BZ29" s="181">
        <v>181</v>
      </c>
      <c r="CA29" s="182">
        <f t="shared" si="52"/>
        <v>309</v>
      </c>
      <c r="CB29" s="180">
        <v>477</v>
      </c>
      <c r="CC29" s="181">
        <v>175</v>
      </c>
      <c r="CD29" s="182">
        <f t="shared" si="53"/>
        <v>302</v>
      </c>
      <c r="CE29" s="180">
        <v>480</v>
      </c>
      <c r="CF29" s="181">
        <v>154</v>
      </c>
      <c r="CG29" s="182">
        <f t="shared" si="54"/>
        <v>326</v>
      </c>
      <c r="CH29" s="180">
        <v>1199</v>
      </c>
      <c r="CI29" s="181">
        <v>613</v>
      </c>
      <c r="CJ29" s="182">
        <f>CH29-CI29</f>
        <v>586</v>
      </c>
      <c r="CK29" s="180">
        <v>927</v>
      </c>
      <c r="CL29" s="181">
        <v>470</v>
      </c>
      <c r="CM29" s="182">
        <f>CK29-CL29</f>
        <v>457</v>
      </c>
      <c r="CN29" s="180">
        <v>1032</v>
      </c>
      <c r="CO29" s="181">
        <v>305</v>
      </c>
      <c r="CP29" s="182">
        <f>CN29-CO29</f>
        <v>727</v>
      </c>
      <c r="CQ29" s="180">
        <v>893</v>
      </c>
      <c r="CR29" s="181">
        <v>242</v>
      </c>
      <c r="CS29" s="182">
        <f>CQ29-CR29</f>
        <v>651</v>
      </c>
      <c r="CT29" s="180">
        <v>900</v>
      </c>
      <c r="CU29" s="181">
        <v>397</v>
      </c>
      <c r="CV29" s="182">
        <f t="shared" si="130"/>
        <v>503</v>
      </c>
      <c r="CW29" s="360">
        <v>1191</v>
      </c>
      <c r="CX29" s="181">
        <v>226</v>
      </c>
      <c r="CY29" s="361">
        <f t="shared" si="131"/>
        <v>965</v>
      </c>
      <c r="CZ29" s="359">
        <v>1335</v>
      </c>
      <c r="DA29" s="181">
        <v>295</v>
      </c>
      <c r="DB29" s="361">
        <f t="shared" si="132"/>
        <v>1040</v>
      </c>
      <c r="DC29" s="359">
        <v>1388</v>
      </c>
      <c r="DD29" s="181">
        <v>440</v>
      </c>
      <c r="DE29" s="361">
        <f t="shared" si="133"/>
        <v>948</v>
      </c>
      <c r="DF29" s="359">
        <v>1089</v>
      </c>
      <c r="DG29" s="360">
        <v>403</v>
      </c>
      <c r="DH29" s="361">
        <f t="shared" si="134"/>
        <v>686</v>
      </c>
      <c r="DI29" s="359">
        <v>1212</v>
      </c>
      <c r="DJ29" s="360">
        <v>375</v>
      </c>
      <c r="DK29" s="361">
        <f t="shared" si="135"/>
        <v>837</v>
      </c>
      <c r="DL29" s="359">
        <v>1204</v>
      </c>
      <c r="DM29" s="360">
        <v>295</v>
      </c>
      <c r="DN29" s="361">
        <f t="shared" si="136"/>
        <v>909</v>
      </c>
      <c r="DO29" s="359">
        <v>1426</v>
      </c>
      <c r="DP29" s="360">
        <v>536</v>
      </c>
      <c r="DQ29" s="361">
        <f t="shared" si="137"/>
        <v>890</v>
      </c>
      <c r="DR29" s="359">
        <v>1190</v>
      </c>
      <c r="DS29" s="360">
        <v>311</v>
      </c>
      <c r="DT29" s="361">
        <f t="shared" si="138"/>
        <v>879</v>
      </c>
      <c r="DU29" s="359">
        <v>1234</v>
      </c>
      <c r="DV29" s="360">
        <v>343</v>
      </c>
      <c r="DW29" s="361">
        <f t="shared" si="139"/>
        <v>891</v>
      </c>
      <c r="DX29" s="359">
        <v>1469</v>
      </c>
      <c r="DY29" s="360">
        <v>385</v>
      </c>
      <c r="DZ29" s="361">
        <f t="shared" si="140"/>
        <v>1084</v>
      </c>
      <c r="EA29" s="359">
        <v>1558</v>
      </c>
      <c r="EB29" s="360">
        <v>434</v>
      </c>
      <c r="EC29" s="361">
        <f t="shared" si="141"/>
        <v>1124</v>
      </c>
      <c r="ED29" s="359">
        <v>1611</v>
      </c>
      <c r="EE29" s="360">
        <v>325</v>
      </c>
      <c r="EF29" s="361">
        <f t="shared" si="142"/>
        <v>1286</v>
      </c>
      <c r="EG29" s="359">
        <v>1787</v>
      </c>
      <c r="EH29" s="360">
        <v>499</v>
      </c>
      <c r="EI29" s="361">
        <f t="shared" si="143"/>
        <v>1288</v>
      </c>
      <c r="EJ29" s="359">
        <v>1928</v>
      </c>
      <c r="EK29" s="360">
        <v>609</v>
      </c>
      <c r="EL29" s="361">
        <f t="shared" si="144"/>
        <v>1319</v>
      </c>
      <c r="EM29" s="359">
        <v>2087</v>
      </c>
      <c r="EN29" s="360">
        <v>719</v>
      </c>
      <c r="EO29" s="361">
        <f t="shared" si="145"/>
        <v>1368</v>
      </c>
      <c r="EP29" s="359">
        <v>1911</v>
      </c>
      <c r="EQ29" s="360">
        <v>710</v>
      </c>
      <c r="ER29" s="361">
        <f t="shared" si="146"/>
        <v>1201</v>
      </c>
      <c r="ES29" s="359">
        <v>2189</v>
      </c>
      <c r="ET29" s="360">
        <v>721</v>
      </c>
      <c r="EU29" s="361">
        <v>1468</v>
      </c>
      <c r="EV29" s="410">
        <v>2028</v>
      </c>
      <c r="EW29" s="181">
        <v>938</v>
      </c>
      <c r="EX29" s="361">
        <f t="shared" si="147"/>
        <v>1090</v>
      </c>
      <c r="EY29" s="410">
        <v>2464</v>
      </c>
      <c r="EZ29" s="181">
        <v>1093</v>
      </c>
      <c r="FA29" s="361">
        <f t="shared" si="148"/>
        <v>1371</v>
      </c>
    </row>
    <row r="30" spans="1:157" s="195" customFormat="1" x14ac:dyDescent="0.3">
      <c r="A30" s="197" t="s">
        <v>108</v>
      </c>
      <c r="B30" s="198">
        <v>0.04</v>
      </c>
      <c r="C30" s="199">
        <v>58</v>
      </c>
      <c r="D30" s="200">
        <f t="shared" si="28"/>
        <v>-57.96</v>
      </c>
      <c r="E30" s="198">
        <v>5</v>
      </c>
      <c r="F30" s="199">
        <v>42</v>
      </c>
      <c r="G30" s="200">
        <f t="shared" si="126"/>
        <v>-37</v>
      </c>
      <c r="H30" s="198">
        <v>2</v>
      </c>
      <c r="I30" s="199">
        <v>144</v>
      </c>
      <c r="J30" s="200">
        <f t="shared" si="0"/>
        <v>-142</v>
      </c>
      <c r="K30" s="198">
        <v>10</v>
      </c>
      <c r="L30" s="199">
        <v>125</v>
      </c>
      <c r="M30" s="200">
        <f t="shared" si="1"/>
        <v>-115</v>
      </c>
      <c r="N30" s="198">
        <v>6</v>
      </c>
      <c r="O30" s="199">
        <v>159</v>
      </c>
      <c r="P30" s="200">
        <f t="shared" si="2"/>
        <v>-153</v>
      </c>
      <c r="Q30" s="198">
        <v>20</v>
      </c>
      <c r="R30" s="199">
        <v>76</v>
      </c>
      <c r="S30" s="200">
        <f t="shared" si="3"/>
        <v>-56</v>
      </c>
      <c r="T30" s="198">
        <v>5</v>
      </c>
      <c r="U30" s="199">
        <v>113</v>
      </c>
      <c r="V30" s="200">
        <f t="shared" si="4"/>
        <v>-108</v>
      </c>
      <c r="W30" s="198">
        <v>31</v>
      </c>
      <c r="X30" s="199">
        <v>90</v>
      </c>
      <c r="Y30" s="200">
        <f t="shared" si="5"/>
        <v>-59</v>
      </c>
      <c r="Z30" s="198">
        <v>1</v>
      </c>
      <c r="AA30" s="199">
        <v>107</v>
      </c>
      <c r="AB30" s="200">
        <f t="shared" si="6"/>
        <v>-106</v>
      </c>
      <c r="AC30" s="198">
        <v>13</v>
      </c>
      <c r="AD30" s="199">
        <v>80</v>
      </c>
      <c r="AE30" s="200">
        <f t="shared" si="7"/>
        <v>-67</v>
      </c>
      <c r="AF30" s="198">
        <v>5</v>
      </c>
      <c r="AG30" s="199">
        <v>155</v>
      </c>
      <c r="AH30" s="200">
        <f t="shared" si="8"/>
        <v>-150</v>
      </c>
      <c r="AI30" s="198">
        <v>22</v>
      </c>
      <c r="AJ30" s="199">
        <v>126</v>
      </c>
      <c r="AK30" s="200">
        <f t="shared" si="9"/>
        <v>-104</v>
      </c>
      <c r="AL30" s="198">
        <v>16</v>
      </c>
      <c r="AM30" s="199">
        <v>181</v>
      </c>
      <c r="AN30" s="200">
        <f t="shared" si="10"/>
        <v>-165</v>
      </c>
      <c r="AO30" s="198">
        <v>35</v>
      </c>
      <c r="AP30" s="199">
        <v>79</v>
      </c>
      <c r="AQ30" s="200">
        <f t="shared" si="11"/>
        <v>-44</v>
      </c>
      <c r="AR30" s="198">
        <v>20</v>
      </c>
      <c r="AS30" s="199">
        <v>80</v>
      </c>
      <c r="AT30" s="200">
        <f t="shared" si="12"/>
        <v>-60</v>
      </c>
      <c r="AU30" s="198">
        <v>22</v>
      </c>
      <c r="AV30" s="199">
        <v>74</v>
      </c>
      <c r="AW30" s="200">
        <f t="shared" si="13"/>
        <v>-52</v>
      </c>
      <c r="AX30" s="198">
        <v>12</v>
      </c>
      <c r="AY30" s="199">
        <v>106</v>
      </c>
      <c r="AZ30" s="200">
        <f t="shared" si="44"/>
        <v>-94</v>
      </c>
      <c r="BA30" s="198">
        <v>55</v>
      </c>
      <c r="BB30" s="199">
        <v>98</v>
      </c>
      <c r="BC30" s="200">
        <f t="shared" si="45"/>
        <v>-43</v>
      </c>
      <c r="BD30" s="198">
        <v>14</v>
      </c>
      <c r="BE30" s="199">
        <v>142</v>
      </c>
      <c r="BF30" s="200">
        <f t="shared" si="46"/>
        <v>-128</v>
      </c>
      <c r="BG30" s="198">
        <v>12</v>
      </c>
      <c r="BH30" s="199">
        <v>128</v>
      </c>
      <c r="BI30" s="200">
        <f t="shared" si="47"/>
        <v>-116</v>
      </c>
      <c r="BJ30" s="198">
        <v>6</v>
      </c>
      <c r="BK30" s="199">
        <v>127</v>
      </c>
      <c r="BL30" s="200">
        <f t="shared" si="87"/>
        <v>-121</v>
      </c>
      <c r="BM30" s="198">
        <v>9</v>
      </c>
      <c r="BN30" s="199">
        <v>137</v>
      </c>
      <c r="BO30" s="200">
        <f t="shared" si="48"/>
        <v>-128</v>
      </c>
      <c r="BP30" s="198">
        <v>20</v>
      </c>
      <c r="BQ30" s="199">
        <v>188</v>
      </c>
      <c r="BR30" s="200">
        <f t="shared" si="49"/>
        <v>-168</v>
      </c>
      <c r="BS30" s="198">
        <v>2</v>
      </c>
      <c r="BT30" s="199">
        <v>100</v>
      </c>
      <c r="BU30" s="200">
        <f t="shared" si="50"/>
        <v>-98</v>
      </c>
      <c r="BV30" s="198">
        <v>4</v>
      </c>
      <c r="BW30" s="199">
        <v>91</v>
      </c>
      <c r="BX30" s="200">
        <f t="shared" si="51"/>
        <v>-87</v>
      </c>
      <c r="BY30" s="198">
        <v>26</v>
      </c>
      <c r="BZ30" s="199">
        <v>134</v>
      </c>
      <c r="CA30" s="200">
        <f t="shared" si="52"/>
        <v>-108</v>
      </c>
      <c r="CB30" s="198">
        <v>25</v>
      </c>
      <c r="CC30" s="199">
        <v>165</v>
      </c>
      <c r="CD30" s="200">
        <f t="shared" si="53"/>
        <v>-140</v>
      </c>
      <c r="CE30" s="198">
        <v>27</v>
      </c>
      <c r="CF30" s="199">
        <v>235</v>
      </c>
      <c r="CG30" s="200">
        <f t="shared" si="54"/>
        <v>-208</v>
      </c>
      <c r="CH30" s="198">
        <v>4</v>
      </c>
      <c r="CI30" s="199">
        <v>171</v>
      </c>
      <c r="CJ30" s="200">
        <f>CH30-CI30</f>
        <v>-167</v>
      </c>
      <c r="CK30" s="198">
        <v>19</v>
      </c>
      <c r="CL30" s="199">
        <v>140</v>
      </c>
      <c r="CM30" s="200">
        <f>CK30-CL30</f>
        <v>-121</v>
      </c>
      <c r="CN30" s="198">
        <v>4</v>
      </c>
      <c r="CO30" s="199">
        <v>102</v>
      </c>
      <c r="CP30" s="200">
        <f>CN30-CO30</f>
        <v>-98</v>
      </c>
      <c r="CQ30" s="198">
        <v>2</v>
      </c>
      <c r="CR30" s="199">
        <v>268</v>
      </c>
      <c r="CS30" s="200">
        <f>CQ30-CR30</f>
        <v>-266</v>
      </c>
      <c r="CT30" s="198">
        <v>10</v>
      </c>
      <c r="CU30" s="199">
        <v>138</v>
      </c>
      <c r="CV30" s="200">
        <f t="shared" si="130"/>
        <v>-128</v>
      </c>
      <c r="CW30" s="375">
        <v>11</v>
      </c>
      <c r="CX30" s="199">
        <v>95</v>
      </c>
      <c r="CY30" s="376">
        <f t="shared" si="131"/>
        <v>-84</v>
      </c>
      <c r="CZ30" s="374">
        <v>8</v>
      </c>
      <c r="DA30" s="199">
        <v>134</v>
      </c>
      <c r="DB30" s="376">
        <f t="shared" si="132"/>
        <v>-126</v>
      </c>
      <c r="DC30" s="374">
        <v>9</v>
      </c>
      <c r="DD30" s="199">
        <v>114</v>
      </c>
      <c r="DE30" s="376">
        <f t="shared" si="133"/>
        <v>-105</v>
      </c>
      <c r="DF30" s="374">
        <v>8</v>
      </c>
      <c r="DG30" s="375">
        <v>103</v>
      </c>
      <c r="DH30" s="376">
        <f t="shared" si="134"/>
        <v>-95</v>
      </c>
      <c r="DI30" s="374">
        <v>4</v>
      </c>
      <c r="DJ30" s="375">
        <v>123</v>
      </c>
      <c r="DK30" s="376">
        <f t="shared" si="135"/>
        <v>-119</v>
      </c>
      <c r="DL30" s="374">
        <v>8</v>
      </c>
      <c r="DM30" s="375">
        <v>126</v>
      </c>
      <c r="DN30" s="376">
        <f t="shared" si="136"/>
        <v>-118</v>
      </c>
      <c r="DO30" s="374">
        <v>7</v>
      </c>
      <c r="DP30" s="375">
        <v>124</v>
      </c>
      <c r="DQ30" s="376">
        <f t="shared" si="137"/>
        <v>-117</v>
      </c>
      <c r="DR30" s="374">
        <v>6</v>
      </c>
      <c r="DS30" s="375">
        <v>126</v>
      </c>
      <c r="DT30" s="376">
        <f t="shared" si="138"/>
        <v>-120</v>
      </c>
      <c r="DU30" s="374">
        <v>3</v>
      </c>
      <c r="DV30" s="375">
        <v>68</v>
      </c>
      <c r="DW30" s="376">
        <f t="shared" si="139"/>
        <v>-65</v>
      </c>
      <c r="DX30" s="374">
        <v>9</v>
      </c>
      <c r="DY30" s="375">
        <v>168</v>
      </c>
      <c r="DZ30" s="376">
        <f t="shared" si="140"/>
        <v>-159</v>
      </c>
      <c r="EA30" s="374">
        <v>13</v>
      </c>
      <c r="EB30" s="375">
        <v>169</v>
      </c>
      <c r="EC30" s="376">
        <f t="shared" si="141"/>
        <v>-156</v>
      </c>
      <c r="ED30" s="374">
        <v>1</v>
      </c>
      <c r="EE30" s="375">
        <v>142</v>
      </c>
      <c r="EF30" s="376">
        <f t="shared" si="142"/>
        <v>-141</v>
      </c>
      <c r="EG30" s="374">
        <v>21</v>
      </c>
      <c r="EH30" s="375">
        <v>80</v>
      </c>
      <c r="EI30" s="376">
        <f t="shared" si="143"/>
        <v>-59</v>
      </c>
      <c r="EJ30" s="374">
        <v>51</v>
      </c>
      <c r="EK30" s="375">
        <v>111</v>
      </c>
      <c r="EL30" s="376">
        <f t="shared" si="144"/>
        <v>-60</v>
      </c>
      <c r="EM30" s="374">
        <v>2</v>
      </c>
      <c r="EN30" s="375">
        <v>117</v>
      </c>
      <c r="EO30" s="376">
        <f t="shared" si="145"/>
        <v>-115</v>
      </c>
      <c r="EP30" s="374">
        <v>11</v>
      </c>
      <c r="EQ30" s="375">
        <v>176</v>
      </c>
      <c r="ER30" s="376">
        <f t="shared" si="146"/>
        <v>-165</v>
      </c>
      <c r="ES30" s="374">
        <v>5</v>
      </c>
      <c r="ET30" s="375">
        <v>100</v>
      </c>
      <c r="EU30" s="376">
        <v>-95</v>
      </c>
      <c r="EV30" s="417">
        <v>8</v>
      </c>
      <c r="EW30" s="199">
        <v>153</v>
      </c>
      <c r="EX30" s="376">
        <f t="shared" si="147"/>
        <v>-145</v>
      </c>
      <c r="EY30" s="417">
        <v>7</v>
      </c>
      <c r="EZ30" s="199">
        <v>105</v>
      </c>
      <c r="FA30" s="376">
        <f t="shared" si="148"/>
        <v>-98</v>
      </c>
    </row>
    <row r="31" spans="1:157" s="195" customFormat="1" x14ac:dyDescent="0.25">
      <c r="A31" s="179" t="s">
        <v>109</v>
      </c>
      <c r="B31" s="180">
        <v>831</v>
      </c>
      <c r="C31" s="181">
        <v>336</v>
      </c>
      <c r="D31" s="182">
        <f t="shared" si="28"/>
        <v>495</v>
      </c>
      <c r="E31" s="180">
        <v>907</v>
      </c>
      <c r="F31" s="181">
        <v>662</v>
      </c>
      <c r="G31" s="182">
        <f t="shared" si="126"/>
        <v>245</v>
      </c>
      <c r="H31" s="180">
        <v>672</v>
      </c>
      <c r="I31" s="181">
        <v>388</v>
      </c>
      <c r="J31" s="182">
        <f t="shared" si="0"/>
        <v>284</v>
      </c>
      <c r="K31" s="180">
        <v>718</v>
      </c>
      <c r="L31" s="181">
        <v>543</v>
      </c>
      <c r="M31" s="182">
        <f t="shared" si="1"/>
        <v>175</v>
      </c>
      <c r="N31" s="180">
        <v>806</v>
      </c>
      <c r="O31" s="181">
        <v>550</v>
      </c>
      <c r="P31" s="182">
        <f t="shared" si="2"/>
        <v>256</v>
      </c>
      <c r="Q31" s="180">
        <v>949</v>
      </c>
      <c r="R31" s="181">
        <v>483</v>
      </c>
      <c r="S31" s="182">
        <f t="shared" si="3"/>
        <v>466</v>
      </c>
      <c r="T31" s="180">
        <v>1121</v>
      </c>
      <c r="U31" s="181">
        <v>928</v>
      </c>
      <c r="V31" s="182">
        <f t="shared" si="4"/>
        <v>193</v>
      </c>
      <c r="W31" s="180">
        <v>1754</v>
      </c>
      <c r="X31" s="181">
        <v>553</v>
      </c>
      <c r="Y31" s="182">
        <f t="shared" si="5"/>
        <v>1201</v>
      </c>
      <c r="Z31" s="180">
        <v>1292</v>
      </c>
      <c r="AA31" s="181">
        <v>711</v>
      </c>
      <c r="AB31" s="182">
        <f t="shared" si="6"/>
        <v>581</v>
      </c>
      <c r="AC31" s="180">
        <v>1142</v>
      </c>
      <c r="AD31" s="181">
        <v>632</v>
      </c>
      <c r="AE31" s="182">
        <f t="shared" si="7"/>
        <v>510</v>
      </c>
      <c r="AF31" s="180">
        <v>1145</v>
      </c>
      <c r="AG31" s="181">
        <v>494</v>
      </c>
      <c r="AH31" s="182">
        <f t="shared" si="8"/>
        <v>651</v>
      </c>
      <c r="AI31" s="180">
        <v>1528</v>
      </c>
      <c r="AJ31" s="181">
        <v>387</v>
      </c>
      <c r="AK31" s="182">
        <f t="shared" si="9"/>
        <v>1141</v>
      </c>
      <c r="AL31" s="180">
        <v>1055</v>
      </c>
      <c r="AM31" s="181">
        <v>500</v>
      </c>
      <c r="AN31" s="182">
        <f t="shared" si="10"/>
        <v>555</v>
      </c>
      <c r="AO31" s="180">
        <v>1003</v>
      </c>
      <c r="AP31" s="181">
        <v>379</v>
      </c>
      <c r="AQ31" s="182">
        <f t="shared" si="11"/>
        <v>624</v>
      </c>
      <c r="AR31" s="180">
        <v>1191</v>
      </c>
      <c r="AS31" s="181">
        <v>569</v>
      </c>
      <c r="AT31" s="182">
        <f t="shared" si="12"/>
        <v>622</v>
      </c>
      <c r="AU31" s="180">
        <v>1292</v>
      </c>
      <c r="AV31" s="181">
        <v>794</v>
      </c>
      <c r="AW31" s="182">
        <f t="shared" si="13"/>
        <v>498</v>
      </c>
      <c r="AX31" s="180">
        <f>AX32+AX33+AX34</f>
        <v>1152</v>
      </c>
      <c r="AY31" s="181">
        <f>AY32+AY33+AY34</f>
        <v>514</v>
      </c>
      <c r="AZ31" s="182">
        <f t="shared" si="44"/>
        <v>638</v>
      </c>
      <c r="BA31" s="180">
        <f>BA32+BA33+BA34</f>
        <v>1522</v>
      </c>
      <c r="BB31" s="181">
        <f>BB32+BB33+BB34</f>
        <v>529</v>
      </c>
      <c r="BC31" s="182">
        <f t="shared" si="45"/>
        <v>993</v>
      </c>
      <c r="BD31" s="180">
        <f>BD32+BD33+BD34</f>
        <v>1444</v>
      </c>
      <c r="BE31" s="181">
        <f>BE32+BE33+BE34</f>
        <v>523</v>
      </c>
      <c r="BF31" s="182">
        <f t="shared" si="46"/>
        <v>921</v>
      </c>
      <c r="BG31" s="180">
        <f>BG32+BG33+BG34</f>
        <v>1716</v>
      </c>
      <c r="BH31" s="181">
        <f>BH32+BH33+BH34</f>
        <v>797</v>
      </c>
      <c r="BI31" s="182">
        <f t="shared" si="47"/>
        <v>919</v>
      </c>
      <c r="BJ31" s="180">
        <f>BJ32+BJ33+BJ34</f>
        <v>1248</v>
      </c>
      <c r="BK31" s="181">
        <f>BK32+BK33+BK34</f>
        <v>477</v>
      </c>
      <c r="BL31" s="182">
        <f t="shared" si="87"/>
        <v>771</v>
      </c>
      <c r="BM31" s="180">
        <f>BM32+BM33+BM34</f>
        <v>1099</v>
      </c>
      <c r="BN31" s="181">
        <f>BN32+BN33+BN34</f>
        <v>448</v>
      </c>
      <c r="BO31" s="182">
        <f t="shared" si="48"/>
        <v>651</v>
      </c>
      <c r="BP31" s="180">
        <f>BP32+BP33+BP34</f>
        <v>1088</v>
      </c>
      <c r="BQ31" s="181">
        <f>BQ32+BQ33+BQ34</f>
        <v>712</v>
      </c>
      <c r="BR31" s="182">
        <f t="shared" si="49"/>
        <v>376</v>
      </c>
      <c r="BS31" s="180">
        <f>BS32+BS33+BS34</f>
        <v>1352</v>
      </c>
      <c r="BT31" s="181">
        <f>BT32+BT33+BT34</f>
        <v>695</v>
      </c>
      <c r="BU31" s="182">
        <f t="shared" si="50"/>
        <v>657</v>
      </c>
      <c r="BV31" s="180">
        <f>BV32+BV33+BV34</f>
        <v>1854</v>
      </c>
      <c r="BW31" s="181">
        <f>BW32+BW33+BW34</f>
        <v>855</v>
      </c>
      <c r="BX31" s="182">
        <f t="shared" si="51"/>
        <v>999</v>
      </c>
      <c r="BY31" s="180">
        <f>BY32+BY33+BY34</f>
        <v>1191</v>
      </c>
      <c r="BZ31" s="181">
        <f>BZ32+BZ33+BZ34</f>
        <v>430</v>
      </c>
      <c r="CA31" s="182">
        <f t="shared" si="52"/>
        <v>761</v>
      </c>
      <c r="CB31" s="180">
        <f>CB32+CB33+CB34</f>
        <v>1260</v>
      </c>
      <c r="CC31" s="181">
        <f>CC32+CC33+CC34</f>
        <v>775</v>
      </c>
      <c r="CD31" s="182">
        <f t="shared" si="53"/>
        <v>485</v>
      </c>
      <c r="CE31" s="180">
        <f>CE32+CE33+CE34</f>
        <v>1012</v>
      </c>
      <c r="CF31" s="181">
        <f>CF32+CF33+CF34</f>
        <v>554</v>
      </c>
      <c r="CG31" s="182">
        <f t="shared" si="54"/>
        <v>458</v>
      </c>
      <c r="CH31" s="180">
        <f>CH32+CH33+CH34</f>
        <v>1174</v>
      </c>
      <c r="CI31" s="181">
        <f>CI32+CI33+CI34</f>
        <v>688</v>
      </c>
      <c r="CJ31" s="182">
        <f>CH31-CI31</f>
        <v>486</v>
      </c>
      <c r="CK31" s="180">
        <f>CK32+CK33+CK34</f>
        <v>1093</v>
      </c>
      <c r="CL31" s="181">
        <f>CL32+CL33+CL34</f>
        <v>854</v>
      </c>
      <c r="CM31" s="182">
        <f>CK31-CL31</f>
        <v>239</v>
      </c>
      <c r="CN31" s="180">
        <f>CN32+CN33+CN34</f>
        <v>1043</v>
      </c>
      <c r="CO31" s="181">
        <f>CO32+CO33+CO34</f>
        <v>982</v>
      </c>
      <c r="CP31" s="182">
        <f>CN31-CO31</f>
        <v>61</v>
      </c>
      <c r="CQ31" s="180">
        <f>CQ32+CQ33+CQ34</f>
        <v>1075</v>
      </c>
      <c r="CR31" s="181">
        <f>CR32+CR33+CR34</f>
        <v>1012</v>
      </c>
      <c r="CS31" s="182">
        <f>CQ31-CR31</f>
        <v>63</v>
      </c>
      <c r="CT31" s="180">
        <f t="shared" ref="CT31:CU31" si="231">CT32+CT33+CT34</f>
        <v>1197</v>
      </c>
      <c r="CU31" s="181">
        <f t="shared" si="231"/>
        <v>1269</v>
      </c>
      <c r="CV31" s="182">
        <f t="shared" si="130"/>
        <v>-72</v>
      </c>
      <c r="CW31" s="360">
        <f t="shared" ref="CW31:CX31" si="232">CW32+CW33+CW34</f>
        <v>1181</v>
      </c>
      <c r="CX31" s="181">
        <f t="shared" si="232"/>
        <v>936</v>
      </c>
      <c r="CY31" s="361">
        <f t="shared" si="131"/>
        <v>245</v>
      </c>
      <c r="CZ31" s="359">
        <f t="shared" ref="CZ31:DA31" si="233">CZ32+CZ33+CZ34</f>
        <v>913</v>
      </c>
      <c r="DA31" s="181">
        <f t="shared" si="233"/>
        <v>1071</v>
      </c>
      <c r="DB31" s="361">
        <f t="shared" si="132"/>
        <v>-158</v>
      </c>
      <c r="DC31" s="359">
        <f t="shared" ref="DC31:DD31" si="234">DC32+DC33+DC34</f>
        <v>1131</v>
      </c>
      <c r="DD31" s="181">
        <f t="shared" si="234"/>
        <v>1069</v>
      </c>
      <c r="DE31" s="361">
        <f t="shared" si="133"/>
        <v>62</v>
      </c>
      <c r="DF31" s="359">
        <f>DF32+DF33+DF34</f>
        <v>986</v>
      </c>
      <c r="DG31" s="360">
        <f>DG32+DG33+DG34</f>
        <v>1074</v>
      </c>
      <c r="DH31" s="361">
        <f t="shared" si="134"/>
        <v>-88</v>
      </c>
      <c r="DI31" s="359">
        <f>DI32+DI33+DI34</f>
        <v>1271</v>
      </c>
      <c r="DJ31" s="360">
        <f>DJ32+DJ33+DJ34</f>
        <v>889</v>
      </c>
      <c r="DK31" s="361">
        <f t="shared" si="135"/>
        <v>382</v>
      </c>
      <c r="DL31" s="359">
        <f>DL32+DL33+DL34</f>
        <v>1157</v>
      </c>
      <c r="DM31" s="360">
        <f>DM32+DM33+DM34</f>
        <v>865</v>
      </c>
      <c r="DN31" s="361">
        <f t="shared" si="136"/>
        <v>292</v>
      </c>
      <c r="DO31" s="359">
        <f>DO32+DO33+DO34</f>
        <v>1556</v>
      </c>
      <c r="DP31" s="360">
        <f>DP32+DP33+DP34</f>
        <v>1002</v>
      </c>
      <c r="DQ31" s="361">
        <f t="shared" si="137"/>
        <v>554</v>
      </c>
      <c r="DR31" s="359">
        <f>DR32+DR33+DR34</f>
        <v>1326</v>
      </c>
      <c r="DS31" s="360">
        <f>DS32+DS33+DS34</f>
        <v>1080</v>
      </c>
      <c r="DT31" s="361">
        <f t="shared" si="138"/>
        <v>246</v>
      </c>
      <c r="DU31" s="359">
        <f t="shared" ref="DU31:DV31" si="235">DU32+DU33+DU34</f>
        <v>1061</v>
      </c>
      <c r="DV31" s="360">
        <f t="shared" si="235"/>
        <v>1015</v>
      </c>
      <c r="DW31" s="361">
        <f t="shared" si="139"/>
        <v>46</v>
      </c>
      <c r="DX31" s="359">
        <f t="shared" ref="DX31:DY31" si="236">DX32+DX33+DX34</f>
        <v>1263</v>
      </c>
      <c r="DY31" s="360">
        <f t="shared" si="236"/>
        <v>1267</v>
      </c>
      <c r="DZ31" s="361">
        <f t="shared" si="140"/>
        <v>-4</v>
      </c>
      <c r="EA31" s="359">
        <f t="shared" ref="EA31:EB31" si="237">EA32+EA33+EA34</f>
        <v>1257</v>
      </c>
      <c r="EB31" s="360">
        <f t="shared" si="237"/>
        <v>1300</v>
      </c>
      <c r="EC31" s="361">
        <f t="shared" si="141"/>
        <v>-43</v>
      </c>
      <c r="ED31" s="359">
        <v>1329</v>
      </c>
      <c r="EE31" s="360">
        <v>1176</v>
      </c>
      <c r="EF31" s="361">
        <f t="shared" si="142"/>
        <v>153</v>
      </c>
      <c r="EG31" s="359">
        <f>EG32+EG33+EG34</f>
        <v>1377</v>
      </c>
      <c r="EH31" s="360">
        <f>EH32+EH33+EH34</f>
        <v>1597</v>
      </c>
      <c r="EI31" s="361">
        <f t="shared" si="143"/>
        <v>-220</v>
      </c>
      <c r="EJ31" s="359">
        <f>EJ32+EJ33+EJ34</f>
        <v>1664</v>
      </c>
      <c r="EK31" s="360">
        <f>EK32+EK33+EK34</f>
        <v>1731</v>
      </c>
      <c r="EL31" s="361">
        <f t="shared" si="144"/>
        <v>-67</v>
      </c>
      <c r="EM31" s="359">
        <f>EM32+EM33+EM34</f>
        <v>1939</v>
      </c>
      <c r="EN31" s="360">
        <f>EN32+EN33+EN34</f>
        <v>1670</v>
      </c>
      <c r="EO31" s="361">
        <f t="shared" si="145"/>
        <v>269</v>
      </c>
      <c r="EP31" s="359">
        <f>EP32+EP33+EP34</f>
        <v>1944</v>
      </c>
      <c r="EQ31" s="360">
        <f>EQ32+EQ33+EQ34</f>
        <v>1662</v>
      </c>
      <c r="ER31" s="361">
        <f t="shared" si="146"/>
        <v>282</v>
      </c>
      <c r="ES31" s="359">
        <v>1793</v>
      </c>
      <c r="ET31" s="360">
        <v>1683</v>
      </c>
      <c r="EU31" s="361">
        <v>110</v>
      </c>
      <c r="EV31" s="359">
        <f>EV32+EV33+EV34</f>
        <v>1674</v>
      </c>
      <c r="EW31" s="181">
        <f>EW32+EW33+EW34</f>
        <v>1524</v>
      </c>
      <c r="EX31" s="361">
        <f t="shared" si="147"/>
        <v>150</v>
      </c>
      <c r="EY31" s="359">
        <f>EY32+EY33+EY34</f>
        <v>1715</v>
      </c>
      <c r="EZ31" s="181">
        <f>EZ32+EZ33+EZ34</f>
        <v>1588</v>
      </c>
      <c r="FA31" s="361">
        <f t="shared" si="148"/>
        <v>127</v>
      </c>
    </row>
    <row r="32" spans="1:157" ht="18.75" customHeight="1" x14ac:dyDescent="0.2">
      <c r="A32" s="196" t="s">
        <v>110</v>
      </c>
      <c r="B32" s="183">
        <v>609</v>
      </c>
      <c r="C32" s="184">
        <v>265</v>
      </c>
      <c r="D32" s="185">
        <f t="shared" si="28"/>
        <v>344</v>
      </c>
      <c r="E32" s="183">
        <v>699</v>
      </c>
      <c r="F32" s="184">
        <v>601</v>
      </c>
      <c r="G32" s="185">
        <f t="shared" si="126"/>
        <v>98</v>
      </c>
      <c r="H32" s="183">
        <v>346</v>
      </c>
      <c r="I32" s="184">
        <v>294</v>
      </c>
      <c r="J32" s="185">
        <f t="shared" si="0"/>
        <v>52</v>
      </c>
      <c r="K32" s="183">
        <v>570</v>
      </c>
      <c r="L32" s="184">
        <v>412</v>
      </c>
      <c r="M32" s="185">
        <f t="shared" si="1"/>
        <v>158</v>
      </c>
      <c r="N32" s="183">
        <v>486</v>
      </c>
      <c r="O32" s="184">
        <v>395</v>
      </c>
      <c r="P32" s="185">
        <f t="shared" si="2"/>
        <v>91</v>
      </c>
      <c r="Q32" s="183">
        <v>587</v>
      </c>
      <c r="R32" s="184">
        <v>372</v>
      </c>
      <c r="S32" s="185">
        <f t="shared" si="3"/>
        <v>215</v>
      </c>
      <c r="T32" s="183">
        <v>595</v>
      </c>
      <c r="U32" s="184">
        <v>787</v>
      </c>
      <c r="V32" s="185">
        <f t="shared" si="4"/>
        <v>-192</v>
      </c>
      <c r="W32" s="183">
        <v>1164</v>
      </c>
      <c r="X32" s="184">
        <v>430</v>
      </c>
      <c r="Y32" s="185">
        <f t="shared" si="5"/>
        <v>734</v>
      </c>
      <c r="Z32" s="183">
        <v>897</v>
      </c>
      <c r="AA32" s="184">
        <v>579</v>
      </c>
      <c r="AB32" s="185">
        <f t="shared" si="6"/>
        <v>318</v>
      </c>
      <c r="AC32" s="183">
        <v>738</v>
      </c>
      <c r="AD32" s="184">
        <v>505</v>
      </c>
      <c r="AE32" s="185">
        <f t="shared" si="7"/>
        <v>233</v>
      </c>
      <c r="AF32" s="183">
        <v>626</v>
      </c>
      <c r="AG32" s="184">
        <v>355</v>
      </c>
      <c r="AH32" s="185">
        <f t="shared" si="8"/>
        <v>271</v>
      </c>
      <c r="AI32" s="183">
        <v>931</v>
      </c>
      <c r="AJ32" s="184">
        <v>273</v>
      </c>
      <c r="AK32" s="185">
        <f t="shared" si="9"/>
        <v>658</v>
      </c>
      <c r="AL32" s="183">
        <v>723</v>
      </c>
      <c r="AM32" s="184">
        <v>286</v>
      </c>
      <c r="AN32" s="185">
        <f t="shared" si="10"/>
        <v>437</v>
      </c>
      <c r="AO32" s="183">
        <v>610</v>
      </c>
      <c r="AP32" s="184">
        <v>215</v>
      </c>
      <c r="AQ32" s="185">
        <f t="shared" si="11"/>
        <v>395</v>
      </c>
      <c r="AR32" s="183">
        <v>567</v>
      </c>
      <c r="AS32" s="184">
        <v>347</v>
      </c>
      <c r="AT32" s="185">
        <f t="shared" si="12"/>
        <v>220</v>
      </c>
      <c r="AU32" s="183">
        <v>627</v>
      </c>
      <c r="AV32" s="184">
        <v>534</v>
      </c>
      <c r="AW32" s="185">
        <f t="shared" si="13"/>
        <v>93</v>
      </c>
      <c r="AX32" s="183">
        <v>678</v>
      </c>
      <c r="AY32" s="184">
        <v>236</v>
      </c>
      <c r="AZ32" s="185">
        <f t="shared" si="44"/>
        <v>442</v>
      </c>
      <c r="BA32" s="183">
        <v>670</v>
      </c>
      <c r="BB32" s="184">
        <v>270</v>
      </c>
      <c r="BC32" s="185">
        <f t="shared" si="45"/>
        <v>400</v>
      </c>
      <c r="BD32" s="183">
        <v>737</v>
      </c>
      <c r="BE32" s="184">
        <v>305</v>
      </c>
      <c r="BF32" s="185">
        <f t="shared" si="46"/>
        <v>432</v>
      </c>
      <c r="BG32" s="183">
        <v>895</v>
      </c>
      <c r="BH32" s="184">
        <v>477</v>
      </c>
      <c r="BI32" s="185">
        <f t="shared" si="47"/>
        <v>418</v>
      </c>
      <c r="BJ32" s="183">
        <v>793</v>
      </c>
      <c r="BK32" s="184">
        <v>262</v>
      </c>
      <c r="BL32" s="185">
        <f t="shared" si="87"/>
        <v>531</v>
      </c>
      <c r="BM32" s="183">
        <v>683</v>
      </c>
      <c r="BN32" s="184">
        <v>333</v>
      </c>
      <c r="BO32" s="185">
        <f t="shared" si="48"/>
        <v>350</v>
      </c>
      <c r="BP32" s="183">
        <v>387</v>
      </c>
      <c r="BQ32" s="184">
        <v>414</v>
      </c>
      <c r="BR32" s="185">
        <f t="shared" si="49"/>
        <v>-27</v>
      </c>
      <c r="BS32" s="183">
        <v>599</v>
      </c>
      <c r="BT32" s="184">
        <v>581</v>
      </c>
      <c r="BU32" s="185">
        <f t="shared" si="50"/>
        <v>18</v>
      </c>
      <c r="BV32" s="183">
        <v>822</v>
      </c>
      <c r="BW32" s="184">
        <v>646</v>
      </c>
      <c r="BX32" s="185">
        <f t="shared" si="51"/>
        <v>176</v>
      </c>
      <c r="BY32" s="183">
        <v>654</v>
      </c>
      <c r="BZ32" s="184">
        <v>369</v>
      </c>
      <c r="CA32" s="185">
        <f t="shared" si="52"/>
        <v>285</v>
      </c>
      <c r="CB32" s="183">
        <v>734</v>
      </c>
      <c r="CC32" s="184">
        <v>588</v>
      </c>
      <c r="CD32" s="185">
        <f t="shared" si="53"/>
        <v>146</v>
      </c>
      <c r="CE32" s="183">
        <v>604</v>
      </c>
      <c r="CF32" s="184">
        <v>389</v>
      </c>
      <c r="CG32" s="185">
        <f t="shared" si="54"/>
        <v>215</v>
      </c>
      <c r="CH32" s="183">
        <v>688</v>
      </c>
      <c r="CI32" s="184">
        <v>381</v>
      </c>
      <c r="CJ32" s="185">
        <f>CH32-CI32</f>
        <v>307</v>
      </c>
      <c r="CK32" s="183">
        <v>684</v>
      </c>
      <c r="CL32" s="184">
        <v>353</v>
      </c>
      <c r="CM32" s="185">
        <f>CK32-CL32</f>
        <v>331</v>
      </c>
      <c r="CN32" s="183">
        <v>577</v>
      </c>
      <c r="CO32" s="184">
        <v>474</v>
      </c>
      <c r="CP32" s="185">
        <f>CN32-CO32</f>
        <v>103</v>
      </c>
      <c r="CQ32" s="183">
        <v>640</v>
      </c>
      <c r="CR32" s="184">
        <v>572</v>
      </c>
      <c r="CS32" s="185">
        <f>CQ32-CR32</f>
        <v>68</v>
      </c>
      <c r="CT32" s="183">
        <v>801</v>
      </c>
      <c r="CU32" s="184">
        <v>553</v>
      </c>
      <c r="CV32" s="185">
        <f t="shared" si="130"/>
        <v>248</v>
      </c>
      <c r="CW32" s="373">
        <v>741</v>
      </c>
      <c r="CX32" s="184">
        <v>392</v>
      </c>
      <c r="CY32" s="371">
        <f t="shared" si="131"/>
        <v>349</v>
      </c>
      <c r="CZ32" s="372">
        <v>465</v>
      </c>
      <c r="DA32" s="184">
        <v>308</v>
      </c>
      <c r="DB32" s="371">
        <f t="shared" si="132"/>
        <v>157</v>
      </c>
      <c r="DC32" s="372">
        <v>526</v>
      </c>
      <c r="DD32" s="184">
        <v>473</v>
      </c>
      <c r="DE32" s="371">
        <f t="shared" si="133"/>
        <v>53</v>
      </c>
      <c r="DF32" s="372">
        <v>496</v>
      </c>
      <c r="DG32" s="373">
        <v>370</v>
      </c>
      <c r="DH32" s="371">
        <f t="shared" si="134"/>
        <v>126</v>
      </c>
      <c r="DI32" s="372">
        <v>733</v>
      </c>
      <c r="DJ32" s="373">
        <v>423</v>
      </c>
      <c r="DK32" s="371">
        <f t="shared" si="135"/>
        <v>310</v>
      </c>
      <c r="DL32" s="372">
        <v>626</v>
      </c>
      <c r="DM32" s="373">
        <v>148</v>
      </c>
      <c r="DN32" s="371">
        <f t="shared" si="136"/>
        <v>478</v>
      </c>
      <c r="DO32" s="372">
        <v>805</v>
      </c>
      <c r="DP32" s="373">
        <v>332</v>
      </c>
      <c r="DQ32" s="371">
        <f t="shared" si="137"/>
        <v>473</v>
      </c>
      <c r="DR32" s="372">
        <v>542</v>
      </c>
      <c r="DS32" s="373">
        <v>306</v>
      </c>
      <c r="DT32" s="371">
        <f t="shared" si="138"/>
        <v>236</v>
      </c>
      <c r="DU32" s="372">
        <v>510</v>
      </c>
      <c r="DV32" s="373">
        <v>259</v>
      </c>
      <c r="DW32" s="371">
        <f t="shared" si="139"/>
        <v>251</v>
      </c>
      <c r="DX32" s="372">
        <v>490</v>
      </c>
      <c r="DY32" s="373">
        <v>344</v>
      </c>
      <c r="DZ32" s="371">
        <f t="shared" si="140"/>
        <v>146</v>
      </c>
      <c r="EA32" s="372">
        <v>591</v>
      </c>
      <c r="EB32" s="373">
        <v>398</v>
      </c>
      <c r="EC32" s="371">
        <f t="shared" si="141"/>
        <v>193</v>
      </c>
      <c r="ED32" s="372">
        <v>650</v>
      </c>
      <c r="EE32" s="373">
        <v>397</v>
      </c>
      <c r="EF32" s="371">
        <f t="shared" si="142"/>
        <v>253</v>
      </c>
      <c r="EG32" s="372">
        <v>570</v>
      </c>
      <c r="EH32" s="373">
        <v>510</v>
      </c>
      <c r="EI32" s="371">
        <f t="shared" si="143"/>
        <v>60</v>
      </c>
      <c r="EJ32" s="372">
        <v>627</v>
      </c>
      <c r="EK32" s="373">
        <v>405</v>
      </c>
      <c r="EL32" s="371">
        <f t="shared" si="144"/>
        <v>222</v>
      </c>
      <c r="EM32" s="372">
        <v>700</v>
      </c>
      <c r="EN32" s="373">
        <v>398</v>
      </c>
      <c r="EO32" s="371">
        <f t="shared" si="145"/>
        <v>302</v>
      </c>
      <c r="EP32" s="372">
        <v>848</v>
      </c>
      <c r="EQ32" s="373">
        <v>301</v>
      </c>
      <c r="ER32" s="371">
        <f t="shared" si="146"/>
        <v>547</v>
      </c>
      <c r="ES32" s="372">
        <v>693</v>
      </c>
      <c r="ET32" s="373">
        <v>349</v>
      </c>
      <c r="EU32" s="371">
        <v>344</v>
      </c>
      <c r="EV32" s="411">
        <v>784</v>
      </c>
      <c r="EW32" s="184">
        <v>362</v>
      </c>
      <c r="EX32" s="371">
        <f t="shared" si="147"/>
        <v>422</v>
      </c>
      <c r="EY32" s="411">
        <v>770</v>
      </c>
      <c r="EZ32" s="184">
        <v>403</v>
      </c>
      <c r="FA32" s="371">
        <f t="shared" si="148"/>
        <v>367</v>
      </c>
    </row>
    <row r="33" spans="1:157" ht="18.75" customHeight="1" x14ac:dyDescent="0.2">
      <c r="A33" s="196" t="s">
        <v>111</v>
      </c>
      <c r="B33" s="183">
        <f>B31-B32</f>
        <v>222</v>
      </c>
      <c r="C33" s="184">
        <f>C31-C32</f>
        <v>71</v>
      </c>
      <c r="D33" s="185">
        <f t="shared" si="28"/>
        <v>151</v>
      </c>
      <c r="E33" s="183">
        <f>E31-E32</f>
        <v>208</v>
      </c>
      <c r="F33" s="184">
        <f>F31-F32</f>
        <v>61</v>
      </c>
      <c r="G33" s="185">
        <f t="shared" si="126"/>
        <v>147</v>
      </c>
      <c r="H33" s="183">
        <f>H31-H32</f>
        <v>326</v>
      </c>
      <c r="I33" s="184">
        <f>I31-I32</f>
        <v>94</v>
      </c>
      <c r="J33" s="185">
        <f t="shared" si="0"/>
        <v>232</v>
      </c>
      <c r="K33" s="183">
        <f>K31-K32</f>
        <v>148</v>
      </c>
      <c r="L33" s="184">
        <f>L31-L32</f>
        <v>131</v>
      </c>
      <c r="M33" s="185">
        <f t="shared" si="1"/>
        <v>17</v>
      </c>
      <c r="N33" s="183">
        <f>N31-N32</f>
        <v>320</v>
      </c>
      <c r="O33" s="184">
        <f>O31-O32</f>
        <v>155</v>
      </c>
      <c r="P33" s="185">
        <f t="shared" si="2"/>
        <v>165</v>
      </c>
      <c r="Q33" s="183">
        <f>Q31-Q32</f>
        <v>362</v>
      </c>
      <c r="R33" s="184">
        <f>R31-R32</f>
        <v>111</v>
      </c>
      <c r="S33" s="185">
        <f t="shared" si="3"/>
        <v>251</v>
      </c>
      <c r="T33" s="183">
        <f>T31-T32</f>
        <v>526</v>
      </c>
      <c r="U33" s="184">
        <f>U31-U32</f>
        <v>141</v>
      </c>
      <c r="V33" s="185">
        <f t="shared" si="4"/>
        <v>385</v>
      </c>
      <c r="W33" s="183">
        <f>W31-W32</f>
        <v>590</v>
      </c>
      <c r="X33" s="184">
        <f>X31-X32</f>
        <v>123</v>
      </c>
      <c r="Y33" s="185">
        <f t="shared" si="5"/>
        <v>467</v>
      </c>
      <c r="Z33" s="183">
        <f>Z31-Z32</f>
        <v>395</v>
      </c>
      <c r="AA33" s="184">
        <f>AA31-AA32</f>
        <v>132</v>
      </c>
      <c r="AB33" s="185">
        <f t="shared" si="6"/>
        <v>263</v>
      </c>
      <c r="AC33" s="183">
        <f>AC31-AC32</f>
        <v>404</v>
      </c>
      <c r="AD33" s="184">
        <f>AD31-AD32</f>
        <v>127</v>
      </c>
      <c r="AE33" s="185">
        <f t="shared" si="7"/>
        <v>277</v>
      </c>
      <c r="AF33" s="183">
        <f>AF31-AF32</f>
        <v>519</v>
      </c>
      <c r="AG33" s="184">
        <f>AG31-AG32</f>
        <v>139</v>
      </c>
      <c r="AH33" s="185">
        <f t="shared" si="8"/>
        <v>380</v>
      </c>
      <c r="AI33" s="183">
        <f>AI31-AI32</f>
        <v>597</v>
      </c>
      <c r="AJ33" s="184">
        <f>AJ31-AJ32</f>
        <v>114</v>
      </c>
      <c r="AK33" s="185">
        <f t="shared" si="9"/>
        <v>483</v>
      </c>
      <c r="AL33" s="183">
        <f>AL31-AL32</f>
        <v>332</v>
      </c>
      <c r="AM33" s="184">
        <f>AM31-AM32</f>
        <v>214</v>
      </c>
      <c r="AN33" s="185">
        <f t="shared" si="10"/>
        <v>118</v>
      </c>
      <c r="AO33" s="183">
        <f>AO31-AO32</f>
        <v>393</v>
      </c>
      <c r="AP33" s="184">
        <f>AP31-AP32</f>
        <v>164</v>
      </c>
      <c r="AQ33" s="185">
        <f t="shared" si="11"/>
        <v>229</v>
      </c>
      <c r="AR33" s="183">
        <f>AR31-AR32</f>
        <v>624</v>
      </c>
      <c r="AS33" s="184">
        <f>AS31-AS32</f>
        <v>222</v>
      </c>
      <c r="AT33" s="185">
        <f t="shared" si="12"/>
        <v>402</v>
      </c>
      <c r="AU33" s="183">
        <f>AU31-AU32</f>
        <v>665</v>
      </c>
      <c r="AV33" s="184">
        <f>AV31-AV32</f>
        <v>260</v>
      </c>
      <c r="AW33" s="185">
        <f t="shared" si="13"/>
        <v>405</v>
      </c>
      <c r="AX33" s="183">
        <v>474</v>
      </c>
      <c r="AY33" s="184">
        <v>278</v>
      </c>
      <c r="AZ33" s="185">
        <f t="shared" si="44"/>
        <v>196</v>
      </c>
      <c r="BA33" s="183">
        <v>852</v>
      </c>
      <c r="BB33" s="184">
        <v>259</v>
      </c>
      <c r="BC33" s="185">
        <f t="shared" si="45"/>
        <v>593</v>
      </c>
      <c r="BD33" s="183">
        <v>707</v>
      </c>
      <c r="BE33" s="184">
        <v>218</v>
      </c>
      <c r="BF33" s="185">
        <f t="shared" si="46"/>
        <v>489</v>
      </c>
      <c r="BG33" s="183">
        <v>821</v>
      </c>
      <c r="BH33" s="184">
        <v>320</v>
      </c>
      <c r="BI33" s="185">
        <f t="shared" si="47"/>
        <v>501</v>
      </c>
      <c r="BJ33" s="183">
        <v>455</v>
      </c>
      <c r="BK33" s="184">
        <v>215</v>
      </c>
      <c r="BL33" s="185">
        <f t="shared" si="87"/>
        <v>240</v>
      </c>
      <c r="BM33" s="183">
        <v>416</v>
      </c>
      <c r="BN33" s="184">
        <v>115</v>
      </c>
      <c r="BO33" s="185">
        <f t="shared" si="48"/>
        <v>301</v>
      </c>
      <c r="BP33" s="183">
        <v>701</v>
      </c>
      <c r="BQ33" s="184">
        <v>298</v>
      </c>
      <c r="BR33" s="185">
        <f t="shared" si="49"/>
        <v>403</v>
      </c>
      <c r="BS33" s="183">
        <v>753</v>
      </c>
      <c r="BT33" s="184">
        <v>114</v>
      </c>
      <c r="BU33" s="185">
        <f t="shared" si="50"/>
        <v>639</v>
      </c>
      <c r="BV33" s="183">
        <v>1032</v>
      </c>
      <c r="BW33" s="184">
        <v>209</v>
      </c>
      <c r="BX33" s="185">
        <f t="shared" si="51"/>
        <v>823</v>
      </c>
      <c r="BY33" s="183">
        <v>537</v>
      </c>
      <c r="BZ33" s="184">
        <v>61</v>
      </c>
      <c r="CA33" s="185">
        <f t="shared" si="52"/>
        <v>476</v>
      </c>
      <c r="CB33" s="183">
        <v>526</v>
      </c>
      <c r="CC33" s="184">
        <v>187</v>
      </c>
      <c r="CD33" s="185">
        <f t="shared" si="53"/>
        <v>339</v>
      </c>
      <c r="CE33" s="183">
        <v>408</v>
      </c>
      <c r="CF33" s="184">
        <v>165</v>
      </c>
      <c r="CG33" s="185">
        <f t="shared" si="54"/>
        <v>243</v>
      </c>
      <c r="CH33" s="183">
        <v>486</v>
      </c>
      <c r="CI33" s="184">
        <v>307</v>
      </c>
      <c r="CJ33" s="185">
        <f>CH33-CI33</f>
        <v>179</v>
      </c>
      <c r="CK33" s="183">
        <v>409</v>
      </c>
      <c r="CL33" s="184">
        <v>501</v>
      </c>
      <c r="CM33" s="185">
        <f>CK33-CL33</f>
        <v>-92</v>
      </c>
      <c r="CN33" s="183">
        <v>466</v>
      </c>
      <c r="CO33" s="184">
        <v>508</v>
      </c>
      <c r="CP33" s="185">
        <f>CN33-CO33</f>
        <v>-42</v>
      </c>
      <c r="CQ33" s="183">
        <v>435</v>
      </c>
      <c r="CR33" s="184">
        <v>440</v>
      </c>
      <c r="CS33" s="185">
        <f>CQ33-CR33</f>
        <v>-5</v>
      </c>
      <c r="CT33" s="183">
        <v>380</v>
      </c>
      <c r="CU33" s="184">
        <v>570</v>
      </c>
      <c r="CV33" s="185">
        <f t="shared" si="130"/>
        <v>-190</v>
      </c>
      <c r="CW33" s="373">
        <v>432</v>
      </c>
      <c r="CX33" s="184">
        <v>406</v>
      </c>
      <c r="CY33" s="371">
        <f t="shared" si="131"/>
        <v>26</v>
      </c>
      <c r="CZ33" s="372">
        <v>437</v>
      </c>
      <c r="DA33" s="184">
        <v>588</v>
      </c>
      <c r="DB33" s="371">
        <f t="shared" si="132"/>
        <v>-151</v>
      </c>
      <c r="DC33" s="372">
        <v>591</v>
      </c>
      <c r="DD33" s="184">
        <v>378</v>
      </c>
      <c r="DE33" s="371">
        <f t="shared" si="133"/>
        <v>213</v>
      </c>
      <c r="DF33" s="372">
        <v>477</v>
      </c>
      <c r="DG33" s="373">
        <v>552</v>
      </c>
      <c r="DH33" s="371">
        <f t="shared" si="134"/>
        <v>-75</v>
      </c>
      <c r="DI33" s="372">
        <v>511</v>
      </c>
      <c r="DJ33" s="373">
        <v>342</v>
      </c>
      <c r="DK33" s="371">
        <f t="shared" si="135"/>
        <v>169</v>
      </c>
      <c r="DL33" s="372">
        <v>505</v>
      </c>
      <c r="DM33" s="373">
        <v>532</v>
      </c>
      <c r="DN33" s="371">
        <f t="shared" si="136"/>
        <v>-27</v>
      </c>
      <c r="DO33" s="372">
        <v>735</v>
      </c>
      <c r="DP33" s="373">
        <v>543</v>
      </c>
      <c r="DQ33" s="371">
        <f t="shared" si="137"/>
        <v>192</v>
      </c>
      <c r="DR33" s="372">
        <v>761</v>
      </c>
      <c r="DS33" s="373">
        <v>647</v>
      </c>
      <c r="DT33" s="371">
        <f t="shared" si="138"/>
        <v>114</v>
      </c>
      <c r="DU33" s="372">
        <v>551</v>
      </c>
      <c r="DV33" s="373">
        <v>631</v>
      </c>
      <c r="DW33" s="371">
        <f t="shared" si="139"/>
        <v>-80</v>
      </c>
      <c r="DX33" s="372">
        <v>751</v>
      </c>
      <c r="DY33" s="373">
        <v>669</v>
      </c>
      <c r="DZ33" s="371">
        <f t="shared" si="140"/>
        <v>82</v>
      </c>
      <c r="EA33" s="372">
        <v>660</v>
      </c>
      <c r="EB33" s="373">
        <v>748</v>
      </c>
      <c r="EC33" s="371">
        <f t="shared" si="141"/>
        <v>-88</v>
      </c>
      <c r="ED33" s="372">
        <v>671</v>
      </c>
      <c r="EE33" s="373">
        <v>659</v>
      </c>
      <c r="EF33" s="371">
        <f t="shared" si="142"/>
        <v>12</v>
      </c>
      <c r="EG33" s="372">
        <v>799</v>
      </c>
      <c r="EH33" s="373">
        <v>893</v>
      </c>
      <c r="EI33" s="371">
        <f t="shared" si="143"/>
        <v>-94</v>
      </c>
      <c r="EJ33" s="372">
        <v>1034</v>
      </c>
      <c r="EK33" s="373">
        <v>1173</v>
      </c>
      <c r="EL33" s="371">
        <f t="shared" si="144"/>
        <v>-139</v>
      </c>
      <c r="EM33" s="372">
        <v>1237</v>
      </c>
      <c r="EN33" s="373">
        <v>1068</v>
      </c>
      <c r="EO33" s="371">
        <f t="shared" si="145"/>
        <v>169</v>
      </c>
      <c r="EP33" s="372">
        <v>1092</v>
      </c>
      <c r="EQ33" s="373">
        <v>1110</v>
      </c>
      <c r="ER33" s="371">
        <f t="shared" si="146"/>
        <v>-18</v>
      </c>
      <c r="ES33" s="372">
        <v>1099</v>
      </c>
      <c r="ET33" s="373">
        <v>1142</v>
      </c>
      <c r="EU33" s="371">
        <v>-43</v>
      </c>
      <c r="EV33" s="411">
        <v>888</v>
      </c>
      <c r="EW33" s="184">
        <v>935</v>
      </c>
      <c r="EX33" s="371">
        <f t="shared" si="147"/>
        <v>-47</v>
      </c>
      <c r="EY33" s="411">
        <v>944</v>
      </c>
      <c r="EZ33" s="184">
        <v>956</v>
      </c>
      <c r="FA33" s="371">
        <f t="shared" si="148"/>
        <v>-12</v>
      </c>
    </row>
    <row r="34" spans="1:157" ht="18.75" customHeight="1" x14ac:dyDescent="0.2">
      <c r="A34" s="196" t="s">
        <v>112</v>
      </c>
      <c r="B34" s="183"/>
      <c r="C34" s="184"/>
      <c r="D34" s="185"/>
      <c r="E34" s="183"/>
      <c r="F34" s="184"/>
      <c r="G34" s="185"/>
      <c r="H34" s="183"/>
      <c r="I34" s="184"/>
      <c r="J34" s="185"/>
      <c r="K34" s="183"/>
      <c r="L34" s="184"/>
      <c r="M34" s="185"/>
      <c r="N34" s="183"/>
      <c r="O34" s="184"/>
      <c r="P34" s="185"/>
      <c r="Q34" s="183"/>
      <c r="R34" s="184"/>
      <c r="S34" s="185"/>
      <c r="T34" s="183"/>
      <c r="U34" s="184"/>
      <c r="V34" s="185"/>
      <c r="W34" s="183"/>
      <c r="X34" s="184"/>
      <c r="Y34" s="185"/>
      <c r="Z34" s="183"/>
      <c r="AA34" s="184"/>
      <c r="AB34" s="185"/>
      <c r="AC34" s="183"/>
      <c r="AD34" s="184"/>
      <c r="AE34" s="185"/>
      <c r="AF34" s="183"/>
      <c r="AG34" s="184"/>
      <c r="AH34" s="185"/>
      <c r="AI34" s="183"/>
      <c r="AJ34" s="184"/>
      <c r="AK34" s="185"/>
      <c r="AL34" s="183"/>
      <c r="AM34" s="184"/>
      <c r="AN34" s="185"/>
      <c r="AO34" s="183"/>
      <c r="AP34" s="184"/>
      <c r="AQ34" s="185"/>
      <c r="AR34" s="183"/>
      <c r="AS34" s="184"/>
      <c r="AT34" s="185"/>
      <c r="AU34" s="183"/>
      <c r="AV34" s="184"/>
      <c r="AW34" s="185"/>
      <c r="AX34" s="183"/>
      <c r="AY34" s="184"/>
      <c r="AZ34" s="185"/>
      <c r="BA34" s="183"/>
      <c r="BB34" s="184"/>
      <c r="BC34" s="185"/>
      <c r="BD34" s="183"/>
      <c r="BE34" s="184"/>
      <c r="BF34" s="185"/>
      <c r="BG34" s="183"/>
      <c r="BH34" s="184"/>
      <c r="BI34" s="185"/>
      <c r="BJ34" s="183"/>
      <c r="BK34" s="184"/>
      <c r="BL34" s="185"/>
      <c r="BM34" s="183"/>
      <c r="BN34" s="184"/>
      <c r="BO34" s="185"/>
      <c r="BP34" s="183"/>
      <c r="BQ34" s="184"/>
      <c r="BR34" s="185"/>
      <c r="BS34" s="183"/>
      <c r="BT34" s="184"/>
      <c r="BU34" s="185"/>
      <c r="BV34" s="183"/>
      <c r="BW34" s="184"/>
      <c r="BX34" s="185"/>
      <c r="BY34" s="183"/>
      <c r="BZ34" s="184"/>
      <c r="CA34" s="185"/>
      <c r="CB34" s="183"/>
      <c r="CC34" s="184"/>
      <c r="CD34" s="185"/>
      <c r="CE34" s="183"/>
      <c r="CF34" s="184"/>
      <c r="CG34" s="185"/>
      <c r="CH34" s="183"/>
      <c r="CI34" s="184"/>
      <c r="CJ34" s="185"/>
      <c r="CK34" s="183"/>
      <c r="CL34" s="184"/>
      <c r="CM34" s="185"/>
      <c r="CN34" s="183"/>
      <c r="CO34" s="184"/>
      <c r="CP34" s="185"/>
      <c r="CQ34" s="183"/>
      <c r="CR34" s="184"/>
      <c r="CS34" s="185"/>
      <c r="CT34" s="183">
        <v>16</v>
      </c>
      <c r="CU34" s="184">
        <v>146</v>
      </c>
      <c r="CV34" s="185">
        <f t="shared" si="130"/>
        <v>-130</v>
      </c>
      <c r="CW34" s="373">
        <v>8</v>
      </c>
      <c r="CX34" s="184">
        <v>138</v>
      </c>
      <c r="CY34" s="371">
        <f t="shared" si="131"/>
        <v>-130</v>
      </c>
      <c r="CZ34" s="206">
        <v>11</v>
      </c>
      <c r="DA34" s="184">
        <v>175</v>
      </c>
      <c r="DB34" s="371">
        <f t="shared" si="132"/>
        <v>-164</v>
      </c>
      <c r="DC34" s="206">
        <v>14</v>
      </c>
      <c r="DD34" s="184">
        <v>218</v>
      </c>
      <c r="DE34" s="371">
        <f t="shared" si="133"/>
        <v>-204</v>
      </c>
      <c r="DF34" s="372">
        <v>13</v>
      </c>
      <c r="DG34" s="373">
        <v>152</v>
      </c>
      <c r="DH34" s="371">
        <f t="shared" si="134"/>
        <v>-139</v>
      </c>
      <c r="DI34" s="372">
        <v>27</v>
      </c>
      <c r="DJ34" s="373">
        <v>124</v>
      </c>
      <c r="DK34" s="371">
        <f t="shared" si="135"/>
        <v>-97</v>
      </c>
      <c r="DL34" s="372">
        <v>26</v>
      </c>
      <c r="DM34" s="373">
        <v>185</v>
      </c>
      <c r="DN34" s="371">
        <f t="shared" si="136"/>
        <v>-159</v>
      </c>
      <c r="DO34" s="372">
        <v>16</v>
      </c>
      <c r="DP34" s="373">
        <v>127</v>
      </c>
      <c r="DQ34" s="371">
        <f t="shared" si="137"/>
        <v>-111</v>
      </c>
      <c r="DR34" s="372">
        <v>23</v>
      </c>
      <c r="DS34" s="373">
        <v>127</v>
      </c>
      <c r="DT34" s="371">
        <f t="shared" si="138"/>
        <v>-104</v>
      </c>
      <c r="DU34" s="372">
        <v>0</v>
      </c>
      <c r="DV34" s="373">
        <v>125</v>
      </c>
      <c r="DW34" s="371">
        <f t="shared" si="139"/>
        <v>-125</v>
      </c>
      <c r="DX34" s="372">
        <v>22</v>
      </c>
      <c r="DY34" s="373">
        <v>254</v>
      </c>
      <c r="DZ34" s="371">
        <f t="shared" si="140"/>
        <v>-232</v>
      </c>
      <c r="EA34" s="372">
        <v>6</v>
      </c>
      <c r="EB34" s="373">
        <v>154</v>
      </c>
      <c r="EC34" s="371">
        <f t="shared" si="141"/>
        <v>-148</v>
      </c>
      <c r="ED34" s="372">
        <v>8</v>
      </c>
      <c r="EE34" s="373">
        <v>120</v>
      </c>
      <c r="EF34" s="371">
        <f t="shared" si="142"/>
        <v>-112</v>
      </c>
      <c r="EG34" s="372">
        <v>8</v>
      </c>
      <c r="EH34" s="373">
        <v>194</v>
      </c>
      <c r="EI34" s="371">
        <f t="shared" si="143"/>
        <v>-186</v>
      </c>
      <c r="EJ34" s="372">
        <v>3</v>
      </c>
      <c r="EK34" s="373">
        <v>153</v>
      </c>
      <c r="EL34" s="371">
        <f t="shared" si="144"/>
        <v>-150</v>
      </c>
      <c r="EM34" s="372">
        <v>2</v>
      </c>
      <c r="EN34" s="373">
        <v>204</v>
      </c>
      <c r="EO34" s="371">
        <f t="shared" si="145"/>
        <v>-202</v>
      </c>
      <c r="EP34" s="372">
        <v>4</v>
      </c>
      <c r="EQ34" s="373">
        <v>251</v>
      </c>
      <c r="ER34" s="371">
        <f t="shared" si="146"/>
        <v>-247</v>
      </c>
      <c r="ES34" s="372">
        <v>1</v>
      </c>
      <c r="ET34" s="373">
        <v>192</v>
      </c>
      <c r="EU34" s="371">
        <v>-191</v>
      </c>
      <c r="EV34" s="411">
        <v>2</v>
      </c>
      <c r="EW34" s="184">
        <v>227</v>
      </c>
      <c r="EX34" s="371">
        <f t="shared" si="147"/>
        <v>-225</v>
      </c>
      <c r="EY34" s="411">
        <v>1</v>
      </c>
      <c r="EZ34" s="184">
        <v>229</v>
      </c>
      <c r="FA34" s="371">
        <f t="shared" si="148"/>
        <v>-228</v>
      </c>
    </row>
    <row r="35" spans="1:157" s="195" customFormat="1" ht="18.75" customHeight="1" x14ac:dyDescent="0.25">
      <c r="A35" s="179" t="s">
        <v>113</v>
      </c>
      <c r="B35" s="180">
        <f>B36+B37+B38</f>
        <v>5426</v>
      </c>
      <c r="C35" s="181">
        <f>C36+C37+C38</f>
        <v>4795</v>
      </c>
      <c r="D35" s="182">
        <f t="shared" si="28"/>
        <v>631</v>
      </c>
      <c r="E35" s="180">
        <f>E36+E37+E38</f>
        <v>5861</v>
      </c>
      <c r="F35" s="181">
        <f>F36+F37+F38</f>
        <v>5149</v>
      </c>
      <c r="G35" s="182">
        <f t="shared" si="126"/>
        <v>712</v>
      </c>
      <c r="H35" s="180">
        <f t="shared" ref="H35:I35" si="238">H36+H37+H38</f>
        <v>5561</v>
      </c>
      <c r="I35" s="181">
        <f t="shared" si="238"/>
        <v>4854</v>
      </c>
      <c r="J35" s="182">
        <f t="shared" si="0"/>
        <v>707</v>
      </c>
      <c r="K35" s="180">
        <f t="shared" ref="K35:L35" si="239">K36+K37+K38</f>
        <v>6462</v>
      </c>
      <c r="L35" s="181">
        <f t="shared" si="239"/>
        <v>5729</v>
      </c>
      <c r="M35" s="182">
        <f t="shared" si="1"/>
        <v>733</v>
      </c>
      <c r="N35" s="180">
        <f t="shared" ref="N35:O35" si="240">N36+N37+N38</f>
        <v>6012</v>
      </c>
      <c r="O35" s="181">
        <f t="shared" si="240"/>
        <v>5391</v>
      </c>
      <c r="P35" s="182">
        <f t="shared" si="2"/>
        <v>621</v>
      </c>
      <c r="Q35" s="180">
        <f t="shared" ref="Q35:R35" si="241">Q36+Q37+Q38</f>
        <v>6025</v>
      </c>
      <c r="R35" s="181">
        <f t="shared" si="241"/>
        <v>6096</v>
      </c>
      <c r="S35" s="182">
        <f t="shared" si="3"/>
        <v>-71</v>
      </c>
      <c r="T35" s="180">
        <f t="shared" ref="T35:U35" si="242">T36+T37+T38</f>
        <v>7928</v>
      </c>
      <c r="U35" s="181">
        <f t="shared" si="242"/>
        <v>8108</v>
      </c>
      <c r="V35" s="182">
        <f t="shared" si="4"/>
        <v>-180</v>
      </c>
      <c r="W35" s="180">
        <f t="shared" ref="W35:X35" si="243">W36+W37+W38</f>
        <v>4474</v>
      </c>
      <c r="X35" s="181">
        <f t="shared" si="243"/>
        <v>6939</v>
      </c>
      <c r="Y35" s="182">
        <f t="shared" si="5"/>
        <v>-2465</v>
      </c>
      <c r="Z35" s="180">
        <f t="shared" ref="Z35:AA35" si="244">Z36+Z37+Z38</f>
        <v>6537</v>
      </c>
      <c r="AA35" s="181">
        <f t="shared" si="244"/>
        <v>7761</v>
      </c>
      <c r="AB35" s="182">
        <f t="shared" si="6"/>
        <v>-1224</v>
      </c>
      <c r="AC35" s="180">
        <f t="shared" ref="AC35:AD35" si="245">AC36+AC37+AC38</f>
        <v>10356</v>
      </c>
      <c r="AD35" s="181">
        <f t="shared" si="245"/>
        <v>8629</v>
      </c>
      <c r="AE35" s="182">
        <f t="shared" si="7"/>
        <v>1727</v>
      </c>
      <c r="AF35" s="180">
        <f t="shared" ref="AF35:AG35" si="246">AF36+AF37+AF38</f>
        <v>7723</v>
      </c>
      <c r="AG35" s="181">
        <f t="shared" si="246"/>
        <v>6969</v>
      </c>
      <c r="AH35" s="182">
        <f t="shared" si="8"/>
        <v>754</v>
      </c>
      <c r="AI35" s="180">
        <f t="shared" ref="AI35:AJ35" si="247">AI36+AI37+AI38</f>
        <v>6472.4</v>
      </c>
      <c r="AJ35" s="181">
        <f t="shared" si="247"/>
        <v>8519</v>
      </c>
      <c r="AK35" s="182">
        <f t="shared" si="9"/>
        <v>-2046.6000000000004</v>
      </c>
      <c r="AL35" s="180">
        <f t="shared" ref="AL35:AM35" si="248">AL36+AL37+AL38</f>
        <v>5664</v>
      </c>
      <c r="AM35" s="181">
        <f t="shared" si="248"/>
        <v>5245</v>
      </c>
      <c r="AN35" s="182">
        <f t="shared" si="10"/>
        <v>419</v>
      </c>
      <c r="AO35" s="180">
        <f t="shared" ref="AO35:AP35" si="249">AO36+AO37+AO38</f>
        <v>5379</v>
      </c>
      <c r="AP35" s="181">
        <f t="shared" si="249"/>
        <v>5545</v>
      </c>
      <c r="AQ35" s="182">
        <f t="shared" si="11"/>
        <v>-166</v>
      </c>
      <c r="AR35" s="180">
        <f t="shared" ref="AR35:AS35" si="250">AR36+AR37+AR38</f>
        <v>5554</v>
      </c>
      <c r="AS35" s="181">
        <f t="shared" si="250"/>
        <v>5927</v>
      </c>
      <c r="AT35" s="182">
        <f t="shared" si="12"/>
        <v>-373</v>
      </c>
      <c r="AU35" s="180">
        <f t="shared" ref="AU35:AV35" si="251">AU36+AU37+AU38</f>
        <v>5872</v>
      </c>
      <c r="AV35" s="181">
        <f t="shared" si="251"/>
        <v>6937</v>
      </c>
      <c r="AW35" s="182">
        <f t="shared" si="13"/>
        <v>-1065</v>
      </c>
      <c r="AX35" s="180">
        <f>AX36+AX37+AX38</f>
        <v>3351</v>
      </c>
      <c r="AY35" s="181">
        <f>AY36+AY37+AY38</f>
        <v>4667</v>
      </c>
      <c r="AZ35" s="182">
        <f t="shared" si="44"/>
        <v>-1316</v>
      </c>
      <c r="BA35" s="180">
        <f>BA36+BA37+BA38</f>
        <v>4292</v>
      </c>
      <c r="BB35" s="181">
        <f>BB36+BB37+BB38</f>
        <v>5138</v>
      </c>
      <c r="BC35" s="182">
        <f t="shared" si="45"/>
        <v>-846</v>
      </c>
      <c r="BD35" s="180">
        <f>BD36+BD37+BD38</f>
        <v>4994</v>
      </c>
      <c r="BE35" s="181">
        <f>BE36+BE37+BE38</f>
        <v>4168</v>
      </c>
      <c r="BF35" s="182">
        <f t="shared" si="46"/>
        <v>826</v>
      </c>
      <c r="BG35" s="180">
        <f>BG36+BG37+BG38</f>
        <v>6458</v>
      </c>
      <c r="BH35" s="181">
        <f>BH36+BH37+BH38</f>
        <v>5449</v>
      </c>
      <c r="BI35" s="182">
        <f t="shared" si="47"/>
        <v>1009</v>
      </c>
      <c r="BJ35" s="180">
        <f>BJ36+BJ37+BJ38</f>
        <v>4485</v>
      </c>
      <c r="BK35" s="181">
        <f>BK36+BK37+BK38</f>
        <v>4496</v>
      </c>
      <c r="BL35" s="182">
        <f t="shared" si="87"/>
        <v>-11</v>
      </c>
      <c r="BM35" s="180">
        <f>BM36+BM37+BM38</f>
        <v>6108</v>
      </c>
      <c r="BN35" s="181">
        <f>BN36+BN37+BN38</f>
        <v>4385</v>
      </c>
      <c r="BO35" s="182">
        <f t="shared" si="48"/>
        <v>1723</v>
      </c>
      <c r="BP35" s="180">
        <f>BP36+BP37+BP38</f>
        <v>5945</v>
      </c>
      <c r="BQ35" s="181">
        <f>BQ36+BQ37+BQ38</f>
        <v>5108</v>
      </c>
      <c r="BR35" s="182">
        <f t="shared" si="49"/>
        <v>837</v>
      </c>
      <c r="BS35" s="180">
        <f>BS36+BS37+BS38</f>
        <v>5730</v>
      </c>
      <c r="BT35" s="181">
        <f>BT36+BT37+BT38</f>
        <v>5793</v>
      </c>
      <c r="BU35" s="182">
        <f t="shared" si="50"/>
        <v>-63</v>
      </c>
      <c r="BV35" s="180">
        <f>BV36+BV37+BV38</f>
        <v>4975</v>
      </c>
      <c r="BW35" s="181">
        <f>BW36+BW37+BW38</f>
        <v>4591</v>
      </c>
      <c r="BX35" s="182">
        <f t="shared" si="51"/>
        <v>384</v>
      </c>
      <c r="BY35" s="180">
        <f>BY36+BY37+BY38</f>
        <v>5162</v>
      </c>
      <c r="BZ35" s="181">
        <f>BZ36+BZ37+BZ38</f>
        <v>5735</v>
      </c>
      <c r="CA35" s="182">
        <f t="shared" si="52"/>
        <v>-573</v>
      </c>
      <c r="CB35" s="180">
        <f>CB36+CB37+CB38</f>
        <v>5431</v>
      </c>
      <c r="CC35" s="181">
        <f>CC36+CC37+CC38</f>
        <v>5312</v>
      </c>
      <c r="CD35" s="182">
        <f t="shared" si="53"/>
        <v>119</v>
      </c>
      <c r="CE35" s="180">
        <f>CE36+CE37+CE38</f>
        <v>5490</v>
      </c>
      <c r="CF35" s="181">
        <f>CF36+CF37+CF38</f>
        <v>5290</v>
      </c>
      <c r="CG35" s="182">
        <f t="shared" si="54"/>
        <v>200</v>
      </c>
      <c r="CH35" s="180">
        <f>CH36+CH37+CH38</f>
        <v>4196</v>
      </c>
      <c r="CI35" s="181">
        <f>CI36+CI37+CI38</f>
        <v>4694</v>
      </c>
      <c r="CJ35" s="182">
        <f>CH35-CI35</f>
        <v>-498</v>
      </c>
      <c r="CK35" s="180">
        <f>CK36+CK37+CK38</f>
        <v>6205</v>
      </c>
      <c r="CL35" s="181">
        <f>CL36+CL37+CL38</f>
        <v>4627</v>
      </c>
      <c r="CM35" s="182">
        <f>CK35-CL35</f>
        <v>1578</v>
      </c>
      <c r="CN35" s="180">
        <f>CN36+CN37+CN38</f>
        <v>5551</v>
      </c>
      <c r="CO35" s="181">
        <f>CO36+CO37+CO38</f>
        <v>4713.5</v>
      </c>
      <c r="CP35" s="182">
        <f>CN35-CO35</f>
        <v>837.5</v>
      </c>
      <c r="CQ35" s="180">
        <f>CQ36+CQ37+CQ38</f>
        <v>4589</v>
      </c>
      <c r="CR35" s="181">
        <f>CR36+CR37+CR38</f>
        <v>4598</v>
      </c>
      <c r="CS35" s="182">
        <f>CQ35-CR35</f>
        <v>-9</v>
      </c>
      <c r="CT35" s="180">
        <f t="shared" ref="CT35:CU35" si="252">CT36+CT37+CT38</f>
        <v>4626</v>
      </c>
      <c r="CU35" s="181">
        <f t="shared" si="252"/>
        <v>4432</v>
      </c>
      <c r="CV35" s="182">
        <f t="shared" si="130"/>
        <v>194</v>
      </c>
      <c r="CW35" s="360">
        <f t="shared" ref="CW35:CX35" si="253">CW36+CW37+CW38</f>
        <v>4322</v>
      </c>
      <c r="CX35" s="181">
        <f t="shared" si="253"/>
        <v>4846</v>
      </c>
      <c r="CY35" s="361">
        <f t="shared" si="131"/>
        <v>-524</v>
      </c>
      <c r="CZ35" s="359">
        <f t="shared" ref="CZ35:DA35" si="254">CZ36+CZ37+CZ38</f>
        <v>4691</v>
      </c>
      <c r="DA35" s="181">
        <f t="shared" si="254"/>
        <v>3636</v>
      </c>
      <c r="DB35" s="361">
        <f t="shared" si="132"/>
        <v>1055</v>
      </c>
      <c r="DC35" s="359">
        <f t="shared" ref="DC35:DD35" si="255">DC36+DC37+DC38</f>
        <v>6208</v>
      </c>
      <c r="DD35" s="181">
        <f t="shared" si="255"/>
        <v>4464</v>
      </c>
      <c r="DE35" s="361">
        <f t="shared" si="133"/>
        <v>1744</v>
      </c>
      <c r="DF35" s="359">
        <f>DF36+DF37+DF38</f>
        <v>4731</v>
      </c>
      <c r="DG35" s="360">
        <f>DG36+DG37+DG38</f>
        <v>4422</v>
      </c>
      <c r="DH35" s="361">
        <f t="shared" si="134"/>
        <v>309</v>
      </c>
      <c r="DI35" s="359">
        <f>DI36+DI37+DI38</f>
        <v>4589</v>
      </c>
      <c r="DJ35" s="360">
        <f>DJ36+DJ37+DJ38</f>
        <v>4767</v>
      </c>
      <c r="DK35" s="361">
        <f t="shared" si="135"/>
        <v>-178</v>
      </c>
      <c r="DL35" s="359">
        <f>DL36+DL37+DL38</f>
        <v>4767</v>
      </c>
      <c r="DM35" s="360">
        <f>DM36+DM37+DM38</f>
        <v>3904</v>
      </c>
      <c r="DN35" s="361">
        <f t="shared" si="136"/>
        <v>863</v>
      </c>
      <c r="DO35" s="359">
        <f t="shared" ref="DO35:DP35" si="256">DO36+DO37+DO38</f>
        <v>4868</v>
      </c>
      <c r="DP35" s="360">
        <f t="shared" si="256"/>
        <v>4485</v>
      </c>
      <c r="DQ35" s="361">
        <f t="shared" si="137"/>
        <v>383</v>
      </c>
      <c r="DR35" s="359">
        <f>DR36+DR37+DR38</f>
        <v>4342</v>
      </c>
      <c r="DS35" s="360">
        <f>DS36+DS37+DS38</f>
        <v>4378</v>
      </c>
      <c r="DT35" s="361">
        <f t="shared" si="138"/>
        <v>-36</v>
      </c>
      <c r="DU35" s="359">
        <f t="shared" ref="DU35:DV35" si="257">DU36+DU37+DU38</f>
        <v>3032</v>
      </c>
      <c r="DV35" s="360">
        <f t="shared" si="257"/>
        <v>3302</v>
      </c>
      <c r="DW35" s="361">
        <f t="shared" si="139"/>
        <v>-270</v>
      </c>
      <c r="DX35" s="359">
        <f t="shared" ref="DX35:DY35" si="258">DX36+DX37+DX38</f>
        <v>4385</v>
      </c>
      <c r="DY35" s="360">
        <f t="shared" si="258"/>
        <v>3674</v>
      </c>
      <c r="DZ35" s="361">
        <f t="shared" si="140"/>
        <v>711</v>
      </c>
      <c r="EA35" s="359">
        <f t="shared" ref="EA35:EB35" si="259">EA36+EA37+EA38</f>
        <v>4504</v>
      </c>
      <c r="EB35" s="360">
        <f t="shared" si="259"/>
        <v>4072</v>
      </c>
      <c r="EC35" s="361">
        <f t="shared" si="141"/>
        <v>432</v>
      </c>
      <c r="ED35" s="359">
        <f>ED36+ED37+ED38</f>
        <v>4043.7</v>
      </c>
      <c r="EE35" s="360">
        <f>EE36+EE37+EE38</f>
        <v>3874</v>
      </c>
      <c r="EF35" s="361">
        <f t="shared" si="142"/>
        <v>169.69999999999982</v>
      </c>
      <c r="EG35" s="359">
        <f>EG36+EG37+EG38</f>
        <v>4148</v>
      </c>
      <c r="EH35" s="360">
        <f>EH36+EH37+EH38</f>
        <v>3883</v>
      </c>
      <c r="EI35" s="361">
        <f t="shared" si="143"/>
        <v>265</v>
      </c>
      <c r="EJ35" s="359">
        <f>EJ36+EJ37+EJ38</f>
        <v>4555</v>
      </c>
      <c r="EK35" s="360">
        <f>EK36+EK37+EK38</f>
        <v>3687</v>
      </c>
      <c r="EL35" s="361">
        <f t="shared" si="144"/>
        <v>868</v>
      </c>
      <c r="EM35" s="359">
        <f>EM36+EM37+EM38</f>
        <v>5209</v>
      </c>
      <c r="EN35" s="360">
        <f>EN36+EN37+EN38</f>
        <v>4575</v>
      </c>
      <c r="EO35" s="361">
        <f t="shared" si="145"/>
        <v>634</v>
      </c>
      <c r="EP35" s="359">
        <f>EP36+EP37+EP38</f>
        <v>4155</v>
      </c>
      <c r="EQ35" s="360">
        <f>EQ36+EQ37+EQ38</f>
        <v>4594</v>
      </c>
      <c r="ER35" s="361">
        <f t="shared" si="146"/>
        <v>-439</v>
      </c>
      <c r="ES35" s="359">
        <v>4869</v>
      </c>
      <c r="ET35" s="360">
        <v>4603</v>
      </c>
      <c r="EU35" s="361">
        <v>266</v>
      </c>
      <c r="EV35" s="359">
        <f>EV36+EV37+EV38</f>
        <v>5455</v>
      </c>
      <c r="EW35" s="181">
        <f>EW36+EW37+EW38</f>
        <v>5129</v>
      </c>
      <c r="EX35" s="361">
        <f t="shared" si="147"/>
        <v>326</v>
      </c>
      <c r="EY35" s="359">
        <f>EY36+EY37+EY38</f>
        <v>5288</v>
      </c>
      <c r="EZ35" s="181">
        <f>EZ36+EZ37+EZ38</f>
        <v>5776</v>
      </c>
      <c r="FA35" s="361">
        <f t="shared" si="148"/>
        <v>-488</v>
      </c>
    </row>
    <row r="36" spans="1:157" ht="18.75" customHeight="1" x14ac:dyDescent="0.2">
      <c r="A36" s="196" t="s">
        <v>114</v>
      </c>
      <c r="B36" s="183"/>
      <c r="C36" s="184"/>
      <c r="D36" s="185"/>
      <c r="E36" s="183"/>
      <c r="F36" s="184"/>
      <c r="G36" s="185"/>
      <c r="H36" s="183"/>
      <c r="I36" s="184"/>
      <c r="J36" s="185"/>
      <c r="K36" s="183"/>
      <c r="L36" s="184"/>
      <c r="M36" s="185"/>
      <c r="N36" s="183"/>
      <c r="O36" s="184"/>
      <c r="P36" s="185"/>
      <c r="Q36" s="183"/>
      <c r="R36" s="184"/>
      <c r="S36" s="185"/>
      <c r="T36" s="183"/>
      <c r="U36" s="184"/>
      <c r="V36" s="185"/>
      <c r="W36" s="183"/>
      <c r="X36" s="184"/>
      <c r="Y36" s="185"/>
      <c r="Z36" s="183"/>
      <c r="AA36" s="184"/>
      <c r="AB36" s="185"/>
      <c r="AC36" s="183"/>
      <c r="AD36" s="184"/>
      <c r="AE36" s="185"/>
      <c r="AF36" s="183"/>
      <c r="AG36" s="184"/>
      <c r="AH36" s="185"/>
      <c r="AI36" s="183"/>
      <c r="AJ36" s="184"/>
      <c r="AK36" s="185"/>
      <c r="AL36" s="183"/>
      <c r="AM36" s="184"/>
      <c r="AN36" s="185"/>
      <c r="AO36" s="183"/>
      <c r="AP36" s="184"/>
      <c r="AQ36" s="185"/>
      <c r="AR36" s="183"/>
      <c r="AS36" s="184"/>
      <c r="AT36" s="185"/>
      <c r="AU36" s="183"/>
      <c r="AV36" s="184"/>
      <c r="AW36" s="185"/>
      <c r="AX36" s="183"/>
      <c r="AY36" s="184"/>
      <c r="AZ36" s="185"/>
      <c r="BA36" s="183"/>
      <c r="BB36" s="184"/>
      <c r="BC36" s="185"/>
      <c r="BD36" s="183"/>
      <c r="BE36" s="184"/>
      <c r="BF36" s="185"/>
      <c r="BG36" s="183"/>
      <c r="BH36" s="184"/>
      <c r="BI36" s="185"/>
      <c r="BJ36" s="183"/>
      <c r="BK36" s="184"/>
      <c r="BL36" s="185"/>
      <c r="BM36" s="183"/>
      <c r="BN36" s="184"/>
      <c r="BO36" s="185"/>
      <c r="BP36" s="183"/>
      <c r="BQ36" s="184"/>
      <c r="BR36" s="185"/>
      <c r="BS36" s="183"/>
      <c r="BT36" s="184"/>
      <c r="BU36" s="185"/>
      <c r="BV36" s="183"/>
      <c r="BW36" s="184"/>
      <c r="BX36" s="185"/>
      <c r="BY36" s="183"/>
      <c r="BZ36" s="184"/>
      <c r="CA36" s="185"/>
      <c r="CB36" s="183"/>
      <c r="CC36" s="184"/>
      <c r="CD36" s="185"/>
      <c r="CE36" s="183"/>
      <c r="CF36" s="184"/>
      <c r="CG36" s="185"/>
      <c r="CH36" s="183"/>
      <c r="CI36" s="184"/>
      <c r="CJ36" s="185"/>
      <c r="CK36" s="183"/>
      <c r="CL36" s="184"/>
      <c r="CM36" s="185"/>
      <c r="CN36" s="183"/>
      <c r="CO36" s="184"/>
      <c r="CP36" s="185"/>
      <c r="CQ36" s="183"/>
      <c r="CR36" s="184"/>
      <c r="CS36" s="185"/>
      <c r="CT36" s="183">
        <v>5</v>
      </c>
      <c r="CU36" s="184">
        <v>1</v>
      </c>
      <c r="CV36" s="185">
        <f t="shared" si="130"/>
        <v>4</v>
      </c>
      <c r="CW36" s="373">
        <v>13</v>
      </c>
      <c r="CX36" s="184">
        <v>2</v>
      </c>
      <c r="CY36" s="371">
        <f t="shared" si="131"/>
        <v>11</v>
      </c>
      <c r="CZ36" s="372">
        <v>8</v>
      </c>
      <c r="DA36" s="184">
        <v>0</v>
      </c>
      <c r="DB36" s="371">
        <f t="shared" si="132"/>
        <v>8</v>
      </c>
      <c r="DC36" s="372">
        <v>15</v>
      </c>
      <c r="DD36" s="184">
        <v>0</v>
      </c>
      <c r="DE36" s="371">
        <f t="shared" si="133"/>
        <v>15</v>
      </c>
      <c r="DF36" s="372">
        <v>6</v>
      </c>
      <c r="DG36" s="373">
        <v>0</v>
      </c>
      <c r="DH36" s="371">
        <f t="shared" si="134"/>
        <v>6</v>
      </c>
      <c r="DI36" s="372">
        <v>0</v>
      </c>
      <c r="DJ36" s="373">
        <v>1</v>
      </c>
      <c r="DK36" s="371">
        <f t="shared" si="135"/>
        <v>-1</v>
      </c>
      <c r="DL36" s="372">
        <v>0</v>
      </c>
      <c r="DM36" s="373">
        <v>1</v>
      </c>
      <c r="DN36" s="371">
        <f t="shared" si="136"/>
        <v>-1</v>
      </c>
      <c r="DO36" s="372">
        <v>1</v>
      </c>
      <c r="DP36" s="373">
        <v>4</v>
      </c>
      <c r="DQ36" s="371">
        <f t="shared" si="137"/>
        <v>-3</v>
      </c>
      <c r="DR36" s="372">
        <v>2</v>
      </c>
      <c r="DS36" s="373">
        <v>5</v>
      </c>
      <c r="DT36" s="371">
        <f>DR36-DS36</f>
        <v>-3</v>
      </c>
      <c r="DU36" s="372">
        <v>1</v>
      </c>
      <c r="DV36" s="373">
        <v>0</v>
      </c>
      <c r="DW36" s="371">
        <f>DU36-DV36</f>
        <v>1</v>
      </c>
      <c r="DX36" s="372">
        <v>5</v>
      </c>
      <c r="DY36" s="373">
        <v>0</v>
      </c>
      <c r="DZ36" s="371">
        <f>DX36-DY36</f>
        <v>5</v>
      </c>
      <c r="EA36" s="372">
        <v>3</v>
      </c>
      <c r="EB36" s="373">
        <v>0</v>
      </c>
      <c r="EC36" s="371">
        <f>EA36-EB36</f>
        <v>3</v>
      </c>
      <c r="ED36" s="372">
        <v>3</v>
      </c>
      <c r="EE36" s="373">
        <v>0</v>
      </c>
      <c r="EF36" s="371">
        <f>ED36-EE36</f>
        <v>3</v>
      </c>
      <c r="EG36" s="372">
        <v>8</v>
      </c>
      <c r="EH36" s="373">
        <v>0</v>
      </c>
      <c r="EI36" s="371">
        <f t="shared" si="143"/>
        <v>8</v>
      </c>
      <c r="EJ36" s="372">
        <v>8</v>
      </c>
      <c r="EK36" s="373">
        <v>18</v>
      </c>
      <c r="EL36" s="371">
        <f>EJ36-EK36</f>
        <v>-10</v>
      </c>
      <c r="EM36" s="372">
        <v>18</v>
      </c>
      <c r="EN36" s="373">
        <v>3</v>
      </c>
      <c r="EO36" s="371">
        <f>EM36-EN36</f>
        <v>15</v>
      </c>
      <c r="EP36" s="372">
        <v>0</v>
      </c>
      <c r="EQ36" s="373">
        <v>8</v>
      </c>
      <c r="ER36" s="371">
        <f>EP36-EQ36</f>
        <v>-8</v>
      </c>
      <c r="ES36" s="372">
        <v>23</v>
      </c>
      <c r="ET36" s="373">
        <v>5</v>
      </c>
      <c r="EU36" s="371">
        <v>18</v>
      </c>
      <c r="EV36" s="411">
        <v>6</v>
      </c>
      <c r="EW36" s="184">
        <v>1</v>
      </c>
      <c r="EX36" s="371">
        <f>EV36-EW36</f>
        <v>5</v>
      </c>
      <c r="EY36" s="411">
        <v>2</v>
      </c>
      <c r="EZ36" s="184">
        <v>4</v>
      </c>
      <c r="FA36" s="371">
        <f>EY36-EZ36</f>
        <v>-2</v>
      </c>
    </row>
    <row r="37" spans="1:157" ht="18.75" customHeight="1" x14ac:dyDescent="0.2">
      <c r="A37" s="196" t="s">
        <v>115</v>
      </c>
      <c r="B37" s="183"/>
      <c r="C37" s="184"/>
      <c r="D37" s="185"/>
      <c r="E37" s="183"/>
      <c r="F37" s="184"/>
      <c r="G37" s="185"/>
      <c r="H37" s="183"/>
      <c r="I37" s="184"/>
      <c r="J37" s="185"/>
      <c r="K37" s="183"/>
      <c r="L37" s="184"/>
      <c r="M37" s="185"/>
      <c r="N37" s="183"/>
      <c r="O37" s="184"/>
      <c r="P37" s="185"/>
      <c r="Q37" s="183"/>
      <c r="R37" s="184"/>
      <c r="S37" s="185"/>
      <c r="T37" s="183"/>
      <c r="U37" s="184"/>
      <c r="V37" s="185"/>
      <c r="W37" s="183"/>
      <c r="X37" s="184"/>
      <c r="Y37" s="185"/>
      <c r="Z37" s="183"/>
      <c r="AA37" s="184"/>
      <c r="AB37" s="185"/>
      <c r="AC37" s="183"/>
      <c r="AD37" s="184"/>
      <c r="AE37" s="185"/>
      <c r="AF37" s="183"/>
      <c r="AG37" s="184"/>
      <c r="AH37" s="185"/>
      <c r="AI37" s="183"/>
      <c r="AJ37" s="184"/>
      <c r="AK37" s="185"/>
      <c r="AL37" s="183"/>
      <c r="AM37" s="184"/>
      <c r="AN37" s="185"/>
      <c r="AO37" s="183"/>
      <c r="AP37" s="184"/>
      <c r="AQ37" s="185"/>
      <c r="AR37" s="183"/>
      <c r="AS37" s="184"/>
      <c r="AT37" s="185"/>
      <c r="AU37" s="183"/>
      <c r="AV37" s="184"/>
      <c r="AW37" s="185"/>
      <c r="AX37" s="183"/>
      <c r="AY37" s="184"/>
      <c r="AZ37" s="185"/>
      <c r="BA37" s="183"/>
      <c r="BB37" s="184"/>
      <c r="BC37" s="185"/>
      <c r="BD37" s="183"/>
      <c r="BE37" s="184"/>
      <c r="BF37" s="185"/>
      <c r="BG37" s="183"/>
      <c r="BH37" s="184"/>
      <c r="BI37" s="185"/>
      <c r="BJ37" s="183"/>
      <c r="BK37" s="184"/>
      <c r="BL37" s="185"/>
      <c r="BM37" s="183"/>
      <c r="BN37" s="184"/>
      <c r="BO37" s="185"/>
      <c r="BP37" s="183"/>
      <c r="BQ37" s="184"/>
      <c r="BR37" s="185"/>
      <c r="BS37" s="183"/>
      <c r="BT37" s="184"/>
      <c r="BU37" s="185"/>
      <c r="BV37" s="183"/>
      <c r="BW37" s="184"/>
      <c r="BX37" s="185"/>
      <c r="BY37" s="183"/>
      <c r="BZ37" s="184"/>
      <c r="CA37" s="185"/>
      <c r="CB37" s="183"/>
      <c r="CC37" s="184"/>
      <c r="CD37" s="185"/>
      <c r="CE37" s="183"/>
      <c r="CF37" s="184"/>
      <c r="CG37" s="185"/>
      <c r="CH37" s="183"/>
      <c r="CI37" s="184"/>
      <c r="CJ37" s="185"/>
      <c r="CK37" s="183"/>
      <c r="CL37" s="184"/>
      <c r="CM37" s="185"/>
      <c r="CN37" s="183"/>
      <c r="CO37" s="184"/>
      <c r="CP37" s="185"/>
      <c r="CQ37" s="183"/>
      <c r="CR37" s="184"/>
      <c r="CS37" s="185"/>
      <c r="CT37" s="183">
        <v>1956</v>
      </c>
      <c r="CU37" s="184">
        <v>1585</v>
      </c>
      <c r="CV37" s="185">
        <f t="shared" si="130"/>
        <v>371</v>
      </c>
      <c r="CW37" s="373">
        <v>1022</v>
      </c>
      <c r="CX37" s="184">
        <v>1255</v>
      </c>
      <c r="CY37" s="371">
        <f t="shared" si="131"/>
        <v>-233</v>
      </c>
      <c r="CZ37" s="372">
        <v>965</v>
      </c>
      <c r="DA37" s="184">
        <v>1193</v>
      </c>
      <c r="DB37" s="371">
        <f t="shared" si="132"/>
        <v>-228</v>
      </c>
      <c r="DC37" s="372">
        <v>1223</v>
      </c>
      <c r="DD37" s="184">
        <v>1195</v>
      </c>
      <c r="DE37" s="371">
        <f t="shared" si="133"/>
        <v>28</v>
      </c>
      <c r="DF37" s="372">
        <v>1101</v>
      </c>
      <c r="DG37" s="373">
        <v>1084</v>
      </c>
      <c r="DH37" s="371">
        <f t="shared" si="134"/>
        <v>17</v>
      </c>
      <c r="DI37" s="372">
        <v>935</v>
      </c>
      <c r="DJ37" s="373">
        <v>1076</v>
      </c>
      <c r="DK37" s="371">
        <f t="shared" si="135"/>
        <v>-141</v>
      </c>
      <c r="DL37" s="372">
        <v>1116</v>
      </c>
      <c r="DM37" s="373">
        <v>1228</v>
      </c>
      <c r="DN37" s="371">
        <f t="shared" si="136"/>
        <v>-112</v>
      </c>
      <c r="DO37" s="372">
        <v>1091</v>
      </c>
      <c r="DP37" s="373">
        <v>1284</v>
      </c>
      <c r="DQ37" s="371">
        <f t="shared" si="137"/>
        <v>-193</v>
      </c>
      <c r="DR37" s="372">
        <v>1152</v>
      </c>
      <c r="DS37" s="373">
        <v>990</v>
      </c>
      <c r="DT37" s="371">
        <f t="shared" ref="DT37:DT39" si="260">DR37-DS37</f>
        <v>162</v>
      </c>
      <c r="DU37" s="372">
        <v>772</v>
      </c>
      <c r="DV37" s="373">
        <v>1165</v>
      </c>
      <c r="DW37" s="371">
        <f t="shared" ref="DW37:DW39" si="261">DU37-DV37</f>
        <v>-393</v>
      </c>
      <c r="DX37" s="372">
        <v>1130</v>
      </c>
      <c r="DY37" s="373">
        <v>1243</v>
      </c>
      <c r="DZ37" s="371">
        <f t="shared" ref="DZ37:DZ39" si="262">DX37-DY37</f>
        <v>-113</v>
      </c>
      <c r="EA37" s="372">
        <v>1092</v>
      </c>
      <c r="EB37" s="373">
        <v>1427</v>
      </c>
      <c r="EC37" s="371">
        <f t="shared" ref="EC37:EC39" si="263">EA37-EB37</f>
        <v>-335</v>
      </c>
      <c r="ED37" s="372">
        <v>943</v>
      </c>
      <c r="EE37" s="373">
        <v>1198</v>
      </c>
      <c r="EF37" s="371">
        <f t="shared" ref="EF37:EF39" si="264">ED37-EE37</f>
        <v>-255</v>
      </c>
      <c r="EG37" s="372">
        <v>975</v>
      </c>
      <c r="EH37" s="373">
        <v>1223</v>
      </c>
      <c r="EI37" s="371">
        <f t="shared" si="143"/>
        <v>-248</v>
      </c>
      <c r="EJ37" s="372">
        <v>1203</v>
      </c>
      <c r="EK37" s="373">
        <v>1368</v>
      </c>
      <c r="EL37" s="371">
        <f t="shared" ref="EL37:EL39" si="265">EJ37-EK37</f>
        <v>-165</v>
      </c>
      <c r="EM37" s="372">
        <v>1281</v>
      </c>
      <c r="EN37" s="373">
        <v>1255</v>
      </c>
      <c r="EO37" s="371">
        <f t="shared" ref="EO37:EO39" si="266">EM37-EN37</f>
        <v>26</v>
      </c>
      <c r="EP37" s="372">
        <v>1282</v>
      </c>
      <c r="EQ37" s="373">
        <v>1288</v>
      </c>
      <c r="ER37" s="371">
        <f t="shared" ref="ER37:ER39" si="267">EP37-EQ37</f>
        <v>-6</v>
      </c>
      <c r="ES37" s="372">
        <v>1283</v>
      </c>
      <c r="ET37" s="373">
        <v>1421</v>
      </c>
      <c r="EU37" s="371">
        <v>-138</v>
      </c>
      <c r="EV37" s="411">
        <v>1283</v>
      </c>
      <c r="EW37" s="184">
        <v>1668</v>
      </c>
      <c r="EX37" s="371">
        <f t="shared" ref="EX37:EX39" si="268">EV37-EW37</f>
        <v>-385</v>
      </c>
      <c r="EY37" s="411">
        <v>1361</v>
      </c>
      <c r="EZ37" s="184">
        <v>1581</v>
      </c>
      <c r="FA37" s="371">
        <f t="shared" ref="FA37:FA39" si="269">EY37-EZ37</f>
        <v>-220</v>
      </c>
    </row>
    <row r="38" spans="1:157" x14ac:dyDescent="0.2">
      <c r="A38" s="196" t="s">
        <v>116</v>
      </c>
      <c r="B38" s="183">
        <v>5426</v>
      </c>
      <c r="C38" s="184">
        <v>4795</v>
      </c>
      <c r="D38" s="185">
        <f t="shared" si="28"/>
        <v>631</v>
      </c>
      <c r="E38" s="183">
        <v>5861</v>
      </c>
      <c r="F38" s="184">
        <v>5149</v>
      </c>
      <c r="G38" s="185">
        <f t="shared" si="126"/>
        <v>712</v>
      </c>
      <c r="H38" s="183">
        <v>5561</v>
      </c>
      <c r="I38" s="184">
        <v>4854</v>
      </c>
      <c r="J38" s="185">
        <f t="shared" si="0"/>
        <v>707</v>
      </c>
      <c r="K38" s="183">
        <v>6462</v>
      </c>
      <c r="L38" s="184">
        <v>5729</v>
      </c>
      <c r="M38" s="185">
        <f t="shared" si="1"/>
        <v>733</v>
      </c>
      <c r="N38" s="183">
        <v>6012</v>
      </c>
      <c r="O38" s="184">
        <v>5391</v>
      </c>
      <c r="P38" s="185">
        <f t="shared" si="2"/>
        <v>621</v>
      </c>
      <c r="Q38" s="183">
        <v>6025</v>
      </c>
      <c r="R38" s="184">
        <v>6096</v>
      </c>
      <c r="S38" s="185">
        <f t="shared" si="3"/>
        <v>-71</v>
      </c>
      <c r="T38" s="183">
        <v>7928</v>
      </c>
      <c r="U38" s="184">
        <v>8108</v>
      </c>
      <c r="V38" s="185">
        <f t="shared" si="4"/>
        <v>-180</v>
      </c>
      <c r="W38" s="183">
        <v>4474</v>
      </c>
      <c r="X38" s="184">
        <v>6939</v>
      </c>
      <c r="Y38" s="185">
        <f t="shared" si="5"/>
        <v>-2465</v>
      </c>
      <c r="Z38" s="183">
        <v>6537</v>
      </c>
      <c r="AA38" s="184">
        <v>7761</v>
      </c>
      <c r="AB38" s="185">
        <f t="shared" si="6"/>
        <v>-1224</v>
      </c>
      <c r="AC38" s="183">
        <v>10356</v>
      </c>
      <c r="AD38" s="184">
        <v>8629</v>
      </c>
      <c r="AE38" s="185">
        <f t="shared" si="7"/>
        <v>1727</v>
      </c>
      <c r="AF38" s="183">
        <v>7723</v>
      </c>
      <c r="AG38" s="184">
        <v>6969</v>
      </c>
      <c r="AH38" s="185">
        <f t="shared" si="8"/>
        <v>754</v>
      </c>
      <c r="AI38" s="183">
        <v>6472.4</v>
      </c>
      <c r="AJ38" s="184">
        <v>8519</v>
      </c>
      <c r="AK38" s="185">
        <f t="shared" si="9"/>
        <v>-2046.6000000000004</v>
      </c>
      <c r="AL38" s="183">
        <v>5664</v>
      </c>
      <c r="AM38" s="184">
        <v>5245</v>
      </c>
      <c r="AN38" s="185">
        <f t="shared" si="10"/>
        <v>419</v>
      </c>
      <c r="AO38" s="183">
        <v>5379</v>
      </c>
      <c r="AP38" s="184">
        <v>5545</v>
      </c>
      <c r="AQ38" s="185">
        <f t="shared" si="11"/>
        <v>-166</v>
      </c>
      <c r="AR38" s="183">
        <v>5554</v>
      </c>
      <c r="AS38" s="184">
        <v>5927</v>
      </c>
      <c r="AT38" s="185">
        <f t="shared" si="12"/>
        <v>-373</v>
      </c>
      <c r="AU38" s="183">
        <v>5872</v>
      </c>
      <c r="AV38" s="184">
        <v>6937</v>
      </c>
      <c r="AW38" s="185">
        <f t="shared" si="13"/>
        <v>-1065</v>
      </c>
      <c r="AX38" s="183">
        <v>3351</v>
      </c>
      <c r="AY38" s="184">
        <v>4667</v>
      </c>
      <c r="AZ38" s="185">
        <f t="shared" si="44"/>
        <v>-1316</v>
      </c>
      <c r="BA38" s="183">
        <v>4292</v>
      </c>
      <c r="BB38" s="184">
        <v>5138</v>
      </c>
      <c r="BC38" s="185">
        <f t="shared" si="45"/>
        <v>-846</v>
      </c>
      <c r="BD38" s="183">
        <v>4994</v>
      </c>
      <c r="BE38" s="184">
        <v>4168</v>
      </c>
      <c r="BF38" s="185">
        <f t="shared" si="46"/>
        <v>826</v>
      </c>
      <c r="BG38" s="183">
        <v>6458</v>
      </c>
      <c r="BH38" s="184">
        <v>5449</v>
      </c>
      <c r="BI38" s="185">
        <f t="shared" si="47"/>
        <v>1009</v>
      </c>
      <c r="BJ38" s="183">
        <v>4485</v>
      </c>
      <c r="BK38" s="184">
        <v>4496</v>
      </c>
      <c r="BL38" s="185">
        <f t="shared" si="87"/>
        <v>-11</v>
      </c>
      <c r="BM38" s="183">
        <v>6108</v>
      </c>
      <c r="BN38" s="184">
        <v>4385</v>
      </c>
      <c r="BO38" s="185">
        <f t="shared" si="48"/>
        <v>1723</v>
      </c>
      <c r="BP38" s="183">
        <v>5945</v>
      </c>
      <c r="BQ38" s="184">
        <v>5108</v>
      </c>
      <c r="BR38" s="185">
        <f t="shared" si="49"/>
        <v>837</v>
      </c>
      <c r="BS38" s="183">
        <v>5730</v>
      </c>
      <c r="BT38" s="184">
        <v>5793</v>
      </c>
      <c r="BU38" s="185">
        <f t="shared" si="50"/>
        <v>-63</v>
      </c>
      <c r="BV38" s="183">
        <v>4975</v>
      </c>
      <c r="BW38" s="184">
        <v>4591</v>
      </c>
      <c r="BX38" s="185">
        <f t="shared" si="51"/>
        <v>384</v>
      </c>
      <c r="BY38" s="183">
        <v>5162</v>
      </c>
      <c r="BZ38" s="184">
        <v>5735</v>
      </c>
      <c r="CA38" s="185">
        <f t="shared" si="52"/>
        <v>-573</v>
      </c>
      <c r="CB38" s="183">
        <v>5431</v>
      </c>
      <c r="CC38" s="184">
        <v>5312</v>
      </c>
      <c r="CD38" s="185">
        <f t="shared" si="53"/>
        <v>119</v>
      </c>
      <c r="CE38" s="183">
        <v>5490</v>
      </c>
      <c r="CF38" s="184">
        <v>5290</v>
      </c>
      <c r="CG38" s="185">
        <f t="shared" si="54"/>
        <v>200</v>
      </c>
      <c r="CH38" s="183">
        <v>4196</v>
      </c>
      <c r="CI38" s="184">
        <v>4694</v>
      </c>
      <c r="CJ38" s="185">
        <f t="shared" ref="CJ38:CJ49" si="270">CH38-CI38</f>
        <v>-498</v>
      </c>
      <c r="CK38" s="183">
        <v>6205</v>
      </c>
      <c r="CL38" s="184">
        <v>4627</v>
      </c>
      <c r="CM38" s="185">
        <f t="shared" ref="CM38:CM49" si="271">CK38-CL38</f>
        <v>1578</v>
      </c>
      <c r="CN38" s="183">
        <v>5551</v>
      </c>
      <c r="CO38" s="184">
        <v>4713.5</v>
      </c>
      <c r="CP38" s="185">
        <f t="shared" ref="CP38:CP49" si="272">CN38-CO38</f>
        <v>837.5</v>
      </c>
      <c r="CQ38" s="183">
        <v>4589</v>
      </c>
      <c r="CR38" s="184">
        <v>4598</v>
      </c>
      <c r="CS38" s="185">
        <f t="shared" ref="CS38:CS49" si="273">CQ38-CR38</f>
        <v>-9</v>
      </c>
      <c r="CT38" s="183">
        <v>2665</v>
      </c>
      <c r="CU38" s="184">
        <v>2846</v>
      </c>
      <c r="CV38" s="185">
        <f t="shared" si="130"/>
        <v>-181</v>
      </c>
      <c r="CW38" s="373">
        <v>3287</v>
      </c>
      <c r="CX38" s="184">
        <v>3589</v>
      </c>
      <c r="CY38" s="371">
        <f t="shared" si="131"/>
        <v>-302</v>
      </c>
      <c r="CZ38" s="372">
        <v>3718</v>
      </c>
      <c r="DA38" s="184">
        <v>2443</v>
      </c>
      <c r="DB38" s="371">
        <f t="shared" si="132"/>
        <v>1275</v>
      </c>
      <c r="DC38" s="372">
        <v>4970</v>
      </c>
      <c r="DD38" s="184">
        <v>3269</v>
      </c>
      <c r="DE38" s="371">
        <f t="shared" si="133"/>
        <v>1701</v>
      </c>
      <c r="DF38" s="372">
        <v>3624</v>
      </c>
      <c r="DG38" s="373">
        <v>3338</v>
      </c>
      <c r="DH38" s="371">
        <f t="shared" si="134"/>
        <v>286</v>
      </c>
      <c r="DI38" s="372">
        <v>3654</v>
      </c>
      <c r="DJ38" s="373">
        <v>3690</v>
      </c>
      <c r="DK38" s="371">
        <f t="shared" si="135"/>
        <v>-36</v>
      </c>
      <c r="DL38" s="372">
        <v>3651</v>
      </c>
      <c r="DM38" s="373">
        <v>2675</v>
      </c>
      <c r="DN38" s="371">
        <f t="shared" si="136"/>
        <v>976</v>
      </c>
      <c r="DO38" s="372">
        <v>3776</v>
      </c>
      <c r="DP38" s="373">
        <v>3197</v>
      </c>
      <c r="DQ38" s="371">
        <f t="shared" si="137"/>
        <v>579</v>
      </c>
      <c r="DR38" s="372">
        <v>3188</v>
      </c>
      <c r="DS38" s="373">
        <v>3383</v>
      </c>
      <c r="DT38" s="371">
        <f t="shared" si="260"/>
        <v>-195</v>
      </c>
      <c r="DU38" s="372">
        <v>2259</v>
      </c>
      <c r="DV38" s="373">
        <v>2137</v>
      </c>
      <c r="DW38" s="371">
        <f t="shared" si="261"/>
        <v>122</v>
      </c>
      <c r="DX38" s="372">
        <v>3250</v>
      </c>
      <c r="DY38" s="373">
        <v>2431</v>
      </c>
      <c r="DZ38" s="371">
        <f t="shared" si="262"/>
        <v>819</v>
      </c>
      <c r="EA38" s="372">
        <v>3409</v>
      </c>
      <c r="EB38" s="373">
        <v>2645</v>
      </c>
      <c r="EC38" s="371">
        <f t="shared" si="263"/>
        <v>764</v>
      </c>
      <c r="ED38" s="372">
        <v>3097.7</v>
      </c>
      <c r="EE38" s="373">
        <v>2676</v>
      </c>
      <c r="EF38" s="371">
        <f t="shared" si="264"/>
        <v>421.69999999999982</v>
      </c>
      <c r="EG38" s="372">
        <v>3165</v>
      </c>
      <c r="EH38" s="373">
        <v>2660</v>
      </c>
      <c r="EI38" s="371">
        <f t="shared" si="143"/>
        <v>505</v>
      </c>
      <c r="EJ38" s="372">
        <v>3344</v>
      </c>
      <c r="EK38" s="373">
        <v>2301</v>
      </c>
      <c r="EL38" s="371">
        <f t="shared" si="265"/>
        <v>1043</v>
      </c>
      <c r="EM38" s="372">
        <v>3910</v>
      </c>
      <c r="EN38" s="373">
        <v>3317</v>
      </c>
      <c r="EO38" s="371">
        <f t="shared" si="266"/>
        <v>593</v>
      </c>
      <c r="EP38" s="372">
        <v>2873</v>
      </c>
      <c r="EQ38" s="373">
        <v>3298</v>
      </c>
      <c r="ER38" s="371">
        <f t="shared" si="267"/>
        <v>-425</v>
      </c>
      <c r="ES38" s="372">
        <v>3563</v>
      </c>
      <c r="ET38" s="373">
        <v>3177</v>
      </c>
      <c r="EU38" s="371">
        <v>386</v>
      </c>
      <c r="EV38" s="411">
        <v>4166</v>
      </c>
      <c r="EW38" s="184">
        <v>3460</v>
      </c>
      <c r="EX38" s="371">
        <f t="shared" si="268"/>
        <v>706</v>
      </c>
      <c r="EY38" s="411">
        <v>3925</v>
      </c>
      <c r="EZ38" s="184">
        <v>4191</v>
      </c>
      <c r="FA38" s="371">
        <f t="shared" si="269"/>
        <v>-266</v>
      </c>
    </row>
    <row r="39" spans="1:157" s="195" customFormat="1" ht="18.75" customHeight="1" x14ac:dyDescent="0.25">
      <c r="A39" s="179" t="s">
        <v>117</v>
      </c>
      <c r="B39" s="180">
        <f>B40+B41</f>
        <v>48.618000000000002</v>
      </c>
      <c r="C39" s="181">
        <f>C40+C41</f>
        <v>413.68900000000002</v>
      </c>
      <c r="D39" s="182">
        <f t="shared" si="28"/>
        <v>-365.07100000000003</v>
      </c>
      <c r="E39" s="180">
        <f>E40+E41</f>
        <v>60.322000000000003</v>
      </c>
      <c r="F39" s="181">
        <f>F40+F41</f>
        <v>474.98599999999999</v>
      </c>
      <c r="G39" s="182">
        <f t="shared" si="126"/>
        <v>-414.66399999999999</v>
      </c>
      <c r="H39" s="180">
        <f t="shared" ref="H39:I39" si="274">H40+H41</f>
        <v>76.698999999999998</v>
      </c>
      <c r="I39" s="181">
        <f t="shared" si="274"/>
        <v>715.66200000000003</v>
      </c>
      <c r="J39" s="182">
        <f t="shared" si="0"/>
        <v>-638.96300000000008</v>
      </c>
      <c r="K39" s="180">
        <f t="shared" ref="K39:L39" si="275">K40+K41</f>
        <v>255.49600000000001</v>
      </c>
      <c r="L39" s="181">
        <f t="shared" si="275"/>
        <v>329</v>
      </c>
      <c r="M39" s="182">
        <f t="shared" si="1"/>
        <v>-73.503999999999991</v>
      </c>
      <c r="N39" s="180">
        <f t="shared" ref="N39:O39" si="276">N40+N41</f>
        <v>187</v>
      </c>
      <c r="O39" s="181">
        <f t="shared" si="276"/>
        <v>457</v>
      </c>
      <c r="P39" s="182">
        <f t="shared" si="2"/>
        <v>-270</v>
      </c>
      <c r="Q39" s="180">
        <f t="shared" ref="Q39:R39" si="277">Q40+Q41</f>
        <v>221</v>
      </c>
      <c r="R39" s="181">
        <f t="shared" si="277"/>
        <v>389</v>
      </c>
      <c r="S39" s="182">
        <f t="shared" si="3"/>
        <v>-168</v>
      </c>
      <c r="T39" s="180">
        <f t="shared" ref="T39:U39" si="278">T40+T41</f>
        <v>334</v>
      </c>
      <c r="U39" s="181">
        <f t="shared" si="278"/>
        <v>483</v>
      </c>
      <c r="V39" s="182">
        <f t="shared" si="4"/>
        <v>-149</v>
      </c>
      <c r="W39" s="180">
        <f t="shared" ref="W39:X39" si="279">W40+W41</f>
        <v>260</v>
      </c>
      <c r="X39" s="181">
        <f t="shared" si="279"/>
        <v>666</v>
      </c>
      <c r="Y39" s="182">
        <f t="shared" si="5"/>
        <v>-406</v>
      </c>
      <c r="Z39" s="180">
        <f t="shared" ref="Z39:AA39" si="280">Z40+Z41</f>
        <v>705</v>
      </c>
      <c r="AA39" s="181">
        <f t="shared" si="280"/>
        <v>446</v>
      </c>
      <c r="AB39" s="182">
        <f t="shared" si="6"/>
        <v>259</v>
      </c>
      <c r="AC39" s="180">
        <f t="shared" ref="AC39:AD39" si="281">AC40+AC41</f>
        <v>721</v>
      </c>
      <c r="AD39" s="181">
        <f t="shared" si="281"/>
        <v>453</v>
      </c>
      <c r="AE39" s="182">
        <f t="shared" si="7"/>
        <v>268</v>
      </c>
      <c r="AF39" s="180">
        <f t="shared" ref="AF39:AG39" si="282">AF40+AF41</f>
        <v>116</v>
      </c>
      <c r="AG39" s="181">
        <f t="shared" si="282"/>
        <v>569</v>
      </c>
      <c r="AH39" s="182">
        <f t="shared" si="8"/>
        <v>-453</v>
      </c>
      <c r="AI39" s="180">
        <f t="shared" ref="AI39:AJ39" si="283">AI40+AI41</f>
        <v>184</v>
      </c>
      <c r="AJ39" s="181">
        <f t="shared" si="283"/>
        <v>361</v>
      </c>
      <c r="AK39" s="182">
        <f t="shared" si="9"/>
        <v>-177</v>
      </c>
      <c r="AL39" s="180">
        <f t="shared" ref="AL39:AM39" si="284">AL40+AL41</f>
        <v>105</v>
      </c>
      <c r="AM39" s="181">
        <f t="shared" si="284"/>
        <v>370</v>
      </c>
      <c r="AN39" s="182">
        <f t="shared" si="10"/>
        <v>-265</v>
      </c>
      <c r="AO39" s="180">
        <f t="shared" ref="AO39:AP39" si="285">AO40+AO41</f>
        <v>108</v>
      </c>
      <c r="AP39" s="181">
        <f t="shared" si="285"/>
        <v>386</v>
      </c>
      <c r="AQ39" s="182">
        <f t="shared" si="11"/>
        <v>-278</v>
      </c>
      <c r="AR39" s="180">
        <f t="shared" ref="AR39:AS39" si="286">AR40+AR41</f>
        <v>112</v>
      </c>
      <c r="AS39" s="181">
        <f t="shared" si="286"/>
        <v>385</v>
      </c>
      <c r="AT39" s="182">
        <f t="shared" si="12"/>
        <v>-273</v>
      </c>
      <c r="AU39" s="180">
        <f t="shared" ref="AU39:AV39" si="287">AU40+AU41</f>
        <v>138</v>
      </c>
      <c r="AV39" s="181">
        <f t="shared" si="287"/>
        <v>376</v>
      </c>
      <c r="AW39" s="182">
        <f t="shared" si="13"/>
        <v>-238</v>
      </c>
      <c r="AX39" s="180">
        <f>AX40+AX41</f>
        <v>130</v>
      </c>
      <c r="AY39" s="181">
        <f>AY40+AY41</f>
        <v>359</v>
      </c>
      <c r="AZ39" s="182">
        <f t="shared" si="44"/>
        <v>-229</v>
      </c>
      <c r="BA39" s="180">
        <f>BA40+BA41</f>
        <v>248</v>
      </c>
      <c r="BB39" s="181">
        <f>BB40+BB41</f>
        <v>412</v>
      </c>
      <c r="BC39" s="182">
        <f t="shared" si="45"/>
        <v>-164</v>
      </c>
      <c r="BD39" s="180">
        <f>BD40+BD41</f>
        <v>228</v>
      </c>
      <c r="BE39" s="181">
        <f>BE40+BE41</f>
        <v>515</v>
      </c>
      <c r="BF39" s="182">
        <f t="shared" si="46"/>
        <v>-287</v>
      </c>
      <c r="BG39" s="180">
        <f>BG40+BG41</f>
        <v>248</v>
      </c>
      <c r="BH39" s="181">
        <f>BH40+BH41</f>
        <v>364</v>
      </c>
      <c r="BI39" s="182">
        <f t="shared" si="47"/>
        <v>-116</v>
      </c>
      <c r="BJ39" s="180">
        <f>BJ40+BJ41</f>
        <v>105</v>
      </c>
      <c r="BK39" s="181">
        <f>BK40+BK41</f>
        <v>458</v>
      </c>
      <c r="BL39" s="182">
        <f t="shared" si="87"/>
        <v>-353</v>
      </c>
      <c r="BM39" s="180">
        <f>BM40+BM41</f>
        <v>201</v>
      </c>
      <c r="BN39" s="181">
        <f>BN40+BN41</f>
        <v>511</v>
      </c>
      <c r="BO39" s="182">
        <f t="shared" si="48"/>
        <v>-310</v>
      </c>
      <c r="BP39" s="180">
        <f>BP40+BP41</f>
        <v>165</v>
      </c>
      <c r="BQ39" s="181">
        <f>BQ40+BQ41</f>
        <v>719</v>
      </c>
      <c r="BR39" s="182">
        <f t="shared" si="49"/>
        <v>-554</v>
      </c>
      <c r="BS39" s="180">
        <f>BS40+BS41</f>
        <v>102</v>
      </c>
      <c r="BT39" s="181">
        <f>BT40+BT41</f>
        <v>552</v>
      </c>
      <c r="BU39" s="182">
        <f t="shared" si="50"/>
        <v>-450</v>
      </c>
      <c r="BV39" s="180">
        <f>BV40+BV41</f>
        <v>147</v>
      </c>
      <c r="BW39" s="181">
        <f>BW40+BW41</f>
        <v>612</v>
      </c>
      <c r="BX39" s="182">
        <f t="shared" si="51"/>
        <v>-465</v>
      </c>
      <c r="BY39" s="180">
        <f>BY40+BY41</f>
        <v>196</v>
      </c>
      <c r="BZ39" s="181">
        <f>BZ40+BZ41</f>
        <v>504</v>
      </c>
      <c r="CA39" s="182">
        <f t="shared" si="52"/>
        <v>-308</v>
      </c>
      <c r="CB39" s="180">
        <f>CB40+CB41</f>
        <v>218</v>
      </c>
      <c r="CC39" s="181">
        <f>CC40+CC41</f>
        <v>661</v>
      </c>
      <c r="CD39" s="182">
        <f t="shared" si="53"/>
        <v>-443</v>
      </c>
      <c r="CE39" s="180">
        <f>CE40+CE41</f>
        <v>308</v>
      </c>
      <c r="CF39" s="181">
        <f>CF40+CF41</f>
        <v>372</v>
      </c>
      <c r="CG39" s="182">
        <f t="shared" si="54"/>
        <v>-64</v>
      </c>
      <c r="CH39" s="180">
        <f>CH40+CH41</f>
        <v>127</v>
      </c>
      <c r="CI39" s="181">
        <f>CI40+CI41</f>
        <v>348</v>
      </c>
      <c r="CJ39" s="182">
        <f t="shared" si="270"/>
        <v>-221</v>
      </c>
      <c r="CK39" s="180">
        <f>CK40+CK41</f>
        <v>193</v>
      </c>
      <c r="CL39" s="181">
        <f>CL40+CL41</f>
        <v>595</v>
      </c>
      <c r="CM39" s="182">
        <f t="shared" si="271"/>
        <v>-402</v>
      </c>
      <c r="CN39" s="180">
        <f>CN40+CN41</f>
        <v>193</v>
      </c>
      <c r="CO39" s="181">
        <f>CO40+CO41</f>
        <v>840</v>
      </c>
      <c r="CP39" s="182">
        <f t="shared" si="272"/>
        <v>-647</v>
      </c>
      <c r="CQ39" s="180">
        <f>CQ40+CQ41</f>
        <v>194</v>
      </c>
      <c r="CR39" s="181">
        <f>CR40+CR41</f>
        <v>593</v>
      </c>
      <c r="CS39" s="182">
        <f t="shared" si="273"/>
        <v>-399</v>
      </c>
      <c r="CT39" s="180">
        <f t="shared" ref="CT39:CU39" si="288">CT40+CT41</f>
        <v>119</v>
      </c>
      <c r="CU39" s="181">
        <f t="shared" si="288"/>
        <v>505</v>
      </c>
      <c r="CV39" s="182">
        <f t="shared" si="130"/>
        <v>-386</v>
      </c>
      <c r="CW39" s="360">
        <f t="shared" ref="CW39:CX39" si="289">CW40+CW41</f>
        <v>202</v>
      </c>
      <c r="CX39" s="181">
        <f t="shared" si="289"/>
        <v>384</v>
      </c>
      <c r="CY39" s="361">
        <f t="shared" si="131"/>
        <v>-182</v>
      </c>
      <c r="CZ39" s="359">
        <f t="shared" ref="CZ39:DA39" si="290">CZ40+CZ41</f>
        <v>192</v>
      </c>
      <c r="DA39" s="181">
        <f t="shared" si="290"/>
        <v>648</v>
      </c>
      <c r="DB39" s="361">
        <f t="shared" si="132"/>
        <v>-456</v>
      </c>
      <c r="DC39" s="359">
        <f t="shared" ref="DC39:DD39" si="291">DC40+DC41</f>
        <v>146</v>
      </c>
      <c r="DD39" s="181">
        <f t="shared" si="291"/>
        <v>772</v>
      </c>
      <c r="DE39" s="361">
        <f t="shared" si="133"/>
        <v>-626</v>
      </c>
      <c r="DF39" s="359">
        <f>DF40+DF41</f>
        <v>152</v>
      </c>
      <c r="DG39" s="360">
        <f>DG40+DG41</f>
        <v>336</v>
      </c>
      <c r="DH39" s="361">
        <f t="shared" si="134"/>
        <v>-184</v>
      </c>
      <c r="DI39" s="359">
        <f>DI40+DI41</f>
        <v>238</v>
      </c>
      <c r="DJ39" s="360">
        <f>DJ40+DJ41</f>
        <v>473</v>
      </c>
      <c r="DK39" s="361">
        <f t="shared" si="135"/>
        <v>-235</v>
      </c>
      <c r="DL39" s="359">
        <f>DL40+DL41</f>
        <v>171</v>
      </c>
      <c r="DM39" s="360">
        <f>DM40+DM41</f>
        <v>710</v>
      </c>
      <c r="DN39" s="361">
        <f t="shared" si="136"/>
        <v>-539</v>
      </c>
      <c r="DO39" s="359">
        <f>DO40+DO41</f>
        <v>165</v>
      </c>
      <c r="DP39" s="360">
        <f>DP40+DP41</f>
        <v>419</v>
      </c>
      <c r="DQ39" s="361">
        <f t="shared" si="137"/>
        <v>-254</v>
      </c>
      <c r="DR39" s="359">
        <f>DR40+DR41</f>
        <v>105</v>
      </c>
      <c r="DS39" s="360">
        <f>DS40+DS41</f>
        <v>413</v>
      </c>
      <c r="DT39" s="361">
        <f t="shared" si="260"/>
        <v>-308</v>
      </c>
      <c r="DU39" s="359">
        <f t="shared" ref="DU39:DV39" si="292">DU40+DU41</f>
        <v>80</v>
      </c>
      <c r="DV39" s="360">
        <f t="shared" si="292"/>
        <v>230</v>
      </c>
      <c r="DW39" s="361">
        <f t="shared" si="261"/>
        <v>-150</v>
      </c>
      <c r="DX39" s="359">
        <f t="shared" ref="DX39:DY39" si="293">DX40+DX41</f>
        <v>137</v>
      </c>
      <c r="DY39" s="360">
        <f t="shared" si="293"/>
        <v>683</v>
      </c>
      <c r="DZ39" s="361">
        <f t="shared" si="262"/>
        <v>-546</v>
      </c>
      <c r="EA39" s="359">
        <f t="shared" ref="EA39:EB39" si="294">EA40+EA41</f>
        <v>101</v>
      </c>
      <c r="EB39" s="360">
        <f t="shared" si="294"/>
        <v>604</v>
      </c>
      <c r="EC39" s="361">
        <f t="shared" si="263"/>
        <v>-503</v>
      </c>
      <c r="ED39" s="359">
        <f>ED40+ED41</f>
        <v>151.69999999999999</v>
      </c>
      <c r="EE39" s="360">
        <f>EE40+EE41</f>
        <v>815</v>
      </c>
      <c r="EF39" s="361">
        <f t="shared" si="264"/>
        <v>-663.3</v>
      </c>
      <c r="EG39" s="359">
        <f>EG40+EG41</f>
        <v>98</v>
      </c>
      <c r="EH39" s="360">
        <f>EH40+EH41</f>
        <v>574</v>
      </c>
      <c r="EI39" s="361">
        <f t="shared" si="143"/>
        <v>-476</v>
      </c>
      <c r="EJ39" s="359">
        <f>EJ40+EJ41</f>
        <v>135</v>
      </c>
      <c r="EK39" s="360">
        <f>EK40+EK41</f>
        <v>734</v>
      </c>
      <c r="EL39" s="361">
        <f t="shared" si="265"/>
        <v>-599</v>
      </c>
      <c r="EM39" s="359">
        <f>EM40+EM41</f>
        <v>168</v>
      </c>
      <c r="EN39" s="360">
        <f>EN40+EN41</f>
        <v>594</v>
      </c>
      <c r="EO39" s="361">
        <f t="shared" si="266"/>
        <v>-426</v>
      </c>
      <c r="EP39" s="359">
        <f>EP40+EP41</f>
        <v>181</v>
      </c>
      <c r="EQ39" s="360">
        <f>EQ40+EQ41</f>
        <v>934</v>
      </c>
      <c r="ER39" s="361">
        <f t="shared" si="267"/>
        <v>-753</v>
      </c>
      <c r="ES39" s="359">
        <v>255</v>
      </c>
      <c r="ET39" s="360">
        <v>692</v>
      </c>
      <c r="EU39" s="361">
        <v>-437</v>
      </c>
      <c r="EV39" s="359">
        <f>EV40+EV41</f>
        <v>726</v>
      </c>
      <c r="EW39" s="181">
        <f>EW40+EW41</f>
        <v>1039</v>
      </c>
      <c r="EX39" s="361">
        <f t="shared" si="268"/>
        <v>-313</v>
      </c>
      <c r="EY39" s="359">
        <f>EY40+EY41</f>
        <v>342</v>
      </c>
      <c r="EZ39" s="181">
        <f>EZ40+EZ41</f>
        <v>726</v>
      </c>
      <c r="FA39" s="361">
        <f t="shared" si="269"/>
        <v>-384</v>
      </c>
    </row>
    <row r="40" spans="1:157" ht="18.75" customHeight="1" x14ac:dyDescent="0.2">
      <c r="A40" s="196" t="s">
        <v>118</v>
      </c>
      <c r="B40" s="183">
        <v>5.6180000000000003</v>
      </c>
      <c r="C40" s="184">
        <v>46.689</v>
      </c>
      <c r="D40" s="185">
        <f t="shared" si="28"/>
        <v>-41.070999999999998</v>
      </c>
      <c r="E40" s="183">
        <v>18.321999999999999</v>
      </c>
      <c r="F40" s="184">
        <v>74.986000000000004</v>
      </c>
      <c r="G40" s="185">
        <f t="shared" si="126"/>
        <v>-56.664000000000001</v>
      </c>
      <c r="H40" s="183">
        <v>1.6990000000000001</v>
      </c>
      <c r="I40" s="184">
        <v>41.661999999999999</v>
      </c>
      <c r="J40" s="185">
        <f t="shared" si="0"/>
        <v>-39.963000000000001</v>
      </c>
      <c r="K40" s="183">
        <v>17.495999999999999</v>
      </c>
      <c r="L40" s="184">
        <v>97</v>
      </c>
      <c r="M40" s="185">
        <f t="shared" si="1"/>
        <v>-79.504000000000005</v>
      </c>
      <c r="N40" s="183">
        <v>25</v>
      </c>
      <c r="O40" s="184">
        <v>207</v>
      </c>
      <c r="P40" s="185">
        <f t="shared" si="2"/>
        <v>-182</v>
      </c>
      <c r="Q40" s="183">
        <v>18</v>
      </c>
      <c r="R40" s="184">
        <v>86</v>
      </c>
      <c r="S40" s="185">
        <f t="shared" si="3"/>
        <v>-68</v>
      </c>
      <c r="T40" s="183">
        <v>72</v>
      </c>
      <c r="U40" s="184">
        <v>98</v>
      </c>
      <c r="V40" s="185">
        <f t="shared" si="4"/>
        <v>-26</v>
      </c>
      <c r="W40" s="183">
        <v>63</v>
      </c>
      <c r="X40" s="184">
        <v>101</v>
      </c>
      <c r="Y40" s="185">
        <f t="shared" si="5"/>
        <v>-38</v>
      </c>
      <c r="Z40" s="183">
        <v>42</v>
      </c>
      <c r="AA40" s="184">
        <v>122</v>
      </c>
      <c r="AB40" s="185">
        <f t="shared" si="6"/>
        <v>-80</v>
      </c>
      <c r="AC40" s="183">
        <v>6</v>
      </c>
      <c r="AD40" s="184">
        <v>110</v>
      </c>
      <c r="AE40" s="185">
        <f t="shared" si="7"/>
        <v>-104</v>
      </c>
      <c r="AF40" s="183">
        <v>3</v>
      </c>
      <c r="AG40" s="184">
        <v>88</v>
      </c>
      <c r="AH40" s="185">
        <f t="shared" si="8"/>
        <v>-85</v>
      </c>
      <c r="AI40" s="183">
        <v>4</v>
      </c>
      <c r="AJ40" s="184">
        <v>122</v>
      </c>
      <c r="AK40" s="185">
        <f t="shared" si="9"/>
        <v>-118</v>
      </c>
      <c r="AL40" s="183">
        <v>2</v>
      </c>
      <c r="AM40" s="184">
        <v>51</v>
      </c>
      <c r="AN40" s="185">
        <f t="shared" si="10"/>
        <v>-49</v>
      </c>
      <c r="AO40" s="183">
        <v>9</v>
      </c>
      <c r="AP40" s="184">
        <v>68</v>
      </c>
      <c r="AQ40" s="185">
        <f t="shared" si="11"/>
        <v>-59</v>
      </c>
      <c r="AR40" s="183">
        <v>8</v>
      </c>
      <c r="AS40" s="184">
        <v>113</v>
      </c>
      <c r="AT40" s="185">
        <f t="shared" si="12"/>
        <v>-105</v>
      </c>
      <c r="AU40" s="183">
        <v>11</v>
      </c>
      <c r="AV40" s="184">
        <v>178</v>
      </c>
      <c r="AW40" s="185">
        <f t="shared" si="13"/>
        <v>-167</v>
      </c>
      <c r="AX40" s="183">
        <v>13</v>
      </c>
      <c r="AY40" s="184">
        <v>143</v>
      </c>
      <c r="AZ40" s="185">
        <f t="shared" si="44"/>
        <v>-130</v>
      </c>
      <c r="BA40" s="183">
        <v>51</v>
      </c>
      <c r="BB40" s="184">
        <v>175</v>
      </c>
      <c r="BC40" s="185">
        <f t="shared" si="45"/>
        <v>-124</v>
      </c>
      <c r="BD40" s="183">
        <v>10</v>
      </c>
      <c r="BE40" s="184">
        <v>237</v>
      </c>
      <c r="BF40" s="185">
        <f t="shared" si="46"/>
        <v>-227</v>
      </c>
      <c r="BG40" s="183">
        <v>34</v>
      </c>
      <c r="BH40" s="184">
        <v>146</v>
      </c>
      <c r="BI40" s="185">
        <f t="shared" si="47"/>
        <v>-112</v>
      </c>
      <c r="BJ40" s="183">
        <v>4</v>
      </c>
      <c r="BK40" s="184">
        <v>160</v>
      </c>
      <c r="BL40" s="185">
        <f t="shared" si="87"/>
        <v>-156</v>
      </c>
      <c r="BM40" s="183">
        <v>11</v>
      </c>
      <c r="BN40" s="184">
        <v>251</v>
      </c>
      <c r="BO40" s="185">
        <f t="shared" si="48"/>
        <v>-240</v>
      </c>
      <c r="BP40" s="183">
        <v>19</v>
      </c>
      <c r="BQ40" s="184">
        <v>148</v>
      </c>
      <c r="BR40" s="185">
        <f t="shared" si="49"/>
        <v>-129</v>
      </c>
      <c r="BS40" s="183">
        <v>14</v>
      </c>
      <c r="BT40" s="184">
        <v>241</v>
      </c>
      <c r="BU40" s="185">
        <f t="shared" si="50"/>
        <v>-227</v>
      </c>
      <c r="BV40" s="183">
        <v>16</v>
      </c>
      <c r="BW40" s="184">
        <v>192</v>
      </c>
      <c r="BX40" s="185">
        <f t="shared" si="51"/>
        <v>-176</v>
      </c>
      <c r="BY40" s="183">
        <v>39</v>
      </c>
      <c r="BZ40" s="184">
        <v>97</v>
      </c>
      <c r="CA40" s="185">
        <f t="shared" si="52"/>
        <v>-58</v>
      </c>
      <c r="CB40" s="183">
        <v>37</v>
      </c>
      <c r="CC40" s="184">
        <v>54</v>
      </c>
      <c r="CD40" s="185">
        <f t="shared" si="53"/>
        <v>-17</v>
      </c>
      <c r="CE40" s="183">
        <v>160</v>
      </c>
      <c r="CF40" s="184">
        <v>83</v>
      </c>
      <c r="CG40" s="185">
        <f t="shared" si="54"/>
        <v>77</v>
      </c>
      <c r="CH40" s="183">
        <v>16</v>
      </c>
      <c r="CI40" s="184">
        <v>66</v>
      </c>
      <c r="CJ40" s="185">
        <f t="shared" si="270"/>
        <v>-50</v>
      </c>
      <c r="CK40" s="183">
        <v>92</v>
      </c>
      <c r="CL40" s="184">
        <v>329</v>
      </c>
      <c r="CM40" s="185">
        <f t="shared" si="271"/>
        <v>-237</v>
      </c>
      <c r="CN40" s="183">
        <v>49</v>
      </c>
      <c r="CO40" s="184">
        <v>217</v>
      </c>
      <c r="CP40" s="185">
        <f t="shared" si="272"/>
        <v>-168</v>
      </c>
      <c r="CQ40" s="183">
        <v>9</v>
      </c>
      <c r="CR40" s="184">
        <v>340</v>
      </c>
      <c r="CS40" s="185">
        <f t="shared" si="273"/>
        <v>-331</v>
      </c>
      <c r="CT40" s="183">
        <v>10</v>
      </c>
      <c r="CU40" s="184">
        <v>196</v>
      </c>
      <c r="CV40" s="185">
        <f t="shared" si="130"/>
        <v>-186</v>
      </c>
      <c r="CW40" s="373">
        <v>42</v>
      </c>
      <c r="CX40" s="184">
        <v>195</v>
      </c>
      <c r="CY40" s="371">
        <f t="shared" si="131"/>
        <v>-153</v>
      </c>
      <c r="CZ40" s="372">
        <v>33</v>
      </c>
      <c r="DA40" s="184">
        <v>331</v>
      </c>
      <c r="DB40" s="371">
        <f t="shared" si="132"/>
        <v>-298</v>
      </c>
      <c r="DC40" s="372">
        <v>14</v>
      </c>
      <c r="DD40" s="184">
        <v>335</v>
      </c>
      <c r="DE40" s="371">
        <f t="shared" si="133"/>
        <v>-321</v>
      </c>
      <c r="DF40" s="372">
        <v>14</v>
      </c>
      <c r="DG40" s="373">
        <v>180</v>
      </c>
      <c r="DH40" s="371">
        <f t="shared" si="134"/>
        <v>-166</v>
      </c>
      <c r="DI40" s="372">
        <v>81</v>
      </c>
      <c r="DJ40" s="373">
        <v>244</v>
      </c>
      <c r="DK40" s="371">
        <f t="shared" si="135"/>
        <v>-163</v>
      </c>
      <c r="DL40" s="372">
        <v>82</v>
      </c>
      <c r="DM40" s="373">
        <v>325</v>
      </c>
      <c r="DN40" s="371">
        <f t="shared" si="136"/>
        <v>-243</v>
      </c>
      <c r="DO40" s="372">
        <v>81</v>
      </c>
      <c r="DP40" s="373">
        <v>229</v>
      </c>
      <c r="DQ40" s="371">
        <f t="shared" si="137"/>
        <v>-148</v>
      </c>
      <c r="DR40" s="372">
        <v>30</v>
      </c>
      <c r="DS40" s="373">
        <v>267</v>
      </c>
      <c r="DT40" s="371">
        <f>DR40-DS40</f>
        <v>-237</v>
      </c>
      <c r="DU40" s="372">
        <v>30</v>
      </c>
      <c r="DV40" s="373">
        <v>154</v>
      </c>
      <c r="DW40" s="371">
        <f>DU40-DV40</f>
        <v>-124</v>
      </c>
      <c r="DX40" s="372">
        <v>96</v>
      </c>
      <c r="DY40" s="373">
        <v>558</v>
      </c>
      <c r="DZ40" s="371">
        <f>DX40-DY40</f>
        <v>-462</v>
      </c>
      <c r="EA40" s="372">
        <v>60</v>
      </c>
      <c r="EB40" s="373">
        <v>456</v>
      </c>
      <c r="EC40" s="371">
        <f>EA40-EB40</f>
        <v>-396</v>
      </c>
      <c r="ED40" s="372">
        <v>88</v>
      </c>
      <c r="EE40" s="373">
        <v>401</v>
      </c>
      <c r="EF40" s="371">
        <f>ED40-EE40</f>
        <v>-313</v>
      </c>
      <c r="EG40" s="372">
        <v>38</v>
      </c>
      <c r="EH40" s="373">
        <v>350</v>
      </c>
      <c r="EI40" s="371">
        <f t="shared" si="143"/>
        <v>-312</v>
      </c>
      <c r="EJ40" s="372">
        <v>71</v>
      </c>
      <c r="EK40" s="373">
        <v>374</v>
      </c>
      <c r="EL40" s="371">
        <f>EJ40-EK40</f>
        <v>-303</v>
      </c>
      <c r="EM40" s="372">
        <v>94</v>
      </c>
      <c r="EN40" s="373">
        <v>317</v>
      </c>
      <c r="EO40" s="371">
        <f>EM40-EN40</f>
        <v>-223</v>
      </c>
      <c r="EP40" s="372">
        <v>112</v>
      </c>
      <c r="EQ40" s="373">
        <v>625</v>
      </c>
      <c r="ER40" s="371">
        <f>EP40-EQ40</f>
        <v>-513</v>
      </c>
      <c r="ES40" s="372">
        <v>200</v>
      </c>
      <c r="ET40" s="373">
        <v>312</v>
      </c>
      <c r="EU40" s="371">
        <v>-112</v>
      </c>
      <c r="EV40" s="411">
        <v>317</v>
      </c>
      <c r="EW40" s="184">
        <v>286</v>
      </c>
      <c r="EX40" s="371">
        <f>EV40-EW40</f>
        <v>31</v>
      </c>
      <c r="EY40" s="411">
        <v>236</v>
      </c>
      <c r="EZ40" s="184">
        <v>276</v>
      </c>
      <c r="FA40" s="371">
        <f>EY40-EZ40</f>
        <v>-40</v>
      </c>
    </row>
    <row r="41" spans="1:157" ht="18.75" customHeight="1" x14ac:dyDescent="0.2">
      <c r="A41" s="196" t="s">
        <v>119</v>
      </c>
      <c r="B41" s="183">
        <v>43</v>
      </c>
      <c r="C41" s="184">
        <v>367</v>
      </c>
      <c r="D41" s="185">
        <f t="shared" si="28"/>
        <v>-324</v>
      </c>
      <c r="E41" s="183">
        <v>42</v>
      </c>
      <c r="F41" s="184">
        <v>400</v>
      </c>
      <c r="G41" s="185">
        <f t="shared" si="126"/>
        <v>-358</v>
      </c>
      <c r="H41" s="183">
        <v>75</v>
      </c>
      <c r="I41" s="184">
        <v>674</v>
      </c>
      <c r="J41" s="185">
        <f t="shared" si="0"/>
        <v>-599</v>
      </c>
      <c r="K41" s="183">
        <v>238</v>
      </c>
      <c r="L41" s="184">
        <v>232</v>
      </c>
      <c r="M41" s="185">
        <f t="shared" si="1"/>
        <v>6</v>
      </c>
      <c r="N41" s="183">
        <v>162</v>
      </c>
      <c r="O41" s="184">
        <v>250</v>
      </c>
      <c r="P41" s="185">
        <f t="shared" si="2"/>
        <v>-88</v>
      </c>
      <c r="Q41" s="183">
        <v>203</v>
      </c>
      <c r="R41" s="184">
        <v>303</v>
      </c>
      <c r="S41" s="185">
        <f t="shared" si="3"/>
        <v>-100</v>
      </c>
      <c r="T41" s="183">
        <v>262</v>
      </c>
      <c r="U41" s="184">
        <v>385</v>
      </c>
      <c r="V41" s="185">
        <f t="shared" si="4"/>
        <v>-123</v>
      </c>
      <c r="W41" s="183">
        <v>197</v>
      </c>
      <c r="X41" s="184">
        <v>565</v>
      </c>
      <c r="Y41" s="185">
        <f t="shared" si="5"/>
        <v>-368</v>
      </c>
      <c r="Z41" s="183">
        <v>663</v>
      </c>
      <c r="AA41" s="184">
        <v>324</v>
      </c>
      <c r="AB41" s="185">
        <f t="shared" si="6"/>
        <v>339</v>
      </c>
      <c r="AC41" s="183">
        <v>715</v>
      </c>
      <c r="AD41" s="184">
        <v>343</v>
      </c>
      <c r="AE41" s="185">
        <f t="shared" si="7"/>
        <v>372</v>
      </c>
      <c r="AF41" s="183">
        <v>113</v>
      </c>
      <c r="AG41" s="184">
        <v>481</v>
      </c>
      <c r="AH41" s="185">
        <f t="shared" si="8"/>
        <v>-368</v>
      </c>
      <c r="AI41" s="183">
        <v>180</v>
      </c>
      <c r="AJ41" s="184">
        <v>239</v>
      </c>
      <c r="AK41" s="185">
        <f t="shared" si="9"/>
        <v>-59</v>
      </c>
      <c r="AL41" s="183">
        <v>103</v>
      </c>
      <c r="AM41" s="184">
        <v>319</v>
      </c>
      <c r="AN41" s="185">
        <f t="shared" si="10"/>
        <v>-216</v>
      </c>
      <c r="AO41" s="183">
        <v>99</v>
      </c>
      <c r="AP41" s="184">
        <v>318</v>
      </c>
      <c r="AQ41" s="185">
        <f t="shared" si="11"/>
        <v>-219</v>
      </c>
      <c r="AR41" s="183">
        <v>104</v>
      </c>
      <c r="AS41" s="184">
        <v>272</v>
      </c>
      <c r="AT41" s="185">
        <f t="shared" si="12"/>
        <v>-168</v>
      </c>
      <c r="AU41" s="183">
        <v>127</v>
      </c>
      <c r="AV41" s="184">
        <v>198</v>
      </c>
      <c r="AW41" s="185">
        <f t="shared" si="13"/>
        <v>-71</v>
      </c>
      <c r="AX41" s="183">
        <v>117</v>
      </c>
      <c r="AY41" s="184">
        <v>216</v>
      </c>
      <c r="AZ41" s="185">
        <f t="shared" si="44"/>
        <v>-99</v>
      </c>
      <c r="BA41" s="183">
        <v>197</v>
      </c>
      <c r="BB41" s="184">
        <v>237</v>
      </c>
      <c r="BC41" s="185">
        <f t="shared" si="45"/>
        <v>-40</v>
      </c>
      <c r="BD41" s="183">
        <v>218</v>
      </c>
      <c r="BE41" s="184">
        <v>278</v>
      </c>
      <c r="BF41" s="185">
        <f t="shared" si="46"/>
        <v>-60</v>
      </c>
      <c r="BG41" s="183">
        <v>214</v>
      </c>
      <c r="BH41" s="184">
        <v>218</v>
      </c>
      <c r="BI41" s="185">
        <f t="shared" si="47"/>
        <v>-4</v>
      </c>
      <c r="BJ41" s="183">
        <v>101</v>
      </c>
      <c r="BK41" s="184">
        <v>298</v>
      </c>
      <c r="BL41" s="185">
        <f t="shared" si="87"/>
        <v>-197</v>
      </c>
      <c r="BM41" s="183">
        <v>190</v>
      </c>
      <c r="BN41" s="184">
        <v>260</v>
      </c>
      <c r="BO41" s="185">
        <f t="shared" si="48"/>
        <v>-70</v>
      </c>
      <c r="BP41" s="183">
        <v>146</v>
      </c>
      <c r="BQ41" s="184">
        <v>571</v>
      </c>
      <c r="BR41" s="185">
        <f t="shared" si="49"/>
        <v>-425</v>
      </c>
      <c r="BS41" s="183">
        <v>88</v>
      </c>
      <c r="BT41" s="184">
        <v>311</v>
      </c>
      <c r="BU41" s="185">
        <f t="shared" si="50"/>
        <v>-223</v>
      </c>
      <c r="BV41" s="183">
        <v>131</v>
      </c>
      <c r="BW41" s="184">
        <v>420</v>
      </c>
      <c r="BX41" s="185">
        <f t="shared" si="51"/>
        <v>-289</v>
      </c>
      <c r="BY41" s="183">
        <v>157</v>
      </c>
      <c r="BZ41" s="184">
        <v>407</v>
      </c>
      <c r="CA41" s="185">
        <f t="shared" si="52"/>
        <v>-250</v>
      </c>
      <c r="CB41" s="183">
        <v>181</v>
      </c>
      <c r="CC41" s="184">
        <v>607</v>
      </c>
      <c r="CD41" s="185">
        <f t="shared" si="53"/>
        <v>-426</v>
      </c>
      <c r="CE41" s="183">
        <v>148</v>
      </c>
      <c r="CF41" s="184">
        <v>289</v>
      </c>
      <c r="CG41" s="185">
        <f t="shared" si="54"/>
        <v>-141</v>
      </c>
      <c r="CH41" s="183">
        <v>111</v>
      </c>
      <c r="CI41" s="184">
        <v>282</v>
      </c>
      <c r="CJ41" s="185">
        <f t="shared" si="270"/>
        <v>-171</v>
      </c>
      <c r="CK41" s="183">
        <v>101</v>
      </c>
      <c r="CL41" s="184">
        <v>266</v>
      </c>
      <c r="CM41" s="185">
        <f t="shared" si="271"/>
        <v>-165</v>
      </c>
      <c r="CN41" s="183">
        <v>144</v>
      </c>
      <c r="CO41" s="184">
        <v>623</v>
      </c>
      <c r="CP41" s="185">
        <f t="shared" si="272"/>
        <v>-479</v>
      </c>
      <c r="CQ41" s="183">
        <v>185</v>
      </c>
      <c r="CR41" s="184">
        <v>253</v>
      </c>
      <c r="CS41" s="185">
        <f t="shared" si="273"/>
        <v>-68</v>
      </c>
      <c r="CT41" s="183">
        <v>109</v>
      </c>
      <c r="CU41" s="184">
        <v>309</v>
      </c>
      <c r="CV41" s="185">
        <f t="shared" si="130"/>
        <v>-200</v>
      </c>
      <c r="CW41" s="373">
        <v>160</v>
      </c>
      <c r="CX41" s="184">
        <v>189</v>
      </c>
      <c r="CY41" s="371">
        <f t="shared" si="131"/>
        <v>-29</v>
      </c>
      <c r="CZ41" s="372">
        <v>159</v>
      </c>
      <c r="DA41" s="184">
        <v>317</v>
      </c>
      <c r="DB41" s="371">
        <f t="shared" si="132"/>
        <v>-158</v>
      </c>
      <c r="DC41" s="372">
        <v>132</v>
      </c>
      <c r="DD41" s="184">
        <v>437</v>
      </c>
      <c r="DE41" s="371">
        <f t="shared" si="133"/>
        <v>-305</v>
      </c>
      <c r="DF41" s="372">
        <v>138</v>
      </c>
      <c r="DG41" s="373">
        <v>156</v>
      </c>
      <c r="DH41" s="371">
        <f t="shared" si="134"/>
        <v>-18</v>
      </c>
      <c r="DI41" s="372">
        <v>157</v>
      </c>
      <c r="DJ41" s="373">
        <v>229</v>
      </c>
      <c r="DK41" s="371">
        <f t="shared" si="135"/>
        <v>-72</v>
      </c>
      <c r="DL41" s="372">
        <v>89</v>
      </c>
      <c r="DM41" s="373">
        <v>385</v>
      </c>
      <c r="DN41" s="371">
        <f t="shared" si="136"/>
        <v>-296</v>
      </c>
      <c r="DO41" s="372">
        <v>84</v>
      </c>
      <c r="DP41" s="373">
        <v>190</v>
      </c>
      <c r="DQ41" s="371">
        <f t="shared" si="137"/>
        <v>-106</v>
      </c>
      <c r="DR41" s="372">
        <v>75</v>
      </c>
      <c r="DS41" s="373">
        <v>146</v>
      </c>
      <c r="DT41" s="371">
        <f>DR41-DS41</f>
        <v>-71</v>
      </c>
      <c r="DU41" s="372">
        <v>50</v>
      </c>
      <c r="DV41" s="373">
        <v>76</v>
      </c>
      <c r="DW41" s="371">
        <f>DU41-DV41</f>
        <v>-26</v>
      </c>
      <c r="DX41" s="372">
        <v>41</v>
      </c>
      <c r="DY41" s="373">
        <v>125</v>
      </c>
      <c r="DZ41" s="371">
        <f>DX41-DY41</f>
        <v>-84</v>
      </c>
      <c r="EA41" s="372">
        <v>41</v>
      </c>
      <c r="EB41" s="373">
        <v>148</v>
      </c>
      <c r="EC41" s="371">
        <f>EA41-EB41</f>
        <v>-107</v>
      </c>
      <c r="ED41" s="372">
        <v>63.7</v>
      </c>
      <c r="EE41" s="373">
        <v>414</v>
      </c>
      <c r="EF41" s="371">
        <f>ED41-EE41</f>
        <v>-350.3</v>
      </c>
      <c r="EG41" s="372">
        <v>60</v>
      </c>
      <c r="EH41" s="373">
        <v>224</v>
      </c>
      <c r="EI41" s="371">
        <f t="shared" si="143"/>
        <v>-164</v>
      </c>
      <c r="EJ41" s="372">
        <v>64</v>
      </c>
      <c r="EK41" s="373">
        <v>360</v>
      </c>
      <c r="EL41" s="371">
        <f>EJ41-EK41</f>
        <v>-296</v>
      </c>
      <c r="EM41" s="372">
        <v>74</v>
      </c>
      <c r="EN41" s="373">
        <v>277</v>
      </c>
      <c r="EO41" s="371">
        <f>EM41-EN41</f>
        <v>-203</v>
      </c>
      <c r="EP41" s="372">
        <v>69</v>
      </c>
      <c r="EQ41" s="373">
        <v>309</v>
      </c>
      <c r="ER41" s="371">
        <f>EP41-EQ41</f>
        <v>-240</v>
      </c>
      <c r="ES41" s="372">
        <v>55</v>
      </c>
      <c r="ET41" s="373">
        <v>380</v>
      </c>
      <c r="EU41" s="371">
        <v>-325</v>
      </c>
      <c r="EV41" s="411">
        <v>409</v>
      </c>
      <c r="EW41" s="184">
        <v>753</v>
      </c>
      <c r="EX41" s="371">
        <f>EV41-EW41</f>
        <v>-344</v>
      </c>
      <c r="EY41" s="411">
        <v>106</v>
      </c>
      <c r="EZ41" s="184">
        <v>450</v>
      </c>
      <c r="FA41" s="371">
        <f>EY41-EZ41</f>
        <v>-344</v>
      </c>
    </row>
    <row r="42" spans="1:157" s="195" customFormat="1" ht="18.75" customHeight="1" x14ac:dyDescent="0.25">
      <c r="A42" s="179" t="s">
        <v>120</v>
      </c>
      <c r="B42" s="180">
        <v>209</v>
      </c>
      <c r="C42" s="181">
        <v>195</v>
      </c>
      <c r="D42" s="182">
        <f t="shared" si="28"/>
        <v>14</v>
      </c>
      <c r="E42" s="180">
        <v>264</v>
      </c>
      <c r="F42" s="181">
        <v>123</v>
      </c>
      <c r="G42" s="182">
        <f t="shared" si="126"/>
        <v>141</v>
      </c>
      <c r="H42" s="180">
        <v>250</v>
      </c>
      <c r="I42" s="181">
        <v>175</v>
      </c>
      <c r="J42" s="182">
        <f t="shared" si="0"/>
        <v>75</v>
      </c>
      <c r="K42" s="180">
        <v>478</v>
      </c>
      <c r="L42" s="181">
        <v>365</v>
      </c>
      <c r="M42" s="182">
        <f t="shared" si="1"/>
        <v>113</v>
      </c>
      <c r="N42" s="180">
        <v>547</v>
      </c>
      <c r="O42" s="181">
        <v>462</v>
      </c>
      <c r="P42" s="182">
        <f t="shared" si="2"/>
        <v>85</v>
      </c>
      <c r="Q42" s="180">
        <v>169</v>
      </c>
      <c r="R42" s="181">
        <v>259</v>
      </c>
      <c r="S42" s="182">
        <f t="shared" si="3"/>
        <v>-90</v>
      </c>
      <c r="T42" s="180">
        <v>221</v>
      </c>
      <c r="U42" s="181">
        <v>285</v>
      </c>
      <c r="V42" s="182">
        <f t="shared" si="4"/>
        <v>-64</v>
      </c>
      <c r="W42" s="180">
        <v>399</v>
      </c>
      <c r="X42" s="181">
        <v>216</v>
      </c>
      <c r="Y42" s="182">
        <f t="shared" si="5"/>
        <v>183</v>
      </c>
      <c r="Z42" s="180">
        <v>167</v>
      </c>
      <c r="AA42" s="181">
        <v>393</v>
      </c>
      <c r="AB42" s="182">
        <f t="shared" si="6"/>
        <v>-226</v>
      </c>
      <c r="AC42" s="180">
        <v>230</v>
      </c>
      <c r="AD42" s="181">
        <v>306</v>
      </c>
      <c r="AE42" s="182">
        <f t="shared" si="7"/>
        <v>-76</v>
      </c>
      <c r="AF42" s="180">
        <v>428</v>
      </c>
      <c r="AG42" s="181">
        <v>479</v>
      </c>
      <c r="AH42" s="182">
        <f t="shared" si="8"/>
        <v>-51</v>
      </c>
      <c r="AI42" s="180">
        <v>504</v>
      </c>
      <c r="AJ42" s="181">
        <v>686</v>
      </c>
      <c r="AK42" s="182">
        <f t="shared" si="9"/>
        <v>-182</v>
      </c>
      <c r="AL42" s="180">
        <v>175</v>
      </c>
      <c r="AM42" s="181">
        <v>327</v>
      </c>
      <c r="AN42" s="182">
        <f t="shared" si="10"/>
        <v>-152</v>
      </c>
      <c r="AO42" s="180">
        <v>438</v>
      </c>
      <c r="AP42" s="181">
        <v>324</v>
      </c>
      <c r="AQ42" s="182">
        <f t="shared" si="11"/>
        <v>114</v>
      </c>
      <c r="AR42" s="180">
        <v>357</v>
      </c>
      <c r="AS42" s="181">
        <v>492</v>
      </c>
      <c r="AT42" s="182">
        <f t="shared" si="12"/>
        <v>-135</v>
      </c>
      <c r="AU42" s="180">
        <v>348</v>
      </c>
      <c r="AV42" s="181">
        <v>919</v>
      </c>
      <c r="AW42" s="182">
        <f t="shared" si="13"/>
        <v>-571</v>
      </c>
      <c r="AX42" s="180">
        <v>225</v>
      </c>
      <c r="AY42" s="181">
        <v>423</v>
      </c>
      <c r="AZ42" s="182">
        <f t="shared" si="44"/>
        <v>-198</v>
      </c>
      <c r="BA42" s="180">
        <v>425</v>
      </c>
      <c r="BB42" s="181">
        <v>558</v>
      </c>
      <c r="BC42" s="182">
        <f t="shared" si="45"/>
        <v>-133</v>
      </c>
      <c r="BD42" s="180">
        <v>634</v>
      </c>
      <c r="BE42" s="181">
        <v>591</v>
      </c>
      <c r="BF42" s="182">
        <f t="shared" si="46"/>
        <v>43</v>
      </c>
      <c r="BG42" s="180">
        <v>506</v>
      </c>
      <c r="BH42" s="181">
        <v>351</v>
      </c>
      <c r="BI42" s="182">
        <f t="shared" si="47"/>
        <v>155</v>
      </c>
      <c r="BJ42" s="180">
        <v>190</v>
      </c>
      <c r="BK42" s="181">
        <v>412</v>
      </c>
      <c r="BL42" s="182">
        <f t="shared" si="87"/>
        <v>-222</v>
      </c>
      <c r="BM42" s="180">
        <v>306</v>
      </c>
      <c r="BN42" s="181">
        <v>325</v>
      </c>
      <c r="BO42" s="182">
        <f t="shared" si="48"/>
        <v>-19</v>
      </c>
      <c r="BP42" s="180">
        <v>378</v>
      </c>
      <c r="BQ42" s="181">
        <v>267</v>
      </c>
      <c r="BR42" s="182">
        <f t="shared" si="49"/>
        <v>111</v>
      </c>
      <c r="BS42" s="180">
        <v>334</v>
      </c>
      <c r="BT42" s="181">
        <v>427</v>
      </c>
      <c r="BU42" s="182">
        <f t="shared" si="50"/>
        <v>-93</v>
      </c>
      <c r="BV42" s="180">
        <v>214</v>
      </c>
      <c r="BW42" s="181">
        <v>243</v>
      </c>
      <c r="BX42" s="182">
        <f t="shared" si="51"/>
        <v>-29</v>
      </c>
      <c r="BY42" s="180">
        <v>215</v>
      </c>
      <c r="BZ42" s="181">
        <v>273</v>
      </c>
      <c r="CA42" s="182">
        <f t="shared" si="52"/>
        <v>-58</v>
      </c>
      <c r="CB42" s="180">
        <v>295</v>
      </c>
      <c r="CC42" s="181">
        <v>301</v>
      </c>
      <c r="CD42" s="182">
        <f t="shared" si="53"/>
        <v>-6</v>
      </c>
      <c r="CE42" s="180">
        <v>334</v>
      </c>
      <c r="CF42" s="181">
        <v>164</v>
      </c>
      <c r="CG42" s="182">
        <f t="shared" si="54"/>
        <v>170</v>
      </c>
      <c r="CH42" s="180">
        <v>231</v>
      </c>
      <c r="CI42" s="181">
        <v>139</v>
      </c>
      <c r="CJ42" s="182">
        <f t="shared" si="270"/>
        <v>92</v>
      </c>
      <c r="CK42" s="180">
        <v>203</v>
      </c>
      <c r="CL42" s="181">
        <v>48</v>
      </c>
      <c r="CM42" s="182">
        <f t="shared" si="271"/>
        <v>155</v>
      </c>
      <c r="CN42" s="180">
        <v>299</v>
      </c>
      <c r="CO42" s="181">
        <v>72</v>
      </c>
      <c r="CP42" s="182">
        <f t="shared" si="272"/>
        <v>227</v>
      </c>
      <c r="CQ42" s="180">
        <v>402</v>
      </c>
      <c r="CR42" s="181">
        <v>42</v>
      </c>
      <c r="CS42" s="182">
        <f t="shared" si="273"/>
        <v>360</v>
      </c>
      <c r="CT42" s="180">
        <v>24</v>
      </c>
      <c r="CU42" s="181">
        <v>19</v>
      </c>
      <c r="CV42" s="182">
        <f t="shared" si="130"/>
        <v>5</v>
      </c>
      <c r="CW42" s="360">
        <v>17</v>
      </c>
      <c r="CX42" s="181">
        <v>13</v>
      </c>
      <c r="CY42" s="361">
        <f t="shared" si="131"/>
        <v>4</v>
      </c>
      <c r="CZ42" s="359">
        <v>129</v>
      </c>
      <c r="DA42" s="181">
        <v>22</v>
      </c>
      <c r="DB42" s="361">
        <f t="shared" si="132"/>
        <v>107</v>
      </c>
      <c r="DC42" s="359">
        <v>16</v>
      </c>
      <c r="DD42" s="181">
        <v>21</v>
      </c>
      <c r="DE42" s="361">
        <f t="shared" si="133"/>
        <v>-5</v>
      </c>
      <c r="DF42" s="359">
        <v>116</v>
      </c>
      <c r="DG42" s="360">
        <v>25</v>
      </c>
      <c r="DH42" s="361">
        <f t="shared" si="134"/>
        <v>91</v>
      </c>
      <c r="DI42" s="359">
        <v>39</v>
      </c>
      <c r="DJ42" s="360">
        <v>4</v>
      </c>
      <c r="DK42" s="361">
        <f t="shared" si="135"/>
        <v>35</v>
      </c>
      <c r="DL42" s="359">
        <v>27</v>
      </c>
      <c r="DM42" s="360">
        <v>11</v>
      </c>
      <c r="DN42" s="361">
        <f t="shared" si="136"/>
        <v>16</v>
      </c>
      <c r="DO42" s="359">
        <v>21</v>
      </c>
      <c r="DP42" s="360">
        <v>2</v>
      </c>
      <c r="DQ42" s="361">
        <f t="shared" si="137"/>
        <v>19</v>
      </c>
      <c r="DR42" s="359">
        <v>9</v>
      </c>
      <c r="DS42" s="360">
        <v>18</v>
      </c>
      <c r="DT42" s="361">
        <f>DR42-DS42</f>
        <v>-9</v>
      </c>
      <c r="DU42" s="359">
        <v>19</v>
      </c>
      <c r="DV42" s="360">
        <v>0</v>
      </c>
      <c r="DW42" s="361">
        <f>DU42-DV42</f>
        <v>19</v>
      </c>
      <c r="DX42" s="359">
        <v>36</v>
      </c>
      <c r="DY42" s="360">
        <v>6</v>
      </c>
      <c r="DZ42" s="361">
        <f>DX42-DY42</f>
        <v>30</v>
      </c>
      <c r="EA42" s="359">
        <v>16</v>
      </c>
      <c r="EB42" s="360">
        <v>3</v>
      </c>
      <c r="EC42" s="361">
        <f>EA42-EB42</f>
        <v>13</v>
      </c>
      <c r="ED42" s="359">
        <v>17</v>
      </c>
      <c r="EE42" s="360">
        <v>0</v>
      </c>
      <c r="EF42" s="361">
        <f>ED42-EE42</f>
        <v>17</v>
      </c>
      <c r="EG42" s="359">
        <v>10</v>
      </c>
      <c r="EH42" s="360">
        <v>6</v>
      </c>
      <c r="EI42" s="361">
        <f t="shared" si="143"/>
        <v>4</v>
      </c>
      <c r="EJ42" s="359">
        <v>19</v>
      </c>
      <c r="EK42" s="360">
        <v>4</v>
      </c>
      <c r="EL42" s="361">
        <f>EJ42-EK42</f>
        <v>15</v>
      </c>
      <c r="EM42" s="359">
        <v>30</v>
      </c>
      <c r="EN42" s="360">
        <v>2</v>
      </c>
      <c r="EO42" s="361">
        <f>EM42-EN42</f>
        <v>28</v>
      </c>
      <c r="EP42" s="359">
        <v>20</v>
      </c>
      <c r="EQ42" s="360">
        <v>1</v>
      </c>
      <c r="ER42" s="361">
        <f>EP42-EQ42</f>
        <v>19</v>
      </c>
      <c r="ES42" s="359">
        <v>21</v>
      </c>
      <c r="ET42" s="360">
        <v>2</v>
      </c>
      <c r="EU42" s="361">
        <v>19</v>
      </c>
      <c r="EV42" s="410">
        <v>31</v>
      </c>
      <c r="EW42" s="181">
        <v>1</v>
      </c>
      <c r="EX42" s="361">
        <f>EV42-EW42</f>
        <v>30</v>
      </c>
      <c r="EY42" s="410">
        <v>10</v>
      </c>
      <c r="EZ42" s="181">
        <v>17</v>
      </c>
      <c r="FA42" s="361">
        <f>EY42-EZ42</f>
        <v>-7</v>
      </c>
    </row>
    <row r="43" spans="1:157" ht="18.75" customHeight="1" x14ac:dyDescent="0.2">
      <c r="A43" s="179" t="s">
        <v>121</v>
      </c>
      <c r="B43" s="180">
        <f>B44+B45</f>
        <v>27026</v>
      </c>
      <c r="C43" s="181">
        <f>C44+C45</f>
        <v>26134</v>
      </c>
      <c r="D43" s="182">
        <f t="shared" si="28"/>
        <v>892</v>
      </c>
      <c r="E43" s="180">
        <f>E44+E45</f>
        <v>25580.400000000001</v>
      </c>
      <c r="F43" s="181">
        <f>F44+F45</f>
        <v>25478</v>
      </c>
      <c r="G43" s="182">
        <f t="shared" si="126"/>
        <v>102.40000000000146</v>
      </c>
      <c r="H43" s="180">
        <f t="shared" ref="H43:I43" si="295">H44+H45</f>
        <v>43837</v>
      </c>
      <c r="I43" s="181">
        <f t="shared" si="295"/>
        <v>43068</v>
      </c>
      <c r="J43" s="182">
        <f t="shared" si="0"/>
        <v>769</v>
      </c>
      <c r="K43" s="180">
        <f t="shared" ref="K43:L43" si="296">K44+K45</f>
        <v>63622.7</v>
      </c>
      <c r="L43" s="181">
        <f t="shared" si="296"/>
        <v>65660</v>
      </c>
      <c r="M43" s="182">
        <f t="shared" si="1"/>
        <v>-2037.3000000000029</v>
      </c>
      <c r="N43" s="180">
        <f t="shared" ref="N43:O43" si="297">N44+N45</f>
        <v>7266</v>
      </c>
      <c r="O43" s="181">
        <f t="shared" si="297"/>
        <v>6518</v>
      </c>
      <c r="P43" s="182">
        <f t="shared" si="2"/>
        <v>748</v>
      </c>
      <c r="Q43" s="180">
        <f t="shared" ref="Q43:R43" si="298">Q44+Q45</f>
        <v>8862</v>
      </c>
      <c r="R43" s="181">
        <f t="shared" si="298"/>
        <v>10087</v>
      </c>
      <c r="S43" s="182">
        <f t="shared" si="3"/>
        <v>-1225</v>
      </c>
      <c r="T43" s="180">
        <f t="shared" ref="T43:U43" si="299">T44+T45</f>
        <v>9173</v>
      </c>
      <c r="U43" s="181">
        <f t="shared" si="299"/>
        <v>9932</v>
      </c>
      <c r="V43" s="182">
        <f t="shared" si="4"/>
        <v>-759</v>
      </c>
      <c r="W43" s="180">
        <f t="shared" ref="W43:X43" si="300">W44+W45</f>
        <v>7835</v>
      </c>
      <c r="X43" s="181">
        <f t="shared" si="300"/>
        <v>9988</v>
      </c>
      <c r="Y43" s="182">
        <f t="shared" si="5"/>
        <v>-2153</v>
      </c>
      <c r="Z43" s="180">
        <f t="shared" ref="Z43:AA43" si="301">Z44+Z45</f>
        <v>14769</v>
      </c>
      <c r="AA43" s="181">
        <f t="shared" si="301"/>
        <v>11331</v>
      </c>
      <c r="AB43" s="182">
        <f t="shared" si="6"/>
        <v>3438</v>
      </c>
      <c r="AC43" s="180">
        <f t="shared" ref="AC43:AD43" si="302">AC44+AC45</f>
        <v>17410</v>
      </c>
      <c r="AD43" s="181">
        <f t="shared" si="302"/>
        <v>12604</v>
      </c>
      <c r="AE43" s="182">
        <f t="shared" si="7"/>
        <v>4806</v>
      </c>
      <c r="AF43" s="180">
        <f t="shared" ref="AF43:AG43" si="303">AF44+AF45</f>
        <v>13244</v>
      </c>
      <c r="AG43" s="181">
        <f t="shared" si="303"/>
        <v>9348</v>
      </c>
      <c r="AH43" s="182">
        <f t="shared" si="8"/>
        <v>3896</v>
      </c>
      <c r="AI43" s="180">
        <f t="shared" ref="AI43:AJ43" si="304">AI44+AI45</f>
        <v>14285</v>
      </c>
      <c r="AJ43" s="181">
        <f t="shared" si="304"/>
        <v>10766</v>
      </c>
      <c r="AK43" s="182">
        <f t="shared" si="9"/>
        <v>3519</v>
      </c>
      <c r="AL43" s="180">
        <f t="shared" ref="AL43:AM43" si="305">AL44+AL45</f>
        <v>37985</v>
      </c>
      <c r="AM43" s="181">
        <f t="shared" si="305"/>
        <v>30084</v>
      </c>
      <c r="AN43" s="182">
        <f t="shared" si="10"/>
        <v>7901</v>
      </c>
      <c r="AO43" s="180">
        <f t="shared" ref="AO43:AP43" si="306">AO44+AO45</f>
        <v>47328</v>
      </c>
      <c r="AP43" s="181">
        <f t="shared" si="306"/>
        <v>47856</v>
      </c>
      <c r="AQ43" s="182">
        <f t="shared" si="11"/>
        <v>-528</v>
      </c>
      <c r="AR43" s="180">
        <f t="shared" ref="AR43:AS43" si="307">AR44+AR45</f>
        <v>44259</v>
      </c>
      <c r="AS43" s="181">
        <f t="shared" si="307"/>
        <v>33633</v>
      </c>
      <c r="AT43" s="182">
        <f t="shared" si="12"/>
        <v>10626</v>
      </c>
      <c r="AU43" s="180">
        <f t="shared" ref="AU43:AV43" si="308">AU44+AU45</f>
        <v>73388</v>
      </c>
      <c r="AV43" s="181">
        <f t="shared" si="308"/>
        <v>59418</v>
      </c>
      <c r="AW43" s="182">
        <f t="shared" si="13"/>
        <v>13970</v>
      </c>
      <c r="AX43" s="180">
        <f>AX44+AX45</f>
        <v>60485</v>
      </c>
      <c r="AY43" s="181">
        <f>AY44+AY45</f>
        <v>50980</v>
      </c>
      <c r="AZ43" s="182">
        <f t="shared" si="44"/>
        <v>9505</v>
      </c>
      <c r="BA43" s="180">
        <f>BA44+BA45</f>
        <v>66181.917898210129</v>
      </c>
      <c r="BB43" s="181">
        <f>BB44+BB45</f>
        <v>57042</v>
      </c>
      <c r="BC43" s="182">
        <f t="shared" si="45"/>
        <v>9139.9178982101294</v>
      </c>
      <c r="BD43" s="180">
        <f>BD44+BD45</f>
        <v>66483.100795620558</v>
      </c>
      <c r="BE43" s="181">
        <f>BE44+BE45</f>
        <v>58676</v>
      </c>
      <c r="BF43" s="182">
        <f t="shared" si="46"/>
        <v>7807.1007956205576</v>
      </c>
      <c r="BG43" s="180">
        <f>BG44+BG45</f>
        <v>63734.340434483063</v>
      </c>
      <c r="BH43" s="181">
        <f>BH44+BH45</f>
        <v>55331</v>
      </c>
      <c r="BI43" s="182">
        <f t="shared" si="47"/>
        <v>8403.3404344830633</v>
      </c>
      <c r="BJ43" s="180">
        <f>BJ44+BJ45</f>
        <v>59635.02437232896</v>
      </c>
      <c r="BK43" s="181">
        <f>BK44+BK45</f>
        <v>52154</v>
      </c>
      <c r="BL43" s="182">
        <f t="shared" si="87"/>
        <v>7481.0243723289605</v>
      </c>
      <c r="BM43" s="180">
        <f>BM44+BM45</f>
        <v>74291.247918384819</v>
      </c>
      <c r="BN43" s="181">
        <f>BN44+BN45</f>
        <v>63794</v>
      </c>
      <c r="BO43" s="182">
        <f t="shared" si="48"/>
        <v>10497.247918384819</v>
      </c>
      <c r="BP43" s="180">
        <f>BP44+BP45</f>
        <v>65635.5</v>
      </c>
      <c r="BQ43" s="181">
        <f>BQ44+BQ45</f>
        <v>56785</v>
      </c>
      <c r="BR43" s="182">
        <f t="shared" si="49"/>
        <v>8850.5</v>
      </c>
      <c r="BS43" s="180">
        <f>BS44+BS45</f>
        <v>69902</v>
      </c>
      <c r="BT43" s="181">
        <f>BT44+BT45</f>
        <v>58840</v>
      </c>
      <c r="BU43" s="182">
        <f t="shared" si="50"/>
        <v>11062</v>
      </c>
      <c r="BV43" s="180">
        <f>BV44+BV45</f>
        <v>70281.5</v>
      </c>
      <c r="BW43" s="181">
        <f>BW44+BW45</f>
        <v>63810</v>
      </c>
      <c r="BX43" s="182">
        <f t="shared" si="51"/>
        <v>6471.5</v>
      </c>
      <c r="BY43" s="180">
        <f>BY44+BY45</f>
        <v>79015.735821539274</v>
      </c>
      <c r="BZ43" s="181">
        <f>BZ44+BZ45</f>
        <v>67961</v>
      </c>
      <c r="CA43" s="182">
        <f t="shared" si="52"/>
        <v>11054.735821539274</v>
      </c>
      <c r="CB43" s="180">
        <f>CB44+CB45</f>
        <v>76138.848572002578</v>
      </c>
      <c r="CC43" s="181">
        <f>CC44+CC45</f>
        <v>65085</v>
      </c>
      <c r="CD43" s="182">
        <f t="shared" si="53"/>
        <v>11053.848572002578</v>
      </c>
      <c r="CE43" s="180">
        <f>CE44+CE45</f>
        <v>88083.796723762149</v>
      </c>
      <c r="CF43" s="181">
        <f>CF44+CF45</f>
        <v>77790</v>
      </c>
      <c r="CG43" s="182">
        <f t="shared" si="54"/>
        <v>10293.796723762149</v>
      </c>
      <c r="CH43" s="180">
        <f>CH44+CH45</f>
        <v>94537.757862892264</v>
      </c>
      <c r="CI43" s="181">
        <f>CI44+CI45</f>
        <v>85353.359964410294</v>
      </c>
      <c r="CJ43" s="182">
        <f t="shared" si="270"/>
        <v>9184.3978984819696</v>
      </c>
      <c r="CK43" s="180">
        <f>CK44+CK45</f>
        <v>96764.873705127175</v>
      </c>
      <c r="CL43" s="181">
        <f>CL44+CL45</f>
        <v>84388.683390437829</v>
      </c>
      <c r="CM43" s="182">
        <f t="shared" si="271"/>
        <v>12376.190314689346</v>
      </c>
      <c r="CN43" s="180">
        <f>CN44+CN45</f>
        <v>102764.80443207463</v>
      </c>
      <c r="CO43" s="181">
        <f>CO44+CO45</f>
        <v>90814.845099552767</v>
      </c>
      <c r="CP43" s="182">
        <f t="shared" si="272"/>
        <v>11949.959332521859</v>
      </c>
      <c r="CQ43" s="180">
        <f>CQ44+CQ45</f>
        <v>114548.18127575</v>
      </c>
      <c r="CR43" s="181">
        <f>CR44+CR45</f>
        <v>98664.359082506387</v>
      </c>
      <c r="CS43" s="182">
        <f t="shared" si="273"/>
        <v>15883.822193243614</v>
      </c>
      <c r="CT43" s="180">
        <f t="shared" ref="CT43:CU43" si="309">CT44+CT45</f>
        <v>61855</v>
      </c>
      <c r="CU43" s="181">
        <f t="shared" si="309"/>
        <v>51502</v>
      </c>
      <c r="CV43" s="182">
        <f t="shared" si="130"/>
        <v>10353</v>
      </c>
      <c r="CW43" s="360">
        <f t="shared" ref="CW43:CX43" si="310">CW44+CW45</f>
        <v>60166</v>
      </c>
      <c r="CX43" s="181">
        <f t="shared" si="310"/>
        <v>44705</v>
      </c>
      <c r="CY43" s="361">
        <f t="shared" si="131"/>
        <v>15461</v>
      </c>
      <c r="CZ43" s="359">
        <f t="shared" ref="CZ43:DA43" si="311">CZ44+CZ45</f>
        <v>77145</v>
      </c>
      <c r="DA43" s="181">
        <f t="shared" si="311"/>
        <v>59752</v>
      </c>
      <c r="DB43" s="361">
        <f t="shared" si="132"/>
        <v>17393</v>
      </c>
      <c r="DC43" s="359">
        <f t="shared" ref="DC43:DD43" si="312">DC44+DC45</f>
        <v>95920</v>
      </c>
      <c r="DD43" s="181">
        <f t="shared" si="312"/>
        <v>78121</v>
      </c>
      <c r="DE43" s="361">
        <f t="shared" si="133"/>
        <v>17799</v>
      </c>
      <c r="DF43" s="359">
        <f>DF44+DF45</f>
        <v>85978</v>
      </c>
      <c r="DG43" s="360">
        <f>DG44+DG45</f>
        <v>69706</v>
      </c>
      <c r="DH43" s="361">
        <f t="shared" si="134"/>
        <v>16272</v>
      </c>
      <c r="DI43" s="359">
        <f>DI44+DI45</f>
        <v>86440</v>
      </c>
      <c r="DJ43" s="360">
        <f>DJ44+DJ45</f>
        <v>70978</v>
      </c>
      <c r="DK43" s="361">
        <f t="shared" si="135"/>
        <v>15462</v>
      </c>
      <c r="DL43" s="359">
        <f>DL44+DL45</f>
        <v>81632</v>
      </c>
      <c r="DM43" s="360">
        <f>DM44+DM45</f>
        <v>64160</v>
      </c>
      <c r="DN43" s="361">
        <f t="shared" si="136"/>
        <v>17472</v>
      </c>
      <c r="DO43" s="359">
        <f t="shared" ref="DO43:DP43" si="313">DO44+DO45</f>
        <v>107572</v>
      </c>
      <c r="DP43" s="360">
        <f t="shared" si="313"/>
        <v>93095</v>
      </c>
      <c r="DQ43" s="361">
        <f t="shared" si="137"/>
        <v>14477</v>
      </c>
      <c r="DR43" s="359">
        <f>DR44+DR45</f>
        <v>72906.529023350551</v>
      </c>
      <c r="DS43" s="360">
        <f>DS44+DS45</f>
        <v>55471.044957770515</v>
      </c>
      <c r="DT43" s="361">
        <f t="shared" ref="DT43" si="314">DR43-DS43</f>
        <v>17435.484065580036</v>
      </c>
      <c r="DU43" s="359">
        <f t="shared" ref="DU43:DV43" si="315">DU44+DU45</f>
        <v>79974.710123544166</v>
      </c>
      <c r="DV43" s="360">
        <f t="shared" si="315"/>
        <v>62213.996064245104</v>
      </c>
      <c r="DW43" s="361">
        <f t="shared" ref="DW43" si="316">DU43-DV43</f>
        <v>17760.714059299062</v>
      </c>
      <c r="DX43" s="359">
        <f t="shared" ref="DX43:DY43" si="317">DX44+DX45</f>
        <v>85064.938860205424</v>
      </c>
      <c r="DY43" s="360">
        <f t="shared" si="317"/>
        <v>68556.356692505666</v>
      </c>
      <c r="DZ43" s="361">
        <f t="shared" ref="DZ43" si="318">DX43-DY43</f>
        <v>16508.582167699758</v>
      </c>
      <c r="EA43" s="359">
        <f t="shared" ref="EA43:EB43" si="319">EA44+EA45</f>
        <v>98652.420099693001</v>
      </c>
      <c r="EB43" s="360">
        <f t="shared" si="319"/>
        <v>76905.615973300795</v>
      </c>
      <c r="EC43" s="361">
        <f t="shared" ref="EC43" si="320">EA43-EB43</f>
        <v>21746.804126392206</v>
      </c>
      <c r="ED43" s="359">
        <f>ED44+ED45</f>
        <v>63743</v>
      </c>
      <c r="EE43" s="360">
        <f>EE44+EE45</f>
        <v>46622</v>
      </c>
      <c r="EF43" s="361">
        <f t="shared" ref="EF43" si="321">ED43-EE43</f>
        <v>17121</v>
      </c>
      <c r="EG43" s="359">
        <f>EG44+EG45</f>
        <v>64371</v>
      </c>
      <c r="EH43" s="360">
        <f>EH44+EH45</f>
        <v>47502</v>
      </c>
      <c r="EI43" s="361">
        <f t="shared" si="143"/>
        <v>16869</v>
      </c>
      <c r="EJ43" s="359">
        <f>EJ44+EJ45</f>
        <v>68670</v>
      </c>
      <c r="EK43" s="360">
        <f>EK44+EK45</f>
        <v>46725</v>
      </c>
      <c r="EL43" s="361">
        <f t="shared" ref="EL43" si="322">EJ43-EK43</f>
        <v>21945</v>
      </c>
      <c r="EM43" s="359">
        <f>EM44+EM45</f>
        <v>72024</v>
      </c>
      <c r="EN43" s="360">
        <f>EN44+EN45</f>
        <v>55495</v>
      </c>
      <c r="EO43" s="361">
        <f t="shared" ref="EO43" si="323">EM43-EN43</f>
        <v>16529</v>
      </c>
      <c r="EP43" s="359">
        <f>EP44+EP45</f>
        <v>67253</v>
      </c>
      <c r="EQ43" s="360">
        <f>EQ44+EQ45</f>
        <v>47077</v>
      </c>
      <c r="ER43" s="361">
        <f t="shared" ref="ER43" si="324">EP43-EQ43</f>
        <v>20176</v>
      </c>
      <c r="ES43" s="359">
        <v>69850</v>
      </c>
      <c r="ET43" s="360">
        <v>47621</v>
      </c>
      <c r="EU43" s="361">
        <v>22229</v>
      </c>
      <c r="EV43" s="359">
        <f>EV44+EV45</f>
        <v>79261</v>
      </c>
      <c r="EW43" s="181">
        <f>EW44+EW45</f>
        <v>55710</v>
      </c>
      <c r="EX43" s="361">
        <f t="shared" ref="EX43" si="325">EV43-EW43</f>
        <v>23551</v>
      </c>
      <c r="EY43" s="359">
        <f>EY44+EY45</f>
        <v>86774</v>
      </c>
      <c r="EZ43" s="181">
        <f>EZ44+EZ45</f>
        <v>64893</v>
      </c>
      <c r="FA43" s="361">
        <f t="shared" ref="FA43" si="326">EY43-EZ43</f>
        <v>21881</v>
      </c>
    </row>
    <row r="44" spans="1:157" ht="18.75" customHeight="1" x14ac:dyDescent="0.2">
      <c r="A44" s="453" t="s">
        <v>122</v>
      </c>
      <c r="B44" s="189">
        <v>7</v>
      </c>
      <c r="C44" s="190">
        <v>53</v>
      </c>
      <c r="D44" s="191">
        <f t="shared" si="28"/>
        <v>-46</v>
      </c>
      <c r="E44" s="189">
        <v>5</v>
      </c>
      <c r="F44" s="190">
        <v>64</v>
      </c>
      <c r="G44" s="191">
        <f t="shared" si="126"/>
        <v>-59</v>
      </c>
      <c r="H44" s="189">
        <v>7</v>
      </c>
      <c r="I44" s="190">
        <v>60</v>
      </c>
      <c r="J44" s="191">
        <f t="shared" si="0"/>
        <v>-53</v>
      </c>
      <c r="K44" s="189">
        <v>6</v>
      </c>
      <c r="L44" s="190">
        <v>83</v>
      </c>
      <c r="M44" s="191">
        <f t="shared" si="1"/>
        <v>-77</v>
      </c>
      <c r="N44" s="189">
        <v>5</v>
      </c>
      <c r="O44" s="190">
        <v>60</v>
      </c>
      <c r="P44" s="191">
        <f t="shared" si="2"/>
        <v>-55</v>
      </c>
      <c r="Q44" s="189">
        <v>2</v>
      </c>
      <c r="R44" s="190">
        <v>71</v>
      </c>
      <c r="S44" s="191">
        <f t="shared" si="3"/>
        <v>-69</v>
      </c>
      <c r="T44" s="189">
        <v>3</v>
      </c>
      <c r="U44" s="190">
        <v>61</v>
      </c>
      <c r="V44" s="191">
        <f t="shared" si="4"/>
        <v>-58</v>
      </c>
      <c r="W44" s="189">
        <v>5</v>
      </c>
      <c r="X44" s="190">
        <v>79</v>
      </c>
      <c r="Y44" s="191">
        <f t="shared" si="5"/>
        <v>-74</v>
      </c>
      <c r="Z44" s="189">
        <v>5</v>
      </c>
      <c r="AA44" s="190">
        <v>60</v>
      </c>
      <c r="AB44" s="191">
        <f t="shared" si="6"/>
        <v>-55</v>
      </c>
      <c r="AC44" s="189">
        <v>5</v>
      </c>
      <c r="AD44" s="190">
        <v>62</v>
      </c>
      <c r="AE44" s="191">
        <f t="shared" si="7"/>
        <v>-57</v>
      </c>
      <c r="AF44" s="189">
        <v>12</v>
      </c>
      <c r="AG44" s="190">
        <v>57</v>
      </c>
      <c r="AH44" s="191">
        <f t="shared" si="8"/>
        <v>-45</v>
      </c>
      <c r="AI44" s="189">
        <v>4</v>
      </c>
      <c r="AJ44" s="190">
        <v>67</v>
      </c>
      <c r="AK44" s="191">
        <f t="shared" si="9"/>
        <v>-63</v>
      </c>
      <c r="AL44" s="189">
        <v>4</v>
      </c>
      <c r="AM44" s="190">
        <v>62</v>
      </c>
      <c r="AN44" s="191">
        <f t="shared" si="10"/>
        <v>-58</v>
      </c>
      <c r="AO44" s="189">
        <v>5</v>
      </c>
      <c r="AP44" s="190">
        <v>63</v>
      </c>
      <c r="AQ44" s="191">
        <f t="shared" si="11"/>
        <v>-58</v>
      </c>
      <c r="AR44" s="189">
        <v>5</v>
      </c>
      <c r="AS44" s="190">
        <v>58</v>
      </c>
      <c r="AT44" s="191">
        <f t="shared" si="12"/>
        <v>-53</v>
      </c>
      <c r="AU44" s="189">
        <v>3</v>
      </c>
      <c r="AV44" s="190">
        <v>72</v>
      </c>
      <c r="AW44" s="191">
        <f t="shared" si="13"/>
        <v>-69</v>
      </c>
      <c r="AX44" s="189">
        <v>4</v>
      </c>
      <c r="AY44" s="190">
        <v>58</v>
      </c>
      <c r="AZ44" s="191">
        <f t="shared" si="44"/>
        <v>-54</v>
      </c>
      <c r="BA44" s="189">
        <v>3</v>
      </c>
      <c r="BB44" s="190">
        <v>75</v>
      </c>
      <c r="BC44" s="191">
        <f t="shared" si="45"/>
        <v>-72</v>
      </c>
      <c r="BD44" s="189">
        <v>2</v>
      </c>
      <c r="BE44" s="190">
        <v>62</v>
      </c>
      <c r="BF44" s="191">
        <f t="shared" si="46"/>
        <v>-60</v>
      </c>
      <c r="BG44" s="189">
        <v>17</v>
      </c>
      <c r="BH44" s="190">
        <v>76</v>
      </c>
      <c r="BI44" s="191">
        <f t="shared" si="47"/>
        <v>-59</v>
      </c>
      <c r="BJ44" s="189">
        <v>11</v>
      </c>
      <c r="BK44" s="190">
        <v>58</v>
      </c>
      <c r="BL44" s="191">
        <f t="shared" si="87"/>
        <v>-47</v>
      </c>
      <c r="BM44" s="189">
        <v>13</v>
      </c>
      <c r="BN44" s="190">
        <v>68</v>
      </c>
      <c r="BO44" s="191">
        <f t="shared" si="48"/>
        <v>-55</v>
      </c>
      <c r="BP44" s="189">
        <v>11</v>
      </c>
      <c r="BQ44" s="190">
        <v>56</v>
      </c>
      <c r="BR44" s="191">
        <f t="shared" si="49"/>
        <v>-45</v>
      </c>
      <c r="BS44" s="189">
        <v>11</v>
      </c>
      <c r="BT44" s="190">
        <v>68</v>
      </c>
      <c r="BU44" s="191">
        <f t="shared" si="50"/>
        <v>-57</v>
      </c>
      <c r="BV44" s="189">
        <v>12</v>
      </c>
      <c r="BW44" s="190">
        <v>52</v>
      </c>
      <c r="BX44" s="191">
        <f t="shared" si="51"/>
        <v>-40</v>
      </c>
      <c r="BY44" s="189">
        <v>11</v>
      </c>
      <c r="BZ44" s="190">
        <v>65</v>
      </c>
      <c r="CA44" s="191">
        <f t="shared" si="52"/>
        <v>-54</v>
      </c>
      <c r="CB44" s="189">
        <v>12</v>
      </c>
      <c r="CC44" s="190">
        <v>64</v>
      </c>
      <c r="CD44" s="191">
        <f t="shared" si="53"/>
        <v>-52</v>
      </c>
      <c r="CE44" s="189">
        <v>11</v>
      </c>
      <c r="CF44" s="190">
        <v>60</v>
      </c>
      <c r="CG44" s="191">
        <f t="shared" si="54"/>
        <v>-49</v>
      </c>
      <c r="CH44" s="189">
        <v>12</v>
      </c>
      <c r="CI44" s="190">
        <v>57</v>
      </c>
      <c r="CJ44" s="191">
        <f t="shared" si="270"/>
        <v>-45</v>
      </c>
      <c r="CK44" s="189">
        <v>13</v>
      </c>
      <c r="CL44" s="190">
        <v>76</v>
      </c>
      <c r="CM44" s="191">
        <f t="shared" si="271"/>
        <v>-63</v>
      </c>
      <c r="CN44" s="189">
        <v>11</v>
      </c>
      <c r="CO44" s="190">
        <v>74</v>
      </c>
      <c r="CP44" s="191">
        <f t="shared" si="272"/>
        <v>-63</v>
      </c>
      <c r="CQ44" s="189">
        <v>11</v>
      </c>
      <c r="CR44" s="190">
        <v>77</v>
      </c>
      <c r="CS44" s="191">
        <f t="shared" si="273"/>
        <v>-66</v>
      </c>
      <c r="CT44" s="189">
        <v>11</v>
      </c>
      <c r="CU44" s="190">
        <v>65</v>
      </c>
      <c r="CV44" s="191">
        <f t="shared" si="130"/>
        <v>-54</v>
      </c>
      <c r="CW44" s="366">
        <v>12</v>
      </c>
      <c r="CX44" s="190">
        <v>82</v>
      </c>
      <c r="CY44" s="367">
        <f t="shared" si="131"/>
        <v>-70</v>
      </c>
      <c r="CZ44" s="372">
        <v>12</v>
      </c>
      <c r="DA44" s="184">
        <v>71</v>
      </c>
      <c r="DB44" s="371">
        <f t="shared" si="132"/>
        <v>-59</v>
      </c>
      <c r="DC44" s="372">
        <v>11</v>
      </c>
      <c r="DD44" s="184">
        <v>84</v>
      </c>
      <c r="DE44" s="371">
        <f t="shared" si="133"/>
        <v>-73</v>
      </c>
      <c r="DF44" s="365">
        <v>12</v>
      </c>
      <c r="DG44" s="366">
        <v>67</v>
      </c>
      <c r="DH44" s="367">
        <f t="shared" si="134"/>
        <v>-55</v>
      </c>
      <c r="DI44" s="365">
        <v>13</v>
      </c>
      <c r="DJ44" s="366">
        <v>73</v>
      </c>
      <c r="DK44" s="367">
        <f t="shared" si="135"/>
        <v>-60</v>
      </c>
      <c r="DL44" s="365">
        <v>10</v>
      </c>
      <c r="DM44" s="366">
        <v>69</v>
      </c>
      <c r="DN44" s="367">
        <f t="shared" si="136"/>
        <v>-59</v>
      </c>
      <c r="DO44" s="365">
        <v>12</v>
      </c>
      <c r="DP44" s="366">
        <v>76</v>
      </c>
      <c r="DQ44" s="367">
        <f t="shared" si="137"/>
        <v>-64</v>
      </c>
      <c r="DR44" s="365">
        <v>11</v>
      </c>
      <c r="DS44" s="366">
        <v>66</v>
      </c>
      <c r="DT44" s="367">
        <f>DR44-DS44</f>
        <v>-55</v>
      </c>
      <c r="DU44" s="365">
        <v>7</v>
      </c>
      <c r="DV44" s="366">
        <v>34</v>
      </c>
      <c r="DW44" s="367">
        <f>DU44-DV44</f>
        <v>-27</v>
      </c>
      <c r="DX44" s="365">
        <v>5</v>
      </c>
      <c r="DY44" s="366">
        <v>71</v>
      </c>
      <c r="DZ44" s="367">
        <f>DX44-DY44</f>
        <v>-66</v>
      </c>
      <c r="EA44" s="365">
        <v>8</v>
      </c>
      <c r="EB44" s="399">
        <v>87.5</v>
      </c>
      <c r="EC44" s="367">
        <f>EA44-EB44</f>
        <v>-79.5</v>
      </c>
      <c r="ED44" s="365">
        <v>11</v>
      </c>
      <c r="EE44" s="366">
        <v>56</v>
      </c>
      <c r="EF44" s="367">
        <f>ED44-EE44</f>
        <v>-45</v>
      </c>
      <c r="EG44" s="365">
        <v>11</v>
      </c>
      <c r="EH44" s="366">
        <v>61</v>
      </c>
      <c r="EI44" s="367">
        <f t="shared" si="143"/>
        <v>-50</v>
      </c>
      <c r="EJ44" s="365">
        <v>8</v>
      </c>
      <c r="EK44" s="366">
        <v>35</v>
      </c>
      <c r="EL44" s="367">
        <f>EJ44-EK44</f>
        <v>-27</v>
      </c>
      <c r="EM44" s="365">
        <v>10</v>
      </c>
      <c r="EN44" s="366">
        <v>49</v>
      </c>
      <c r="EO44" s="367">
        <f>EM44-EN44</f>
        <v>-39</v>
      </c>
      <c r="EP44" s="365">
        <v>12</v>
      </c>
      <c r="EQ44" s="366">
        <v>50</v>
      </c>
      <c r="ER44" s="367">
        <f>EP44-EQ44</f>
        <v>-38</v>
      </c>
      <c r="ES44" s="365">
        <v>11</v>
      </c>
      <c r="ET44" s="366">
        <v>49</v>
      </c>
      <c r="EU44" s="367">
        <v>-38</v>
      </c>
      <c r="EV44" s="409">
        <v>11</v>
      </c>
      <c r="EW44" s="190">
        <v>54</v>
      </c>
      <c r="EX44" s="367">
        <f>EV44-EW44</f>
        <v>-43</v>
      </c>
      <c r="EY44" s="409">
        <v>12</v>
      </c>
      <c r="EZ44" s="190">
        <v>48</v>
      </c>
      <c r="FA44" s="367">
        <f>EY44-EZ44</f>
        <v>-36</v>
      </c>
    </row>
    <row r="45" spans="1:157" ht="18.75" customHeight="1" x14ac:dyDescent="0.2">
      <c r="A45" s="453" t="s">
        <v>123</v>
      </c>
      <c r="B45" s="189">
        <f>B46+B48+B50+B52</f>
        <v>27019</v>
      </c>
      <c r="C45" s="190">
        <f>C46+C48+C50+C52</f>
        <v>26081</v>
      </c>
      <c r="D45" s="191">
        <f t="shared" si="28"/>
        <v>938</v>
      </c>
      <c r="E45" s="189">
        <f>E46+E48+E50+E52</f>
        <v>25575.4</v>
      </c>
      <c r="F45" s="190">
        <f>F46+F48+F50+F52</f>
        <v>25414</v>
      </c>
      <c r="G45" s="191">
        <f t="shared" si="126"/>
        <v>161.40000000000146</v>
      </c>
      <c r="H45" s="189">
        <f>H46+H48+H50+H52</f>
        <v>43830</v>
      </c>
      <c r="I45" s="190">
        <f>I46+I48+I50+I52</f>
        <v>43008</v>
      </c>
      <c r="J45" s="191">
        <f t="shared" si="0"/>
        <v>822</v>
      </c>
      <c r="K45" s="189">
        <f>K46+K48+K50+K52</f>
        <v>63616.7</v>
      </c>
      <c r="L45" s="190">
        <f>L46+L48+L50+L52</f>
        <v>65577</v>
      </c>
      <c r="M45" s="191">
        <f t="shared" si="1"/>
        <v>-1960.3000000000029</v>
      </c>
      <c r="N45" s="189">
        <f>N46+N48+N50+N52</f>
        <v>7261</v>
      </c>
      <c r="O45" s="190">
        <f>O46+O48+O50+O52</f>
        <v>6458</v>
      </c>
      <c r="P45" s="191">
        <f t="shared" si="2"/>
        <v>803</v>
      </c>
      <c r="Q45" s="189">
        <f>Q46+Q48+Q50+Q52</f>
        <v>8860</v>
      </c>
      <c r="R45" s="190">
        <f>R46+R48+R50+R52</f>
        <v>10016</v>
      </c>
      <c r="S45" s="191">
        <f t="shared" si="3"/>
        <v>-1156</v>
      </c>
      <c r="T45" s="189">
        <f>T46+T48+T50+T52</f>
        <v>9170</v>
      </c>
      <c r="U45" s="190">
        <f>U46+U48+U50+U52</f>
        <v>9871</v>
      </c>
      <c r="V45" s="191">
        <f t="shared" si="4"/>
        <v>-701</v>
      </c>
      <c r="W45" s="189">
        <f>W46+W48+W50+W52</f>
        <v>7830</v>
      </c>
      <c r="X45" s="190">
        <f>X46+X48+X50+X52</f>
        <v>9909</v>
      </c>
      <c r="Y45" s="191">
        <f t="shared" si="5"/>
        <v>-2079</v>
      </c>
      <c r="Z45" s="189">
        <f>Z46+Z48+Z50+Z52</f>
        <v>14764</v>
      </c>
      <c r="AA45" s="190">
        <f>AA46+AA48+AA50+AA52</f>
        <v>11271</v>
      </c>
      <c r="AB45" s="191">
        <f t="shared" si="6"/>
        <v>3493</v>
      </c>
      <c r="AC45" s="189">
        <f>AC46+AC48+AC50+AC52</f>
        <v>17405</v>
      </c>
      <c r="AD45" s="190">
        <f>AD46+AD48+AD50+AD52</f>
        <v>12542</v>
      </c>
      <c r="AE45" s="191">
        <f t="shared" si="7"/>
        <v>4863</v>
      </c>
      <c r="AF45" s="189">
        <f>AF46+AF48+AF50+AF52</f>
        <v>13232</v>
      </c>
      <c r="AG45" s="190">
        <f>AG46+AG48+AG50+AG52</f>
        <v>9291</v>
      </c>
      <c r="AH45" s="191">
        <f t="shared" si="8"/>
        <v>3941</v>
      </c>
      <c r="AI45" s="189">
        <f>AI46+AI48+AI50+AI52</f>
        <v>14281</v>
      </c>
      <c r="AJ45" s="190">
        <f>AJ46+AJ48+AJ50+AJ52</f>
        <v>10699</v>
      </c>
      <c r="AK45" s="191">
        <f t="shared" si="9"/>
        <v>3582</v>
      </c>
      <c r="AL45" s="189">
        <f>AL46+AL48+AL50+AL52</f>
        <v>37981</v>
      </c>
      <c r="AM45" s="190">
        <f>AM46+AM48+AM50+AM52</f>
        <v>30022</v>
      </c>
      <c r="AN45" s="191">
        <f t="shared" si="10"/>
        <v>7959</v>
      </c>
      <c r="AO45" s="189">
        <f>AO46+AO48+AO50+AO52</f>
        <v>47323</v>
      </c>
      <c r="AP45" s="190">
        <f>AP46+AP48+AP50+AP52</f>
        <v>47793</v>
      </c>
      <c r="AQ45" s="191">
        <f t="shared" si="11"/>
        <v>-470</v>
      </c>
      <c r="AR45" s="189">
        <f>AR46+AR48+AR50+AR52</f>
        <v>44254</v>
      </c>
      <c r="AS45" s="190">
        <f>AS46+AS48+AS50+AS52</f>
        <v>33575</v>
      </c>
      <c r="AT45" s="191">
        <f t="shared" si="12"/>
        <v>10679</v>
      </c>
      <c r="AU45" s="189">
        <f>AU46+AU48+AU50+AU52</f>
        <v>73385</v>
      </c>
      <c r="AV45" s="190">
        <f>AV46+AV48+AV50+AV52</f>
        <v>59346</v>
      </c>
      <c r="AW45" s="191">
        <f t="shared" si="13"/>
        <v>14039</v>
      </c>
      <c r="AX45" s="189">
        <f>AX46+AX48+AX50+AX52</f>
        <v>60481</v>
      </c>
      <c r="AY45" s="190">
        <f>AY46+AY48+AY50+AY52</f>
        <v>50922</v>
      </c>
      <c r="AZ45" s="191">
        <f t="shared" si="44"/>
        <v>9559</v>
      </c>
      <c r="BA45" s="189">
        <f>BA46+BA48+BA50+BA52</f>
        <v>66178.917898210129</v>
      </c>
      <c r="BB45" s="190">
        <f>BB46+BB48+BB50+BB52</f>
        <v>56967</v>
      </c>
      <c r="BC45" s="191">
        <f t="shared" si="45"/>
        <v>9211.9178982101294</v>
      </c>
      <c r="BD45" s="189">
        <f>BD46+BD48+BD50+BD52</f>
        <v>66481.100795620558</v>
      </c>
      <c r="BE45" s="190">
        <f>BE46+BE48+BE50+BE52</f>
        <v>58614</v>
      </c>
      <c r="BF45" s="191">
        <f t="shared" si="46"/>
        <v>7867.1007956205576</v>
      </c>
      <c r="BG45" s="189">
        <f>BG46+BG48+BG50+BG52</f>
        <v>63717.340434483063</v>
      </c>
      <c r="BH45" s="190">
        <f>BH46+BH48+BH50+BH52</f>
        <v>55255</v>
      </c>
      <c r="BI45" s="191">
        <f t="shared" si="47"/>
        <v>8462.3404344830633</v>
      </c>
      <c r="BJ45" s="189">
        <f>BJ46+BJ48+BJ50+BJ52</f>
        <v>59624.02437232896</v>
      </c>
      <c r="BK45" s="190">
        <f>BK46+BK48+BK50+BK52</f>
        <v>52096</v>
      </c>
      <c r="BL45" s="191">
        <f t="shared" si="87"/>
        <v>7528.0243723289605</v>
      </c>
      <c r="BM45" s="189">
        <f>BM46+BM48+BM50+BM52</f>
        <v>74278.247918384819</v>
      </c>
      <c r="BN45" s="190">
        <f>BN46+BN48+BN50+BN52</f>
        <v>63726</v>
      </c>
      <c r="BO45" s="191">
        <f t="shared" si="48"/>
        <v>10552.247918384819</v>
      </c>
      <c r="BP45" s="189">
        <f>BP46+BP48+BP50+BP52</f>
        <v>65624.5</v>
      </c>
      <c r="BQ45" s="190">
        <f>BQ46+BQ48+BQ50+BQ52</f>
        <v>56729</v>
      </c>
      <c r="BR45" s="191">
        <f t="shared" si="49"/>
        <v>8895.5</v>
      </c>
      <c r="BS45" s="189">
        <f>BS46+BS48+BS50+BS52</f>
        <v>69891</v>
      </c>
      <c r="BT45" s="190">
        <f>BT46+BT48+BT50+BT52</f>
        <v>58772</v>
      </c>
      <c r="BU45" s="191">
        <f t="shared" si="50"/>
        <v>11119</v>
      </c>
      <c r="BV45" s="189">
        <f>BV46+BV48+BV50+BV52</f>
        <v>70269.5</v>
      </c>
      <c r="BW45" s="190">
        <f>BW46+BW48+BW50+BW52</f>
        <v>63758</v>
      </c>
      <c r="BX45" s="191">
        <f t="shared" si="51"/>
        <v>6511.5</v>
      </c>
      <c r="BY45" s="189">
        <f>BY46+BY48+BY50+BY52</f>
        <v>79004.735821539274</v>
      </c>
      <c r="BZ45" s="190">
        <f>BZ46+BZ48+BZ50+BZ52</f>
        <v>67896</v>
      </c>
      <c r="CA45" s="191">
        <f t="shared" si="52"/>
        <v>11108.735821539274</v>
      </c>
      <c r="CB45" s="189">
        <f>CB46+CB48+CB50+CB52</f>
        <v>76126.848572002578</v>
      </c>
      <c r="CC45" s="190">
        <f>CC46+CC48+CC50+CC52</f>
        <v>65021</v>
      </c>
      <c r="CD45" s="191">
        <f t="shared" si="53"/>
        <v>11105.848572002578</v>
      </c>
      <c r="CE45" s="189">
        <f>CE46+CE48+CE50+CE52</f>
        <v>88072.796723762149</v>
      </c>
      <c r="CF45" s="190">
        <f>CF46+CF48+CF50+CF52</f>
        <v>77730</v>
      </c>
      <c r="CG45" s="191">
        <f t="shared" si="54"/>
        <v>10342.796723762149</v>
      </c>
      <c r="CH45" s="189">
        <f>CH46+CH48+CH50+CH52</f>
        <v>94525.757862892264</v>
      </c>
      <c r="CI45" s="190">
        <f>CI46+CI48+CI50+CI52</f>
        <v>85296.359964410294</v>
      </c>
      <c r="CJ45" s="191">
        <f t="shared" si="270"/>
        <v>9229.3978984819696</v>
      </c>
      <c r="CK45" s="189">
        <f>CK46+CK48+CK50+CK52</f>
        <v>96751.873705127175</v>
      </c>
      <c r="CL45" s="190">
        <f>CL46+CL48+CL50+CL52</f>
        <v>84312.683390437829</v>
      </c>
      <c r="CM45" s="191">
        <f t="shared" si="271"/>
        <v>12439.190314689346</v>
      </c>
      <c r="CN45" s="189">
        <f>CN46+CN48+CN50+CN52</f>
        <v>102753.80443207463</v>
      </c>
      <c r="CO45" s="190">
        <f>CO46+CO48+CO50+CO52</f>
        <v>90740.845099552767</v>
      </c>
      <c r="CP45" s="191">
        <f t="shared" si="272"/>
        <v>12012.959332521859</v>
      </c>
      <c r="CQ45" s="189">
        <f>CQ46+CQ48+CQ50+CQ52</f>
        <v>114537.18127575</v>
      </c>
      <c r="CR45" s="190">
        <f>CR46+CR48+CR50+CR52</f>
        <v>98587.359082506387</v>
      </c>
      <c r="CS45" s="191">
        <f t="shared" si="273"/>
        <v>15949.822193243614</v>
      </c>
      <c r="CT45" s="189">
        <f t="shared" ref="CT45:CU45" si="327">CT46+CT48+CT50+CT52</f>
        <v>61844</v>
      </c>
      <c r="CU45" s="190">
        <f t="shared" si="327"/>
        <v>51437</v>
      </c>
      <c r="CV45" s="191">
        <f t="shared" si="130"/>
        <v>10407</v>
      </c>
      <c r="CW45" s="366">
        <f t="shared" ref="CW45:CX45" si="328">CW46+CW48+CW50+CW52</f>
        <v>60154</v>
      </c>
      <c r="CX45" s="190">
        <f t="shared" si="328"/>
        <v>44623</v>
      </c>
      <c r="CY45" s="367">
        <f t="shared" si="131"/>
        <v>15531</v>
      </c>
      <c r="CZ45" s="372">
        <f t="shared" ref="CZ45:DA45" si="329">CZ46+CZ48+CZ50+CZ52</f>
        <v>77133</v>
      </c>
      <c r="DA45" s="184">
        <f t="shared" si="329"/>
        <v>59681</v>
      </c>
      <c r="DB45" s="371">
        <f t="shared" si="132"/>
        <v>17452</v>
      </c>
      <c r="DC45" s="372">
        <f t="shared" ref="DC45:DD45" si="330">DC46+DC48+DC50+DC52</f>
        <v>95909</v>
      </c>
      <c r="DD45" s="184">
        <f t="shared" si="330"/>
        <v>78037</v>
      </c>
      <c r="DE45" s="371">
        <f t="shared" si="133"/>
        <v>17872</v>
      </c>
      <c r="DF45" s="365">
        <v>85966</v>
      </c>
      <c r="DG45" s="366">
        <v>69639</v>
      </c>
      <c r="DH45" s="367">
        <f t="shared" si="134"/>
        <v>16327</v>
      </c>
      <c r="DI45" s="365">
        <v>86427</v>
      </c>
      <c r="DJ45" s="366">
        <v>70905</v>
      </c>
      <c r="DK45" s="367">
        <f t="shared" si="135"/>
        <v>15522</v>
      </c>
      <c r="DL45" s="365">
        <v>81622</v>
      </c>
      <c r="DM45" s="366">
        <v>64091</v>
      </c>
      <c r="DN45" s="367">
        <f t="shared" si="136"/>
        <v>17531</v>
      </c>
      <c r="DO45" s="365">
        <v>107560</v>
      </c>
      <c r="DP45" s="366">
        <v>93019</v>
      </c>
      <c r="DQ45" s="367">
        <f t="shared" si="137"/>
        <v>14541</v>
      </c>
      <c r="DR45" s="365">
        <f>DR46+DR48+DR50+DR52</f>
        <v>72895.529023350551</v>
      </c>
      <c r="DS45" s="366">
        <f>DS46+DS48+DS50+DS52</f>
        <v>55405.044957770515</v>
      </c>
      <c r="DT45" s="367">
        <f>DR45-DS45</f>
        <v>17490.484065580036</v>
      </c>
      <c r="DU45" s="365">
        <f t="shared" ref="DU45:DV45" si="331">DU46+DU48+DU50+DU52</f>
        <v>79967.710123544166</v>
      </c>
      <c r="DV45" s="366">
        <f t="shared" si="331"/>
        <v>62179.996064245104</v>
      </c>
      <c r="DW45" s="367">
        <f t="shared" ref="DW45" si="332">DU45-DV45</f>
        <v>17787.714059299062</v>
      </c>
      <c r="DX45" s="365">
        <f t="shared" ref="DX45:DY45" si="333">DX46+DX48+DX50+DX52</f>
        <v>85059.938860205424</v>
      </c>
      <c r="DY45" s="366">
        <f t="shared" si="333"/>
        <v>68485.356692505666</v>
      </c>
      <c r="DZ45" s="367">
        <f t="shared" ref="DZ45" si="334">DX45-DY45</f>
        <v>16574.582167699758</v>
      </c>
      <c r="EA45" s="365">
        <f t="shared" ref="EA45:EB45" si="335">EA46+EA48+EA50+EA52</f>
        <v>98644.420099693001</v>
      </c>
      <c r="EB45" s="399">
        <f t="shared" si="335"/>
        <v>76818.115973300795</v>
      </c>
      <c r="EC45" s="367">
        <f t="shared" ref="EC45" si="336">EA45-EB45</f>
        <v>21826.304126392206</v>
      </c>
      <c r="ED45" s="372">
        <f>ED46+ED48+ED50+ED52</f>
        <v>63732</v>
      </c>
      <c r="EE45" s="373">
        <f>EE46+EE48+EE50+EE52</f>
        <v>46566</v>
      </c>
      <c r="EF45" s="371">
        <f t="shared" ref="EF45" si="337">ED45-EE45</f>
        <v>17166</v>
      </c>
      <c r="EG45" s="372">
        <f>EG46+EG48+EG50+EG52</f>
        <v>64360</v>
      </c>
      <c r="EH45" s="373">
        <f>EH46+EH48+EH50+EH52</f>
        <v>47441</v>
      </c>
      <c r="EI45" s="371">
        <f t="shared" si="143"/>
        <v>16919</v>
      </c>
      <c r="EJ45" s="372">
        <f>EJ46+EJ48+EJ50+EJ52</f>
        <v>68662</v>
      </c>
      <c r="EK45" s="366">
        <f>EK46+EK48+EK50+EK52</f>
        <v>46690</v>
      </c>
      <c r="EL45" s="367">
        <f>EJ45-EK45</f>
        <v>21972</v>
      </c>
      <c r="EM45" s="372">
        <v>72014</v>
      </c>
      <c r="EN45" s="366">
        <v>55446</v>
      </c>
      <c r="EO45" s="367">
        <f>EM45-EN45</f>
        <v>16568</v>
      </c>
      <c r="EP45" s="372">
        <v>67241</v>
      </c>
      <c r="EQ45" s="366">
        <v>47027</v>
      </c>
      <c r="ER45" s="367">
        <f>EP45-EQ45</f>
        <v>20214</v>
      </c>
      <c r="ES45" s="372">
        <v>69839</v>
      </c>
      <c r="ET45" s="366">
        <v>47572</v>
      </c>
      <c r="EU45" s="367">
        <v>22267</v>
      </c>
      <c r="EV45" s="409">
        <v>79250</v>
      </c>
      <c r="EW45" s="190">
        <v>55656</v>
      </c>
      <c r="EX45" s="367">
        <f>EV45-EW45</f>
        <v>23594</v>
      </c>
      <c r="EY45" s="409">
        <v>86762</v>
      </c>
      <c r="EZ45" s="190">
        <v>64845</v>
      </c>
      <c r="FA45" s="367">
        <f>EY45-EZ45</f>
        <v>21917</v>
      </c>
    </row>
    <row r="46" spans="1:157" ht="18.75" customHeight="1" x14ac:dyDescent="0.2">
      <c r="A46" s="196" t="s">
        <v>124</v>
      </c>
      <c r="B46" s="189">
        <v>21218</v>
      </c>
      <c r="C46" s="190">
        <v>23009</v>
      </c>
      <c r="D46" s="191">
        <f t="shared" si="28"/>
        <v>-1791</v>
      </c>
      <c r="E46" s="189">
        <v>19486.400000000001</v>
      </c>
      <c r="F46" s="190">
        <v>22310</v>
      </c>
      <c r="G46" s="191">
        <f t="shared" si="126"/>
        <v>-2823.5999999999985</v>
      </c>
      <c r="H46" s="189">
        <v>34038</v>
      </c>
      <c r="I46" s="190">
        <v>38022</v>
      </c>
      <c r="J46" s="191">
        <f t="shared" si="0"/>
        <v>-3984</v>
      </c>
      <c r="K46" s="189">
        <v>52983.7</v>
      </c>
      <c r="L46" s="190">
        <v>58526</v>
      </c>
      <c r="M46" s="191">
        <f t="shared" si="1"/>
        <v>-5542.3000000000029</v>
      </c>
      <c r="N46" s="189">
        <v>2690</v>
      </c>
      <c r="O46" s="190">
        <v>2901</v>
      </c>
      <c r="P46" s="191">
        <f t="shared" si="2"/>
        <v>-211</v>
      </c>
      <c r="Q46" s="189">
        <v>3136</v>
      </c>
      <c r="R46" s="190">
        <v>5273</v>
      </c>
      <c r="S46" s="191">
        <f t="shared" si="3"/>
        <v>-2137</v>
      </c>
      <c r="T46" s="189">
        <v>3470</v>
      </c>
      <c r="U46" s="190">
        <v>4480</v>
      </c>
      <c r="V46" s="191">
        <f t="shared" si="4"/>
        <v>-1010</v>
      </c>
      <c r="W46" s="189">
        <v>2852</v>
      </c>
      <c r="X46" s="190">
        <v>4522</v>
      </c>
      <c r="Y46" s="191">
        <f t="shared" si="5"/>
        <v>-1670</v>
      </c>
      <c r="Z46" s="189">
        <v>6028</v>
      </c>
      <c r="AA46" s="190">
        <v>7983</v>
      </c>
      <c r="AB46" s="191">
        <f t="shared" si="6"/>
        <v>-1955</v>
      </c>
      <c r="AC46" s="189">
        <v>7200</v>
      </c>
      <c r="AD46" s="190">
        <v>9721</v>
      </c>
      <c r="AE46" s="191">
        <f t="shared" si="7"/>
        <v>-2521</v>
      </c>
      <c r="AF46" s="189">
        <v>4880</v>
      </c>
      <c r="AG46" s="190">
        <v>6377</v>
      </c>
      <c r="AH46" s="191">
        <f t="shared" si="8"/>
        <v>-1497</v>
      </c>
      <c r="AI46" s="189">
        <v>5118</v>
      </c>
      <c r="AJ46" s="190">
        <v>8130</v>
      </c>
      <c r="AK46" s="191">
        <f t="shared" si="9"/>
        <v>-3012</v>
      </c>
      <c r="AL46" s="189">
        <v>21679</v>
      </c>
      <c r="AM46" s="190">
        <v>22525</v>
      </c>
      <c r="AN46" s="191">
        <f t="shared" si="10"/>
        <v>-846</v>
      </c>
      <c r="AO46" s="189">
        <v>27928</v>
      </c>
      <c r="AP46" s="190">
        <v>37916</v>
      </c>
      <c r="AQ46" s="191">
        <f t="shared" si="11"/>
        <v>-9988</v>
      </c>
      <c r="AR46" s="189">
        <v>25556</v>
      </c>
      <c r="AS46" s="190">
        <v>25555</v>
      </c>
      <c r="AT46" s="191">
        <f t="shared" si="12"/>
        <v>1</v>
      </c>
      <c r="AU46" s="189">
        <v>44777</v>
      </c>
      <c r="AV46" s="190">
        <v>46802</v>
      </c>
      <c r="AW46" s="191">
        <f t="shared" si="13"/>
        <v>-2025</v>
      </c>
      <c r="AX46" s="189">
        <v>45573</v>
      </c>
      <c r="AY46" s="190">
        <v>41747</v>
      </c>
      <c r="AZ46" s="191">
        <f t="shared" si="44"/>
        <v>3826</v>
      </c>
      <c r="BA46" s="189">
        <v>49941</v>
      </c>
      <c r="BB46" s="190">
        <v>46489</v>
      </c>
      <c r="BC46" s="191">
        <f t="shared" si="45"/>
        <v>3452</v>
      </c>
      <c r="BD46" s="189">
        <v>50519</v>
      </c>
      <c r="BE46" s="190">
        <v>48687</v>
      </c>
      <c r="BF46" s="191">
        <f t="shared" si="46"/>
        <v>1832</v>
      </c>
      <c r="BG46" s="189">
        <v>47961</v>
      </c>
      <c r="BH46" s="190">
        <v>44959</v>
      </c>
      <c r="BI46" s="191">
        <f t="shared" si="47"/>
        <v>3002</v>
      </c>
      <c r="BJ46" s="189">
        <v>42714</v>
      </c>
      <c r="BK46" s="190">
        <v>43662</v>
      </c>
      <c r="BL46" s="191">
        <f t="shared" si="87"/>
        <v>-948</v>
      </c>
      <c r="BM46" s="189">
        <v>54159</v>
      </c>
      <c r="BN46" s="190">
        <v>54105</v>
      </c>
      <c r="BO46" s="191">
        <f t="shared" si="48"/>
        <v>54</v>
      </c>
      <c r="BP46" s="189">
        <v>47777</v>
      </c>
      <c r="BQ46" s="190">
        <v>47744</v>
      </c>
      <c r="BR46" s="191">
        <f t="shared" si="49"/>
        <v>33</v>
      </c>
      <c r="BS46" s="189">
        <v>50852</v>
      </c>
      <c r="BT46" s="190">
        <v>49783</v>
      </c>
      <c r="BU46" s="191">
        <f t="shared" si="50"/>
        <v>1069</v>
      </c>
      <c r="BV46" s="189">
        <v>49575</v>
      </c>
      <c r="BW46" s="190">
        <v>52597</v>
      </c>
      <c r="BX46" s="191">
        <f t="shared" si="51"/>
        <v>-3022</v>
      </c>
      <c r="BY46" s="189">
        <v>55976</v>
      </c>
      <c r="BZ46" s="190">
        <v>56381</v>
      </c>
      <c r="CA46" s="191">
        <f t="shared" si="52"/>
        <v>-405</v>
      </c>
      <c r="CB46" s="189">
        <v>53653</v>
      </c>
      <c r="CC46" s="190">
        <v>53445</v>
      </c>
      <c r="CD46" s="191">
        <f t="shared" si="53"/>
        <v>208</v>
      </c>
      <c r="CE46" s="189">
        <v>62395</v>
      </c>
      <c r="CF46" s="190">
        <v>64542</v>
      </c>
      <c r="CG46" s="191">
        <f t="shared" si="54"/>
        <v>-2147</v>
      </c>
      <c r="CH46" s="189">
        <v>71572.43203195704</v>
      </c>
      <c r="CI46" s="190">
        <v>67974.414762300585</v>
      </c>
      <c r="CJ46" s="191">
        <f>CH46-CI46</f>
        <v>3598.017269656455</v>
      </c>
      <c r="CK46" s="189">
        <v>73101.598883684579</v>
      </c>
      <c r="CL46" s="190">
        <v>67808.548914656247</v>
      </c>
      <c r="CM46" s="191">
        <f>CK46-CL46</f>
        <v>5293.0499690283323</v>
      </c>
      <c r="CN46" s="189">
        <v>79170.291967274941</v>
      </c>
      <c r="CO46" s="190">
        <v>72478.908360151996</v>
      </c>
      <c r="CP46" s="191">
        <f>CN46-CO46</f>
        <v>6691.3836071229453</v>
      </c>
      <c r="CQ46" s="189">
        <v>85683.145712897676</v>
      </c>
      <c r="CR46" s="190">
        <v>79107.395085356198</v>
      </c>
      <c r="CS46" s="191">
        <f>CQ46-CR46</f>
        <v>6575.750627541478</v>
      </c>
      <c r="CT46" s="189">
        <v>40773</v>
      </c>
      <c r="CU46" s="190">
        <v>37427</v>
      </c>
      <c r="CV46" s="191">
        <f t="shared" si="130"/>
        <v>3346</v>
      </c>
      <c r="CW46" s="366">
        <v>40124</v>
      </c>
      <c r="CX46" s="190">
        <v>30829</v>
      </c>
      <c r="CY46" s="367">
        <f t="shared" si="131"/>
        <v>9295</v>
      </c>
      <c r="CZ46" s="372">
        <v>50648</v>
      </c>
      <c r="DA46" s="184">
        <v>41677</v>
      </c>
      <c r="DB46" s="371">
        <f t="shared" si="132"/>
        <v>8971</v>
      </c>
      <c r="DC46" s="372">
        <v>63002</v>
      </c>
      <c r="DD46" s="184">
        <v>56895</v>
      </c>
      <c r="DE46" s="371">
        <f t="shared" si="133"/>
        <v>6107</v>
      </c>
      <c r="DF46" s="365">
        <v>56921</v>
      </c>
      <c r="DG46" s="366">
        <v>54690</v>
      </c>
      <c r="DH46" s="367">
        <f t="shared" si="134"/>
        <v>2231</v>
      </c>
      <c r="DI46" s="365">
        <v>55657</v>
      </c>
      <c r="DJ46" s="366">
        <v>55736</v>
      </c>
      <c r="DK46" s="367">
        <f t="shared" si="135"/>
        <v>-79</v>
      </c>
      <c r="DL46" s="365">
        <v>52996</v>
      </c>
      <c r="DM46" s="366">
        <v>50204</v>
      </c>
      <c r="DN46" s="367">
        <f t="shared" si="136"/>
        <v>2792</v>
      </c>
      <c r="DO46" s="365">
        <v>73140</v>
      </c>
      <c r="DP46" s="366">
        <v>72865</v>
      </c>
      <c r="DQ46" s="367">
        <f t="shared" si="137"/>
        <v>275</v>
      </c>
      <c r="DR46" s="365">
        <v>52241.633046597184</v>
      </c>
      <c r="DS46" s="366">
        <v>41016.445161925192</v>
      </c>
      <c r="DT46" s="367">
        <f>DR46-DS46</f>
        <v>11225.187884671992</v>
      </c>
      <c r="DU46" s="365">
        <v>60734.602921254285</v>
      </c>
      <c r="DV46" s="366">
        <v>46562.05368596928</v>
      </c>
      <c r="DW46" s="367">
        <f>DU46-DV46</f>
        <v>14172.549235285005</v>
      </c>
      <c r="DX46" s="365">
        <v>58075.291214510959</v>
      </c>
      <c r="DY46" s="366">
        <v>51701.862153085669</v>
      </c>
      <c r="DZ46" s="367">
        <f>DX46-DY46</f>
        <v>6373.4290614252895</v>
      </c>
      <c r="EA46" s="365">
        <v>72809.789034646717</v>
      </c>
      <c r="EB46" s="399">
        <v>55724.436277536246</v>
      </c>
      <c r="EC46" s="367">
        <f>EA46-EB46</f>
        <v>17085.352757110471</v>
      </c>
      <c r="ED46" s="372">
        <f>39312+4000+2</f>
        <v>43314</v>
      </c>
      <c r="EE46" s="373">
        <v>32788</v>
      </c>
      <c r="EF46" s="371">
        <f>ED46-EE46</f>
        <v>10526</v>
      </c>
      <c r="EG46" s="372">
        <f>37808+6500</f>
        <v>44308</v>
      </c>
      <c r="EH46" s="373">
        <f>30464+3000</f>
        <v>33464</v>
      </c>
      <c r="EI46" s="371">
        <f t="shared" si="143"/>
        <v>10844</v>
      </c>
      <c r="EJ46" s="372">
        <v>48416</v>
      </c>
      <c r="EK46" s="366">
        <v>33151</v>
      </c>
      <c r="EL46" s="367">
        <f>EJ46-EK46</f>
        <v>15265</v>
      </c>
      <c r="EM46" s="372">
        <v>49371</v>
      </c>
      <c r="EN46" s="366">
        <v>41902</v>
      </c>
      <c r="EO46" s="367">
        <f>EM46-EN46</f>
        <v>7469</v>
      </c>
      <c r="EP46" s="372">
        <v>45145</v>
      </c>
      <c r="EQ46" s="366">
        <v>33396</v>
      </c>
      <c r="ER46" s="367">
        <f>EP46-EQ46</f>
        <v>11749</v>
      </c>
      <c r="ES46" s="372">
        <v>47420</v>
      </c>
      <c r="ET46" s="366">
        <v>34322</v>
      </c>
      <c r="EU46" s="367">
        <v>13098</v>
      </c>
      <c r="EV46" s="409">
        <v>48457</v>
      </c>
      <c r="EW46" s="190">
        <v>36031</v>
      </c>
      <c r="EX46" s="367">
        <f>EV46-EW46</f>
        <v>12426</v>
      </c>
      <c r="EY46" s="409">
        <v>51000</v>
      </c>
      <c r="EZ46" s="190">
        <v>45590</v>
      </c>
      <c r="FA46" s="367">
        <f>EY46-EZ46</f>
        <v>5410</v>
      </c>
    </row>
    <row r="47" spans="1:157" s="188" customFormat="1" ht="18.75" customHeight="1" x14ac:dyDescent="0.2">
      <c r="A47" s="454" t="s">
        <v>125</v>
      </c>
      <c r="B47" s="201">
        <v>16817.099999999999</v>
      </c>
      <c r="C47" s="202">
        <v>18522</v>
      </c>
      <c r="D47" s="203">
        <f t="shared" si="28"/>
        <v>-1704.9000000000015</v>
      </c>
      <c r="E47" s="201">
        <v>19219.599999999999</v>
      </c>
      <c r="F47" s="202">
        <v>21167</v>
      </c>
      <c r="G47" s="203">
        <f t="shared" si="126"/>
        <v>-1947.4000000000015</v>
      </c>
      <c r="H47" s="201">
        <v>34835.5</v>
      </c>
      <c r="I47" s="202">
        <v>38366</v>
      </c>
      <c r="J47" s="203">
        <f t="shared" si="0"/>
        <v>-3530.5</v>
      </c>
      <c r="K47" s="201">
        <v>49248.3</v>
      </c>
      <c r="L47" s="202">
        <v>54242</v>
      </c>
      <c r="M47" s="203">
        <f t="shared" si="1"/>
        <v>-4993.6999999999971</v>
      </c>
      <c r="N47" s="201">
        <v>2678</v>
      </c>
      <c r="O47" s="202">
        <v>2235</v>
      </c>
      <c r="P47" s="203">
        <f t="shared" si="2"/>
        <v>443</v>
      </c>
      <c r="Q47" s="201">
        <v>3112</v>
      </c>
      <c r="R47" s="202">
        <v>2661</v>
      </c>
      <c r="S47" s="203">
        <f t="shared" si="3"/>
        <v>451</v>
      </c>
      <c r="T47" s="201">
        <v>3438</v>
      </c>
      <c r="U47" s="202">
        <v>2980</v>
      </c>
      <c r="V47" s="203">
        <f t="shared" si="4"/>
        <v>458</v>
      </c>
      <c r="W47" s="201">
        <v>2721</v>
      </c>
      <c r="X47" s="202">
        <v>2768</v>
      </c>
      <c r="Y47" s="203">
        <f t="shared" si="5"/>
        <v>-47</v>
      </c>
      <c r="Z47" s="201">
        <v>5912.1900000000005</v>
      </c>
      <c r="AA47" s="202">
        <v>6787.26</v>
      </c>
      <c r="AB47" s="203">
        <f t="shared" si="6"/>
        <v>-875.06999999999971</v>
      </c>
      <c r="AC47" s="201">
        <v>6350.1299999999992</v>
      </c>
      <c r="AD47" s="202">
        <v>7290.0199999999995</v>
      </c>
      <c r="AE47" s="203">
        <f t="shared" si="7"/>
        <v>-939.89000000000033</v>
      </c>
      <c r="AF47" s="201">
        <v>4598.37</v>
      </c>
      <c r="AG47" s="202">
        <v>5278.98</v>
      </c>
      <c r="AH47" s="203">
        <f t="shared" si="8"/>
        <v>-680.60999999999967</v>
      </c>
      <c r="AI47" s="201">
        <v>5036.3100000000004</v>
      </c>
      <c r="AJ47" s="202">
        <v>5781.7400000000007</v>
      </c>
      <c r="AK47" s="203">
        <f t="shared" si="9"/>
        <v>-745.43000000000029</v>
      </c>
      <c r="AL47" s="201">
        <v>21623</v>
      </c>
      <c r="AM47" s="202">
        <v>21510</v>
      </c>
      <c r="AN47" s="203">
        <f t="shared" si="10"/>
        <v>113</v>
      </c>
      <c r="AO47" s="201">
        <v>27610</v>
      </c>
      <c r="AP47" s="202">
        <v>34363</v>
      </c>
      <c r="AQ47" s="203">
        <f t="shared" si="11"/>
        <v>-6753</v>
      </c>
      <c r="AR47" s="201">
        <v>25393</v>
      </c>
      <c r="AS47" s="202">
        <v>24730</v>
      </c>
      <c r="AT47" s="203">
        <f t="shared" si="12"/>
        <v>663</v>
      </c>
      <c r="AU47" s="201">
        <v>44715</v>
      </c>
      <c r="AV47" s="202">
        <v>46229</v>
      </c>
      <c r="AW47" s="203">
        <f t="shared" si="13"/>
        <v>-1514</v>
      </c>
      <c r="AX47" s="201">
        <v>45512.254361393185</v>
      </c>
      <c r="AY47" s="202">
        <v>41177.697908814909</v>
      </c>
      <c r="AZ47" s="203">
        <f t="shared" si="44"/>
        <v>4334.5564525782756</v>
      </c>
      <c r="BA47" s="201">
        <v>49807.320758180118</v>
      </c>
      <c r="BB47" s="202">
        <v>45063.705074727142</v>
      </c>
      <c r="BC47" s="203">
        <f t="shared" si="45"/>
        <v>4743.6156834529756</v>
      </c>
      <c r="BD47" s="201">
        <v>50243.923579357506</v>
      </c>
      <c r="BE47" s="202">
        <v>45458.72613727046</v>
      </c>
      <c r="BF47" s="203">
        <f t="shared" si="46"/>
        <v>4785.1974420870465</v>
      </c>
      <c r="BG47" s="201">
        <v>47812.501301069155</v>
      </c>
      <c r="BH47" s="202">
        <v>43258.870879187503</v>
      </c>
      <c r="BI47" s="203">
        <f t="shared" si="47"/>
        <v>4553.6304218816513</v>
      </c>
      <c r="BJ47" s="201">
        <v>42399.930010681303</v>
      </c>
      <c r="BK47" s="202">
        <v>42935.601908176403</v>
      </c>
      <c r="BL47" s="203">
        <f t="shared" si="87"/>
        <v>-535.67189749509998</v>
      </c>
      <c r="BM47" s="201">
        <v>53658.419936623788</v>
      </c>
      <c r="BN47" s="202">
        <v>50938.032962686317</v>
      </c>
      <c r="BO47" s="203">
        <f t="shared" si="48"/>
        <v>2720.3869739374713</v>
      </c>
      <c r="BP47" s="201">
        <v>47683.709238569027</v>
      </c>
      <c r="BQ47" s="202">
        <v>46599.208843430613</v>
      </c>
      <c r="BR47" s="203">
        <f t="shared" si="49"/>
        <v>1084.5003951384133</v>
      </c>
      <c r="BS47" s="201">
        <v>50785.047485399722</v>
      </c>
      <c r="BT47" s="202">
        <v>49630.011416593006</v>
      </c>
      <c r="BU47" s="203">
        <f t="shared" si="50"/>
        <v>1155.0360688067158</v>
      </c>
      <c r="BV47" s="201">
        <v>49544.16824115839</v>
      </c>
      <c r="BW47" s="202">
        <v>49139.429005196871</v>
      </c>
      <c r="BX47" s="203">
        <f t="shared" si="51"/>
        <v>404.73923596151872</v>
      </c>
      <c r="BY47" s="201">
        <v>55938.946240644844</v>
      </c>
      <c r="BZ47" s="202">
        <v>54262.131668381684</v>
      </c>
      <c r="CA47" s="203">
        <f t="shared" si="52"/>
        <v>1676.8145722631598</v>
      </c>
      <c r="CB47" s="201">
        <v>53484.142780799797</v>
      </c>
      <c r="CC47" s="202">
        <v>52568.943630234273</v>
      </c>
      <c r="CD47" s="203">
        <f t="shared" si="53"/>
        <v>915.19915056552418</v>
      </c>
      <c r="CE47" s="201">
        <v>62272.279220684628</v>
      </c>
      <c r="CF47" s="202">
        <v>61207.43801594172</v>
      </c>
      <c r="CG47" s="203">
        <f t="shared" si="54"/>
        <v>1064.8412047429083</v>
      </c>
      <c r="CH47" s="201">
        <v>71504.842363819509</v>
      </c>
      <c r="CI47" s="202">
        <v>67661.722862300579</v>
      </c>
      <c r="CJ47" s="203">
        <f t="shared" si="270"/>
        <v>3843.1195015189296</v>
      </c>
      <c r="CK47" s="201">
        <v>72916.922855331446</v>
      </c>
      <c r="CL47" s="202">
        <v>65711.557014656253</v>
      </c>
      <c r="CM47" s="203">
        <f t="shared" si="271"/>
        <v>7205.3658406751929</v>
      </c>
      <c r="CN47" s="201">
        <v>79113.578378035469</v>
      </c>
      <c r="CO47" s="202">
        <v>71295.610260151996</v>
      </c>
      <c r="CP47" s="203">
        <f t="shared" si="272"/>
        <v>7817.9681178834726</v>
      </c>
      <c r="CQ47" s="201">
        <v>85577.772498853825</v>
      </c>
      <c r="CR47" s="202">
        <v>77229.127985356201</v>
      </c>
      <c r="CS47" s="203">
        <f t="shared" si="273"/>
        <v>8348.6445134976238</v>
      </c>
      <c r="CT47" s="201">
        <v>40436</v>
      </c>
      <c r="CU47" s="202">
        <v>37113</v>
      </c>
      <c r="CV47" s="203">
        <f t="shared" si="130"/>
        <v>3323</v>
      </c>
      <c r="CW47" s="369">
        <v>39701</v>
      </c>
      <c r="CX47" s="202">
        <v>27378</v>
      </c>
      <c r="CY47" s="370">
        <f t="shared" si="131"/>
        <v>12323</v>
      </c>
      <c r="CZ47" s="205">
        <v>50019</v>
      </c>
      <c r="DA47" s="186">
        <v>39440</v>
      </c>
      <c r="DB47" s="187">
        <f t="shared" si="132"/>
        <v>10579</v>
      </c>
      <c r="DC47" s="205">
        <v>62566</v>
      </c>
      <c r="DD47" s="186">
        <v>54121</v>
      </c>
      <c r="DE47" s="187">
        <f t="shared" si="133"/>
        <v>8445</v>
      </c>
      <c r="DF47" s="368">
        <v>56677</v>
      </c>
      <c r="DG47" s="369">
        <v>54403</v>
      </c>
      <c r="DH47" s="370">
        <f t="shared" si="134"/>
        <v>2274</v>
      </c>
      <c r="DI47" s="368">
        <v>55285</v>
      </c>
      <c r="DJ47" s="369">
        <v>55348</v>
      </c>
      <c r="DK47" s="370">
        <f t="shared" si="135"/>
        <v>-63</v>
      </c>
      <c r="DL47" s="368">
        <v>52675</v>
      </c>
      <c r="DM47" s="369">
        <v>45998</v>
      </c>
      <c r="DN47" s="370">
        <f t="shared" si="136"/>
        <v>6677</v>
      </c>
      <c r="DO47" s="368">
        <v>73045</v>
      </c>
      <c r="DP47" s="369">
        <v>72395</v>
      </c>
      <c r="DQ47" s="370">
        <f t="shared" si="137"/>
        <v>650</v>
      </c>
      <c r="DR47" s="368">
        <v>52299.530586071749</v>
      </c>
      <c r="DS47" s="369">
        <v>41675.192032365398</v>
      </c>
      <c r="DT47" s="370">
        <f>DR47-DS47</f>
        <v>10624.338553706351</v>
      </c>
      <c r="DU47" s="368">
        <v>60722.376147813717</v>
      </c>
      <c r="DV47" s="369">
        <v>47092.262179245634</v>
      </c>
      <c r="DW47" s="370">
        <f>DU47-DV47</f>
        <v>13630.113968568083</v>
      </c>
      <c r="DX47" s="368">
        <v>58120.692919060675</v>
      </c>
      <c r="DY47" s="369">
        <v>47657.294992386189</v>
      </c>
      <c r="DZ47" s="370">
        <f>DX47-DY47</f>
        <v>10463.397926674486</v>
      </c>
      <c r="EA47" s="368">
        <v>72848.147201112093</v>
      </c>
      <c r="EB47" s="400">
        <v>56023.535862642522</v>
      </c>
      <c r="EC47" s="370">
        <f>EA47-EB47</f>
        <v>16824.611338469571</v>
      </c>
      <c r="ED47" s="205">
        <f>39312+4000+2</f>
        <v>43314</v>
      </c>
      <c r="EE47" s="267">
        <v>32440</v>
      </c>
      <c r="EF47" s="187">
        <f>ED47-EE47</f>
        <v>10874</v>
      </c>
      <c r="EG47" s="205">
        <f>37745+6500</f>
        <v>44245</v>
      </c>
      <c r="EH47" s="267">
        <f>30242+3000</f>
        <v>33242</v>
      </c>
      <c r="EI47" s="187">
        <f t="shared" si="143"/>
        <v>11003</v>
      </c>
      <c r="EJ47" s="205">
        <v>48343</v>
      </c>
      <c r="EK47" s="369">
        <v>32853</v>
      </c>
      <c r="EL47" s="370">
        <f>EJ47-EK47</f>
        <v>15490</v>
      </c>
      <c r="EM47" s="205">
        <v>49366</v>
      </c>
      <c r="EN47" s="369">
        <v>40528</v>
      </c>
      <c r="EO47" s="370">
        <f>EM47-EN47</f>
        <v>8838</v>
      </c>
      <c r="EP47" s="205">
        <v>45126</v>
      </c>
      <c r="EQ47" s="369">
        <v>33307</v>
      </c>
      <c r="ER47" s="370">
        <f>EP47-EQ47</f>
        <v>11819</v>
      </c>
      <c r="ES47" s="205">
        <v>47408</v>
      </c>
      <c r="ET47" s="369">
        <v>33008</v>
      </c>
      <c r="EU47" s="370">
        <v>14400</v>
      </c>
      <c r="EV47" s="408">
        <v>48422</v>
      </c>
      <c r="EW47" s="202">
        <v>34350</v>
      </c>
      <c r="EX47" s="370">
        <f>EV47-EW47</f>
        <v>14072</v>
      </c>
      <c r="EY47" s="408">
        <v>50968</v>
      </c>
      <c r="EZ47" s="202">
        <v>41147</v>
      </c>
      <c r="FA47" s="370">
        <f>EY47-EZ47</f>
        <v>9821</v>
      </c>
    </row>
    <row r="48" spans="1:157" ht="18.75" customHeight="1" x14ac:dyDescent="0.2">
      <c r="A48" s="196" t="s">
        <v>126</v>
      </c>
      <c r="B48" s="189">
        <v>1574</v>
      </c>
      <c r="C48" s="190">
        <v>1585</v>
      </c>
      <c r="D48" s="191">
        <f t="shared" si="28"/>
        <v>-11</v>
      </c>
      <c r="E48" s="189">
        <v>1788</v>
      </c>
      <c r="F48" s="190">
        <v>1682</v>
      </c>
      <c r="G48" s="191">
        <f t="shared" si="126"/>
        <v>106</v>
      </c>
      <c r="H48" s="189">
        <v>3124</v>
      </c>
      <c r="I48" s="190">
        <v>2743</v>
      </c>
      <c r="J48" s="191">
        <f t="shared" si="0"/>
        <v>381</v>
      </c>
      <c r="K48" s="189">
        <v>4340</v>
      </c>
      <c r="L48" s="190">
        <v>4137</v>
      </c>
      <c r="M48" s="191">
        <f t="shared" si="1"/>
        <v>203</v>
      </c>
      <c r="N48" s="189">
        <v>492</v>
      </c>
      <c r="O48" s="190">
        <v>2152</v>
      </c>
      <c r="P48" s="191">
        <f t="shared" si="2"/>
        <v>-1660</v>
      </c>
      <c r="Q48" s="189">
        <v>952</v>
      </c>
      <c r="R48" s="190">
        <v>2877</v>
      </c>
      <c r="S48" s="191">
        <f t="shared" si="3"/>
        <v>-1925</v>
      </c>
      <c r="T48" s="189">
        <v>1400</v>
      </c>
      <c r="U48" s="190">
        <v>3395</v>
      </c>
      <c r="V48" s="191">
        <f t="shared" si="4"/>
        <v>-1995</v>
      </c>
      <c r="W48" s="189">
        <v>830</v>
      </c>
      <c r="X48" s="190">
        <v>3311</v>
      </c>
      <c r="Y48" s="191">
        <f t="shared" si="5"/>
        <v>-2481</v>
      </c>
      <c r="Z48" s="189">
        <v>3533</v>
      </c>
      <c r="AA48" s="190">
        <v>956</v>
      </c>
      <c r="AB48" s="191">
        <f t="shared" si="6"/>
        <v>2577</v>
      </c>
      <c r="AC48" s="189">
        <v>4867</v>
      </c>
      <c r="AD48" s="190">
        <v>720</v>
      </c>
      <c r="AE48" s="191">
        <f t="shared" si="7"/>
        <v>4147</v>
      </c>
      <c r="AF48" s="189">
        <v>2949</v>
      </c>
      <c r="AG48" s="190">
        <v>517</v>
      </c>
      <c r="AH48" s="191">
        <f t="shared" si="8"/>
        <v>2432</v>
      </c>
      <c r="AI48" s="189">
        <v>3014</v>
      </c>
      <c r="AJ48" s="190">
        <v>616</v>
      </c>
      <c r="AK48" s="191">
        <f t="shared" si="9"/>
        <v>2398</v>
      </c>
      <c r="AL48" s="189">
        <v>9453</v>
      </c>
      <c r="AM48" s="190">
        <v>1814</v>
      </c>
      <c r="AN48" s="191">
        <f t="shared" si="10"/>
        <v>7639</v>
      </c>
      <c r="AO48" s="189">
        <v>11585</v>
      </c>
      <c r="AP48" s="190">
        <v>2194</v>
      </c>
      <c r="AQ48" s="191">
        <f t="shared" si="11"/>
        <v>9391</v>
      </c>
      <c r="AR48" s="189">
        <v>10848</v>
      </c>
      <c r="AS48" s="190">
        <v>1850</v>
      </c>
      <c r="AT48" s="191">
        <f t="shared" si="12"/>
        <v>8998</v>
      </c>
      <c r="AU48" s="189">
        <v>18672</v>
      </c>
      <c r="AV48" s="190">
        <v>2968</v>
      </c>
      <c r="AW48" s="191">
        <f t="shared" si="13"/>
        <v>15704</v>
      </c>
      <c r="AX48" s="189">
        <v>8137</v>
      </c>
      <c r="AY48" s="190">
        <v>1954</v>
      </c>
      <c r="AZ48" s="191">
        <f t="shared" si="44"/>
        <v>6183</v>
      </c>
      <c r="BA48" s="189">
        <v>9251</v>
      </c>
      <c r="BB48" s="190">
        <v>3107</v>
      </c>
      <c r="BC48" s="191">
        <f t="shared" si="45"/>
        <v>6144</v>
      </c>
      <c r="BD48" s="189">
        <v>9090</v>
      </c>
      <c r="BE48" s="190">
        <v>2288</v>
      </c>
      <c r="BF48" s="191">
        <f t="shared" si="46"/>
        <v>6802</v>
      </c>
      <c r="BG48" s="189">
        <v>8759</v>
      </c>
      <c r="BH48" s="190">
        <v>3117</v>
      </c>
      <c r="BI48" s="191">
        <f t="shared" si="47"/>
        <v>5642</v>
      </c>
      <c r="BJ48" s="189">
        <v>7858</v>
      </c>
      <c r="BK48" s="190">
        <v>1786</v>
      </c>
      <c r="BL48" s="191">
        <f t="shared" si="87"/>
        <v>6072</v>
      </c>
      <c r="BM48" s="189">
        <v>9454</v>
      </c>
      <c r="BN48" s="190">
        <v>1746</v>
      </c>
      <c r="BO48" s="191">
        <f t="shared" si="48"/>
        <v>7708</v>
      </c>
      <c r="BP48" s="189">
        <v>8188</v>
      </c>
      <c r="BQ48" s="190">
        <v>1845</v>
      </c>
      <c r="BR48" s="191">
        <f t="shared" si="49"/>
        <v>6343</v>
      </c>
      <c r="BS48" s="189">
        <v>8930</v>
      </c>
      <c r="BT48" s="190">
        <v>1758</v>
      </c>
      <c r="BU48" s="191">
        <f t="shared" si="50"/>
        <v>7172</v>
      </c>
      <c r="BV48" s="189">
        <v>6380</v>
      </c>
      <c r="BW48" s="190">
        <v>2601</v>
      </c>
      <c r="BX48" s="191">
        <f t="shared" si="51"/>
        <v>3779</v>
      </c>
      <c r="BY48" s="189">
        <v>7105</v>
      </c>
      <c r="BZ48" s="190">
        <v>2633</v>
      </c>
      <c r="CA48" s="191">
        <f t="shared" si="52"/>
        <v>4472</v>
      </c>
      <c r="CB48" s="189">
        <v>6804</v>
      </c>
      <c r="CC48" s="190">
        <v>2812</v>
      </c>
      <c r="CD48" s="191">
        <f t="shared" si="53"/>
        <v>3992</v>
      </c>
      <c r="CE48" s="189">
        <v>8030</v>
      </c>
      <c r="CF48" s="190">
        <v>3281</v>
      </c>
      <c r="CG48" s="191">
        <f t="shared" si="54"/>
        <v>4749</v>
      </c>
      <c r="CH48" s="189">
        <v>9015.2027517542138</v>
      </c>
      <c r="CI48" s="190">
        <v>7553.9406487780043</v>
      </c>
      <c r="CJ48" s="191">
        <f t="shared" si="270"/>
        <v>1461.2621029762095</v>
      </c>
      <c r="CK48" s="189">
        <v>8922.7632223909059</v>
      </c>
      <c r="CL48" s="190">
        <v>7217.2552308257646</v>
      </c>
      <c r="CM48" s="191">
        <f t="shared" si="271"/>
        <v>1705.5079915651413</v>
      </c>
      <c r="CN48" s="189">
        <v>9206.0021214994704</v>
      </c>
      <c r="CO48" s="190">
        <v>8040.4826627645689</v>
      </c>
      <c r="CP48" s="191">
        <f t="shared" si="272"/>
        <v>1165.5194587349015</v>
      </c>
      <c r="CQ48" s="189">
        <v>11762.650022464783</v>
      </c>
      <c r="CR48" s="190">
        <v>8862.2099742879018</v>
      </c>
      <c r="CS48" s="191">
        <f t="shared" si="273"/>
        <v>2900.4400481768807</v>
      </c>
      <c r="CT48" s="189">
        <v>8587</v>
      </c>
      <c r="CU48" s="190">
        <v>5861</v>
      </c>
      <c r="CV48" s="191">
        <f t="shared" si="130"/>
        <v>2726</v>
      </c>
      <c r="CW48" s="366">
        <v>7692</v>
      </c>
      <c r="CX48" s="190">
        <v>5689</v>
      </c>
      <c r="CY48" s="367">
        <f t="shared" si="131"/>
        <v>2003</v>
      </c>
      <c r="CZ48" s="372">
        <v>11185</v>
      </c>
      <c r="DA48" s="184">
        <v>7398</v>
      </c>
      <c r="DB48" s="371">
        <f t="shared" si="132"/>
        <v>3787</v>
      </c>
      <c r="DC48" s="372">
        <v>14971</v>
      </c>
      <c r="DD48" s="184">
        <v>9703</v>
      </c>
      <c r="DE48" s="371">
        <f t="shared" si="133"/>
        <v>5268</v>
      </c>
      <c r="DF48" s="365">
        <v>10543</v>
      </c>
      <c r="DG48" s="366">
        <v>3352</v>
      </c>
      <c r="DH48" s="367">
        <f t="shared" si="134"/>
        <v>7191</v>
      </c>
      <c r="DI48" s="365">
        <v>10765</v>
      </c>
      <c r="DJ48" s="366">
        <v>3931</v>
      </c>
      <c r="DK48" s="367">
        <f t="shared" si="135"/>
        <v>6834</v>
      </c>
      <c r="DL48" s="365">
        <v>10588</v>
      </c>
      <c r="DM48" s="366">
        <v>3397</v>
      </c>
      <c r="DN48" s="367">
        <f t="shared" si="136"/>
        <v>7191</v>
      </c>
      <c r="DO48" s="365">
        <v>14184</v>
      </c>
      <c r="DP48" s="366">
        <v>5022</v>
      </c>
      <c r="DQ48" s="367">
        <f t="shared" si="137"/>
        <v>9162</v>
      </c>
      <c r="DR48" s="365">
        <v>6835.2721776066883</v>
      </c>
      <c r="DS48" s="366">
        <v>2824.2960477995498</v>
      </c>
      <c r="DT48" s="367">
        <f t="shared" ref="DT48:DT53" si="338">DR48-DS48</f>
        <v>4010.9761298071385</v>
      </c>
      <c r="DU48" s="365">
        <v>6737.1204734438088</v>
      </c>
      <c r="DV48" s="366">
        <v>3034.3344228360465</v>
      </c>
      <c r="DW48" s="367">
        <f t="shared" ref="DW48:DW53" si="339">DU48-DV48</f>
        <v>3702.7860506077623</v>
      </c>
      <c r="DX48" s="365">
        <v>10365.315477562683</v>
      </c>
      <c r="DY48" s="366">
        <v>3998.7882734372047</v>
      </c>
      <c r="DZ48" s="367">
        <f t="shared" ref="DZ48:DZ53" si="340">DX48-DY48</f>
        <v>6366.5272041254775</v>
      </c>
      <c r="EA48" s="365">
        <v>9593.905193537581</v>
      </c>
      <c r="EB48" s="399">
        <v>4304.3962321276667</v>
      </c>
      <c r="EC48" s="367">
        <f t="shared" ref="EC48:EC53" si="341">EA48-EB48</f>
        <v>5289.5089614099143</v>
      </c>
      <c r="ED48" s="372">
        <v>9957</v>
      </c>
      <c r="EE48" s="373">
        <v>6654</v>
      </c>
      <c r="EF48" s="371">
        <f t="shared" ref="EF48:EF53" si="342">ED48-EE48</f>
        <v>3303</v>
      </c>
      <c r="EG48" s="372">
        <v>10311</v>
      </c>
      <c r="EH48" s="373">
        <v>6924</v>
      </c>
      <c r="EI48" s="371">
        <f t="shared" si="143"/>
        <v>3387</v>
      </c>
      <c r="EJ48" s="372">
        <v>10149</v>
      </c>
      <c r="EK48" s="366">
        <v>5839</v>
      </c>
      <c r="EL48" s="367">
        <f t="shared" ref="EL48:EL53" si="343">EJ48-EK48</f>
        <v>4310</v>
      </c>
      <c r="EM48" s="372">
        <v>11408</v>
      </c>
      <c r="EN48" s="366">
        <v>5046</v>
      </c>
      <c r="EO48" s="367">
        <f t="shared" ref="EO48:EO53" si="344">EM48-EN48</f>
        <v>6362</v>
      </c>
      <c r="EP48" s="372">
        <v>10972</v>
      </c>
      <c r="EQ48" s="366">
        <v>5895</v>
      </c>
      <c r="ER48" s="367">
        <f t="shared" ref="ER48:ER53" si="345">EP48-EQ48</f>
        <v>5077</v>
      </c>
      <c r="ES48" s="372">
        <v>11066</v>
      </c>
      <c r="ET48" s="366">
        <v>6067</v>
      </c>
      <c r="EU48" s="367">
        <v>4999</v>
      </c>
      <c r="EV48" s="409">
        <v>14794</v>
      </c>
      <c r="EW48" s="190">
        <v>8336</v>
      </c>
      <c r="EX48" s="367">
        <f t="shared" ref="EX48:EX53" si="346">EV48-EW48</f>
        <v>6458</v>
      </c>
      <c r="EY48" s="409">
        <v>15002</v>
      </c>
      <c r="EZ48" s="190">
        <v>6855</v>
      </c>
      <c r="FA48" s="367">
        <f t="shared" ref="FA48:FA53" si="347">EY48-EZ48</f>
        <v>8147</v>
      </c>
    </row>
    <row r="49" spans="1:157" ht="18.75" customHeight="1" x14ac:dyDescent="0.2">
      <c r="A49" s="454" t="s">
        <v>125</v>
      </c>
      <c r="B49" s="201">
        <v>1442</v>
      </c>
      <c r="C49" s="202">
        <v>1109</v>
      </c>
      <c r="D49" s="203">
        <f t="shared" si="28"/>
        <v>333</v>
      </c>
      <c r="E49" s="201">
        <v>1648</v>
      </c>
      <c r="F49" s="202">
        <v>1268</v>
      </c>
      <c r="G49" s="203">
        <f t="shared" si="126"/>
        <v>380</v>
      </c>
      <c r="H49" s="201">
        <v>2987</v>
      </c>
      <c r="I49" s="202">
        <v>2298</v>
      </c>
      <c r="J49" s="203">
        <f t="shared" si="0"/>
        <v>689</v>
      </c>
      <c r="K49" s="201">
        <v>4224</v>
      </c>
      <c r="L49" s="202">
        <v>3248</v>
      </c>
      <c r="M49" s="203">
        <f t="shared" si="1"/>
        <v>976</v>
      </c>
      <c r="N49" s="201">
        <v>437</v>
      </c>
      <c r="O49" s="202">
        <v>1989</v>
      </c>
      <c r="P49" s="203">
        <f t="shared" si="2"/>
        <v>-1552</v>
      </c>
      <c r="Q49" s="201">
        <v>520</v>
      </c>
      <c r="R49" s="202">
        <v>2368</v>
      </c>
      <c r="S49" s="203">
        <f t="shared" si="3"/>
        <v>-1848</v>
      </c>
      <c r="T49" s="201">
        <v>583</v>
      </c>
      <c r="U49" s="202">
        <v>2653</v>
      </c>
      <c r="V49" s="203">
        <f t="shared" si="4"/>
        <v>-2070</v>
      </c>
      <c r="W49" s="201">
        <v>541</v>
      </c>
      <c r="X49" s="202">
        <v>2463</v>
      </c>
      <c r="Y49" s="203">
        <f t="shared" si="5"/>
        <v>-1922</v>
      </c>
      <c r="Z49" s="201">
        <v>3425.0850000000005</v>
      </c>
      <c r="AA49" s="202">
        <v>226.79999999999998</v>
      </c>
      <c r="AB49" s="203">
        <f t="shared" si="6"/>
        <v>3198.2850000000003</v>
      </c>
      <c r="AC49" s="201">
        <v>3678.7949999999996</v>
      </c>
      <c r="AD49" s="202">
        <v>243.6</v>
      </c>
      <c r="AE49" s="203">
        <f t="shared" si="7"/>
        <v>3435.1949999999997</v>
      </c>
      <c r="AF49" s="201">
        <v>2663.9549999999999</v>
      </c>
      <c r="AG49" s="202">
        <v>176.39999999999998</v>
      </c>
      <c r="AH49" s="203">
        <f t="shared" si="8"/>
        <v>2487.5549999999998</v>
      </c>
      <c r="AI49" s="201">
        <v>2917.665</v>
      </c>
      <c r="AJ49" s="202">
        <v>193.2</v>
      </c>
      <c r="AK49" s="203">
        <f t="shared" si="9"/>
        <v>2724.4650000000001</v>
      </c>
      <c r="AL49" s="201">
        <v>8769</v>
      </c>
      <c r="AM49" s="202">
        <v>1131</v>
      </c>
      <c r="AN49" s="203">
        <f t="shared" si="10"/>
        <v>7638</v>
      </c>
      <c r="AO49" s="201">
        <v>11198</v>
      </c>
      <c r="AP49" s="202">
        <v>1807</v>
      </c>
      <c r="AQ49" s="203">
        <f t="shared" si="11"/>
        <v>9391</v>
      </c>
      <c r="AR49" s="201">
        <v>10299</v>
      </c>
      <c r="AS49" s="202">
        <v>1300</v>
      </c>
      <c r="AT49" s="203">
        <f t="shared" si="12"/>
        <v>8999</v>
      </c>
      <c r="AU49" s="201">
        <v>18135</v>
      </c>
      <c r="AV49" s="202">
        <v>2431</v>
      </c>
      <c r="AW49" s="203">
        <f t="shared" si="13"/>
        <v>15704</v>
      </c>
      <c r="AX49" s="201">
        <v>7890.5543589694062</v>
      </c>
      <c r="AY49" s="202">
        <v>1815.3029222314335</v>
      </c>
      <c r="AZ49" s="203">
        <f t="shared" si="44"/>
        <v>6075.2514367379727</v>
      </c>
      <c r="BA49" s="201">
        <v>8635.1989685314966</v>
      </c>
      <c r="BB49" s="202">
        <v>1986.6160485677815</v>
      </c>
      <c r="BC49" s="203">
        <f t="shared" si="45"/>
        <v>6648.5829199637155</v>
      </c>
      <c r="BD49" s="201">
        <v>8710.8937092583365</v>
      </c>
      <c r="BE49" s="202">
        <v>2004.0303996751641</v>
      </c>
      <c r="BF49" s="203">
        <f t="shared" si="46"/>
        <v>6706.8633095831719</v>
      </c>
      <c r="BG49" s="201">
        <v>8289.352963240759</v>
      </c>
      <c r="BH49" s="202">
        <v>1907.0506295256212</v>
      </c>
      <c r="BI49" s="203">
        <f t="shared" si="47"/>
        <v>6382.302333715138</v>
      </c>
      <c r="BJ49" s="201">
        <v>7189.5711764083362</v>
      </c>
      <c r="BK49" s="202">
        <v>1458.5118359104738</v>
      </c>
      <c r="BL49" s="203">
        <f t="shared" si="87"/>
        <v>5731.0593404978626</v>
      </c>
      <c r="BM49" s="201">
        <v>9098.6242017564564</v>
      </c>
      <c r="BN49" s="202">
        <v>1166.1324812841196</v>
      </c>
      <c r="BO49" s="203">
        <f t="shared" si="48"/>
        <v>7932.491720472337</v>
      </c>
      <c r="BP49" s="201">
        <v>8085.5185713629216</v>
      </c>
      <c r="BQ49" s="202">
        <v>1302.882847190534</v>
      </c>
      <c r="BR49" s="203">
        <f t="shared" si="49"/>
        <v>6782.6357241723872</v>
      </c>
      <c r="BS49" s="201">
        <v>8611.3989693279564</v>
      </c>
      <c r="BT49" s="202">
        <v>1387.6220688168451</v>
      </c>
      <c r="BU49" s="203">
        <f t="shared" si="50"/>
        <v>7223.7769005111113</v>
      </c>
      <c r="BV49" s="201">
        <v>6315.4335746903353</v>
      </c>
      <c r="BW49" s="202">
        <v>2104.4990804873869</v>
      </c>
      <c r="BX49" s="203">
        <f t="shared" si="51"/>
        <v>4210.9344942029484</v>
      </c>
      <c r="BY49" s="201">
        <v>6973.8834690053754</v>
      </c>
      <c r="BZ49" s="202">
        <v>2323.899658899194</v>
      </c>
      <c r="CA49" s="203">
        <f t="shared" si="52"/>
        <v>4649.9838101061814</v>
      </c>
      <c r="CB49" s="201">
        <v>6756.383453714564</v>
      </c>
      <c r="CC49" s="202">
        <v>2251.857677928153</v>
      </c>
      <c r="CD49" s="203">
        <f t="shared" si="53"/>
        <v>4504.525775786411</v>
      </c>
      <c r="CE49" s="201">
        <v>7867.0218296676439</v>
      </c>
      <c r="CF49" s="202">
        <v>2621.8914892794101</v>
      </c>
      <c r="CG49" s="203">
        <f t="shared" si="54"/>
        <v>5245.1303403882339</v>
      </c>
      <c r="CH49" s="201">
        <v>8836.2027517542138</v>
      </c>
      <c r="CI49" s="202">
        <v>7066.9406487780043</v>
      </c>
      <c r="CJ49" s="203">
        <f t="shared" si="270"/>
        <v>1769.2621029762095</v>
      </c>
      <c r="CK49" s="201">
        <v>8701.7632223909059</v>
      </c>
      <c r="CL49" s="202">
        <v>6863.2552308257646</v>
      </c>
      <c r="CM49" s="203">
        <f t="shared" si="271"/>
        <v>1838.5079915651413</v>
      </c>
      <c r="CN49" s="201">
        <v>9035.0021214994704</v>
      </c>
      <c r="CO49" s="202">
        <v>7446.4826627645689</v>
      </c>
      <c r="CP49" s="203">
        <f t="shared" si="272"/>
        <v>1588.5194587349015</v>
      </c>
      <c r="CQ49" s="201">
        <v>11625.650022464783</v>
      </c>
      <c r="CR49" s="202">
        <v>8066.2099742879018</v>
      </c>
      <c r="CS49" s="203">
        <f t="shared" si="273"/>
        <v>3559.4400481768807</v>
      </c>
      <c r="CT49" s="201">
        <v>8447</v>
      </c>
      <c r="CU49" s="202">
        <v>5515</v>
      </c>
      <c r="CV49" s="203">
        <f t="shared" si="130"/>
        <v>2932</v>
      </c>
      <c r="CW49" s="369">
        <v>7577</v>
      </c>
      <c r="CX49" s="202">
        <v>4685</v>
      </c>
      <c r="CY49" s="370">
        <f t="shared" si="131"/>
        <v>2892</v>
      </c>
      <c r="CZ49" s="368">
        <v>10449</v>
      </c>
      <c r="DA49" s="186">
        <v>6822</v>
      </c>
      <c r="DB49" s="187">
        <f t="shared" si="132"/>
        <v>3627</v>
      </c>
      <c r="DC49" s="368">
        <v>13785</v>
      </c>
      <c r="DD49" s="186">
        <v>9264</v>
      </c>
      <c r="DE49" s="187">
        <f t="shared" si="133"/>
        <v>4521</v>
      </c>
      <c r="DF49" s="368">
        <v>9595</v>
      </c>
      <c r="DG49" s="369">
        <v>3109</v>
      </c>
      <c r="DH49" s="370">
        <f t="shared" si="134"/>
        <v>6486</v>
      </c>
      <c r="DI49" s="368">
        <v>9359</v>
      </c>
      <c r="DJ49" s="369">
        <v>3032</v>
      </c>
      <c r="DK49" s="370">
        <f t="shared" si="135"/>
        <v>6327</v>
      </c>
      <c r="DL49" s="368">
        <v>8515</v>
      </c>
      <c r="DM49" s="369">
        <v>2629</v>
      </c>
      <c r="DN49" s="370">
        <f t="shared" si="136"/>
        <v>5886</v>
      </c>
      <c r="DO49" s="368">
        <v>12768</v>
      </c>
      <c r="DP49" s="369">
        <v>4267</v>
      </c>
      <c r="DQ49" s="370">
        <f t="shared" si="137"/>
        <v>8501</v>
      </c>
      <c r="DR49" s="368">
        <v>5655.1858857403704</v>
      </c>
      <c r="DS49" s="369">
        <v>2223.8239132867761</v>
      </c>
      <c r="DT49" s="370">
        <f t="shared" si="338"/>
        <v>3431.3619724535943</v>
      </c>
      <c r="DU49" s="368">
        <v>5786.7422735707387</v>
      </c>
      <c r="DV49" s="369">
        <v>2655.4377087980747</v>
      </c>
      <c r="DW49" s="370">
        <f t="shared" si="339"/>
        <v>3131.304564772664</v>
      </c>
      <c r="DX49" s="368">
        <v>8968.215612330383</v>
      </c>
      <c r="DY49" s="369">
        <v>2688.6562876395706</v>
      </c>
      <c r="DZ49" s="370">
        <f t="shared" si="340"/>
        <v>6279.559324690812</v>
      </c>
      <c r="EA49" s="368">
        <v>8687.7326912616263</v>
      </c>
      <c r="EB49" s="400">
        <v>3746.2188655614791</v>
      </c>
      <c r="EC49" s="370">
        <f t="shared" si="341"/>
        <v>4941.5138257001472</v>
      </c>
      <c r="ED49" s="368">
        <v>9408</v>
      </c>
      <c r="EE49" s="369">
        <v>6182</v>
      </c>
      <c r="EF49" s="370">
        <f t="shared" si="342"/>
        <v>3226</v>
      </c>
      <c r="EG49" s="368">
        <v>9609</v>
      </c>
      <c r="EH49" s="369">
        <v>5955</v>
      </c>
      <c r="EI49" s="370">
        <f t="shared" si="143"/>
        <v>3654</v>
      </c>
      <c r="EJ49" s="368">
        <v>8650</v>
      </c>
      <c r="EK49" s="369">
        <v>4878</v>
      </c>
      <c r="EL49" s="370">
        <f t="shared" si="343"/>
        <v>3772</v>
      </c>
      <c r="EM49" s="368">
        <v>10480</v>
      </c>
      <c r="EN49" s="369">
        <v>4191</v>
      </c>
      <c r="EO49" s="370">
        <f t="shared" si="344"/>
        <v>6289</v>
      </c>
      <c r="EP49" s="368">
        <v>9811</v>
      </c>
      <c r="EQ49" s="369">
        <v>5353</v>
      </c>
      <c r="ER49" s="370">
        <f t="shared" si="345"/>
        <v>4458</v>
      </c>
      <c r="ES49" s="368">
        <v>9787</v>
      </c>
      <c r="ET49" s="369">
        <v>5508</v>
      </c>
      <c r="EU49" s="370">
        <v>4279</v>
      </c>
      <c r="EV49" s="408">
        <v>12406</v>
      </c>
      <c r="EW49" s="202">
        <v>7538</v>
      </c>
      <c r="EX49" s="370">
        <f t="shared" si="346"/>
        <v>4868</v>
      </c>
      <c r="EY49" s="408">
        <v>11446</v>
      </c>
      <c r="EZ49" s="202">
        <v>6212</v>
      </c>
      <c r="FA49" s="370">
        <f t="shared" si="347"/>
        <v>5234</v>
      </c>
    </row>
    <row r="50" spans="1:157" x14ac:dyDescent="0.2">
      <c r="A50" s="196" t="s">
        <v>127</v>
      </c>
      <c r="B50" s="189">
        <v>4132</v>
      </c>
      <c r="C50" s="190">
        <v>1487</v>
      </c>
      <c r="D50" s="191">
        <f t="shared" si="28"/>
        <v>2645</v>
      </c>
      <c r="E50" s="189">
        <v>4042</v>
      </c>
      <c r="F50" s="190">
        <v>1422</v>
      </c>
      <c r="G50" s="191">
        <f t="shared" si="126"/>
        <v>2620</v>
      </c>
      <c r="H50" s="189">
        <v>6463</v>
      </c>
      <c r="I50" s="190">
        <v>2243</v>
      </c>
      <c r="J50" s="191">
        <f t="shared" si="0"/>
        <v>4220</v>
      </c>
      <c r="K50" s="189">
        <v>6197</v>
      </c>
      <c r="L50" s="190">
        <v>2914</v>
      </c>
      <c r="M50" s="191">
        <f t="shared" si="1"/>
        <v>3283</v>
      </c>
      <c r="N50" s="189">
        <v>3975</v>
      </c>
      <c r="O50" s="190">
        <v>1405</v>
      </c>
      <c r="P50" s="191">
        <f t="shared" si="2"/>
        <v>2570</v>
      </c>
      <c r="Q50" s="189">
        <v>4445</v>
      </c>
      <c r="R50" s="190">
        <v>1866</v>
      </c>
      <c r="S50" s="191">
        <f t="shared" si="3"/>
        <v>2579</v>
      </c>
      <c r="T50" s="189">
        <v>3894</v>
      </c>
      <c r="U50" s="190">
        <v>1996</v>
      </c>
      <c r="V50" s="191">
        <f t="shared" si="4"/>
        <v>1898</v>
      </c>
      <c r="W50" s="189">
        <v>3958</v>
      </c>
      <c r="X50" s="190">
        <v>2076</v>
      </c>
      <c r="Y50" s="191">
        <f t="shared" si="5"/>
        <v>1882</v>
      </c>
      <c r="Z50" s="189">
        <v>5010</v>
      </c>
      <c r="AA50" s="190">
        <v>2332</v>
      </c>
      <c r="AB50" s="191">
        <f t="shared" si="6"/>
        <v>2678</v>
      </c>
      <c r="AC50" s="189">
        <v>5123</v>
      </c>
      <c r="AD50" s="190">
        <v>2101</v>
      </c>
      <c r="AE50" s="191">
        <f t="shared" si="7"/>
        <v>3022</v>
      </c>
      <c r="AF50" s="189">
        <v>5177</v>
      </c>
      <c r="AG50" s="190">
        <v>2397</v>
      </c>
      <c r="AH50" s="191">
        <f t="shared" si="8"/>
        <v>2780</v>
      </c>
      <c r="AI50" s="189">
        <v>5943</v>
      </c>
      <c r="AJ50" s="190">
        <v>1953</v>
      </c>
      <c r="AK50" s="191">
        <f t="shared" si="9"/>
        <v>3990</v>
      </c>
      <c r="AL50" s="189">
        <v>6662</v>
      </c>
      <c r="AM50" s="190">
        <v>5683</v>
      </c>
      <c r="AN50" s="191">
        <f t="shared" si="10"/>
        <v>979</v>
      </c>
      <c r="AO50" s="189">
        <v>7634</v>
      </c>
      <c r="AP50" s="190">
        <v>7683</v>
      </c>
      <c r="AQ50" s="191">
        <f t="shared" si="11"/>
        <v>-49</v>
      </c>
      <c r="AR50" s="189">
        <v>7687</v>
      </c>
      <c r="AS50" s="190">
        <v>6170</v>
      </c>
      <c r="AT50" s="191">
        <f t="shared" si="12"/>
        <v>1517</v>
      </c>
      <c r="AU50" s="183">
        <v>9772</v>
      </c>
      <c r="AV50" s="190">
        <v>9576</v>
      </c>
      <c r="AW50" s="191">
        <f t="shared" si="13"/>
        <v>196</v>
      </c>
      <c r="AX50" s="189">
        <v>6605</v>
      </c>
      <c r="AY50" s="190">
        <v>7221</v>
      </c>
      <c r="AZ50" s="191">
        <v>-616</v>
      </c>
      <c r="BA50" s="189">
        <v>6785.9178982101339</v>
      </c>
      <c r="BB50" s="190">
        <v>7371</v>
      </c>
      <c r="BC50" s="191">
        <v>-585.0821017898661</v>
      </c>
      <c r="BD50" s="189">
        <v>6663.1007956205613</v>
      </c>
      <c r="BE50" s="190">
        <v>7639</v>
      </c>
      <c r="BF50" s="191">
        <v>-975.89920437943874</v>
      </c>
      <c r="BG50" s="189">
        <v>6795.3404344830597</v>
      </c>
      <c r="BH50" s="190">
        <v>7179</v>
      </c>
      <c r="BI50" s="191">
        <v>-383.65956551694035</v>
      </c>
      <c r="BJ50" s="189">
        <v>8781.0243723289568</v>
      </c>
      <c r="BK50" s="190">
        <v>6648</v>
      </c>
      <c r="BL50" s="191">
        <v>2133.0243723289568</v>
      </c>
      <c r="BM50" s="189">
        <v>10315.247918384812</v>
      </c>
      <c r="BN50" s="190">
        <v>7875</v>
      </c>
      <c r="BO50" s="191">
        <v>2440.2479183848118</v>
      </c>
      <c r="BP50" s="189">
        <v>9323.5</v>
      </c>
      <c r="BQ50" s="190">
        <v>7140</v>
      </c>
      <c r="BR50" s="191">
        <v>2184.1590108334676</v>
      </c>
      <c r="BS50" s="189">
        <v>9811</v>
      </c>
      <c r="BT50" s="190">
        <v>7231</v>
      </c>
      <c r="BU50" s="191">
        <v>2579.5209969131611</v>
      </c>
      <c r="BV50" s="189">
        <v>13824.5</v>
      </c>
      <c r="BW50" s="190">
        <v>8560</v>
      </c>
      <c r="BX50" s="191">
        <v>5265.1952296583549</v>
      </c>
      <c r="BY50" s="189">
        <v>15430.735821539269</v>
      </c>
      <c r="BZ50" s="190">
        <v>8882</v>
      </c>
      <c r="CA50" s="191">
        <v>6548.7358215392687</v>
      </c>
      <c r="CB50" s="189">
        <v>15154.848572002578</v>
      </c>
      <c r="CC50" s="190">
        <v>8764</v>
      </c>
      <c r="CD50" s="191">
        <v>6390.8485720025783</v>
      </c>
      <c r="CE50" s="189">
        <v>17077.796723762152</v>
      </c>
      <c r="CF50" s="190">
        <v>9907</v>
      </c>
      <c r="CG50" s="191">
        <v>7170.7967237621524</v>
      </c>
      <c r="CH50" s="189">
        <v>13253.123079181009</v>
      </c>
      <c r="CI50" s="190">
        <v>9768.0045533317061</v>
      </c>
      <c r="CJ50" s="191">
        <v>7804.5</v>
      </c>
      <c r="CK50" s="189">
        <v>13198.511599051688</v>
      </c>
      <c r="CL50" s="190">
        <v>9286.8792449558241</v>
      </c>
      <c r="CM50" s="191">
        <v>8298.5</v>
      </c>
      <c r="CN50" s="189">
        <v>13706.5103433002</v>
      </c>
      <c r="CO50" s="190">
        <v>10221.45407663621</v>
      </c>
      <c r="CP50" s="191">
        <v>8268.5</v>
      </c>
      <c r="CQ50" s="189">
        <v>16335.385540387553</v>
      </c>
      <c r="CR50" s="190">
        <v>10617.754022862287</v>
      </c>
      <c r="CS50" s="191">
        <v>9033.9201791459127</v>
      </c>
      <c r="CT50" s="189">
        <v>11565</v>
      </c>
      <c r="CU50" s="190">
        <v>8149</v>
      </c>
      <c r="CV50" s="191">
        <f t="shared" si="130"/>
        <v>3416</v>
      </c>
      <c r="CW50" s="366">
        <v>11852</v>
      </c>
      <c r="CX50" s="190">
        <v>8105</v>
      </c>
      <c r="CY50" s="367">
        <f t="shared" si="131"/>
        <v>3747</v>
      </c>
      <c r="CZ50" s="365">
        <v>14531</v>
      </c>
      <c r="DA50" s="184">
        <v>10606</v>
      </c>
      <c r="DB50" s="371">
        <f t="shared" si="132"/>
        <v>3925</v>
      </c>
      <c r="DC50" s="365">
        <v>16866</v>
      </c>
      <c r="DD50" s="184">
        <v>11439</v>
      </c>
      <c r="DE50" s="371">
        <f t="shared" si="133"/>
        <v>5427</v>
      </c>
      <c r="DF50" s="365">
        <v>17677</v>
      </c>
      <c r="DG50" s="366">
        <v>11597</v>
      </c>
      <c r="DH50" s="367">
        <f t="shared" si="134"/>
        <v>6080</v>
      </c>
      <c r="DI50" s="365">
        <v>18206</v>
      </c>
      <c r="DJ50" s="366">
        <v>11238</v>
      </c>
      <c r="DK50" s="367">
        <f t="shared" si="135"/>
        <v>6968</v>
      </c>
      <c r="DL50" s="365">
        <v>16720</v>
      </c>
      <c r="DM50" s="366">
        <v>10490</v>
      </c>
      <c r="DN50" s="367">
        <f t="shared" si="136"/>
        <v>6230</v>
      </c>
      <c r="DO50" s="365">
        <v>18838</v>
      </c>
      <c r="DP50" s="366">
        <v>15132</v>
      </c>
      <c r="DQ50" s="367">
        <f t="shared" si="137"/>
        <v>3706</v>
      </c>
      <c r="DR50" s="365">
        <v>12554.623799146682</v>
      </c>
      <c r="DS50" s="366">
        <v>11564.303748045775</v>
      </c>
      <c r="DT50" s="367">
        <f t="shared" si="338"/>
        <v>990.32005110090722</v>
      </c>
      <c r="DU50" s="365">
        <v>11593.98672884607</v>
      </c>
      <c r="DV50" s="366">
        <v>12583.607955439784</v>
      </c>
      <c r="DW50" s="367">
        <f t="shared" si="339"/>
        <v>-989.6212265937138</v>
      </c>
      <c r="DX50" s="365">
        <v>15479.332168131785</v>
      </c>
      <c r="DY50" s="366">
        <v>12784.706265982795</v>
      </c>
      <c r="DZ50" s="367">
        <f t="shared" si="340"/>
        <v>2694.6259021489896</v>
      </c>
      <c r="EA50" s="365">
        <v>15033.725871508715</v>
      </c>
      <c r="EB50" s="399">
        <v>16789.283463636872</v>
      </c>
      <c r="EC50" s="367">
        <f t="shared" si="341"/>
        <v>-1755.5575921281561</v>
      </c>
      <c r="ED50" s="365">
        <v>9690</v>
      </c>
      <c r="EE50" s="366">
        <v>7124</v>
      </c>
      <c r="EF50" s="367">
        <f t="shared" si="342"/>
        <v>2566</v>
      </c>
      <c r="EG50" s="365">
        <v>8765</v>
      </c>
      <c r="EH50" s="366">
        <v>7053</v>
      </c>
      <c r="EI50" s="367">
        <f t="shared" si="143"/>
        <v>1712</v>
      </c>
      <c r="EJ50" s="365">
        <v>9219</v>
      </c>
      <c r="EK50" s="366">
        <v>7700</v>
      </c>
      <c r="EL50" s="367">
        <f t="shared" si="343"/>
        <v>1519</v>
      </c>
      <c r="EM50" s="365">
        <v>10178</v>
      </c>
      <c r="EN50" s="366">
        <v>8498</v>
      </c>
      <c r="EO50" s="367">
        <f t="shared" si="344"/>
        <v>1680</v>
      </c>
      <c r="EP50" s="365">
        <v>10242</v>
      </c>
      <c r="EQ50" s="366">
        <v>7736</v>
      </c>
      <c r="ER50" s="367">
        <f t="shared" si="345"/>
        <v>2506</v>
      </c>
      <c r="ES50" s="365">
        <v>10181</v>
      </c>
      <c r="ET50" s="366">
        <v>7183</v>
      </c>
      <c r="EU50" s="367">
        <v>2998</v>
      </c>
      <c r="EV50" s="409">
        <v>14340</v>
      </c>
      <c r="EW50" s="190">
        <v>11289</v>
      </c>
      <c r="EX50" s="367">
        <f t="shared" si="346"/>
        <v>3051</v>
      </c>
      <c r="EY50" s="409">
        <v>18386</v>
      </c>
      <c r="EZ50" s="190">
        <v>12400</v>
      </c>
      <c r="FA50" s="367">
        <f t="shared" si="347"/>
        <v>5986</v>
      </c>
    </row>
    <row r="51" spans="1:157" ht="18.75" customHeight="1" x14ac:dyDescent="0.2">
      <c r="A51" s="454" t="s">
        <v>125</v>
      </c>
      <c r="B51" s="201">
        <v>1241</v>
      </c>
      <c r="C51" s="202">
        <v>776</v>
      </c>
      <c r="D51" s="203">
        <f t="shared" si="28"/>
        <v>465</v>
      </c>
      <c r="E51" s="201">
        <v>1418</v>
      </c>
      <c r="F51" s="202">
        <v>887</v>
      </c>
      <c r="G51" s="203">
        <f t="shared" si="126"/>
        <v>531</v>
      </c>
      <c r="H51" s="201">
        <v>2571</v>
      </c>
      <c r="I51" s="202">
        <v>1608</v>
      </c>
      <c r="J51" s="203">
        <f t="shared" si="0"/>
        <v>963</v>
      </c>
      <c r="K51" s="201">
        <v>3635</v>
      </c>
      <c r="L51" s="202">
        <v>2273</v>
      </c>
      <c r="M51" s="203">
        <f t="shared" si="1"/>
        <v>1362</v>
      </c>
      <c r="N51" s="201">
        <v>612</v>
      </c>
      <c r="O51" s="202">
        <v>841</v>
      </c>
      <c r="P51" s="203">
        <f t="shared" si="2"/>
        <v>-229</v>
      </c>
      <c r="Q51" s="201">
        <v>728</v>
      </c>
      <c r="R51" s="202">
        <v>1001</v>
      </c>
      <c r="S51" s="203">
        <f t="shared" si="3"/>
        <v>-273</v>
      </c>
      <c r="T51" s="201">
        <v>815</v>
      </c>
      <c r="U51" s="202">
        <v>1121</v>
      </c>
      <c r="V51" s="203">
        <f t="shared" si="4"/>
        <v>-306</v>
      </c>
      <c r="W51" s="201">
        <v>757</v>
      </c>
      <c r="X51" s="202">
        <v>1041</v>
      </c>
      <c r="Y51" s="203">
        <f t="shared" si="5"/>
        <v>-284</v>
      </c>
      <c r="Z51" s="201">
        <v>1141.6950000000002</v>
      </c>
      <c r="AA51" s="202">
        <v>421.20000000000005</v>
      </c>
      <c r="AB51" s="203">
        <f t="shared" si="6"/>
        <v>720.49500000000012</v>
      </c>
      <c r="AC51" s="201">
        <v>1226.2649999999999</v>
      </c>
      <c r="AD51" s="202">
        <v>452.4</v>
      </c>
      <c r="AE51" s="203">
        <f t="shared" si="7"/>
        <v>773.8649999999999</v>
      </c>
      <c r="AF51" s="201">
        <v>887.98500000000013</v>
      </c>
      <c r="AG51" s="202">
        <v>327.60000000000002</v>
      </c>
      <c r="AH51" s="203">
        <f t="shared" si="8"/>
        <v>560.3850000000001</v>
      </c>
      <c r="AI51" s="201">
        <v>972.55500000000029</v>
      </c>
      <c r="AJ51" s="202">
        <v>358.8</v>
      </c>
      <c r="AK51" s="203">
        <f t="shared" si="9"/>
        <v>613.75500000000034</v>
      </c>
      <c r="AL51" s="201">
        <v>2964</v>
      </c>
      <c r="AM51" s="202">
        <v>3851</v>
      </c>
      <c r="AN51" s="203">
        <f t="shared" si="10"/>
        <v>-887</v>
      </c>
      <c r="AO51" s="201">
        <v>3784</v>
      </c>
      <c r="AP51" s="202">
        <v>6152</v>
      </c>
      <c r="AQ51" s="203">
        <f t="shared" si="11"/>
        <v>-2368</v>
      </c>
      <c r="AR51" s="201">
        <v>3480</v>
      </c>
      <c r="AS51" s="202">
        <v>4427</v>
      </c>
      <c r="AT51" s="203">
        <f t="shared" si="12"/>
        <v>-947</v>
      </c>
      <c r="AU51" s="201">
        <v>6128</v>
      </c>
      <c r="AV51" s="202">
        <v>8276</v>
      </c>
      <c r="AW51" s="203">
        <f t="shared" si="13"/>
        <v>-2148</v>
      </c>
      <c r="AX51" s="201">
        <v>2928.067373976568</v>
      </c>
      <c r="AY51" s="202">
        <v>5599.3610557251432</v>
      </c>
      <c r="AZ51" s="203">
        <f t="shared" si="44"/>
        <v>-2671.2936817485752</v>
      </c>
      <c r="BA51" s="201">
        <v>3204.3939142009303</v>
      </c>
      <c r="BB51" s="202">
        <v>6127.7819799657846</v>
      </c>
      <c r="BC51" s="203">
        <f t="shared" si="45"/>
        <v>-2923.3880657648542</v>
      </c>
      <c r="BD51" s="201">
        <v>3232.4831067494774</v>
      </c>
      <c r="BE51" s="202">
        <v>6181.4971137912398</v>
      </c>
      <c r="BF51" s="203">
        <f t="shared" si="46"/>
        <v>-2949.0140070417624</v>
      </c>
      <c r="BG51" s="201">
        <v>3076.055605073027</v>
      </c>
      <c r="BH51" s="202">
        <v>5882.3598505178352</v>
      </c>
      <c r="BI51" s="203">
        <f t="shared" si="47"/>
        <v>-2806.3042454448082</v>
      </c>
      <c r="BJ51" s="201">
        <v>4960.9301787805707</v>
      </c>
      <c r="BK51" s="202">
        <v>4985.1250403298363</v>
      </c>
      <c r="BL51" s="203">
        <f t="shared" si="87"/>
        <v>-24.194861549265624</v>
      </c>
      <c r="BM51" s="201">
        <v>6278.2102409654581</v>
      </c>
      <c r="BN51" s="202">
        <v>6308.829584935881</v>
      </c>
      <c r="BO51" s="203">
        <f t="shared" si="48"/>
        <v>-30.61934397042296</v>
      </c>
      <c r="BP51" s="201">
        <v>5579.1495914786283</v>
      </c>
      <c r="BQ51" s="202">
        <v>5606.3595595821589</v>
      </c>
      <c r="BR51" s="203">
        <f t="shared" si="49"/>
        <v>-27.209968103530628</v>
      </c>
      <c r="BS51" s="201">
        <v>5942.0162872357414</v>
      </c>
      <c r="BT51" s="202">
        <v>5970.9959858430875</v>
      </c>
      <c r="BU51" s="203">
        <f t="shared" si="50"/>
        <v>-28.979698607346108</v>
      </c>
      <c r="BV51" s="201">
        <v>10071.195229658355</v>
      </c>
      <c r="BW51" s="202">
        <v>7047.9302739894156</v>
      </c>
      <c r="BX51" s="203">
        <f t="shared" si="51"/>
        <v>3023.2649556689394</v>
      </c>
      <c r="BY51" s="201">
        <v>11723.735821539269</v>
      </c>
      <c r="BZ51" s="202">
        <v>7782.5499655572776</v>
      </c>
      <c r="CA51" s="203">
        <f t="shared" si="52"/>
        <v>3941.1858559819912</v>
      </c>
      <c r="CB51" s="201">
        <v>11359.848572002578</v>
      </c>
      <c r="CC51" s="202">
        <v>7539.5178871438493</v>
      </c>
      <c r="CD51" s="203">
        <f t="shared" si="53"/>
        <v>3820.330684858729</v>
      </c>
      <c r="CE51" s="201">
        <v>13225.796723762152</v>
      </c>
      <c r="CF51" s="202">
        <v>8779.5338326850906</v>
      </c>
      <c r="CG51" s="203">
        <f t="shared" si="54"/>
        <v>4446.2628910770618</v>
      </c>
      <c r="CH51" s="201">
        <v>8934.6934563238665</v>
      </c>
      <c r="CI51" s="202">
        <v>8249.2861753156212</v>
      </c>
      <c r="CJ51" s="203">
        <f t="shared" ref="CJ51:CJ58" si="348">CH51-CI51</f>
        <v>685.40728100824526</v>
      </c>
      <c r="CK51" s="201">
        <v>8798.7554276231167</v>
      </c>
      <c r="CL51" s="202">
        <v>8011.5228508539476</v>
      </c>
      <c r="CM51" s="203">
        <f t="shared" ref="CM51:CM58" si="349">CK51-CL51</f>
        <v>787.2325767691691</v>
      </c>
      <c r="CN51" s="201">
        <v>9135.7086975859147</v>
      </c>
      <c r="CO51" s="202">
        <v>8692.3280578694539</v>
      </c>
      <c r="CP51" s="203">
        <f t="shared" ref="CP51:CP58" si="350">CN51-CO51</f>
        <v>443.38063971646079</v>
      </c>
      <c r="CQ51" s="201">
        <v>11755.232660387554</v>
      </c>
      <c r="CR51" s="202">
        <v>9415.7398137470063</v>
      </c>
      <c r="CS51" s="203">
        <f t="shared" ref="CS51:CS58" si="351">CQ51-CR51</f>
        <v>2339.4928466405472</v>
      </c>
      <c r="CT51" s="201">
        <v>7044</v>
      </c>
      <c r="CU51" s="202">
        <v>6601</v>
      </c>
      <c r="CV51" s="203">
        <f t="shared" si="130"/>
        <v>443</v>
      </c>
      <c r="CW51" s="369">
        <v>6319</v>
      </c>
      <c r="CX51" s="202">
        <v>6551</v>
      </c>
      <c r="CY51" s="370">
        <f t="shared" si="131"/>
        <v>-232</v>
      </c>
      <c r="CZ51" s="368">
        <v>8713</v>
      </c>
      <c r="DA51" s="186">
        <v>8795</v>
      </c>
      <c r="DB51" s="187">
        <f t="shared" si="132"/>
        <v>-82</v>
      </c>
      <c r="DC51" s="368">
        <v>11495</v>
      </c>
      <c r="DD51" s="186">
        <v>9515</v>
      </c>
      <c r="DE51" s="187">
        <f t="shared" si="133"/>
        <v>1980</v>
      </c>
      <c r="DF51" s="368">
        <v>12328</v>
      </c>
      <c r="DG51" s="369">
        <v>9735</v>
      </c>
      <c r="DH51" s="370">
        <f t="shared" si="134"/>
        <v>2593</v>
      </c>
      <c r="DI51" s="368">
        <v>13059</v>
      </c>
      <c r="DJ51" s="369">
        <v>9495</v>
      </c>
      <c r="DK51" s="370">
        <f t="shared" si="135"/>
        <v>3564</v>
      </c>
      <c r="DL51" s="368">
        <v>11974</v>
      </c>
      <c r="DM51" s="369">
        <v>8231</v>
      </c>
      <c r="DN51" s="370">
        <f t="shared" si="136"/>
        <v>3743</v>
      </c>
      <c r="DO51" s="368">
        <v>14337</v>
      </c>
      <c r="DP51" s="369">
        <v>13364</v>
      </c>
      <c r="DQ51" s="370">
        <f t="shared" si="137"/>
        <v>973</v>
      </c>
      <c r="DR51" s="368">
        <v>7715.8962652145538</v>
      </c>
      <c r="DS51" s="369">
        <v>9572.582396020769</v>
      </c>
      <c r="DT51" s="370">
        <f t="shared" si="338"/>
        <v>-1856.6861308062153</v>
      </c>
      <c r="DU51" s="368">
        <v>7895.3908852030827</v>
      </c>
      <c r="DV51" s="369">
        <v>11430.489668312233</v>
      </c>
      <c r="DW51" s="370">
        <f t="shared" si="339"/>
        <v>-3535.0987831091506</v>
      </c>
      <c r="DX51" s="368">
        <v>12236.170967129856</v>
      </c>
      <c r="DY51" s="369">
        <v>11573.481018094486</v>
      </c>
      <c r="DZ51" s="370">
        <f t="shared" si="340"/>
        <v>662.68994903536986</v>
      </c>
      <c r="EA51" s="368">
        <v>11853.482021645696</v>
      </c>
      <c r="EB51" s="400">
        <v>16125.822080540875</v>
      </c>
      <c r="EC51" s="370">
        <f t="shared" si="341"/>
        <v>-4272.340058895179</v>
      </c>
      <c r="ED51" s="368">
        <v>6714</v>
      </c>
      <c r="EE51" s="369">
        <v>6268</v>
      </c>
      <c r="EF51" s="370">
        <f t="shared" si="342"/>
        <v>446</v>
      </c>
      <c r="EG51" s="368">
        <v>5346</v>
      </c>
      <c r="EH51" s="369">
        <v>6357</v>
      </c>
      <c r="EI51" s="370">
        <f t="shared" si="143"/>
        <v>-1011</v>
      </c>
      <c r="EJ51" s="368">
        <v>6556</v>
      </c>
      <c r="EK51" s="369">
        <v>6819</v>
      </c>
      <c r="EL51" s="370">
        <f t="shared" si="343"/>
        <v>-263</v>
      </c>
      <c r="EM51" s="368">
        <v>7129</v>
      </c>
      <c r="EN51" s="369">
        <v>7760</v>
      </c>
      <c r="EO51" s="370">
        <f t="shared" si="344"/>
        <v>-631</v>
      </c>
      <c r="EP51" s="368">
        <v>7141</v>
      </c>
      <c r="EQ51" s="369">
        <v>6780</v>
      </c>
      <c r="ER51" s="370">
        <f t="shared" si="345"/>
        <v>361</v>
      </c>
      <c r="ES51" s="368">
        <v>5874</v>
      </c>
      <c r="ET51" s="369">
        <v>6001</v>
      </c>
      <c r="EU51" s="370">
        <v>-127</v>
      </c>
      <c r="EV51" s="408">
        <v>8611</v>
      </c>
      <c r="EW51" s="202">
        <v>8696</v>
      </c>
      <c r="EX51" s="370">
        <f t="shared" si="346"/>
        <v>-85</v>
      </c>
      <c r="EY51" s="408">
        <v>9781</v>
      </c>
      <c r="EZ51" s="202">
        <v>8041</v>
      </c>
      <c r="FA51" s="370">
        <f t="shared" si="347"/>
        <v>1740</v>
      </c>
    </row>
    <row r="52" spans="1:157" ht="18.75" customHeight="1" x14ac:dyDescent="0.2">
      <c r="A52" s="196" t="s">
        <v>128</v>
      </c>
      <c r="B52" s="189">
        <v>95</v>
      </c>
      <c r="C52" s="190"/>
      <c r="D52" s="191">
        <f t="shared" si="28"/>
        <v>95</v>
      </c>
      <c r="E52" s="189">
        <v>259</v>
      </c>
      <c r="F52" s="190"/>
      <c r="G52" s="191">
        <f t="shared" si="126"/>
        <v>259</v>
      </c>
      <c r="H52" s="189">
        <v>205</v>
      </c>
      <c r="I52" s="190"/>
      <c r="J52" s="191">
        <f t="shared" si="0"/>
        <v>205</v>
      </c>
      <c r="K52" s="189">
        <v>96</v>
      </c>
      <c r="L52" s="190"/>
      <c r="M52" s="191">
        <f t="shared" si="1"/>
        <v>96</v>
      </c>
      <c r="N52" s="189">
        <v>104</v>
      </c>
      <c r="O52" s="190"/>
      <c r="P52" s="191">
        <f t="shared" si="2"/>
        <v>104</v>
      </c>
      <c r="Q52" s="189">
        <v>327</v>
      </c>
      <c r="R52" s="190"/>
      <c r="S52" s="191">
        <f t="shared" si="3"/>
        <v>327</v>
      </c>
      <c r="T52" s="189">
        <v>406</v>
      </c>
      <c r="U52" s="190"/>
      <c r="V52" s="191">
        <f t="shared" si="4"/>
        <v>406</v>
      </c>
      <c r="W52" s="189">
        <v>190</v>
      </c>
      <c r="X52" s="190"/>
      <c r="Y52" s="191">
        <f t="shared" si="5"/>
        <v>190</v>
      </c>
      <c r="Z52" s="189">
        <v>193</v>
      </c>
      <c r="AA52" s="190"/>
      <c r="AB52" s="191">
        <f t="shared" si="6"/>
        <v>193</v>
      </c>
      <c r="AC52" s="189">
        <v>215</v>
      </c>
      <c r="AD52" s="190"/>
      <c r="AE52" s="191">
        <f t="shared" si="7"/>
        <v>215</v>
      </c>
      <c r="AF52" s="189">
        <v>226</v>
      </c>
      <c r="AG52" s="190"/>
      <c r="AH52" s="191">
        <f t="shared" si="8"/>
        <v>226</v>
      </c>
      <c r="AI52" s="189">
        <v>206</v>
      </c>
      <c r="AJ52" s="190"/>
      <c r="AK52" s="191">
        <f t="shared" si="9"/>
        <v>206</v>
      </c>
      <c r="AL52" s="189">
        <v>187</v>
      </c>
      <c r="AM52" s="190"/>
      <c r="AN52" s="191">
        <f t="shared" si="10"/>
        <v>187</v>
      </c>
      <c r="AO52" s="189">
        <v>176</v>
      </c>
      <c r="AP52" s="190"/>
      <c r="AQ52" s="191">
        <f t="shared" si="11"/>
        <v>176</v>
      </c>
      <c r="AR52" s="189">
        <v>163</v>
      </c>
      <c r="AS52" s="190"/>
      <c r="AT52" s="191">
        <f t="shared" si="12"/>
        <v>163</v>
      </c>
      <c r="AU52" s="189">
        <v>164</v>
      </c>
      <c r="AV52" s="190"/>
      <c r="AW52" s="191">
        <f t="shared" si="13"/>
        <v>164</v>
      </c>
      <c r="AX52" s="189">
        <v>166</v>
      </c>
      <c r="AY52" s="190"/>
      <c r="AZ52" s="191">
        <f>AX52-AY52</f>
        <v>166</v>
      </c>
      <c r="BA52" s="189">
        <v>201</v>
      </c>
      <c r="BB52" s="190"/>
      <c r="BC52" s="191">
        <f>BA52-BB52</f>
        <v>201</v>
      </c>
      <c r="BD52" s="189">
        <v>209</v>
      </c>
      <c r="BE52" s="190"/>
      <c r="BF52" s="191">
        <f>BD52-BE52</f>
        <v>209</v>
      </c>
      <c r="BG52" s="189">
        <v>202</v>
      </c>
      <c r="BH52" s="190"/>
      <c r="BI52" s="191">
        <f>BG52-BH52</f>
        <v>202</v>
      </c>
      <c r="BJ52" s="189">
        <v>271</v>
      </c>
      <c r="BK52" s="190"/>
      <c r="BL52" s="191">
        <f>BJ52-BK52</f>
        <v>271</v>
      </c>
      <c r="BM52" s="189">
        <v>350</v>
      </c>
      <c r="BN52" s="190"/>
      <c r="BO52" s="191">
        <f>BM52-BN52</f>
        <v>350</v>
      </c>
      <c r="BP52" s="189">
        <v>336</v>
      </c>
      <c r="BQ52" s="190"/>
      <c r="BR52" s="191">
        <f>BP52-BQ52</f>
        <v>336</v>
      </c>
      <c r="BS52" s="189">
        <v>298</v>
      </c>
      <c r="BT52" s="190"/>
      <c r="BU52" s="191">
        <f>BS52-BT52</f>
        <v>298</v>
      </c>
      <c r="BV52" s="189">
        <v>490</v>
      </c>
      <c r="BW52" s="190"/>
      <c r="BX52" s="191">
        <f>BV52-BW52</f>
        <v>490</v>
      </c>
      <c r="BY52" s="189">
        <v>493</v>
      </c>
      <c r="BZ52" s="190"/>
      <c r="CA52" s="191">
        <f>BY52-BZ52</f>
        <v>493</v>
      </c>
      <c r="CB52" s="189">
        <v>515</v>
      </c>
      <c r="CC52" s="190"/>
      <c r="CD52" s="191">
        <f>CB52-CC52</f>
        <v>515</v>
      </c>
      <c r="CE52" s="189">
        <v>570</v>
      </c>
      <c r="CF52" s="190"/>
      <c r="CG52" s="191">
        <f>CE52-CF52</f>
        <v>570</v>
      </c>
      <c r="CH52" s="189">
        <v>685</v>
      </c>
      <c r="CI52" s="190"/>
      <c r="CJ52" s="191">
        <f t="shared" si="348"/>
        <v>685</v>
      </c>
      <c r="CK52" s="189">
        <v>1529</v>
      </c>
      <c r="CL52" s="190"/>
      <c r="CM52" s="191">
        <f t="shared" si="349"/>
        <v>1529</v>
      </c>
      <c r="CN52" s="189">
        <v>671</v>
      </c>
      <c r="CO52" s="190"/>
      <c r="CP52" s="191">
        <f t="shared" si="350"/>
        <v>671</v>
      </c>
      <c r="CQ52" s="189">
        <v>756</v>
      </c>
      <c r="CR52" s="190"/>
      <c r="CS52" s="191">
        <f t="shared" si="351"/>
        <v>756</v>
      </c>
      <c r="CT52" s="189">
        <v>919</v>
      </c>
      <c r="CU52" s="190"/>
      <c r="CV52" s="191">
        <f t="shared" si="130"/>
        <v>919</v>
      </c>
      <c r="CW52" s="366">
        <v>486</v>
      </c>
      <c r="CX52" s="190"/>
      <c r="CY52" s="367">
        <f t="shared" si="131"/>
        <v>486</v>
      </c>
      <c r="CZ52" s="365">
        <v>769</v>
      </c>
      <c r="DA52" s="184"/>
      <c r="DB52" s="371">
        <f t="shared" si="132"/>
        <v>769</v>
      </c>
      <c r="DC52" s="365">
        <v>1070</v>
      </c>
      <c r="DD52" s="184"/>
      <c r="DE52" s="371">
        <f t="shared" si="133"/>
        <v>1070</v>
      </c>
      <c r="DF52" s="365">
        <v>825</v>
      </c>
      <c r="DG52" s="366"/>
      <c r="DH52" s="367">
        <f t="shared" si="134"/>
        <v>825</v>
      </c>
      <c r="DI52" s="365">
        <v>1799</v>
      </c>
      <c r="DJ52" s="366"/>
      <c r="DK52" s="367">
        <f t="shared" si="135"/>
        <v>1799</v>
      </c>
      <c r="DL52" s="365">
        <v>1318</v>
      </c>
      <c r="DM52" s="366"/>
      <c r="DN52" s="367">
        <f t="shared" si="136"/>
        <v>1318</v>
      </c>
      <c r="DO52" s="365">
        <v>1398</v>
      </c>
      <c r="DP52" s="366"/>
      <c r="DQ52" s="367">
        <f t="shared" si="137"/>
        <v>1398</v>
      </c>
      <c r="DR52" s="365">
        <v>1264</v>
      </c>
      <c r="DS52" s="366"/>
      <c r="DT52" s="367">
        <f t="shared" si="338"/>
        <v>1264</v>
      </c>
      <c r="DU52" s="365">
        <v>902</v>
      </c>
      <c r="DV52" s="366"/>
      <c r="DW52" s="367">
        <f t="shared" si="339"/>
        <v>902</v>
      </c>
      <c r="DX52" s="365">
        <v>1140</v>
      </c>
      <c r="DY52" s="366"/>
      <c r="DZ52" s="367">
        <f t="shared" si="340"/>
        <v>1140</v>
      </c>
      <c r="EA52" s="365">
        <v>1207</v>
      </c>
      <c r="EB52" s="399"/>
      <c r="EC52" s="367">
        <f t="shared" si="341"/>
        <v>1207</v>
      </c>
      <c r="ED52" s="365">
        <v>771</v>
      </c>
      <c r="EE52" s="366"/>
      <c r="EF52" s="367">
        <f t="shared" si="342"/>
        <v>771</v>
      </c>
      <c r="EG52" s="365">
        <v>976</v>
      </c>
      <c r="EH52" s="366"/>
      <c r="EI52" s="367">
        <f t="shared" si="143"/>
        <v>976</v>
      </c>
      <c r="EJ52" s="365">
        <v>878</v>
      </c>
      <c r="EK52" s="366"/>
      <c r="EL52" s="367">
        <f t="shared" si="343"/>
        <v>878</v>
      </c>
      <c r="EM52" s="365">
        <v>1057</v>
      </c>
      <c r="EN52" s="366"/>
      <c r="EO52" s="367">
        <f t="shared" si="344"/>
        <v>1057</v>
      </c>
      <c r="EP52" s="365">
        <v>882</v>
      </c>
      <c r="EQ52" s="366"/>
      <c r="ER52" s="367">
        <f t="shared" si="345"/>
        <v>882</v>
      </c>
      <c r="ES52" s="365">
        <v>1172</v>
      </c>
      <c r="ET52" s="366"/>
      <c r="EU52" s="367">
        <v>1172</v>
      </c>
      <c r="EV52" s="409">
        <v>1659</v>
      </c>
      <c r="EW52" s="190"/>
      <c r="EX52" s="367">
        <f t="shared" si="346"/>
        <v>1659</v>
      </c>
      <c r="EY52" s="409">
        <v>2374</v>
      </c>
      <c r="EZ52" s="190"/>
      <c r="FA52" s="367">
        <f t="shared" si="347"/>
        <v>2374</v>
      </c>
    </row>
    <row r="53" spans="1:157" x14ac:dyDescent="0.2">
      <c r="A53" s="179" t="s">
        <v>129</v>
      </c>
      <c r="B53" s="192">
        <f>B54+B55</f>
        <v>2081</v>
      </c>
      <c r="C53" s="193">
        <f>C54+C55</f>
        <v>1984</v>
      </c>
      <c r="D53" s="194">
        <f t="shared" si="28"/>
        <v>97</v>
      </c>
      <c r="E53" s="192">
        <f>E54+E55</f>
        <v>2419</v>
      </c>
      <c r="F53" s="193">
        <f>F54+F55</f>
        <v>1158</v>
      </c>
      <c r="G53" s="194">
        <f t="shared" si="126"/>
        <v>1261</v>
      </c>
      <c r="H53" s="192">
        <f t="shared" ref="H53:I53" si="352">H54+H55</f>
        <v>3753</v>
      </c>
      <c r="I53" s="193">
        <f t="shared" si="352"/>
        <v>1916</v>
      </c>
      <c r="J53" s="194">
        <f t="shared" si="0"/>
        <v>1837</v>
      </c>
      <c r="K53" s="192">
        <f t="shared" ref="K53:L53" si="353">K54+K55</f>
        <v>4154</v>
      </c>
      <c r="L53" s="193">
        <f t="shared" si="353"/>
        <v>1720</v>
      </c>
      <c r="M53" s="194">
        <f t="shared" si="1"/>
        <v>2434</v>
      </c>
      <c r="N53" s="192">
        <f t="shared" ref="N53:O53" si="354">N54+N55</f>
        <v>3010</v>
      </c>
      <c r="O53" s="193">
        <f t="shared" si="354"/>
        <v>1758</v>
      </c>
      <c r="P53" s="194">
        <f t="shared" si="2"/>
        <v>1252</v>
      </c>
      <c r="Q53" s="192">
        <f t="shared" ref="Q53:R53" si="355">Q54+Q55</f>
        <v>2906</v>
      </c>
      <c r="R53" s="193">
        <f t="shared" si="355"/>
        <v>1839</v>
      </c>
      <c r="S53" s="194">
        <f t="shared" si="3"/>
        <v>1067</v>
      </c>
      <c r="T53" s="192">
        <f t="shared" ref="T53:U53" si="356">T54+T55</f>
        <v>1941</v>
      </c>
      <c r="U53" s="193">
        <f t="shared" si="356"/>
        <v>1978</v>
      </c>
      <c r="V53" s="194">
        <f t="shared" si="4"/>
        <v>-37</v>
      </c>
      <c r="W53" s="192">
        <f t="shared" ref="W53:X53" si="357">W54+W55</f>
        <v>3731</v>
      </c>
      <c r="X53" s="193">
        <f t="shared" si="357"/>
        <v>2538</v>
      </c>
      <c r="Y53" s="194">
        <f t="shared" si="5"/>
        <v>1193</v>
      </c>
      <c r="Z53" s="192">
        <f t="shared" ref="Z53:AA53" si="358">Z54+Z55</f>
        <v>3864</v>
      </c>
      <c r="AA53" s="193">
        <f t="shared" si="358"/>
        <v>2287</v>
      </c>
      <c r="AB53" s="194">
        <f t="shared" si="6"/>
        <v>1577</v>
      </c>
      <c r="AC53" s="192">
        <f t="shared" ref="AC53:AD53" si="359">AC54+AC55</f>
        <v>2349</v>
      </c>
      <c r="AD53" s="193">
        <f t="shared" si="359"/>
        <v>1801</v>
      </c>
      <c r="AE53" s="194">
        <f t="shared" si="7"/>
        <v>548</v>
      </c>
      <c r="AF53" s="192">
        <f t="shared" ref="AF53:AG53" si="360">AF54+AF55</f>
        <v>1369</v>
      </c>
      <c r="AG53" s="193">
        <f t="shared" si="360"/>
        <v>1325</v>
      </c>
      <c r="AH53" s="194">
        <f t="shared" si="8"/>
        <v>44</v>
      </c>
      <c r="AI53" s="192">
        <f t="shared" ref="AI53:AJ53" si="361">AI54+AI55</f>
        <v>3923</v>
      </c>
      <c r="AJ53" s="193">
        <f t="shared" si="361"/>
        <v>1832</v>
      </c>
      <c r="AK53" s="194">
        <f t="shared" si="9"/>
        <v>2091</v>
      </c>
      <c r="AL53" s="192">
        <f t="shared" ref="AL53:AM53" si="362">AL54+AL55</f>
        <v>1655</v>
      </c>
      <c r="AM53" s="193">
        <f t="shared" si="362"/>
        <v>3410</v>
      </c>
      <c r="AN53" s="194">
        <f t="shared" si="10"/>
        <v>-1755</v>
      </c>
      <c r="AO53" s="192">
        <f t="shared" ref="AO53:AP53" si="363">AO54+AO55</f>
        <v>2549</v>
      </c>
      <c r="AP53" s="193">
        <f t="shared" si="363"/>
        <v>2941</v>
      </c>
      <c r="AQ53" s="194">
        <f t="shared" si="11"/>
        <v>-392</v>
      </c>
      <c r="AR53" s="192">
        <f t="shared" ref="AR53:AS53" si="364">AR54+AR55</f>
        <v>2221</v>
      </c>
      <c r="AS53" s="193">
        <f t="shared" si="364"/>
        <v>2960</v>
      </c>
      <c r="AT53" s="194">
        <f t="shared" si="12"/>
        <v>-739</v>
      </c>
      <c r="AU53" s="192">
        <f t="shared" ref="AU53:AV53" si="365">AU54+AU55</f>
        <v>3254</v>
      </c>
      <c r="AV53" s="193">
        <f t="shared" si="365"/>
        <v>3200</v>
      </c>
      <c r="AW53" s="194">
        <f t="shared" si="13"/>
        <v>54</v>
      </c>
      <c r="AX53" s="192">
        <f>AX54+AX55</f>
        <v>2225</v>
      </c>
      <c r="AY53" s="193">
        <f>AY54+AY55</f>
        <v>3947</v>
      </c>
      <c r="AZ53" s="194">
        <f t="shared" ref="AZ53:AZ57" si="366">AX53-AY53</f>
        <v>-1722</v>
      </c>
      <c r="BA53" s="192">
        <f>BA54+BA55</f>
        <v>2922</v>
      </c>
      <c r="BB53" s="193">
        <f>BB54+BB55</f>
        <v>6685</v>
      </c>
      <c r="BC53" s="194">
        <f t="shared" ref="BC53:BC57" si="367">BA53-BB53</f>
        <v>-3763</v>
      </c>
      <c r="BD53" s="192">
        <f>BD54+BD55</f>
        <v>2999</v>
      </c>
      <c r="BE53" s="193">
        <f>BE54+BE55</f>
        <v>6938</v>
      </c>
      <c r="BF53" s="194">
        <f t="shared" ref="BF53:BF57" si="368">BD53-BE53</f>
        <v>-3939</v>
      </c>
      <c r="BG53" s="192">
        <f>BG54+BG55</f>
        <v>2625</v>
      </c>
      <c r="BH53" s="193">
        <f>BH54+BH55</f>
        <v>3878</v>
      </c>
      <c r="BI53" s="194">
        <f t="shared" ref="BI53:BI57" si="369">BG53-BH53</f>
        <v>-1253</v>
      </c>
      <c r="BJ53" s="192">
        <f>BJ54+BJ55</f>
        <v>2522</v>
      </c>
      <c r="BK53" s="193">
        <f>BK54+BK55</f>
        <v>3632</v>
      </c>
      <c r="BL53" s="194">
        <f t="shared" ref="BL53:BL57" si="370">BJ53-BK53</f>
        <v>-1110</v>
      </c>
      <c r="BM53" s="192">
        <f>BM54+BM55</f>
        <v>2147</v>
      </c>
      <c r="BN53" s="193">
        <f>BN54+BN55</f>
        <v>6674</v>
      </c>
      <c r="BO53" s="194">
        <f t="shared" ref="BO53:BO57" si="371">BM53-BN53</f>
        <v>-4527</v>
      </c>
      <c r="BP53" s="192">
        <f>BP54+BP55</f>
        <v>2521</v>
      </c>
      <c r="BQ53" s="193">
        <f>BQ54+BQ55</f>
        <v>6952</v>
      </c>
      <c r="BR53" s="194">
        <f t="shared" ref="BR53:BR57" si="372">BP53-BQ53</f>
        <v>-4431</v>
      </c>
      <c r="BS53" s="192">
        <f>BS54+BS55</f>
        <v>2223</v>
      </c>
      <c r="BT53" s="193">
        <f>BT54+BT55</f>
        <v>3590</v>
      </c>
      <c r="BU53" s="194">
        <f t="shared" ref="BU53:BU57" si="373">BS53-BT53</f>
        <v>-1367</v>
      </c>
      <c r="BV53" s="192">
        <f>BV54+BV55</f>
        <v>1515</v>
      </c>
      <c r="BW53" s="193">
        <f>BW54+BW55</f>
        <v>4900</v>
      </c>
      <c r="BX53" s="194">
        <f t="shared" ref="BX53:BX57" si="374">BV53-BW53</f>
        <v>-3385</v>
      </c>
      <c r="BY53" s="192">
        <f>BY54+BY55</f>
        <v>2100</v>
      </c>
      <c r="BZ53" s="193">
        <f>BZ54+BZ55</f>
        <v>5125</v>
      </c>
      <c r="CA53" s="194">
        <f t="shared" ref="CA53:CA57" si="375">BY53-BZ53</f>
        <v>-3025</v>
      </c>
      <c r="CB53" s="192">
        <f>CB54+CB55</f>
        <v>1657</v>
      </c>
      <c r="CC53" s="193">
        <f>CC54+CC55</f>
        <v>4895</v>
      </c>
      <c r="CD53" s="194">
        <f t="shared" ref="CD53:CD57" si="376">CB53-CC53</f>
        <v>-3238</v>
      </c>
      <c r="CE53" s="192">
        <f>CE54+CE55</f>
        <v>4267</v>
      </c>
      <c r="CF53" s="193">
        <f>CF54+CF55</f>
        <v>6275</v>
      </c>
      <c r="CG53" s="194">
        <f t="shared" ref="CG53:CG57" si="377">CE53-CF53</f>
        <v>-2008</v>
      </c>
      <c r="CH53" s="192">
        <f>CH54+CH55</f>
        <v>2715</v>
      </c>
      <c r="CI53" s="193">
        <f>CI54+CI55</f>
        <v>4830.2026046346728</v>
      </c>
      <c r="CJ53" s="194">
        <f t="shared" si="348"/>
        <v>-2115.2026046346728</v>
      </c>
      <c r="CK53" s="192">
        <f>CK54+CK55</f>
        <v>2078</v>
      </c>
      <c r="CL53" s="193">
        <f>CL54+CL55</f>
        <v>4449.475643828604</v>
      </c>
      <c r="CM53" s="194">
        <f t="shared" si="349"/>
        <v>-2371.475643828604</v>
      </c>
      <c r="CN53" s="192">
        <f>CN54+CN55</f>
        <v>3101</v>
      </c>
      <c r="CO53" s="193">
        <f>CO54+CO55</f>
        <v>4944.1299769500692</v>
      </c>
      <c r="CP53" s="194">
        <f t="shared" si="350"/>
        <v>-1843.1299769500692</v>
      </c>
      <c r="CQ53" s="192">
        <f>CQ54+CQ55</f>
        <v>2593</v>
      </c>
      <c r="CR53" s="193">
        <f>CR54+CR55</f>
        <v>5631.2791940882853</v>
      </c>
      <c r="CS53" s="194">
        <f t="shared" si="351"/>
        <v>-3038.2791940882853</v>
      </c>
      <c r="CT53" s="192">
        <f t="shared" ref="CT53:CU53" si="378">CT54+CT55</f>
        <v>1805</v>
      </c>
      <c r="CU53" s="193">
        <f t="shared" si="378"/>
        <v>5894</v>
      </c>
      <c r="CV53" s="194">
        <f t="shared" si="130"/>
        <v>-4089</v>
      </c>
      <c r="CW53" s="363">
        <f t="shared" ref="CW53:CX53" si="379">CW54+CW55</f>
        <v>3489</v>
      </c>
      <c r="CX53" s="193">
        <f t="shared" si="379"/>
        <v>6541</v>
      </c>
      <c r="CY53" s="364">
        <f t="shared" si="131"/>
        <v>-3052</v>
      </c>
      <c r="CZ53" s="359">
        <f t="shared" ref="CZ53:DA53" si="380">CZ54+CZ55</f>
        <v>2543</v>
      </c>
      <c r="DA53" s="181">
        <f t="shared" si="380"/>
        <v>5167</v>
      </c>
      <c r="DB53" s="361">
        <f t="shared" si="132"/>
        <v>-2624</v>
      </c>
      <c r="DC53" s="359">
        <f t="shared" ref="DC53:DD53" si="381">DC54+DC55</f>
        <v>3510</v>
      </c>
      <c r="DD53" s="181">
        <f t="shared" si="381"/>
        <v>7508</v>
      </c>
      <c r="DE53" s="361">
        <f t="shared" si="133"/>
        <v>-3998</v>
      </c>
      <c r="DF53" s="362">
        <f>DF54+DF55</f>
        <v>2761</v>
      </c>
      <c r="DG53" s="363">
        <f>DG54+DG55</f>
        <v>7840</v>
      </c>
      <c r="DH53" s="364">
        <f t="shared" si="134"/>
        <v>-5079</v>
      </c>
      <c r="DI53" s="362">
        <f>DI54+DI55</f>
        <v>3344</v>
      </c>
      <c r="DJ53" s="363">
        <f>DJ54+DJ55</f>
        <v>6568</v>
      </c>
      <c r="DK53" s="364">
        <f t="shared" si="135"/>
        <v>-3224</v>
      </c>
      <c r="DL53" s="362">
        <f>DL54+DL55</f>
        <v>4971</v>
      </c>
      <c r="DM53" s="363">
        <f>DM54+DM55</f>
        <v>7210</v>
      </c>
      <c r="DN53" s="364">
        <f t="shared" si="136"/>
        <v>-2239</v>
      </c>
      <c r="DO53" s="362">
        <f t="shared" ref="DO53:DP53" si="382">DO54+DO55</f>
        <v>3533</v>
      </c>
      <c r="DP53" s="363">
        <f t="shared" si="382"/>
        <v>7438</v>
      </c>
      <c r="DQ53" s="364">
        <f t="shared" si="137"/>
        <v>-3905</v>
      </c>
      <c r="DR53" s="362">
        <f>DR54+DR55</f>
        <v>3859</v>
      </c>
      <c r="DS53" s="363">
        <f>DS54+DS55</f>
        <v>11291.384612324098</v>
      </c>
      <c r="DT53" s="364">
        <f t="shared" si="338"/>
        <v>-7432.3846123240983</v>
      </c>
      <c r="DU53" s="362">
        <f t="shared" ref="DU53:DV53" si="383">DU54+DU55</f>
        <v>3214</v>
      </c>
      <c r="DV53" s="363">
        <f t="shared" si="383"/>
        <v>9439.65028944402</v>
      </c>
      <c r="DW53" s="364">
        <f t="shared" si="339"/>
        <v>-6225.65028944402</v>
      </c>
      <c r="DX53" s="362">
        <f t="shared" ref="DX53:DY53" si="384">DX54+DX55</f>
        <v>3204</v>
      </c>
      <c r="DY53" s="363">
        <f t="shared" si="384"/>
        <v>10442.1254081809</v>
      </c>
      <c r="DZ53" s="364">
        <f t="shared" si="340"/>
        <v>-7238.1254081809002</v>
      </c>
      <c r="EA53" s="362">
        <f t="shared" ref="EA53:EB53" si="385">EA54+EA55</f>
        <v>3993.6000000000004</v>
      </c>
      <c r="EB53" s="363">
        <f t="shared" si="385"/>
        <v>12014.226912946724</v>
      </c>
      <c r="EC53" s="364">
        <f t="shared" si="341"/>
        <v>-8020.6269129467237</v>
      </c>
      <c r="ED53" s="362">
        <v>3378</v>
      </c>
      <c r="EE53" s="363">
        <v>7364</v>
      </c>
      <c r="EF53" s="364">
        <f t="shared" si="342"/>
        <v>-3986</v>
      </c>
      <c r="EG53" s="362">
        <f>EG54+EG55</f>
        <v>3044</v>
      </c>
      <c r="EH53" s="363">
        <f>EH54+EH55</f>
        <v>6889</v>
      </c>
      <c r="EI53" s="364">
        <f t="shared" si="143"/>
        <v>-3845</v>
      </c>
      <c r="EJ53" s="362">
        <f>EJ54+EJ55</f>
        <v>4059</v>
      </c>
      <c r="EK53" s="363">
        <f>EK54+EK55</f>
        <v>7569</v>
      </c>
      <c r="EL53" s="364">
        <f t="shared" si="343"/>
        <v>-3510</v>
      </c>
      <c r="EM53" s="362">
        <f>EM54+EM55</f>
        <v>3572</v>
      </c>
      <c r="EN53" s="363">
        <f>EN54+EN55</f>
        <v>8052</v>
      </c>
      <c r="EO53" s="364">
        <f t="shared" si="344"/>
        <v>-4480</v>
      </c>
      <c r="EP53" s="362">
        <f>EP54+EP55</f>
        <v>2682</v>
      </c>
      <c r="EQ53" s="363">
        <f>EQ54+EQ55</f>
        <v>7674</v>
      </c>
      <c r="ER53" s="364">
        <f t="shared" si="345"/>
        <v>-4992</v>
      </c>
      <c r="ES53" s="362">
        <v>2870</v>
      </c>
      <c r="ET53" s="363">
        <v>7880</v>
      </c>
      <c r="EU53" s="364">
        <v>-5010</v>
      </c>
      <c r="EV53" s="362">
        <f>EV54+EV55</f>
        <v>3567</v>
      </c>
      <c r="EW53" s="193">
        <f>EW54+EW55</f>
        <v>8236</v>
      </c>
      <c r="EX53" s="364">
        <f t="shared" si="346"/>
        <v>-4669</v>
      </c>
      <c r="EY53" s="362">
        <f>EY54+EY55</f>
        <v>3250</v>
      </c>
      <c r="EZ53" s="193">
        <f>EZ54+EZ55</f>
        <v>8104</v>
      </c>
      <c r="FA53" s="364">
        <f t="shared" si="347"/>
        <v>-4854</v>
      </c>
    </row>
    <row r="54" spans="1:157" ht="18.75" customHeight="1" x14ac:dyDescent="0.2">
      <c r="A54" s="453" t="s">
        <v>130</v>
      </c>
      <c r="B54" s="189">
        <v>4</v>
      </c>
      <c r="C54" s="190">
        <v>14</v>
      </c>
      <c r="D54" s="191">
        <f t="shared" si="28"/>
        <v>-10</v>
      </c>
      <c r="E54" s="189">
        <v>9</v>
      </c>
      <c r="F54" s="190">
        <v>30</v>
      </c>
      <c r="G54" s="191">
        <f t="shared" si="126"/>
        <v>-21</v>
      </c>
      <c r="H54" s="189">
        <v>1176</v>
      </c>
      <c r="I54" s="190">
        <v>267</v>
      </c>
      <c r="J54" s="191">
        <f t="shared" si="0"/>
        <v>909</v>
      </c>
      <c r="K54" s="189">
        <v>840</v>
      </c>
      <c r="L54" s="190">
        <v>19</v>
      </c>
      <c r="M54" s="191">
        <f t="shared" si="1"/>
        <v>821</v>
      </c>
      <c r="N54" s="189">
        <v>36</v>
      </c>
      <c r="O54" s="190">
        <v>77</v>
      </c>
      <c r="P54" s="191">
        <f t="shared" si="2"/>
        <v>-41</v>
      </c>
      <c r="Q54" s="189">
        <v>141</v>
      </c>
      <c r="R54" s="190">
        <v>88</v>
      </c>
      <c r="S54" s="191">
        <f t="shared" si="3"/>
        <v>53</v>
      </c>
      <c r="T54" s="189">
        <v>137</v>
      </c>
      <c r="U54" s="190">
        <v>99</v>
      </c>
      <c r="V54" s="191">
        <f t="shared" si="4"/>
        <v>38</v>
      </c>
      <c r="W54" s="189">
        <v>2193</v>
      </c>
      <c r="X54" s="190">
        <v>100</v>
      </c>
      <c r="Y54" s="191">
        <f t="shared" si="5"/>
        <v>2093</v>
      </c>
      <c r="Z54" s="189">
        <v>127</v>
      </c>
      <c r="AA54" s="190">
        <v>89</v>
      </c>
      <c r="AB54" s="191">
        <f t="shared" si="6"/>
        <v>38</v>
      </c>
      <c r="AC54" s="189">
        <v>80</v>
      </c>
      <c r="AD54" s="190">
        <v>99</v>
      </c>
      <c r="AE54" s="191">
        <f t="shared" si="7"/>
        <v>-19</v>
      </c>
      <c r="AF54" s="189">
        <v>85</v>
      </c>
      <c r="AG54" s="190">
        <v>105</v>
      </c>
      <c r="AH54" s="191">
        <f t="shared" si="8"/>
        <v>-20</v>
      </c>
      <c r="AI54" s="189">
        <v>2422</v>
      </c>
      <c r="AJ54" s="190">
        <v>156</v>
      </c>
      <c r="AK54" s="191">
        <f t="shared" si="9"/>
        <v>2266</v>
      </c>
      <c r="AL54" s="189">
        <v>82</v>
      </c>
      <c r="AM54" s="190">
        <v>2115</v>
      </c>
      <c r="AN54" s="191">
        <f t="shared" si="10"/>
        <v>-2033</v>
      </c>
      <c r="AO54" s="189">
        <v>91</v>
      </c>
      <c r="AP54" s="190">
        <v>1607</v>
      </c>
      <c r="AQ54" s="191">
        <f t="shared" si="11"/>
        <v>-1516</v>
      </c>
      <c r="AR54" s="189">
        <v>242</v>
      </c>
      <c r="AS54" s="190">
        <v>1401</v>
      </c>
      <c r="AT54" s="191">
        <f t="shared" si="12"/>
        <v>-1159</v>
      </c>
      <c r="AU54" s="189">
        <v>1249</v>
      </c>
      <c r="AV54" s="190">
        <v>1888</v>
      </c>
      <c r="AW54" s="191">
        <f t="shared" si="13"/>
        <v>-639</v>
      </c>
      <c r="AX54" s="189">
        <v>124</v>
      </c>
      <c r="AY54" s="190">
        <v>35</v>
      </c>
      <c r="AZ54" s="191">
        <f t="shared" si="366"/>
        <v>89</v>
      </c>
      <c r="BA54" s="189">
        <v>224</v>
      </c>
      <c r="BB54" s="190">
        <v>115</v>
      </c>
      <c r="BC54" s="191">
        <f t="shared" si="367"/>
        <v>109</v>
      </c>
      <c r="BD54" s="189">
        <v>103</v>
      </c>
      <c r="BE54" s="190">
        <v>96</v>
      </c>
      <c r="BF54" s="191">
        <f t="shared" si="368"/>
        <v>7</v>
      </c>
      <c r="BG54" s="189">
        <v>336</v>
      </c>
      <c r="BH54" s="190">
        <v>55</v>
      </c>
      <c r="BI54" s="191">
        <f t="shared" si="369"/>
        <v>281</v>
      </c>
      <c r="BJ54" s="189">
        <v>1013</v>
      </c>
      <c r="BK54" s="190">
        <v>9</v>
      </c>
      <c r="BL54" s="191">
        <f t="shared" si="370"/>
        <v>1004</v>
      </c>
      <c r="BM54" s="189">
        <v>317</v>
      </c>
      <c r="BN54" s="190">
        <v>5</v>
      </c>
      <c r="BO54" s="191">
        <f t="shared" si="371"/>
        <v>312</v>
      </c>
      <c r="BP54" s="189">
        <v>114</v>
      </c>
      <c r="BQ54" s="190">
        <v>4</v>
      </c>
      <c r="BR54" s="191">
        <f t="shared" si="372"/>
        <v>110</v>
      </c>
      <c r="BS54" s="189">
        <v>157</v>
      </c>
      <c r="BT54" s="190">
        <v>6</v>
      </c>
      <c r="BU54" s="191">
        <f t="shared" si="373"/>
        <v>151</v>
      </c>
      <c r="BV54" s="189">
        <v>161</v>
      </c>
      <c r="BW54" s="190">
        <v>5</v>
      </c>
      <c r="BX54" s="191">
        <f t="shared" si="374"/>
        <v>156</v>
      </c>
      <c r="BY54" s="189">
        <v>380</v>
      </c>
      <c r="BZ54" s="190">
        <v>67</v>
      </c>
      <c r="CA54" s="191">
        <f t="shared" si="375"/>
        <v>313</v>
      </c>
      <c r="CB54" s="189">
        <v>123</v>
      </c>
      <c r="CC54" s="190">
        <v>8</v>
      </c>
      <c r="CD54" s="191">
        <f t="shared" si="376"/>
        <v>115</v>
      </c>
      <c r="CE54" s="189">
        <v>2022</v>
      </c>
      <c r="CF54" s="190">
        <v>59</v>
      </c>
      <c r="CG54" s="191">
        <f t="shared" si="377"/>
        <v>1963</v>
      </c>
      <c r="CH54" s="189">
        <v>163</v>
      </c>
      <c r="CI54" s="190">
        <v>7</v>
      </c>
      <c r="CJ54" s="191">
        <f t="shared" si="348"/>
        <v>156</v>
      </c>
      <c r="CK54" s="189">
        <v>196</v>
      </c>
      <c r="CL54" s="190">
        <v>17</v>
      </c>
      <c r="CM54" s="191">
        <f t="shared" si="349"/>
        <v>179</v>
      </c>
      <c r="CN54" s="189">
        <v>1071</v>
      </c>
      <c r="CO54" s="190">
        <v>8</v>
      </c>
      <c r="CP54" s="191">
        <f t="shared" si="350"/>
        <v>1063</v>
      </c>
      <c r="CQ54" s="189">
        <v>467</v>
      </c>
      <c r="CR54" s="190">
        <v>89</v>
      </c>
      <c r="CS54" s="191">
        <f t="shared" si="351"/>
        <v>378</v>
      </c>
      <c r="CT54" s="189">
        <v>461</v>
      </c>
      <c r="CU54" s="190">
        <v>14</v>
      </c>
      <c r="CV54" s="191">
        <f t="shared" si="130"/>
        <v>447</v>
      </c>
      <c r="CW54" s="366">
        <v>1368</v>
      </c>
      <c r="CX54" s="190">
        <v>7</v>
      </c>
      <c r="CY54" s="367">
        <f t="shared" si="131"/>
        <v>1361</v>
      </c>
      <c r="CZ54" s="372">
        <v>291</v>
      </c>
      <c r="DA54" s="184">
        <v>9</v>
      </c>
      <c r="DB54" s="371">
        <f t="shared" si="132"/>
        <v>282</v>
      </c>
      <c r="DC54" s="372">
        <v>943</v>
      </c>
      <c r="DD54" s="184">
        <v>11</v>
      </c>
      <c r="DE54" s="371">
        <f t="shared" si="133"/>
        <v>932</v>
      </c>
      <c r="DF54" s="365">
        <v>133</v>
      </c>
      <c r="DG54" s="366">
        <v>127</v>
      </c>
      <c r="DH54" s="367">
        <f t="shared" si="134"/>
        <v>6</v>
      </c>
      <c r="DI54" s="365">
        <v>584</v>
      </c>
      <c r="DJ54" s="366">
        <v>9</v>
      </c>
      <c r="DK54" s="367">
        <f t="shared" si="135"/>
        <v>575</v>
      </c>
      <c r="DL54" s="365">
        <v>2082</v>
      </c>
      <c r="DM54" s="366">
        <v>14</v>
      </c>
      <c r="DN54" s="367">
        <f t="shared" si="136"/>
        <v>2068</v>
      </c>
      <c r="DO54" s="365">
        <v>552</v>
      </c>
      <c r="DP54" s="366">
        <v>26</v>
      </c>
      <c r="DQ54" s="367">
        <f t="shared" si="137"/>
        <v>526</v>
      </c>
      <c r="DR54" s="365">
        <v>1029</v>
      </c>
      <c r="DS54" s="366">
        <v>45</v>
      </c>
      <c r="DT54" s="367">
        <f>DR54-DS54</f>
        <v>984</v>
      </c>
      <c r="DU54" s="365">
        <v>895</v>
      </c>
      <c r="DV54" s="366">
        <v>6</v>
      </c>
      <c r="DW54" s="367">
        <f>DU54-DV54</f>
        <v>889</v>
      </c>
      <c r="DX54" s="365">
        <v>425</v>
      </c>
      <c r="DY54" s="366">
        <v>85</v>
      </c>
      <c r="DZ54" s="367">
        <f>DX54-DY54</f>
        <v>340</v>
      </c>
      <c r="EA54" s="365">
        <v>762.8</v>
      </c>
      <c r="EB54" s="366">
        <v>6</v>
      </c>
      <c r="EC54" s="367">
        <f>EA54-EB54</f>
        <v>756.8</v>
      </c>
      <c r="ED54" s="365">
        <v>786</v>
      </c>
      <c r="EE54" s="366">
        <v>27</v>
      </c>
      <c r="EF54" s="367">
        <f>ED54-EE54</f>
        <v>759</v>
      </c>
      <c r="EG54" s="365">
        <v>539</v>
      </c>
      <c r="EH54" s="366">
        <v>15</v>
      </c>
      <c r="EI54" s="367">
        <f t="shared" si="143"/>
        <v>524</v>
      </c>
      <c r="EJ54" s="365">
        <v>1255</v>
      </c>
      <c r="EK54" s="366">
        <v>19</v>
      </c>
      <c r="EL54" s="367">
        <f>EJ54-EK54</f>
        <v>1236</v>
      </c>
      <c r="EM54" s="365">
        <v>127</v>
      </c>
      <c r="EN54" s="366">
        <v>6</v>
      </c>
      <c r="EO54" s="367">
        <f>EM54-EN54</f>
        <v>121</v>
      </c>
      <c r="EP54" s="365">
        <v>23</v>
      </c>
      <c r="EQ54" s="366">
        <v>47</v>
      </c>
      <c r="ER54" s="367">
        <f>EP54-EQ54</f>
        <v>-24</v>
      </c>
      <c r="ES54" s="365">
        <v>81</v>
      </c>
      <c r="ET54" s="366">
        <v>6</v>
      </c>
      <c r="EU54" s="367">
        <v>75</v>
      </c>
      <c r="EV54" s="409">
        <v>189</v>
      </c>
      <c r="EW54" s="413">
        <v>20</v>
      </c>
      <c r="EX54" s="367">
        <f>EV54-EW54</f>
        <v>169</v>
      </c>
      <c r="EY54" s="409">
        <v>13</v>
      </c>
      <c r="EZ54" s="413">
        <v>31</v>
      </c>
      <c r="FA54" s="367">
        <f>EY54-EZ54</f>
        <v>-18</v>
      </c>
    </row>
    <row r="55" spans="1:157" x14ac:dyDescent="0.2">
      <c r="A55" s="453" t="s">
        <v>131</v>
      </c>
      <c r="B55" s="189">
        <v>2077</v>
      </c>
      <c r="C55" s="190">
        <v>1970</v>
      </c>
      <c r="D55" s="191">
        <f t="shared" si="28"/>
        <v>107</v>
      </c>
      <c r="E55" s="189">
        <v>2410</v>
      </c>
      <c r="F55" s="190">
        <v>1128</v>
      </c>
      <c r="G55" s="191">
        <f t="shared" si="126"/>
        <v>1282</v>
      </c>
      <c r="H55" s="189">
        <v>2577</v>
      </c>
      <c r="I55" s="190">
        <v>1649</v>
      </c>
      <c r="J55" s="191">
        <f t="shared" si="0"/>
        <v>928</v>
      </c>
      <c r="K55" s="189">
        <v>3314</v>
      </c>
      <c r="L55" s="190">
        <v>1701</v>
      </c>
      <c r="M55" s="191">
        <f t="shared" si="1"/>
        <v>1613</v>
      </c>
      <c r="N55" s="189">
        <v>2974</v>
      </c>
      <c r="O55" s="190">
        <v>1681</v>
      </c>
      <c r="P55" s="191">
        <f t="shared" si="2"/>
        <v>1293</v>
      </c>
      <c r="Q55" s="189">
        <v>2765</v>
      </c>
      <c r="R55" s="190">
        <v>1751</v>
      </c>
      <c r="S55" s="191">
        <f t="shared" si="3"/>
        <v>1014</v>
      </c>
      <c r="T55" s="189">
        <v>1804</v>
      </c>
      <c r="U55" s="190">
        <v>1879</v>
      </c>
      <c r="V55" s="191">
        <f t="shared" si="4"/>
        <v>-75</v>
      </c>
      <c r="W55" s="189">
        <v>1538</v>
      </c>
      <c r="X55" s="190">
        <v>2438</v>
      </c>
      <c r="Y55" s="191">
        <f t="shared" si="5"/>
        <v>-900</v>
      </c>
      <c r="Z55" s="189">
        <v>3737</v>
      </c>
      <c r="AA55" s="190">
        <v>2198</v>
      </c>
      <c r="AB55" s="191">
        <f t="shared" si="6"/>
        <v>1539</v>
      </c>
      <c r="AC55" s="189">
        <v>2269</v>
      </c>
      <c r="AD55" s="190">
        <v>1702</v>
      </c>
      <c r="AE55" s="191">
        <f t="shared" si="7"/>
        <v>567</v>
      </c>
      <c r="AF55" s="189">
        <v>1284</v>
      </c>
      <c r="AG55" s="190">
        <v>1220</v>
      </c>
      <c r="AH55" s="191">
        <f t="shared" si="8"/>
        <v>64</v>
      </c>
      <c r="AI55" s="189">
        <v>1501</v>
      </c>
      <c r="AJ55" s="190">
        <v>1676</v>
      </c>
      <c r="AK55" s="191">
        <f t="shared" si="9"/>
        <v>-175</v>
      </c>
      <c r="AL55" s="189">
        <v>1573</v>
      </c>
      <c r="AM55" s="190">
        <v>1295</v>
      </c>
      <c r="AN55" s="191">
        <f t="shared" si="10"/>
        <v>278</v>
      </c>
      <c r="AO55" s="189">
        <v>2458</v>
      </c>
      <c r="AP55" s="190">
        <v>1334</v>
      </c>
      <c r="AQ55" s="191">
        <f t="shared" si="11"/>
        <v>1124</v>
      </c>
      <c r="AR55" s="189">
        <v>1979</v>
      </c>
      <c r="AS55" s="190">
        <v>1559</v>
      </c>
      <c r="AT55" s="191">
        <f t="shared" si="12"/>
        <v>420</v>
      </c>
      <c r="AU55" s="189">
        <v>2005</v>
      </c>
      <c r="AV55" s="190">
        <v>1312</v>
      </c>
      <c r="AW55" s="191">
        <f t="shared" si="13"/>
        <v>693</v>
      </c>
      <c r="AX55" s="189">
        <v>2101</v>
      </c>
      <c r="AY55" s="190">
        <v>3912</v>
      </c>
      <c r="AZ55" s="191">
        <f t="shared" si="366"/>
        <v>-1811</v>
      </c>
      <c r="BA55" s="189">
        <v>2698</v>
      </c>
      <c r="BB55" s="190">
        <v>6570</v>
      </c>
      <c r="BC55" s="191">
        <f t="shared" si="367"/>
        <v>-3872</v>
      </c>
      <c r="BD55" s="189">
        <v>2896</v>
      </c>
      <c r="BE55" s="190">
        <v>6842</v>
      </c>
      <c r="BF55" s="191">
        <f t="shared" si="368"/>
        <v>-3946</v>
      </c>
      <c r="BG55" s="189">
        <v>2289</v>
      </c>
      <c r="BH55" s="190">
        <v>3823</v>
      </c>
      <c r="BI55" s="191">
        <f t="shared" si="369"/>
        <v>-1534</v>
      </c>
      <c r="BJ55" s="189">
        <v>1509</v>
      </c>
      <c r="BK55" s="190">
        <v>3623</v>
      </c>
      <c r="BL55" s="191">
        <f t="shared" si="370"/>
        <v>-2114</v>
      </c>
      <c r="BM55" s="189">
        <v>1830</v>
      </c>
      <c r="BN55" s="190">
        <v>6669</v>
      </c>
      <c r="BO55" s="191">
        <f t="shared" si="371"/>
        <v>-4839</v>
      </c>
      <c r="BP55" s="189">
        <v>2407</v>
      </c>
      <c r="BQ55" s="190">
        <v>6948</v>
      </c>
      <c r="BR55" s="191">
        <f t="shared" si="372"/>
        <v>-4541</v>
      </c>
      <c r="BS55" s="189">
        <v>2066</v>
      </c>
      <c r="BT55" s="190">
        <v>3584</v>
      </c>
      <c r="BU55" s="191">
        <f t="shared" si="373"/>
        <v>-1518</v>
      </c>
      <c r="BV55" s="189">
        <v>1354</v>
      </c>
      <c r="BW55" s="190">
        <v>4895</v>
      </c>
      <c r="BX55" s="191">
        <f t="shared" si="374"/>
        <v>-3541</v>
      </c>
      <c r="BY55" s="189">
        <v>1720</v>
      </c>
      <c r="BZ55" s="190">
        <v>5058</v>
      </c>
      <c r="CA55" s="191">
        <f t="shared" si="375"/>
        <v>-3338</v>
      </c>
      <c r="CB55" s="189">
        <v>1534</v>
      </c>
      <c r="CC55" s="190">
        <v>4887</v>
      </c>
      <c r="CD55" s="191">
        <f t="shared" si="376"/>
        <v>-3353</v>
      </c>
      <c r="CE55" s="189">
        <v>2245</v>
      </c>
      <c r="CF55" s="190">
        <v>6216</v>
      </c>
      <c r="CG55" s="191">
        <f t="shared" si="377"/>
        <v>-3971</v>
      </c>
      <c r="CH55" s="189">
        <f>CH56</f>
        <v>2552</v>
      </c>
      <c r="CI55" s="190">
        <f>CI56</f>
        <v>4823.2026046346728</v>
      </c>
      <c r="CJ55" s="191">
        <f t="shared" si="348"/>
        <v>-2271.2026046346728</v>
      </c>
      <c r="CK55" s="189">
        <f>CK56</f>
        <v>1882</v>
      </c>
      <c r="CL55" s="190">
        <f>CL56</f>
        <v>4432.475643828604</v>
      </c>
      <c r="CM55" s="191">
        <f t="shared" si="349"/>
        <v>-2550.475643828604</v>
      </c>
      <c r="CN55" s="189">
        <f>CN56</f>
        <v>2030</v>
      </c>
      <c r="CO55" s="190">
        <f>CO56</f>
        <v>4936.1299769500692</v>
      </c>
      <c r="CP55" s="191">
        <f t="shared" si="350"/>
        <v>-2906.1299769500692</v>
      </c>
      <c r="CQ55" s="189">
        <f>CQ56</f>
        <v>2126</v>
      </c>
      <c r="CR55" s="190">
        <f>CR56</f>
        <v>5542.2791940882853</v>
      </c>
      <c r="CS55" s="191">
        <f t="shared" si="351"/>
        <v>-3416.2791940882853</v>
      </c>
      <c r="CT55" s="189">
        <v>1344</v>
      </c>
      <c r="CU55" s="190">
        <v>5880</v>
      </c>
      <c r="CV55" s="191">
        <f t="shared" si="130"/>
        <v>-4536</v>
      </c>
      <c r="CW55" s="366">
        <v>2121</v>
      </c>
      <c r="CX55" s="190">
        <v>6534</v>
      </c>
      <c r="CY55" s="367">
        <f t="shared" si="131"/>
        <v>-4413</v>
      </c>
      <c r="CZ55" s="372">
        <v>2252</v>
      </c>
      <c r="DA55" s="184">
        <v>5158</v>
      </c>
      <c r="DB55" s="371">
        <f t="shared" si="132"/>
        <v>-2906</v>
      </c>
      <c r="DC55" s="372">
        <v>2567</v>
      </c>
      <c r="DD55" s="184">
        <v>7497</v>
      </c>
      <c r="DE55" s="371">
        <f t="shared" si="133"/>
        <v>-4930</v>
      </c>
      <c r="DF55" s="365">
        <v>2628</v>
      </c>
      <c r="DG55" s="366">
        <v>7713</v>
      </c>
      <c r="DH55" s="367">
        <f t="shared" si="134"/>
        <v>-5085</v>
      </c>
      <c r="DI55" s="365">
        <v>2760</v>
      </c>
      <c r="DJ55" s="366">
        <v>6559</v>
      </c>
      <c r="DK55" s="367">
        <f t="shared" si="135"/>
        <v>-3799</v>
      </c>
      <c r="DL55" s="365">
        <v>2889</v>
      </c>
      <c r="DM55" s="366">
        <v>7196</v>
      </c>
      <c r="DN55" s="367">
        <f t="shared" si="136"/>
        <v>-4307</v>
      </c>
      <c r="DO55" s="365">
        <v>2981</v>
      </c>
      <c r="DP55" s="366">
        <v>7412</v>
      </c>
      <c r="DQ55" s="367">
        <f t="shared" si="137"/>
        <v>-4431</v>
      </c>
      <c r="DR55" s="365">
        <f>DR56</f>
        <v>2830</v>
      </c>
      <c r="DS55" s="366">
        <f>DS56</f>
        <v>11246.384612324098</v>
      </c>
      <c r="DT55" s="367">
        <f>DR55-DS55</f>
        <v>-8416.3846123240983</v>
      </c>
      <c r="DU55" s="365">
        <f t="shared" ref="DU55:DV55" si="386">DU56</f>
        <v>2319</v>
      </c>
      <c r="DV55" s="366">
        <f t="shared" si="386"/>
        <v>9433.65028944402</v>
      </c>
      <c r="DW55" s="367">
        <f t="shared" ref="DW55" si="387">DU55-DV55</f>
        <v>-7114.65028944402</v>
      </c>
      <c r="DX55" s="365">
        <f t="shared" ref="DX55:DY55" si="388">DX56</f>
        <v>2779</v>
      </c>
      <c r="DY55" s="366">
        <f t="shared" si="388"/>
        <v>10357.1254081809</v>
      </c>
      <c r="DZ55" s="367">
        <f t="shared" ref="DZ55" si="389">DX55-DY55</f>
        <v>-7578.1254081809002</v>
      </c>
      <c r="EA55" s="365">
        <f t="shared" ref="EA55:EB55" si="390">EA56</f>
        <v>3230.8</v>
      </c>
      <c r="EB55" s="366">
        <f t="shared" si="390"/>
        <v>12008.226912946724</v>
      </c>
      <c r="EC55" s="367">
        <f t="shared" ref="EC55" si="391">EA55-EB55</f>
        <v>-8777.4269129467248</v>
      </c>
      <c r="ED55" s="365">
        <v>2592</v>
      </c>
      <c r="EE55" s="366">
        <v>7337</v>
      </c>
      <c r="EF55" s="367">
        <f>ED55-EE55</f>
        <v>-4745</v>
      </c>
      <c r="EG55" s="365">
        <v>2505</v>
      </c>
      <c r="EH55" s="366">
        <v>6874</v>
      </c>
      <c r="EI55" s="367">
        <f t="shared" si="143"/>
        <v>-4369</v>
      </c>
      <c r="EJ55" s="365">
        <v>2804</v>
      </c>
      <c r="EK55" s="366">
        <v>7550</v>
      </c>
      <c r="EL55" s="367">
        <f>EJ55-EK55</f>
        <v>-4746</v>
      </c>
      <c r="EM55" s="365">
        <v>3445</v>
      </c>
      <c r="EN55" s="366">
        <v>8046</v>
      </c>
      <c r="EO55" s="367">
        <f>EM55-EN55</f>
        <v>-4601</v>
      </c>
      <c r="EP55" s="365">
        <f>EP56</f>
        <v>2659</v>
      </c>
      <c r="EQ55" s="366">
        <f>EQ56</f>
        <v>7627</v>
      </c>
      <c r="ER55" s="367">
        <f>EP55-EQ55</f>
        <v>-4968</v>
      </c>
      <c r="ES55" s="365">
        <v>2789</v>
      </c>
      <c r="ET55" s="366">
        <v>7874</v>
      </c>
      <c r="EU55" s="367">
        <v>-5085</v>
      </c>
      <c r="EV55" s="409">
        <v>3378</v>
      </c>
      <c r="EW55" s="190">
        <v>8216</v>
      </c>
      <c r="EX55" s="367">
        <f>EV55-EW55</f>
        <v>-4838</v>
      </c>
      <c r="EY55" s="409">
        <v>3237</v>
      </c>
      <c r="EZ55" s="190">
        <v>8073</v>
      </c>
      <c r="FA55" s="367">
        <f>EY55-EZ55</f>
        <v>-4836</v>
      </c>
    </row>
    <row r="56" spans="1:157" ht="18.75" customHeight="1" x14ac:dyDescent="0.2">
      <c r="A56" s="196" t="s">
        <v>132</v>
      </c>
      <c r="B56" s="189">
        <f>B55</f>
        <v>2077</v>
      </c>
      <c r="C56" s="190">
        <f>C55</f>
        <v>1970</v>
      </c>
      <c r="D56" s="191">
        <f t="shared" si="28"/>
        <v>107</v>
      </c>
      <c r="E56" s="189">
        <f>E55</f>
        <v>2410</v>
      </c>
      <c r="F56" s="190">
        <f>F55</f>
        <v>1128</v>
      </c>
      <c r="G56" s="191">
        <f t="shared" si="126"/>
        <v>1282</v>
      </c>
      <c r="H56" s="189">
        <f t="shared" ref="H56:I56" si="392">H55</f>
        <v>2577</v>
      </c>
      <c r="I56" s="190">
        <f t="shared" si="392"/>
        <v>1649</v>
      </c>
      <c r="J56" s="191">
        <f t="shared" si="0"/>
        <v>928</v>
      </c>
      <c r="K56" s="189">
        <f t="shared" ref="K56:L56" si="393">K55</f>
        <v>3314</v>
      </c>
      <c r="L56" s="190">
        <f t="shared" si="393"/>
        <v>1701</v>
      </c>
      <c r="M56" s="191">
        <f t="shared" si="1"/>
        <v>1613</v>
      </c>
      <c r="N56" s="189">
        <f t="shared" ref="N56:O56" si="394">N55</f>
        <v>2974</v>
      </c>
      <c r="O56" s="190">
        <f t="shared" si="394"/>
        <v>1681</v>
      </c>
      <c r="P56" s="191">
        <f t="shared" si="2"/>
        <v>1293</v>
      </c>
      <c r="Q56" s="189">
        <f t="shared" ref="Q56:R56" si="395">Q55</f>
        <v>2765</v>
      </c>
      <c r="R56" s="190">
        <f t="shared" si="395"/>
        <v>1751</v>
      </c>
      <c r="S56" s="191">
        <f t="shared" si="3"/>
        <v>1014</v>
      </c>
      <c r="T56" s="189">
        <f t="shared" ref="T56:U56" si="396">T55</f>
        <v>1804</v>
      </c>
      <c r="U56" s="190">
        <f t="shared" si="396"/>
        <v>1879</v>
      </c>
      <c r="V56" s="191">
        <f t="shared" si="4"/>
        <v>-75</v>
      </c>
      <c r="W56" s="189">
        <f t="shared" ref="W56:X56" si="397">W55</f>
        <v>1538</v>
      </c>
      <c r="X56" s="190">
        <f t="shared" si="397"/>
        <v>2438</v>
      </c>
      <c r="Y56" s="191">
        <f t="shared" si="5"/>
        <v>-900</v>
      </c>
      <c r="Z56" s="189">
        <f t="shared" ref="Z56:AA56" si="398">Z55</f>
        <v>3737</v>
      </c>
      <c r="AA56" s="190">
        <f t="shared" si="398"/>
        <v>2198</v>
      </c>
      <c r="AB56" s="191">
        <f t="shared" si="6"/>
        <v>1539</v>
      </c>
      <c r="AC56" s="189">
        <f t="shared" ref="AC56:AD56" si="399">AC55</f>
        <v>2269</v>
      </c>
      <c r="AD56" s="190">
        <f t="shared" si="399"/>
        <v>1702</v>
      </c>
      <c r="AE56" s="191">
        <f t="shared" si="7"/>
        <v>567</v>
      </c>
      <c r="AF56" s="189">
        <f t="shared" ref="AF56:AG56" si="400">AF55</f>
        <v>1284</v>
      </c>
      <c r="AG56" s="190">
        <f t="shared" si="400"/>
        <v>1220</v>
      </c>
      <c r="AH56" s="191">
        <f t="shared" si="8"/>
        <v>64</v>
      </c>
      <c r="AI56" s="189">
        <f t="shared" ref="AI56:AJ56" si="401">AI55</f>
        <v>1501</v>
      </c>
      <c r="AJ56" s="190">
        <f t="shared" si="401"/>
        <v>1676</v>
      </c>
      <c r="AK56" s="191">
        <f t="shared" si="9"/>
        <v>-175</v>
      </c>
      <c r="AL56" s="189">
        <f t="shared" ref="AL56:AM56" si="402">AL55</f>
        <v>1573</v>
      </c>
      <c r="AM56" s="190">
        <f t="shared" si="402"/>
        <v>1295</v>
      </c>
      <c r="AN56" s="191">
        <f t="shared" si="10"/>
        <v>278</v>
      </c>
      <c r="AO56" s="189">
        <f t="shared" ref="AO56:AP56" si="403">AO55</f>
        <v>2458</v>
      </c>
      <c r="AP56" s="190">
        <f t="shared" si="403"/>
        <v>1334</v>
      </c>
      <c r="AQ56" s="191">
        <f t="shared" si="11"/>
        <v>1124</v>
      </c>
      <c r="AR56" s="189">
        <f t="shared" ref="AR56:AS56" si="404">AR55</f>
        <v>1979</v>
      </c>
      <c r="AS56" s="190">
        <f t="shared" si="404"/>
        <v>1559</v>
      </c>
      <c r="AT56" s="191">
        <f t="shared" si="12"/>
        <v>420</v>
      </c>
      <c r="AU56" s="189">
        <f t="shared" ref="AU56:AV56" si="405">AU55</f>
        <v>2005</v>
      </c>
      <c r="AV56" s="190">
        <f t="shared" si="405"/>
        <v>1312</v>
      </c>
      <c r="AW56" s="191">
        <f t="shared" si="13"/>
        <v>693</v>
      </c>
      <c r="AX56" s="189">
        <v>2101</v>
      </c>
      <c r="AY56" s="190">
        <v>3912</v>
      </c>
      <c r="AZ56" s="191">
        <f t="shared" si="366"/>
        <v>-1811</v>
      </c>
      <c r="BA56" s="189">
        <v>2698</v>
      </c>
      <c r="BB56" s="190">
        <v>6570</v>
      </c>
      <c r="BC56" s="191">
        <f t="shared" si="367"/>
        <v>-3872</v>
      </c>
      <c r="BD56" s="189">
        <v>2896</v>
      </c>
      <c r="BE56" s="190">
        <v>6842</v>
      </c>
      <c r="BF56" s="191">
        <f t="shared" si="368"/>
        <v>-3946</v>
      </c>
      <c r="BG56" s="189">
        <v>2289</v>
      </c>
      <c r="BH56" s="190">
        <v>3823</v>
      </c>
      <c r="BI56" s="191">
        <f t="shared" si="369"/>
        <v>-1534</v>
      </c>
      <c r="BJ56" s="189">
        <v>1509</v>
      </c>
      <c r="BK56" s="190">
        <v>3623</v>
      </c>
      <c r="BL56" s="191">
        <f t="shared" si="370"/>
        <v>-2114</v>
      </c>
      <c r="BM56" s="189">
        <v>1830</v>
      </c>
      <c r="BN56" s="190">
        <v>6669</v>
      </c>
      <c r="BO56" s="191">
        <f t="shared" si="371"/>
        <v>-4839</v>
      </c>
      <c r="BP56" s="189">
        <v>2407</v>
      </c>
      <c r="BQ56" s="190">
        <v>6948</v>
      </c>
      <c r="BR56" s="191">
        <f t="shared" si="372"/>
        <v>-4541</v>
      </c>
      <c r="BS56" s="189">
        <v>2066</v>
      </c>
      <c r="BT56" s="190">
        <v>3584</v>
      </c>
      <c r="BU56" s="191">
        <f t="shared" si="373"/>
        <v>-1518</v>
      </c>
      <c r="BV56" s="189">
        <v>1354</v>
      </c>
      <c r="BW56" s="190">
        <v>4895</v>
      </c>
      <c r="BX56" s="191">
        <f t="shared" si="374"/>
        <v>-3541</v>
      </c>
      <c r="BY56" s="189">
        <v>1720</v>
      </c>
      <c r="BZ56" s="190">
        <v>5058</v>
      </c>
      <c r="CA56" s="191">
        <f t="shared" si="375"/>
        <v>-3338</v>
      </c>
      <c r="CB56" s="189">
        <v>1534</v>
      </c>
      <c r="CC56" s="190">
        <v>4887</v>
      </c>
      <c r="CD56" s="191">
        <f t="shared" si="376"/>
        <v>-3353</v>
      </c>
      <c r="CE56" s="189">
        <v>2245</v>
      </c>
      <c r="CF56" s="190">
        <v>6216</v>
      </c>
      <c r="CG56" s="191">
        <f t="shared" si="377"/>
        <v>-3971</v>
      </c>
      <c r="CH56" s="189">
        <v>2552</v>
      </c>
      <c r="CI56" s="190">
        <v>4823.2026046346728</v>
      </c>
      <c r="CJ56" s="191">
        <f t="shared" si="348"/>
        <v>-2271.2026046346728</v>
      </c>
      <c r="CK56" s="189">
        <v>1882</v>
      </c>
      <c r="CL56" s="190">
        <v>4432.475643828604</v>
      </c>
      <c r="CM56" s="191">
        <f t="shared" si="349"/>
        <v>-2550.475643828604</v>
      </c>
      <c r="CN56" s="189">
        <v>2030</v>
      </c>
      <c r="CO56" s="190">
        <v>4936.1299769500692</v>
      </c>
      <c r="CP56" s="191">
        <f t="shared" si="350"/>
        <v>-2906.1299769500692</v>
      </c>
      <c r="CQ56" s="189">
        <v>2126</v>
      </c>
      <c r="CR56" s="190">
        <v>5542.2791940882853</v>
      </c>
      <c r="CS56" s="191">
        <f t="shared" si="351"/>
        <v>-3416.2791940882853</v>
      </c>
      <c r="CT56" s="189">
        <v>1344</v>
      </c>
      <c r="CU56" s="190">
        <v>5880</v>
      </c>
      <c r="CV56" s="191">
        <f t="shared" si="130"/>
        <v>-4536</v>
      </c>
      <c r="CW56" s="366">
        <v>2121</v>
      </c>
      <c r="CX56" s="190">
        <v>6534</v>
      </c>
      <c r="CY56" s="367">
        <f t="shared" si="131"/>
        <v>-4413</v>
      </c>
      <c r="CZ56" s="372">
        <v>2252</v>
      </c>
      <c r="DA56" s="184">
        <v>5158</v>
      </c>
      <c r="DB56" s="371">
        <f t="shared" si="132"/>
        <v>-2906</v>
      </c>
      <c r="DC56" s="372">
        <v>2567</v>
      </c>
      <c r="DD56" s="184">
        <v>7497</v>
      </c>
      <c r="DE56" s="371">
        <f t="shared" si="133"/>
        <v>-4930</v>
      </c>
      <c r="DF56" s="365">
        <v>2628</v>
      </c>
      <c r="DG56" s="366">
        <v>7713</v>
      </c>
      <c r="DH56" s="367">
        <f t="shared" si="134"/>
        <v>-5085</v>
      </c>
      <c r="DI56" s="365">
        <v>2760</v>
      </c>
      <c r="DJ56" s="366">
        <v>6559</v>
      </c>
      <c r="DK56" s="367">
        <f t="shared" si="135"/>
        <v>-3799</v>
      </c>
      <c r="DL56" s="365">
        <v>2889</v>
      </c>
      <c r="DM56" s="366">
        <v>7196</v>
      </c>
      <c r="DN56" s="367">
        <f t="shared" si="136"/>
        <v>-4307</v>
      </c>
      <c r="DO56" s="365">
        <v>2981</v>
      </c>
      <c r="DP56" s="366">
        <v>7412</v>
      </c>
      <c r="DQ56" s="367">
        <f t="shared" si="137"/>
        <v>-4431</v>
      </c>
      <c r="DR56" s="365">
        <v>2830</v>
      </c>
      <c r="DS56" s="366">
        <v>11246.384612324098</v>
      </c>
      <c r="DT56" s="367">
        <f>DR56-DS56</f>
        <v>-8416.3846123240983</v>
      </c>
      <c r="DU56" s="365">
        <v>2319</v>
      </c>
      <c r="DV56" s="366">
        <v>9433.65028944402</v>
      </c>
      <c r="DW56" s="367">
        <f>DU56-DV56</f>
        <v>-7114.65028944402</v>
      </c>
      <c r="DX56" s="365">
        <v>2779</v>
      </c>
      <c r="DY56" s="366">
        <v>10357.1254081809</v>
      </c>
      <c r="DZ56" s="367">
        <f>DX56-DY56</f>
        <v>-7578.1254081809002</v>
      </c>
      <c r="EA56" s="365">
        <v>3230.8</v>
      </c>
      <c r="EB56" s="366">
        <v>12008.226912946724</v>
      </c>
      <c r="EC56" s="367">
        <f>EA56-EB56</f>
        <v>-8777.4269129467248</v>
      </c>
      <c r="ED56" s="365">
        <v>2592</v>
      </c>
      <c r="EE56" s="366">
        <v>7337</v>
      </c>
      <c r="EF56" s="367">
        <f>ED56-EE56</f>
        <v>-4745</v>
      </c>
      <c r="EG56" s="365">
        <v>2505</v>
      </c>
      <c r="EH56" s="366">
        <v>6874</v>
      </c>
      <c r="EI56" s="367">
        <f t="shared" si="143"/>
        <v>-4369</v>
      </c>
      <c r="EJ56" s="365">
        <v>2804</v>
      </c>
      <c r="EK56" s="366">
        <v>7550</v>
      </c>
      <c r="EL56" s="367">
        <f>EJ56-EK56</f>
        <v>-4746</v>
      </c>
      <c r="EM56" s="365">
        <v>3445</v>
      </c>
      <c r="EN56" s="366">
        <v>8046</v>
      </c>
      <c r="EO56" s="367">
        <f>EM56-EN56</f>
        <v>-4601</v>
      </c>
      <c r="EP56" s="365">
        <v>2659</v>
      </c>
      <c r="EQ56" s="366">
        <v>7627</v>
      </c>
      <c r="ER56" s="367">
        <f>EP56-EQ56</f>
        <v>-4968</v>
      </c>
      <c r="ES56" s="365">
        <v>2789</v>
      </c>
      <c r="ET56" s="366">
        <v>7874</v>
      </c>
      <c r="EU56" s="367">
        <v>-5085</v>
      </c>
      <c r="EV56" s="409">
        <v>3378</v>
      </c>
      <c r="EW56" s="190">
        <v>8216</v>
      </c>
      <c r="EX56" s="367">
        <f>EV56-EW56</f>
        <v>-4838</v>
      </c>
      <c r="EY56" s="409">
        <v>3237</v>
      </c>
      <c r="EZ56" s="190">
        <v>8073</v>
      </c>
      <c r="FA56" s="367">
        <f>EY56-EZ56</f>
        <v>-4836</v>
      </c>
    </row>
    <row r="57" spans="1:157" s="455" customFormat="1" ht="18.75" customHeight="1" x14ac:dyDescent="0.25">
      <c r="A57" s="454" t="s">
        <v>125</v>
      </c>
      <c r="B57" s="201"/>
      <c r="C57" s="202"/>
      <c r="D57" s="191"/>
      <c r="E57" s="201"/>
      <c r="F57" s="202"/>
      <c r="G57" s="191"/>
      <c r="H57" s="201"/>
      <c r="I57" s="202"/>
      <c r="J57" s="191"/>
      <c r="K57" s="201"/>
      <c r="L57" s="202"/>
      <c r="M57" s="191"/>
      <c r="N57" s="201"/>
      <c r="O57" s="202">
        <v>67</v>
      </c>
      <c r="P57" s="191">
        <f t="shared" si="2"/>
        <v>-67</v>
      </c>
      <c r="Q57" s="201"/>
      <c r="R57" s="202">
        <v>80</v>
      </c>
      <c r="S57" s="191">
        <f t="shared" si="3"/>
        <v>-80</v>
      </c>
      <c r="T57" s="201"/>
      <c r="U57" s="202">
        <v>90</v>
      </c>
      <c r="V57" s="191">
        <f t="shared" si="4"/>
        <v>-90</v>
      </c>
      <c r="W57" s="201"/>
      <c r="X57" s="202">
        <v>83</v>
      </c>
      <c r="Y57" s="191">
        <f t="shared" si="5"/>
        <v>-83</v>
      </c>
      <c r="Z57" s="201"/>
      <c r="AA57" s="202">
        <v>135</v>
      </c>
      <c r="AB57" s="191">
        <f t="shared" si="6"/>
        <v>-135</v>
      </c>
      <c r="AC57" s="201"/>
      <c r="AD57" s="202">
        <v>310</v>
      </c>
      <c r="AE57" s="191">
        <f t="shared" si="7"/>
        <v>-310</v>
      </c>
      <c r="AF57" s="201"/>
      <c r="AG57" s="202">
        <v>173</v>
      </c>
      <c r="AH57" s="191">
        <f t="shared" si="8"/>
        <v>-173</v>
      </c>
      <c r="AI57" s="201"/>
      <c r="AJ57" s="202">
        <v>135</v>
      </c>
      <c r="AK57" s="191">
        <f t="shared" si="9"/>
        <v>-135</v>
      </c>
      <c r="AL57" s="201"/>
      <c r="AM57" s="202">
        <v>2066</v>
      </c>
      <c r="AN57" s="191">
        <f t="shared" si="10"/>
        <v>-2066</v>
      </c>
      <c r="AO57" s="201"/>
      <c r="AP57" s="202">
        <v>1584</v>
      </c>
      <c r="AQ57" s="191">
        <f t="shared" si="11"/>
        <v>-1584</v>
      </c>
      <c r="AR57" s="201"/>
      <c r="AS57" s="202">
        <v>1377</v>
      </c>
      <c r="AT57" s="191">
        <f t="shared" si="12"/>
        <v>-1377</v>
      </c>
      <c r="AU57" s="201"/>
      <c r="AV57" s="202">
        <v>1859</v>
      </c>
      <c r="AW57" s="191">
        <f t="shared" si="13"/>
        <v>-1859</v>
      </c>
      <c r="AX57" s="201"/>
      <c r="AY57" s="202">
        <v>2079.9</v>
      </c>
      <c r="AZ57" s="191">
        <f t="shared" si="366"/>
        <v>-2079.9</v>
      </c>
      <c r="BA57" s="201"/>
      <c r="BB57" s="202">
        <v>4853.1000000000004</v>
      </c>
      <c r="BC57" s="191">
        <f t="shared" si="367"/>
        <v>-4853.1000000000004</v>
      </c>
      <c r="BD57" s="201"/>
      <c r="BE57" s="202">
        <v>4803.1000000000004</v>
      </c>
      <c r="BF57" s="191">
        <f t="shared" si="368"/>
        <v>-4803.1000000000004</v>
      </c>
      <c r="BG57" s="201"/>
      <c r="BH57" s="202">
        <v>2129.9</v>
      </c>
      <c r="BI57" s="191">
        <f t="shared" si="369"/>
        <v>-2129.9</v>
      </c>
      <c r="BJ57" s="201"/>
      <c r="BK57" s="202">
        <v>2139.62810075056</v>
      </c>
      <c r="BL57" s="191">
        <f t="shared" si="370"/>
        <v>-2139.62810075056</v>
      </c>
      <c r="BM57" s="201"/>
      <c r="BN57" s="202">
        <v>4992.4655684179597</v>
      </c>
      <c r="BO57" s="191">
        <f t="shared" si="371"/>
        <v>-4992.4655684179597</v>
      </c>
      <c r="BP57" s="201"/>
      <c r="BQ57" s="202">
        <v>4942.4655684179597</v>
      </c>
      <c r="BR57" s="191">
        <f t="shared" si="372"/>
        <v>-4942.4655684179597</v>
      </c>
      <c r="BS57" s="201"/>
      <c r="BT57" s="202">
        <v>2189.62810075056</v>
      </c>
      <c r="BU57" s="191">
        <f t="shared" si="373"/>
        <v>-2189.62810075056</v>
      </c>
      <c r="BV57" s="201"/>
      <c r="BW57" s="202">
        <v>3482.2479580999102</v>
      </c>
      <c r="BX57" s="191">
        <f t="shared" si="374"/>
        <v>-3482.2479580999102</v>
      </c>
      <c r="BY57" s="201"/>
      <c r="BZ57" s="202">
        <v>3659.1777087218202</v>
      </c>
      <c r="CA57" s="191">
        <f t="shared" si="375"/>
        <v>-3659.1777087218202</v>
      </c>
      <c r="CB57" s="201"/>
      <c r="CC57" s="202">
        <v>3221.9245670574901</v>
      </c>
      <c r="CD57" s="191">
        <f t="shared" si="376"/>
        <v>-3221.9245670574901</v>
      </c>
      <c r="CE57" s="201"/>
      <c r="CF57" s="202">
        <v>4449.1634105431904</v>
      </c>
      <c r="CG57" s="191">
        <f t="shared" si="377"/>
        <v>-4449.1634105431904</v>
      </c>
      <c r="CH57" s="201"/>
      <c r="CI57" s="202">
        <v>2419.2026046346728</v>
      </c>
      <c r="CJ57" s="191">
        <f t="shared" si="348"/>
        <v>-2419.2026046346728</v>
      </c>
      <c r="CK57" s="201"/>
      <c r="CL57" s="202">
        <v>2349.475643828604</v>
      </c>
      <c r="CM57" s="191">
        <f t="shared" si="349"/>
        <v>-2349.475643828604</v>
      </c>
      <c r="CN57" s="201"/>
      <c r="CO57" s="202">
        <v>2549.1299769500688</v>
      </c>
      <c r="CP57" s="191">
        <f t="shared" si="350"/>
        <v>-2549.1299769500688</v>
      </c>
      <c r="CQ57" s="201"/>
      <c r="CR57" s="202">
        <v>2761.2791940882853</v>
      </c>
      <c r="CS57" s="203">
        <f t="shared" si="351"/>
        <v>-2761.2791940882853</v>
      </c>
      <c r="CT57" s="201"/>
      <c r="CU57" s="202">
        <v>3002</v>
      </c>
      <c r="CV57" s="203">
        <f>CT57-CU57</f>
        <v>-3002</v>
      </c>
      <c r="CW57" s="369"/>
      <c r="CX57" s="202">
        <v>3664</v>
      </c>
      <c r="CY57" s="370">
        <f t="shared" si="131"/>
        <v>-3664</v>
      </c>
      <c r="CZ57" s="205"/>
      <c r="DA57" s="186">
        <v>2813</v>
      </c>
      <c r="DB57" s="187">
        <f t="shared" si="132"/>
        <v>-2813</v>
      </c>
      <c r="DC57" s="205"/>
      <c r="DD57" s="186">
        <v>4166</v>
      </c>
      <c r="DE57" s="187">
        <f t="shared" si="133"/>
        <v>-4166</v>
      </c>
      <c r="DF57" s="368"/>
      <c r="DG57" s="369">
        <v>4257</v>
      </c>
      <c r="DH57" s="370">
        <f t="shared" si="134"/>
        <v>-4257</v>
      </c>
      <c r="DI57" s="368"/>
      <c r="DJ57" s="369">
        <v>3022</v>
      </c>
      <c r="DK57" s="370">
        <f t="shared" si="135"/>
        <v>-3022</v>
      </c>
      <c r="DL57" s="368"/>
      <c r="DM57" s="369">
        <v>3941</v>
      </c>
      <c r="DN57" s="370">
        <f t="shared" si="136"/>
        <v>-3941</v>
      </c>
      <c r="DO57" s="368"/>
      <c r="DP57" s="369">
        <v>3639</v>
      </c>
      <c r="DQ57" s="370">
        <f t="shared" si="137"/>
        <v>-3639</v>
      </c>
      <c r="DR57" s="368"/>
      <c r="DS57" s="369">
        <v>7564.5231766717825</v>
      </c>
      <c r="DT57" s="370">
        <f t="shared" ref="DT57:DT58" si="406">DR57-DS57</f>
        <v>-7564.5231766717825</v>
      </c>
      <c r="DU57" s="368"/>
      <c r="DV57" s="369">
        <v>6623.4850504951</v>
      </c>
      <c r="DW57" s="370">
        <f t="shared" ref="DW57:DW58" si="407">DU57-DV57</f>
        <v>-6623.4850504951</v>
      </c>
      <c r="DX57" s="368"/>
      <c r="DY57" s="369">
        <v>6853.3402693082899</v>
      </c>
      <c r="DZ57" s="370">
        <f t="shared" ref="DZ57:DZ58" si="408">DX57-DY57</f>
        <v>-6853.3402693082899</v>
      </c>
      <c r="EA57" s="368"/>
      <c r="EB57" s="369">
        <v>7849.6802225731444</v>
      </c>
      <c r="EC57" s="370">
        <f t="shared" ref="EC57:EC58" si="409">EA57-EB57</f>
        <v>-7849.6802225731444</v>
      </c>
      <c r="ED57" s="368"/>
      <c r="EE57" s="369">
        <v>3467</v>
      </c>
      <c r="EF57" s="370">
        <f t="shared" ref="EF57:EF58" si="410">ED57-EE57</f>
        <v>-3467</v>
      </c>
      <c r="EG57" s="368"/>
      <c r="EH57" s="369">
        <v>3141</v>
      </c>
      <c r="EI57" s="370">
        <f t="shared" si="143"/>
        <v>-3141</v>
      </c>
      <c r="EJ57" s="368"/>
      <c r="EK57" s="369">
        <v>3339</v>
      </c>
      <c r="EL57" s="370">
        <f t="shared" ref="EL57:EL58" si="411">EJ57-EK57</f>
        <v>-3339</v>
      </c>
      <c r="EM57" s="368"/>
      <c r="EN57" s="369">
        <v>3170</v>
      </c>
      <c r="EO57" s="370">
        <f t="shared" ref="EO57" si="412">EM57-EN57</f>
        <v>-3170</v>
      </c>
      <c r="EP57" s="368"/>
      <c r="EQ57" s="369">
        <v>3749</v>
      </c>
      <c r="ER57" s="370">
        <f t="shared" ref="ER57" si="413">EP57-EQ57</f>
        <v>-3749</v>
      </c>
      <c r="ES57" s="368"/>
      <c r="ET57" s="369">
        <v>3910</v>
      </c>
      <c r="EU57" s="370">
        <v>-3910</v>
      </c>
      <c r="EV57" s="408"/>
      <c r="EW57" s="202">
        <v>4131</v>
      </c>
      <c r="EX57" s="370">
        <f t="shared" ref="EX57" si="414">EV57-EW57</f>
        <v>-4131</v>
      </c>
      <c r="EY57" s="408"/>
      <c r="EZ57" s="202">
        <v>4018</v>
      </c>
      <c r="FA57" s="370">
        <f t="shared" ref="FA57" si="415">EY57-EZ57</f>
        <v>-4018</v>
      </c>
    </row>
    <row r="58" spans="1:157" s="455" customFormat="1" ht="18.75" customHeight="1" thickBot="1" x14ac:dyDescent="0.3">
      <c r="A58" s="456" t="s">
        <v>133</v>
      </c>
      <c r="B58" s="254"/>
      <c r="C58" s="255"/>
      <c r="D58" s="256"/>
      <c r="E58" s="254"/>
      <c r="F58" s="255"/>
      <c r="G58" s="256"/>
      <c r="H58" s="254"/>
      <c r="I58" s="255"/>
      <c r="J58" s="256"/>
      <c r="K58" s="254"/>
      <c r="L58" s="255"/>
      <c r="M58" s="256"/>
      <c r="N58" s="254"/>
      <c r="O58" s="255"/>
      <c r="P58" s="256"/>
      <c r="Q58" s="254"/>
      <c r="R58" s="255"/>
      <c r="S58" s="256"/>
      <c r="T58" s="254"/>
      <c r="U58" s="255"/>
      <c r="V58" s="256"/>
      <c r="W58" s="254"/>
      <c r="X58" s="255"/>
      <c r="Y58" s="256"/>
      <c r="Z58" s="254"/>
      <c r="AA58" s="255"/>
      <c r="AB58" s="256"/>
      <c r="AC58" s="254"/>
      <c r="AD58" s="255"/>
      <c r="AE58" s="256"/>
      <c r="AF58" s="254"/>
      <c r="AG58" s="255"/>
      <c r="AH58" s="256"/>
      <c r="AI58" s="254"/>
      <c r="AJ58" s="255"/>
      <c r="AK58" s="256"/>
      <c r="AL58" s="254"/>
      <c r="AM58" s="255"/>
      <c r="AN58" s="256"/>
      <c r="AO58" s="254"/>
      <c r="AP58" s="255"/>
      <c r="AQ58" s="256"/>
      <c r="AR58" s="254"/>
      <c r="AS58" s="255"/>
      <c r="AT58" s="256"/>
      <c r="AU58" s="254"/>
      <c r="AV58" s="255"/>
      <c r="AW58" s="256"/>
      <c r="AX58" s="254"/>
      <c r="AY58" s="255"/>
      <c r="AZ58" s="256"/>
      <c r="BA58" s="254"/>
      <c r="BB58" s="255"/>
      <c r="BC58" s="256"/>
      <c r="BD58" s="254"/>
      <c r="BE58" s="255"/>
      <c r="BF58" s="256"/>
      <c r="BG58" s="254"/>
      <c r="BH58" s="255"/>
      <c r="BI58" s="256"/>
      <c r="BJ58" s="254"/>
      <c r="BK58" s="255"/>
      <c r="BL58" s="256"/>
      <c r="BM58" s="254"/>
      <c r="BN58" s="255"/>
      <c r="BO58" s="256"/>
      <c r="BP58" s="254"/>
      <c r="BQ58" s="255"/>
      <c r="BR58" s="256"/>
      <c r="BS58" s="254"/>
      <c r="BT58" s="255"/>
      <c r="BU58" s="256"/>
      <c r="BV58" s="254"/>
      <c r="BW58" s="255"/>
      <c r="BX58" s="256"/>
      <c r="BY58" s="254"/>
      <c r="BZ58" s="255"/>
      <c r="CA58" s="256"/>
      <c r="CB58" s="254"/>
      <c r="CC58" s="255"/>
      <c r="CD58" s="256"/>
      <c r="CE58" s="254"/>
      <c r="CF58" s="255"/>
      <c r="CG58" s="256"/>
      <c r="CH58" s="254">
        <v>425</v>
      </c>
      <c r="CI58" s="255">
        <v>1226</v>
      </c>
      <c r="CJ58" s="256">
        <f t="shared" si="348"/>
        <v>-801</v>
      </c>
      <c r="CK58" s="254">
        <v>524</v>
      </c>
      <c r="CL58" s="255">
        <v>1151</v>
      </c>
      <c r="CM58" s="256">
        <f t="shared" si="349"/>
        <v>-627</v>
      </c>
      <c r="CN58" s="254">
        <v>519</v>
      </c>
      <c r="CO58" s="255">
        <v>1187</v>
      </c>
      <c r="CP58" s="256">
        <f t="shared" si="350"/>
        <v>-668</v>
      </c>
      <c r="CQ58" s="254">
        <v>531</v>
      </c>
      <c r="CR58" s="255">
        <v>1284</v>
      </c>
      <c r="CS58" s="256">
        <f t="shared" si="351"/>
        <v>-753</v>
      </c>
      <c r="CT58" s="254">
        <v>473</v>
      </c>
      <c r="CU58" s="255">
        <v>1462</v>
      </c>
      <c r="CV58" s="256">
        <f>CT58-CU58</f>
        <v>-989</v>
      </c>
      <c r="CW58" s="257">
        <v>600</v>
      </c>
      <c r="CX58" s="255">
        <v>1397</v>
      </c>
      <c r="CY58" s="377">
        <f t="shared" si="131"/>
        <v>-797</v>
      </c>
      <c r="CZ58" s="378">
        <v>659</v>
      </c>
      <c r="DA58" s="255">
        <v>1573</v>
      </c>
      <c r="DB58" s="377">
        <f t="shared" si="132"/>
        <v>-914</v>
      </c>
      <c r="DC58" s="378">
        <v>713</v>
      </c>
      <c r="DD58" s="255">
        <v>1729</v>
      </c>
      <c r="DE58" s="377">
        <f t="shared" si="133"/>
        <v>-1016</v>
      </c>
      <c r="DF58" s="378">
        <v>702</v>
      </c>
      <c r="DG58" s="369">
        <v>1657</v>
      </c>
      <c r="DH58" s="377">
        <f t="shared" si="134"/>
        <v>-955</v>
      </c>
      <c r="DI58" s="378">
        <v>715</v>
      </c>
      <c r="DJ58" s="369">
        <v>1668</v>
      </c>
      <c r="DK58" s="377">
        <f t="shared" si="135"/>
        <v>-953</v>
      </c>
      <c r="DL58" s="378">
        <v>660</v>
      </c>
      <c r="DM58" s="369">
        <v>1814</v>
      </c>
      <c r="DN58" s="377">
        <f t="shared" si="136"/>
        <v>-1154</v>
      </c>
      <c r="DO58" s="378">
        <v>734</v>
      </c>
      <c r="DP58" s="369">
        <v>1995</v>
      </c>
      <c r="DQ58" s="377">
        <f t="shared" si="137"/>
        <v>-1261</v>
      </c>
      <c r="DR58" s="378">
        <v>742</v>
      </c>
      <c r="DS58" s="369">
        <v>2014</v>
      </c>
      <c r="DT58" s="377">
        <f t="shared" si="406"/>
        <v>-1272</v>
      </c>
      <c r="DU58" s="378">
        <v>591</v>
      </c>
      <c r="DV58" s="369">
        <v>1243</v>
      </c>
      <c r="DW58" s="377">
        <f t="shared" si="407"/>
        <v>-652</v>
      </c>
      <c r="DX58" s="378">
        <v>847</v>
      </c>
      <c r="DY58" s="369">
        <v>1885</v>
      </c>
      <c r="DZ58" s="377">
        <f t="shared" si="408"/>
        <v>-1038</v>
      </c>
      <c r="EA58" s="378">
        <v>886</v>
      </c>
      <c r="EB58" s="369">
        <v>2296</v>
      </c>
      <c r="EC58" s="377">
        <f t="shared" si="409"/>
        <v>-1410</v>
      </c>
      <c r="ED58" s="378">
        <v>616</v>
      </c>
      <c r="EE58" s="255">
        <v>2058</v>
      </c>
      <c r="EF58" s="377">
        <f t="shared" si="410"/>
        <v>-1442</v>
      </c>
      <c r="EG58" s="378">
        <v>520</v>
      </c>
      <c r="EH58" s="255">
        <v>1793</v>
      </c>
      <c r="EI58" s="377">
        <f t="shared" si="143"/>
        <v>-1273</v>
      </c>
      <c r="EJ58" s="378">
        <v>787</v>
      </c>
      <c r="EK58" s="255">
        <v>2104</v>
      </c>
      <c r="EL58" s="377">
        <f t="shared" si="411"/>
        <v>-1317</v>
      </c>
      <c r="EM58" s="378">
        <v>1030</v>
      </c>
      <c r="EN58" s="255">
        <v>2281</v>
      </c>
      <c r="EO58" s="377">
        <f>EM58-EN58</f>
        <v>-1251</v>
      </c>
      <c r="EP58" s="378">
        <v>575</v>
      </c>
      <c r="EQ58" s="255">
        <v>2242</v>
      </c>
      <c r="ER58" s="377">
        <f>EP58-EQ58</f>
        <v>-1667</v>
      </c>
      <c r="ES58" s="378">
        <v>722</v>
      </c>
      <c r="ET58" s="255">
        <v>2083</v>
      </c>
      <c r="EU58" s="377">
        <v>-1361</v>
      </c>
      <c r="EV58" s="378">
        <v>802</v>
      </c>
      <c r="EW58" s="255">
        <v>2154</v>
      </c>
      <c r="EX58" s="377">
        <f>EV58-EW58</f>
        <v>-1352</v>
      </c>
      <c r="EY58" s="378">
        <v>719</v>
      </c>
      <c r="EZ58" s="255">
        <v>2227</v>
      </c>
      <c r="FA58" s="377">
        <f>EY58-EZ58</f>
        <v>-1508</v>
      </c>
    </row>
    <row r="59" spans="1:157" ht="17.25" customHeight="1" thickTop="1" x14ac:dyDescent="0.2">
      <c r="A59" s="207"/>
      <c r="B59" s="435" t="s">
        <v>199</v>
      </c>
      <c r="C59" s="436"/>
      <c r="D59" s="437"/>
      <c r="E59" s="435" t="s">
        <v>200</v>
      </c>
      <c r="F59" s="436"/>
      <c r="G59" s="437"/>
      <c r="H59" s="435" t="s">
        <v>201</v>
      </c>
      <c r="I59" s="436"/>
      <c r="J59" s="437"/>
      <c r="K59" s="435" t="s">
        <v>202</v>
      </c>
      <c r="L59" s="436"/>
      <c r="M59" s="437"/>
      <c r="N59" s="435" t="s">
        <v>203</v>
      </c>
      <c r="O59" s="436"/>
      <c r="P59" s="437"/>
      <c r="Q59" s="435" t="s">
        <v>204</v>
      </c>
      <c r="R59" s="436"/>
      <c r="S59" s="437"/>
      <c r="T59" s="435" t="s">
        <v>205</v>
      </c>
      <c r="U59" s="436"/>
      <c r="V59" s="437"/>
      <c r="W59" s="435" t="s">
        <v>206</v>
      </c>
      <c r="X59" s="436"/>
      <c r="Y59" s="437"/>
      <c r="Z59" s="435" t="s">
        <v>207</v>
      </c>
      <c r="AA59" s="436"/>
      <c r="AB59" s="437"/>
      <c r="AC59" s="435" t="s">
        <v>208</v>
      </c>
      <c r="AD59" s="436"/>
      <c r="AE59" s="437"/>
      <c r="AF59" s="435" t="s">
        <v>209</v>
      </c>
      <c r="AG59" s="436"/>
      <c r="AH59" s="437"/>
      <c r="AI59" s="435" t="s">
        <v>210</v>
      </c>
      <c r="AJ59" s="436"/>
      <c r="AK59" s="437"/>
      <c r="AL59" s="435" t="s">
        <v>211</v>
      </c>
      <c r="AM59" s="436"/>
      <c r="AN59" s="437"/>
      <c r="AO59" s="435" t="s">
        <v>212</v>
      </c>
      <c r="AP59" s="436"/>
      <c r="AQ59" s="437"/>
      <c r="AR59" s="435" t="s">
        <v>213</v>
      </c>
      <c r="AS59" s="436"/>
      <c r="AT59" s="437"/>
      <c r="AU59" s="435" t="s">
        <v>214</v>
      </c>
      <c r="AV59" s="436"/>
      <c r="AW59" s="437"/>
      <c r="AX59" s="435" t="s">
        <v>179</v>
      </c>
      <c r="AY59" s="436"/>
      <c r="AZ59" s="437"/>
      <c r="BA59" s="435" t="s">
        <v>180</v>
      </c>
      <c r="BB59" s="436"/>
      <c r="BC59" s="437"/>
      <c r="BD59" s="435" t="s">
        <v>181</v>
      </c>
      <c r="BE59" s="436"/>
      <c r="BF59" s="437"/>
      <c r="BG59" s="435" t="s">
        <v>182</v>
      </c>
      <c r="BH59" s="436"/>
      <c r="BI59" s="437"/>
      <c r="BJ59" s="435" t="s">
        <v>183</v>
      </c>
      <c r="BK59" s="436"/>
      <c r="BL59" s="437"/>
      <c r="BM59" s="435" t="s">
        <v>184</v>
      </c>
      <c r="BN59" s="436"/>
      <c r="BO59" s="437"/>
      <c r="BP59" s="435" t="s">
        <v>185</v>
      </c>
      <c r="BQ59" s="436"/>
      <c r="BR59" s="437"/>
      <c r="BS59" s="435" t="s">
        <v>186</v>
      </c>
      <c r="BT59" s="436"/>
      <c r="BU59" s="437"/>
      <c r="BV59" s="435" t="s">
        <v>187</v>
      </c>
      <c r="BW59" s="436"/>
      <c r="BX59" s="437"/>
      <c r="BY59" s="435" t="s">
        <v>188</v>
      </c>
      <c r="BZ59" s="436"/>
      <c r="CA59" s="437"/>
      <c r="CB59" s="435" t="s">
        <v>189</v>
      </c>
      <c r="CC59" s="436"/>
      <c r="CD59" s="437"/>
      <c r="CE59" s="435" t="s">
        <v>190</v>
      </c>
      <c r="CF59" s="436"/>
      <c r="CG59" s="437"/>
      <c r="CH59" s="444" t="s">
        <v>193</v>
      </c>
      <c r="CI59" s="445"/>
      <c r="CJ59" s="446"/>
      <c r="CK59" s="438" t="s">
        <v>194</v>
      </c>
      <c r="CL59" s="439"/>
      <c r="CM59" s="440"/>
      <c r="CN59" s="438" t="s">
        <v>195</v>
      </c>
      <c r="CO59" s="439"/>
      <c r="CP59" s="440"/>
      <c r="CQ59" s="438" t="s">
        <v>196</v>
      </c>
      <c r="CR59" s="439"/>
      <c r="CS59" s="440"/>
      <c r="CT59" s="438" t="s">
        <v>226</v>
      </c>
      <c r="CU59" s="439"/>
      <c r="CV59" s="440"/>
      <c r="CW59" s="441" t="s">
        <v>225</v>
      </c>
      <c r="CX59" s="439"/>
      <c r="CY59" s="440"/>
      <c r="CZ59" s="441" t="s">
        <v>224</v>
      </c>
      <c r="DA59" s="439"/>
      <c r="DB59" s="440"/>
      <c r="DC59" s="443" t="s">
        <v>223</v>
      </c>
      <c r="DD59" s="439"/>
      <c r="DE59" s="442"/>
      <c r="DF59" s="441" t="s">
        <v>227</v>
      </c>
      <c r="DG59" s="439"/>
      <c r="DH59" s="442"/>
      <c r="DI59" s="441" t="s">
        <v>228</v>
      </c>
      <c r="DJ59" s="439"/>
      <c r="DK59" s="442"/>
      <c r="DL59" s="441" t="s">
        <v>229</v>
      </c>
      <c r="DM59" s="439"/>
      <c r="DN59" s="442"/>
      <c r="DO59" s="441" t="s">
        <v>230</v>
      </c>
      <c r="DP59" s="439"/>
      <c r="DQ59" s="442"/>
      <c r="DR59" s="441" t="s">
        <v>245</v>
      </c>
      <c r="DS59" s="439"/>
      <c r="DT59" s="442"/>
      <c r="DU59" s="441" t="s">
        <v>244</v>
      </c>
      <c r="DV59" s="439"/>
      <c r="DW59" s="442"/>
      <c r="DX59" s="441" t="s">
        <v>243</v>
      </c>
      <c r="DY59" s="439"/>
      <c r="DZ59" s="442"/>
      <c r="EA59" s="441" t="s">
        <v>242</v>
      </c>
      <c r="EB59" s="439"/>
      <c r="EC59" s="442"/>
      <c r="ED59" s="441" t="s">
        <v>241</v>
      </c>
      <c r="EE59" s="439"/>
      <c r="EF59" s="442"/>
      <c r="EG59" s="441" t="s">
        <v>240</v>
      </c>
      <c r="EH59" s="439"/>
      <c r="EI59" s="442"/>
      <c r="EJ59" s="441" t="s">
        <v>239</v>
      </c>
      <c r="EK59" s="439"/>
      <c r="EL59" s="442"/>
      <c r="EM59" s="441" t="s">
        <v>238</v>
      </c>
      <c r="EN59" s="439"/>
      <c r="EO59" s="442"/>
      <c r="EP59" s="441" t="s">
        <v>237</v>
      </c>
      <c r="EQ59" s="439"/>
      <c r="ER59" s="442"/>
      <c r="ES59" s="441" t="s">
        <v>236</v>
      </c>
      <c r="ET59" s="439"/>
      <c r="EU59" s="442"/>
      <c r="EV59" s="441" t="s">
        <v>234</v>
      </c>
      <c r="EW59" s="439"/>
      <c r="EX59" s="442"/>
      <c r="EY59" s="441" t="s">
        <v>246</v>
      </c>
      <c r="EZ59" s="439"/>
      <c r="FA59" s="442"/>
    </row>
    <row r="60" spans="1:157" ht="17.45" customHeight="1" x14ac:dyDescent="0.2">
      <c r="A60" s="208"/>
      <c r="B60" s="209" t="s">
        <v>191</v>
      </c>
      <c r="C60" s="329" t="s">
        <v>83</v>
      </c>
      <c r="D60" s="210" t="s">
        <v>84</v>
      </c>
      <c r="E60" s="209" t="s">
        <v>191</v>
      </c>
      <c r="F60" s="329" t="s">
        <v>83</v>
      </c>
      <c r="G60" s="210" t="s">
        <v>84</v>
      </c>
      <c r="H60" s="209" t="s">
        <v>191</v>
      </c>
      <c r="I60" s="329" t="s">
        <v>83</v>
      </c>
      <c r="J60" s="210" t="s">
        <v>84</v>
      </c>
      <c r="K60" s="209" t="s">
        <v>191</v>
      </c>
      <c r="L60" s="329" t="s">
        <v>83</v>
      </c>
      <c r="M60" s="210" t="s">
        <v>84</v>
      </c>
      <c r="N60" s="209" t="s">
        <v>191</v>
      </c>
      <c r="O60" s="329" t="s">
        <v>83</v>
      </c>
      <c r="P60" s="210" t="s">
        <v>84</v>
      </c>
      <c r="Q60" s="209" t="s">
        <v>191</v>
      </c>
      <c r="R60" s="329" t="s">
        <v>83</v>
      </c>
      <c r="S60" s="210" t="s">
        <v>84</v>
      </c>
      <c r="T60" s="209" t="s">
        <v>191</v>
      </c>
      <c r="U60" s="329" t="s">
        <v>83</v>
      </c>
      <c r="V60" s="210" t="s">
        <v>84</v>
      </c>
      <c r="W60" s="209" t="s">
        <v>191</v>
      </c>
      <c r="X60" s="329" t="s">
        <v>83</v>
      </c>
      <c r="Y60" s="210" t="s">
        <v>84</v>
      </c>
      <c r="Z60" s="209" t="s">
        <v>191</v>
      </c>
      <c r="AA60" s="329" t="s">
        <v>83</v>
      </c>
      <c r="AB60" s="210" t="s">
        <v>84</v>
      </c>
      <c r="AC60" s="209" t="s">
        <v>191</v>
      </c>
      <c r="AD60" s="329" t="s">
        <v>83</v>
      </c>
      <c r="AE60" s="210" t="s">
        <v>84</v>
      </c>
      <c r="AF60" s="209" t="s">
        <v>191</v>
      </c>
      <c r="AG60" s="329" t="s">
        <v>83</v>
      </c>
      <c r="AH60" s="210" t="s">
        <v>84</v>
      </c>
      <c r="AI60" s="209" t="s">
        <v>191</v>
      </c>
      <c r="AJ60" s="329" t="s">
        <v>83</v>
      </c>
      <c r="AK60" s="210" t="s">
        <v>84</v>
      </c>
      <c r="AL60" s="209" t="s">
        <v>191</v>
      </c>
      <c r="AM60" s="329" t="s">
        <v>83</v>
      </c>
      <c r="AN60" s="210" t="s">
        <v>84</v>
      </c>
      <c r="AO60" s="209" t="s">
        <v>191</v>
      </c>
      <c r="AP60" s="329" t="s">
        <v>83</v>
      </c>
      <c r="AQ60" s="210" t="s">
        <v>84</v>
      </c>
      <c r="AR60" s="209" t="s">
        <v>191</v>
      </c>
      <c r="AS60" s="329" t="s">
        <v>83</v>
      </c>
      <c r="AT60" s="210" t="s">
        <v>84</v>
      </c>
      <c r="AU60" s="209" t="s">
        <v>191</v>
      </c>
      <c r="AV60" s="329" t="s">
        <v>83</v>
      </c>
      <c r="AW60" s="210" t="s">
        <v>84</v>
      </c>
      <c r="AX60" s="209" t="s">
        <v>82</v>
      </c>
      <c r="AY60" s="329" t="s">
        <v>83</v>
      </c>
      <c r="AZ60" s="210" t="s">
        <v>84</v>
      </c>
      <c r="BA60" s="209" t="s">
        <v>82</v>
      </c>
      <c r="BB60" s="329" t="s">
        <v>83</v>
      </c>
      <c r="BC60" s="210" t="s">
        <v>84</v>
      </c>
      <c r="BD60" s="209" t="s">
        <v>82</v>
      </c>
      <c r="BE60" s="329" t="s">
        <v>83</v>
      </c>
      <c r="BF60" s="210" t="s">
        <v>84</v>
      </c>
      <c r="BG60" s="209" t="s">
        <v>82</v>
      </c>
      <c r="BH60" s="329" t="s">
        <v>83</v>
      </c>
      <c r="BI60" s="210" t="s">
        <v>84</v>
      </c>
      <c r="BJ60" s="209" t="s">
        <v>82</v>
      </c>
      <c r="BK60" s="329" t="s">
        <v>83</v>
      </c>
      <c r="BL60" s="210" t="s">
        <v>84</v>
      </c>
      <c r="BM60" s="209" t="s">
        <v>82</v>
      </c>
      <c r="BN60" s="329" t="s">
        <v>83</v>
      </c>
      <c r="BO60" s="210" t="s">
        <v>84</v>
      </c>
      <c r="BP60" s="209" t="s">
        <v>82</v>
      </c>
      <c r="BQ60" s="329" t="s">
        <v>83</v>
      </c>
      <c r="BR60" s="210" t="s">
        <v>84</v>
      </c>
      <c r="BS60" s="209" t="s">
        <v>82</v>
      </c>
      <c r="BT60" s="329" t="s">
        <v>83</v>
      </c>
      <c r="BU60" s="210" t="s">
        <v>84</v>
      </c>
      <c r="BV60" s="209" t="s">
        <v>82</v>
      </c>
      <c r="BW60" s="329" t="s">
        <v>83</v>
      </c>
      <c r="BX60" s="210" t="s">
        <v>84</v>
      </c>
      <c r="BY60" s="209" t="s">
        <v>82</v>
      </c>
      <c r="BZ60" s="329" t="s">
        <v>83</v>
      </c>
      <c r="CA60" s="210" t="s">
        <v>84</v>
      </c>
      <c r="CB60" s="209" t="s">
        <v>82</v>
      </c>
      <c r="CC60" s="329" t="s">
        <v>83</v>
      </c>
      <c r="CD60" s="210" t="s">
        <v>84</v>
      </c>
      <c r="CE60" s="209" t="s">
        <v>82</v>
      </c>
      <c r="CF60" s="329" t="s">
        <v>83</v>
      </c>
      <c r="CG60" s="210" t="s">
        <v>84</v>
      </c>
      <c r="CH60" s="209" t="s">
        <v>82</v>
      </c>
      <c r="CI60" s="329" t="s">
        <v>83</v>
      </c>
      <c r="CJ60" s="210" t="s">
        <v>84</v>
      </c>
      <c r="CK60" s="209" t="s">
        <v>82</v>
      </c>
      <c r="CL60" s="329" t="s">
        <v>83</v>
      </c>
      <c r="CM60" s="210" t="s">
        <v>84</v>
      </c>
      <c r="CN60" s="209" t="s">
        <v>82</v>
      </c>
      <c r="CO60" s="329" t="s">
        <v>83</v>
      </c>
      <c r="CP60" s="210" t="s">
        <v>84</v>
      </c>
      <c r="CQ60" s="209" t="s">
        <v>82</v>
      </c>
      <c r="CR60" s="329" t="s">
        <v>83</v>
      </c>
      <c r="CS60" s="210" t="s">
        <v>84</v>
      </c>
      <c r="CT60" s="209" t="s">
        <v>82</v>
      </c>
      <c r="CU60" s="329" t="s">
        <v>83</v>
      </c>
      <c r="CV60" s="210" t="s">
        <v>84</v>
      </c>
      <c r="CW60" s="209" t="s">
        <v>82</v>
      </c>
      <c r="CX60" s="329" t="s">
        <v>83</v>
      </c>
      <c r="CY60" s="210" t="s">
        <v>84</v>
      </c>
      <c r="CZ60" s="209" t="s">
        <v>82</v>
      </c>
      <c r="DA60" s="329" t="s">
        <v>83</v>
      </c>
      <c r="DB60" s="210" t="s">
        <v>84</v>
      </c>
      <c r="DC60" s="211" t="s">
        <v>82</v>
      </c>
      <c r="DD60" s="329" t="s">
        <v>83</v>
      </c>
      <c r="DE60" s="330" t="s">
        <v>84</v>
      </c>
      <c r="DF60" s="328" t="s">
        <v>82</v>
      </c>
      <c r="DG60" s="329" t="s">
        <v>83</v>
      </c>
      <c r="DH60" s="330" t="s">
        <v>84</v>
      </c>
      <c r="DI60" s="328" t="s">
        <v>82</v>
      </c>
      <c r="DJ60" s="329" t="s">
        <v>83</v>
      </c>
      <c r="DK60" s="330" t="s">
        <v>84</v>
      </c>
      <c r="DL60" s="328"/>
      <c r="DM60" s="329"/>
      <c r="DN60" s="330"/>
      <c r="DO60" s="328"/>
      <c r="DP60" s="329"/>
      <c r="DQ60" s="330"/>
      <c r="DR60" s="328" t="s">
        <v>82</v>
      </c>
      <c r="DS60" s="329" t="s">
        <v>83</v>
      </c>
      <c r="DT60" s="330" t="s">
        <v>84</v>
      </c>
      <c r="DU60" s="328" t="s">
        <v>82</v>
      </c>
      <c r="DV60" s="329" t="s">
        <v>83</v>
      </c>
      <c r="DW60" s="330" t="s">
        <v>84</v>
      </c>
      <c r="DX60" s="328" t="s">
        <v>82</v>
      </c>
      <c r="DY60" s="329" t="s">
        <v>83</v>
      </c>
      <c r="DZ60" s="330" t="s">
        <v>84</v>
      </c>
      <c r="EA60" s="328" t="s">
        <v>82</v>
      </c>
      <c r="EB60" s="329" t="s">
        <v>83</v>
      </c>
      <c r="EC60" s="330" t="s">
        <v>84</v>
      </c>
      <c r="ED60" s="379" t="s">
        <v>82</v>
      </c>
      <c r="EE60" s="380" t="s">
        <v>83</v>
      </c>
      <c r="EF60" s="381" t="s">
        <v>84</v>
      </c>
      <c r="EG60" s="379" t="s">
        <v>82</v>
      </c>
      <c r="EH60" s="380" t="s">
        <v>83</v>
      </c>
      <c r="EI60" s="381" t="s">
        <v>84</v>
      </c>
      <c r="EJ60" s="379" t="s">
        <v>82</v>
      </c>
      <c r="EK60" s="380" t="s">
        <v>83</v>
      </c>
      <c r="EL60" s="381" t="s">
        <v>84</v>
      </c>
      <c r="EM60" s="379" t="s">
        <v>82</v>
      </c>
      <c r="EN60" s="380" t="s">
        <v>83</v>
      </c>
      <c r="EO60" s="381" t="s">
        <v>84</v>
      </c>
      <c r="EP60" s="379" t="s">
        <v>82</v>
      </c>
      <c r="EQ60" s="380" t="s">
        <v>83</v>
      </c>
      <c r="ER60" s="381" t="s">
        <v>84</v>
      </c>
      <c r="ES60" s="379" t="s">
        <v>82</v>
      </c>
      <c r="ET60" s="380" t="s">
        <v>83</v>
      </c>
      <c r="EU60" s="381" t="s">
        <v>84</v>
      </c>
      <c r="EV60" s="328" t="s">
        <v>82</v>
      </c>
      <c r="EW60" s="329" t="s">
        <v>83</v>
      </c>
      <c r="EX60" s="330" t="s">
        <v>84</v>
      </c>
      <c r="EY60" s="328" t="s">
        <v>82</v>
      </c>
      <c r="EZ60" s="329" t="s">
        <v>83</v>
      </c>
      <c r="FA60" s="330" t="s">
        <v>84</v>
      </c>
    </row>
    <row r="61" spans="1:157" x14ac:dyDescent="0.2">
      <c r="A61" s="289" t="s">
        <v>221</v>
      </c>
      <c r="B61" s="212"/>
      <c r="C61" s="213"/>
      <c r="D61" s="214"/>
      <c r="E61" s="212"/>
      <c r="F61" s="213"/>
      <c r="G61" s="214"/>
      <c r="H61" s="212"/>
      <c r="I61" s="213"/>
      <c r="J61" s="214"/>
      <c r="K61" s="212"/>
      <c r="L61" s="213"/>
      <c r="M61" s="214"/>
      <c r="N61" s="212"/>
      <c r="O61" s="213"/>
      <c r="P61" s="214"/>
      <c r="Q61" s="212"/>
      <c r="R61" s="213"/>
      <c r="S61" s="214"/>
      <c r="T61" s="212"/>
      <c r="U61" s="213"/>
      <c r="V61" s="214"/>
      <c r="W61" s="212"/>
      <c r="X61" s="213"/>
      <c r="Y61" s="214"/>
      <c r="Z61" s="212"/>
      <c r="AA61" s="213"/>
      <c r="AB61" s="214"/>
      <c r="AC61" s="212"/>
      <c r="AD61" s="213"/>
      <c r="AE61" s="214"/>
      <c r="AF61" s="212"/>
      <c r="AG61" s="213"/>
      <c r="AH61" s="214"/>
      <c r="AI61" s="212"/>
      <c r="AJ61" s="213"/>
      <c r="AK61" s="214"/>
      <c r="AL61" s="212"/>
      <c r="AM61" s="213"/>
      <c r="AN61" s="214"/>
      <c r="AO61" s="212"/>
      <c r="AP61" s="213"/>
      <c r="AQ61" s="214"/>
      <c r="AR61" s="212"/>
      <c r="AS61" s="213"/>
      <c r="AT61" s="214"/>
      <c r="AU61" s="212"/>
      <c r="AV61" s="213"/>
      <c r="AW61" s="214"/>
      <c r="AX61" s="212"/>
      <c r="AY61" s="213"/>
      <c r="AZ61" s="214"/>
      <c r="BA61" s="212"/>
      <c r="BB61" s="213"/>
      <c r="BC61" s="214"/>
      <c r="BD61" s="212"/>
      <c r="BE61" s="213"/>
      <c r="BF61" s="214"/>
      <c r="BG61" s="212"/>
      <c r="BH61" s="213"/>
      <c r="BI61" s="214"/>
      <c r="BJ61" s="212"/>
      <c r="BK61" s="213"/>
      <c r="BL61" s="214"/>
      <c r="BM61" s="212"/>
      <c r="BN61" s="213"/>
      <c r="BO61" s="214"/>
      <c r="BP61" s="212"/>
      <c r="BQ61" s="213"/>
      <c r="BR61" s="214"/>
      <c r="BS61" s="212"/>
      <c r="BT61" s="213"/>
      <c r="BU61" s="214"/>
      <c r="BV61" s="212"/>
      <c r="BW61" s="213"/>
      <c r="BX61" s="214"/>
      <c r="BY61" s="212"/>
      <c r="BZ61" s="213"/>
      <c r="CA61" s="214"/>
      <c r="CB61" s="212"/>
      <c r="CC61" s="213"/>
      <c r="CD61" s="214"/>
      <c r="CE61" s="212"/>
      <c r="CF61" s="213"/>
      <c r="CG61" s="214"/>
      <c r="CH61" s="212"/>
      <c r="CI61" s="213"/>
      <c r="CJ61" s="214"/>
      <c r="CK61" s="212"/>
      <c r="CL61" s="213"/>
      <c r="CM61" s="214"/>
      <c r="CN61" s="212"/>
      <c r="CO61" s="213"/>
      <c r="CP61" s="214"/>
      <c r="CQ61" s="212"/>
      <c r="CR61" s="213"/>
      <c r="CS61" s="214"/>
      <c r="CT61" s="212"/>
      <c r="CU61" s="290">
        <f t="shared" ref="CU61" si="416">CU63</f>
        <v>38</v>
      </c>
      <c r="CV61" s="292">
        <f t="shared" ref="CV61" si="417">CT61-CU61</f>
        <v>-38</v>
      </c>
      <c r="CW61" s="212"/>
      <c r="CX61" s="290">
        <f t="shared" ref="CX61" si="418">CX63</f>
        <v>45</v>
      </c>
      <c r="CY61" s="292">
        <f t="shared" ref="CY61" si="419">CW61-CX61</f>
        <v>-45</v>
      </c>
      <c r="CZ61" s="212"/>
      <c r="DA61" s="290">
        <f t="shared" ref="DA61" si="420">DA63</f>
        <v>34</v>
      </c>
      <c r="DB61" s="292">
        <f t="shared" ref="DB61" si="421">CZ61-DA61</f>
        <v>-34</v>
      </c>
      <c r="DC61" s="212"/>
      <c r="DD61" s="290">
        <f t="shared" ref="DD61" si="422">DD63</f>
        <v>75</v>
      </c>
      <c r="DE61" s="292">
        <f t="shared" ref="DE61" si="423">DC61-DD61</f>
        <v>-75</v>
      </c>
      <c r="DF61" s="212"/>
      <c r="DG61" s="290"/>
      <c r="DH61" s="292"/>
      <c r="DI61" s="212"/>
      <c r="DJ61" s="290"/>
      <c r="DK61" s="292"/>
      <c r="DL61" s="212"/>
      <c r="DM61" s="290"/>
      <c r="DN61" s="292"/>
      <c r="DO61" s="212"/>
      <c r="DP61" s="290"/>
      <c r="DQ61" s="292"/>
      <c r="DR61" s="268"/>
      <c r="DS61" s="290"/>
      <c r="DT61" s="291"/>
      <c r="DU61" s="268"/>
      <c r="DV61" s="213"/>
      <c r="DW61" s="216"/>
      <c r="DX61" s="268"/>
      <c r="DY61" s="213"/>
      <c r="DZ61" s="216"/>
      <c r="EA61" s="268"/>
      <c r="EB61" s="213"/>
      <c r="EC61" s="216"/>
      <c r="ED61" s="268"/>
      <c r="EE61" s="213"/>
      <c r="EF61" s="216"/>
      <c r="EG61" s="268"/>
      <c r="EH61" s="213"/>
      <c r="EI61" s="214"/>
      <c r="EJ61" s="215"/>
      <c r="EK61" s="290"/>
      <c r="EL61" s="214"/>
      <c r="EM61" s="386"/>
      <c r="EN61" s="387"/>
      <c r="EO61" s="214"/>
      <c r="EP61" s="386"/>
      <c r="EQ61" s="387"/>
      <c r="ER61" s="403"/>
      <c r="ES61" s="386">
        <f>ES62+ES63</f>
        <v>649</v>
      </c>
      <c r="ET61" s="387">
        <f>ET62+ET63</f>
        <v>0</v>
      </c>
      <c r="EU61" s="404">
        <f>ES61-ET61</f>
        <v>649</v>
      </c>
      <c r="EV61" s="268">
        <v>0</v>
      </c>
      <c r="EW61" s="213">
        <v>0</v>
      </c>
      <c r="EX61" s="216">
        <v>0</v>
      </c>
      <c r="EY61" s="268">
        <f>EY62+EY63</f>
        <v>1437.5684860000001</v>
      </c>
      <c r="EZ61" s="213">
        <f>EZ62+EZ63</f>
        <v>0</v>
      </c>
      <c r="FA61" s="216">
        <f>EY61-EZ61</f>
        <v>1437.5684860000001</v>
      </c>
    </row>
    <row r="62" spans="1:157" ht="18.75" customHeight="1" x14ac:dyDescent="0.2">
      <c r="A62" s="453" t="s">
        <v>233</v>
      </c>
      <c r="B62" s="189"/>
      <c r="C62" s="190"/>
      <c r="D62" s="191"/>
      <c r="E62" s="189"/>
      <c r="F62" s="190"/>
      <c r="G62" s="191"/>
      <c r="H62" s="189"/>
      <c r="I62" s="190"/>
      <c r="J62" s="191"/>
      <c r="K62" s="189"/>
      <c r="L62" s="190"/>
      <c r="M62" s="191"/>
      <c r="N62" s="189"/>
      <c r="O62" s="190"/>
      <c r="P62" s="191"/>
      <c r="Q62" s="189"/>
      <c r="R62" s="190"/>
      <c r="S62" s="191"/>
      <c r="T62" s="189"/>
      <c r="U62" s="190"/>
      <c r="V62" s="191"/>
      <c r="W62" s="189"/>
      <c r="X62" s="190"/>
      <c r="Y62" s="191"/>
      <c r="Z62" s="189"/>
      <c r="AA62" s="190"/>
      <c r="AB62" s="191"/>
      <c r="AC62" s="189"/>
      <c r="AD62" s="190"/>
      <c r="AE62" s="191"/>
      <c r="AF62" s="189"/>
      <c r="AG62" s="190"/>
      <c r="AH62" s="191"/>
      <c r="AI62" s="189"/>
      <c r="AJ62" s="190"/>
      <c r="AK62" s="191"/>
      <c r="AL62" s="189"/>
      <c r="AM62" s="190"/>
      <c r="AN62" s="191"/>
      <c r="AO62" s="189"/>
      <c r="AP62" s="190"/>
      <c r="AQ62" s="191"/>
      <c r="AR62" s="189"/>
      <c r="AS62" s="190"/>
      <c r="AT62" s="191"/>
      <c r="AU62" s="189"/>
      <c r="AV62" s="190"/>
      <c r="AW62" s="191"/>
      <c r="AX62" s="189"/>
      <c r="AY62" s="190"/>
      <c r="AZ62" s="191"/>
      <c r="BA62" s="189"/>
      <c r="BB62" s="190"/>
      <c r="BC62" s="191"/>
      <c r="BD62" s="189"/>
      <c r="BE62" s="190"/>
      <c r="BF62" s="191"/>
      <c r="BG62" s="189"/>
      <c r="BH62" s="190"/>
      <c r="BI62" s="191"/>
      <c r="BJ62" s="189"/>
      <c r="BK62" s="190"/>
      <c r="BL62" s="191"/>
      <c r="BM62" s="189"/>
      <c r="BN62" s="190"/>
      <c r="BO62" s="191"/>
      <c r="BP62" s="189"/>
      <c r="BQ62" s="190"/>
      <c r="BR62" s="191"/>
      <c r="BS62" s="189"/>
      <c r="BT62" s="190"/>
      <c r="BU62" s="191"/>
      <c r="BV62" s="189"/>
      <c r="BW62" s="190"/>
      <c r="BX62" s="191"/>
      <c r="BY62" s="189"/>
      <c r="BZ62" s="190"/>
      <c r="CA62" s="191"/>
      <c r="CB62" s="189"/>
      <c r="CC62" s="190"/>
      <c r="CD62" s="191"/>
      <c r="CE62" s="189"/>
      <c r="CF62" s="190"/>
      <c r="CG62" s="191"/>
      <c r="CH62" s="189"/>
      <c r="CI62" s="190"/>
      <c r="CJ62" s="191"/>
      <c r="CK62" s="189"/>
      <c r="CL62" s="190"/>
      <c r="CM62" s="191"/>
      <c r="CN62" s="189"/>
      <c r="CO62" s="190"/>
      <c r="CP62" s="191"/>
      <c r="CQ62" s="189"/>
      <c r="CR62" s="190"/>
      <c r="CS62" s="191"/>
      <c r="CT62" s="189"/>
      <c r="CU62" s="190"/>
      <c r="CV62" s="191"/>
      <c r="CW62" s="366"/>
      <c r="CX62" s="190"/>
      <c r="CY62" s="367"/>
      <c r="CZ62" s="372"/>
      <c r="DA62" s="184"/>
      <c r="DB62" s="371"/>
      <c r="DC62" s="372"/>
      <c r="DD62" s="184"/>
      <c r="DE62" s="371"/>
      <c r="DF62" s="365"/>
      <c r="DG62" s="366"/>
      <c r="DH62" s="367"/>
      <c r="DI62" s="365"/>
      <c r="DJ62" s="366"/>
      <c r="DK62" s="367"/>
      <c r="DL62" s="365"/>
      <c r="DM62" s="366"/>
      <c r="DN62" s="367"/>
      <c r="DO62" s="365"/>
      <c r="DP62" s="366"/>
      <c r="DQ62" s="367"/>
      <c r="DR62" s="365"/>
      <c r="DS62" s="366"/>
      <c r="DT62" s="367"/>
      <c r="DU62" s="365"/>
      <c r="DV62" s="366"/>
      <c r="DW62" s="367"/>
      <c r="DX62" s="365"/>
      <c r="DY62" s="366"/>
      <c r="DZ62" s="367"/>
      <c r="EA62" s="365"/>
      <c r="EB62" s="366"/>
      <c r="EC62" s="367"/>
      <c r="ED62" s="365"/>
      <c r="EE62" s="366"/>
      <c r="EF62" s="367"/>
      <c r="EG62" s="365"/>
      <c r="EH62" s="366"/>
      <c r="EI62" s="367"/>
      <c r="EJ62" s="365"/>
      <c r="EK62" s="366"/>
      <c r="EL62" s="367"/>
      <c r="EM62" s="365"/>
      <c r="EN62" s="366"/>
      <c r="EO62" s="367"/>
      <c r="EP62" s="365"/>
      <c r="EQ62" s="366"/>
      <c r="ER62" s="367"/>
      <c r="ES62" s="365"/>
      <c r="ET62" s="366"/>
      <c r="EU62" s="367"/>
      <c r="EV62" s="414"/>
      <c r="EW62" s="415"/>
      <c r="EX62" s="416"/>
      <c r="EY62" s="414"/>
      <c r="EZ62" s="415"/>
      <c r="FA62" s="416"/>
    </row>
    <row r="63" spans="1:157" ht="17.25" customHeight="1" x14ac:dyDescent="0.3">
      <c r="A63" s="457" t="s">
        <v>222</v>
      </c>
      <c r="B63" s="189"/>
      <c r="C63" s="190"/>
      <c r="D63" s="191"/>
      <c r="E63" s="189"/>
      <c r="F63" s="190"/>
      <c r="G63" s="191"/>
      <c r="H63" s="189"/>
      <c r="I63" s="190"/>
      <c r="J63" s="191"/>
      <c r="K63" s="189"/>
      <c r="L63" s="190"/>
      <c r="M63" s="191"/>
      <c r="N63" s="189"/>
      <c r="O63" s="190"/>
      <c r="P63" s="191"/>
      <c r="Q63" s="189"/>
      <c r="R63" s="190"/>
      <c r="S63" s="191"/>
      <c r="T63" s="189"/>
      <c r="U63" s="190"/>
      <c r="V63" s="191"/>
      <c r="W63" s="189"/>
      <c r="X63" s="190"/>
      <c r="Y63" s="191"/>
      <c r="Z63" s="189"/>
      <c r="AA63" s="190"/>
      <c r="AB63" s="191"/>
      <c r="AC63" s="189"/>
      <c r="AD63" s="190"/>
      <c r="AE63" s="191"/>
      <c r="AF63" s="189"/>
      <c r="AG63" s="190"/>
      <c r="AH63" s="191"/>
      <c r="AI63" s="189"/>
      <c r="AJ63" s="190"/>
      <c r="AK63" s="191"/>
      <c r="AL63" s="189"/>
      <c r="AM63" s="190"/>
      <c r="AN63" s="191"/>
      <c r="AO63" s="189"/>
      <c r="AP63" s="190"/>
      <c r="AQ63" s="191"/>
      <c r="AR63" s="189"/>
      <c r="AS63" s="190"/>
      <c r="AT63" s="191"/>
      <c r="AU63" s="189"/>
      <c r="AV63" s="190"/>
      <c r="AW63" s="191"/>
      <c r="AX63" s="189"/>
      <c r="AY63" s="190"/>
      <c r="AZ63" s="191"/>
      <c r="BA63" s="189"/>
      <c r="BB63" s="190"/>
      <c r="BC63" s="191"/>
      <c r="BD63" s="189"/>
      <c r="BE63" s="190"/>
      <c r="BF63" s="191"/>
      <c r="BG63" s="189"/>
      <c r="BH63" s="190"/>
      <c r="BI63" s="191"/>
      <c r="BJ63" s="189"/>
      <c r="BK63" s="190"/>
      <c r="BL63" s="191"/>
      <c r="BM63" s="189"/>
      <c r="BN63" s="190"/>
      <c r="BO63" s="191"/>
      <c r="BP63" s="189"/>
      <c r="BQ63" s="190"/>
      <c r="BR63" s="191"/>
      <c r="BS63" s="189"/>
      <c r="BT63" s="190"/>
      <c r="BU63" s="191"/>
      <c r="BV63" s="189"/>
      <c r="BW63" s="190"/>
      <c r="BX63" s="191"/>
      <c r="BY63" s="189"/>
      <c r="BZ63" s="190"/>
      <c r="CA63" s="191"/>
      <c r="CB63" s="189"/>
      <c r="CC63" s="190"/>
      <c r="CD63" s="191"/>
      <c r="CE63" s="189"/>
      <c r="CF63" s="190"/>
      <c r="CG63" s="191"/>
      <c r="CH63" s="189"/>
      <c r="CI63" s="190"/>
      <c r="CJ63" s="191"/>
      <c r="CK63" s="189"/>
      <c r="CL63" s="190"/>
      <c r="CM63" s="191"/>
      <c r="CN63" s="189"/>
      <c r="CO63" s="190"/>
      <c r="CP63" s="191"/>
      <c r="CQ63" s="189"/>
      <c r="CR63" s="190"/>
      <c r="CS63" s="191"/>
      <c r="CT63" s="189"/>
      <c r="CU63" s="190">
        <v>38</v>
      </c>
      <c r="CV63" s="191">
        <f>CT63-CU63</f>
        <v>-38</v>
      </c>
      <c r="CW63" s="366"/>
      <c r="CX63" s="190">
        <v>45</v>
      </c>
      <c r="CY63" s="367">
        <f>CW63-CX63</f>
        <v>-45</v>
      </c>
      <c r="CZ63" s="372"/>
      <c r="DA63" s="184">
        <v>34</v>
      </c>
      <c r="DB63" s="371">
        <f>CZ63-DA63</f>
        <v>-34</v>
      </c>
      <c r="DC63" s="372"/>
      <c r="DD63" s="184">
        <v>75</v>
      </c>
      <c r="DE63" s="371">
        <f>DC63-DD63</f>
        <v>-75</v>
      </c>
      <c r="DF63" s="365"/>
      <c r="DG63" s="366"/>
      <c r="DH63" s="367"/>
      <c r="DI63" s="365"/>
      <c r="DJ63" s="366"/>
      <c r="DK63" s="367"/>
      <c r="DL63" s="365"/>
      <c r="DM63" s="366"/>
      <c r="DN63" s="367"/>
      <c r="DO63" s="365"/>
      <c r="DP63" s="366"/>
      <c r="DQ63" s="367"/>
      <c r="DR63" s="365"/>
      <c r="DS63" s="366"/>
      <c r="DT63" s="367"/>
      <c r="DU63" s="365"/>
      <c r="DV63" s="366"/>
      <c r="DW63" s="367"/>
      <c r="DX63" s="365"/>
      <c r="DY63" s="366"/>
      <c r="DZ63" s="367"/>
      <c r="EA63" s="365"/>
      <c r="EB63" s="366"/>
      <c r="EC63" s="367"/>
      <c r="ED63" s="365"/>
      <c r="EE63" s="366"/>
      <c r="EF63" s="367"/>
      <c r="EG63" s="365"/>
      <c r="EH63" s="366"/>
      <c r="EI63" s="367"/>
      <c r="EJ63" s="365"/>
      <c r="EK63" s="366"/>
      <c r="EL63" s="367"/>
      <c r="EM63" s="365"/>
      <c r="EN63" s="366"/>
      <c r="EO63" s="367"/>
      <c r="EP63" s="365"/>
      <c r="EQ63" s="366"/>
      <c r="ER63" s="367"/>
      <c r="ES63" s="365">
        <f>ES64+ES65</f>
        <v>649</v>
      </c>
      <c r="ET63" s="366">
        <f t="shared" ref="ET63" si="424">ET64+ET65</f>
        <v>0</v>
      </c>
      <c r="EU63" s="367">
        <f t="shared" ref="EU63:EU64" si="425">ES63-ET63</f>
        <v>649</v>
      </c>
      <c r="EV63" s="365">
        <v>0</v>
      </c>
      <c r="EW63" s="366">
        <v>0</v>
      </c>
      <c r="EX63" s="367">
        <v>0</v>
      </c>
      <c r="EY63" s="365">
        <v>1437.5684860000001</v>
      </c>
      <c r="EZ63" s="366">
        <v>0</v>
      </c>
      <c r="FA63" s="367">
        <f t="shared" ref="FA63:FA64" si="426">EY63-EZ63</f>
        <v>1437.5684860000001</v>
      </c>
    </row>
    <row r="64" spans="1:157" x14ac:dyDescent="0.2">
      <c r="A64" s="196" t="s">
        <v>231</v>
      </c>
      <c r="B64" s="189"/>
      <c r="C64" s="190"/>
      <c r="D64" s="191"/>
      <c r="E64" s="189"/>
      <c r="F64" s="190"/>
      <c r="G64" s="191"/>
      <c r="H64" s="189"/>
      <c r="I64" s="190"/>
      <c r="J64" s="191"/>
      <c r="K64" s="189"/>
      <c r="L64" s="190"/>
      <c r="M64" s="191"/>
      <c r="N64" s="189"/>
      <c r="O64" s="190"/>
      <c r="P64" s="191"/>
      <c r="Q64" s="189"/>
      <c r="R64" s="190"/>
      <c r="S64" s="191"/>
      <c r="T64" s="189"/>
      <c r="U64" s="190"/>
      <c r="V64" s="191"/>
      <c r="W64" s="189"/>
      <c r="X64" s="190"/>
      <c r="Y64" s="191"/>
      <c r="Z64" s="189"/>
      <c r="AA64" s="190"/>
      <c r="AB64" s="191"/>
      <c r="AC64" s="189"/>
      <c r="AD64" s="190"/>
      <c r="AE64" s="191"/>
      <c r="AF64" s="189"/>
      <c r="AG64" s="190"/>
      <c r="AH64" s="191"/>
      <c r="AI64" s="189"/>
      <c r="AJ64" s="190"/>
      <c r="AK64" s="191"/>
      <c r="AL64" s="189"/>
      <c r="AM64" s="190"/>
      <c r="AN64" s="191"/>
      <c r="AO64" s="189"/>
      <c r="AP64" s="190"/>
      <c r="AQ64" s="191"/>
      <c r="AR64" s="189"/>
      <c r="AS64" s="190"/>
      <c r="AT64" s="191"/>
      <c r="AU64" s="189"/>
      <c r="AV64" s="190"/>
      <c r="AW64" s="191"/>
      <c r="AX64" s="189"/>
      <c r="AY64" s="190"/>
      <c r="AZ64" s="191"/>
      <c r="BA64" s="189"/>
      <c r="BB64" s="190"/>
      <c r="BC64" s="191"/>
      <c r="BD64" s="189"/>
      <c r="BE64" s="190"/>
      <c r="BF64" s="191"/>
      <c r="BG64" s="189"/>
      <c r="BH64" s="190"/>
      <c r="BI64" s="191"/>
      <c r="BJ64" s="189"/>
      <c r="BK64" s="190"/>
      <c r="BL64" s="191"/>
      <c r="BM64" s="189"/>
      <c r="BN64" s="190"/>
      <c r="BO64" s="191"/>
      <c r="BP64" s="189"/>
      <c r="BQ64" s="190"/>
      <c r="BR64" s="191"/>
      <c r="BS64" s="189"/>
      <c r="BT64" s="190"/>
      <c r="BU64" s="191"/>
      <c r="BV64" s="189"/>
      <c r="BW64" s="190"/>
      <c r="BX64" s="191"/>
      <c r="BY64" s="189"/>
      <c r="BZ64" s="190"/>
      <c r="CA64" s="191"/>
      <c r="CB64" s="189"/>
      <c r="CC64" s="190"/>
      <c r="CD64" s="191"/>
      <c r="CE64" s="189"/>
      <c r="CF64" s="190"/>
      <c r="CG64" s="191"/>
      <c r="CH64" s="189"/>
      <c r="CI64" s="190"/>
      <c r="CJ64" s="191"/>
      <c r="CK64" s="189"/>
      <c r="CL64" s="190"/>
      <c r="CM64" s="191"/>
      <c r="CN64" s="189"/>
      <c r="CO64" s="190"/>
      <c r="CP64" s="191"/>
      <c r="CQ64" s="189"/>
      <c r="CR64" s="190"/>
      <c r="CS64" s="191"/>
      <c r="CT64" s="189"/>
      <c r="CU64" s="190"/>
      <c r="CV64" s="191"/>
      <c r="CW64" s="366"/>
      <c r="CX64" s="190"/>
      <c r="CY64" s="367"/>
      <c r="CZ64" s="372"/>
      <c r="DA64" s="184"/>
      <c r="DB64" s="371"/>
      <c r="DC64" s="372"/>
      <c r="DD64" s="184"/>
      <c r="DE64" s="371"/>
      <c r="DF64" s="365"/>
      <c r="DG64" s="366"/>
      <c r="DH64" s="367"/>
      <c r="DI64" s="365"/>
      <c r="DJ64" s="366"/>
      <c r="DK64" s="367"/>
      <c r="DL64" s="365"/>
      <c r="DM64" s="366"/>
      <c r="DN64" s="367"/>
      <c r="DO64" s="365"/>
      <c r="DP64" s="366"/>
      <c r="DQ64" s="367"/>
      <c r="DR64" s="365"/>
      <c r="DS64" s="366"/>
      <c r="DT64" s="367"/>
      <c r="DU64" s="365"/>
      <c r="DV64" s="366"/>
      <c r="DW64" s="367"/>
      <c r="DX64" s="365"/>
      <c r="DY64" s="366"/>
      <c r="DZ64" s="367"/>
      <c r="EA64" s="365"/>
      <c r="EB64" s="366"/>
      <c r="EC64" s="367"/>
      <c r="ED64" s="365"/>
      <c r="EE64" s="366"/>
      <c r="EF64" s="367"/>
      <c r="EG64" s="365"/>
      <c r="EH64" s="366"/>
      <c r="EI64" s="367"/>
      <c r="EJ64" s="365"/>
      <c r="EK64" s="366"/>
      <c r="EL64" s="367"/>
      <c r="EM64" s="365"/>
      <c r="EN64" s="366"/>
      <c r="EO64" s="367"/>
      <c r="EP64" s="365"/>
      <c r="EQ64" s="366"/>
      <c r="ER64" s="367"/>
      <c r="ES64" s="365">
        <v>649</v>
      </c>
      <c r="ET64" s="366">
        <v>0</v>
      </c>
      <c r="EU64" s="367">
        <f t="shared" si="425"/>
        <v>649</v>
      </c>
      <c r="EV64" s="365">
        <v>0</v>
      </c>
      <c r="EW64" s="366">
        <v>0</v>
      </c>
      <c r="EX64" s="367">
        <v>0</v>
      </c>
      <c r="EY64" s="365">
        <v>1437.5684860000001</v>
      </c>
      <c r="EZ64" s="366">
        <v>0</v>
      </c>
      <c r="FA64" s="367">
        <f t="shared" si="426"/>
        <v>1437.5684860000001</v>
      </c>
    </row>
    <row r="65" spans="1:157" ht="33.75" thickBot="1" x14ac:dyDescent="0.25">
      <c r="A65" s="196" t="s">
        <v>232</v>
      </c>
      <c r="B65" s="254"/>
      <c r="C65" s="255"/>
      <c r="D65" s="256"/>
      <c r="E65" s="254"/>
      <c r="F65" s="255"/>
      <c r="G65" s="256"/>
      <c r="H65" s="254"/>
      <c r="I65" s="255"/>
      <c r="J65" s="256"/>
      <c r="K65" s="254"/>
      <c r="L65" s="255"/>
      <c r="M65" s="256"/>
      <c r="N65" s="254"/>
      <c r="O65" s="255"/>
      <c r="P65" s="256"/>
      <c r="Q65" s="254"/>
      <c r="R65" s="255"/>
      <c r="S65" s="256"/>
      <c r="T65" s="254"/>
      <c r="U65" s="255"/>
      <c r="V65" s="256"/>
      <c r="W65" s="254"/>
      <c r="X65" s="255"/>
      <c r="Y65" s="256"/>
      <c r="Z65" s="254"/>
      <c r="AA65" s="255"/>
      <c r="AB65" s="256"/>
      <c r="AC65" s="254"/>
      <c r="AD65" s="255"/>
      <c r="AE65" s="256"/>
      <c r="AF65" s="254"/>
      <c r="AG65" s="255"/>
      <c r="AH65" s="256"/>
      <c r="AI65" s="254"/>
      <c r="AJ65" s="255"/>
      <c r="AK65" s="256"/>
      <c r="AL65" s="254"/>
      <c r="AM65" s="255"/>
      <c r="AN65" s="256"/>
      <c r="AO65" s="254"/>
      <c r="AP65" s="255"/>
      <c r="AQ65" s="256"/>
      <c r="AR65" s="254"/>
      <c r="AS65" s="255"/>
      <c r="AT65" s="256"/>
      <c r="AU65" s="254"/>
      <c r="AV65" s="255"/>
      <c r="AW65" s="256"/>
      <c r="AX65" s="254"/>
      <c r="AY65" s="255"/>
      <c r="AZ65" s="256"/>
      <c r="BA65" s="254"/>
      <c r="BB65" s="255"/>
      <c r="BC65" s="256"/>
      <c r="BD65" s="254"/>
      <c r="BE65" s="255"/>
      <c r="BF65" s="256"/>
      <c r="BG65" s="254"/>
      <c r="BH65" s="255"/>
      <c r="BI65" s="256"/>
      <c r="BJ65" s="254"/>
      <c r="BK65" s="255"/>
      <c r="BL65" s="256"/>
      <c r="BM65" s="254"/>
      <c r="BN65" s="255"/>
      <c r="BO65" s="256"/>
      <c r="BP65" s="254"/>
      <c r="BQ65" s="255"/>
      <c r="BR65" s="256"/>
      <c r="BS65" s="254"/>
      <c r="BT65" s="255"/>
      <c r="BU65" s="256"/>
      <c r="BV65" s="254"/>
      <c r="BW65" s="255"/>
      <c r="BX65" s="256"/>
      <c r="BY65" s="254"/>
      <c r="BZ65" s="255"/>
      <c r="CA65" s="256"/>
      <c r="CB65" s="254"/>
      <c r="CC65" s="255"/>
      <c r="CD65" s="256"/>
      <c r="CE65" s="254"/>
      <c r="CF65" s="255"/>
      <c r="CG65" s="256"/>
      <c r="CH65" s="254"/>
      <c r="CI65" s="255"/>
      <c r="CJ65" s="256"/>
      <c r="CK65" s="254"/>
      <c r="CL65" s="255"/>
      <c r="CM65" s="256"/>
      <c r="CN65" s="254"/>
      <c r="CO65" s="255"/>
      <c r="CP65" s="256"/>
      <c r="CQ65" s="254"/>
      <c r="CR65" s="255"/>
      <c r="CS65" s="256"/>
      <c r="CT65" s="254"/>
      <c r="CU65" s="255"/>
      <c r="CV65" s="256"/>
      <c r="CW65" s="257"/>
      <c r="CX65" s="255"/>
      <c r="CY65" s="377"/>
      <c r="CZ65" s="378"/>
      <c r="DA65" s="255"/>
      <c r="DB65" s="377"/>
      <c r="DC65" s="378"/>
      <c r="DD65" s="255"/>
      <c r="DE65" s="377"/>
      <c r="DF65" s="378"/>
      <c r="DG65" s="369"/>
      <c r="DH65" s="377"/>
      <c r="DI65" s="378"/>
      <c r="DJ65" s="369"/>
      <c r="DK65" s="377"/>
      <c r="DL65" s="378"/>
      <c r="DM65" s="369"/>
      <c r="DN65" s="377"/>
      <c r="DO65" s="378"/>
      <c r="DP65" s="369"/>
      <c r="DQ65" s="377"/>
      <c r="DR65" s="378"/>
      <c r="DS65" s="369"/>
      <c r="DT65" s="377"/>
      <c r="DU65" s="378"/>
      <c r="DV65" s="369"/>
      <c r="DW65" s="377"/>
      <c r="DX65" s="378"/>
      <c r="DY65" s="369"/>
      <c r="DZ65" s="377"/>
      <c r="EA65" s="378"/>
      <c r="EB65" s="369"/>
      <c r="EC65" s="377"/>
      <c r="ED65" s="378"/>
      <c r="EE65" s="255"/>
      <c r="EF65" s="377"/>
      <c r="EG65" s="378"/>
      <c r="EH65" s="255"/>
      <c r="EI65" s="377"/>
      <c r="EJ65" s="378"/>
      <c r="EK65" s="255"/>
      <c r="EL65" s="377"/>
      <c r="EM65" s="378"/>
      <c r="EN65" s="255"/>
      <c r="EO65" s="377"/>
      <c r="EP65" s="378"/>
      <c r="EQ65" s="255"/>
      <c r="ER65" s="377"/>
      <c r="ES65" s="405">
        <v>0</v>
      </c>
      <c r="ET65" s="406">
        <v>0</v>
      </c>
      <c r="EU65" s="407">
        <v>0</v>
      </c>
      <c r="EV65" s="365">
        <v>0</v>
      </c>
      <c r="EW65" s="366">
        <v>0</v>
      </c>
      <c r="EX65" s="367">
        <v>0</v>
      </c>
      <c r="EY65" s="365">
        <v>0</v>
      </c>
      <c r="EZ65" s="366">
        <v>0</v>
      </c>
      <c r="FA65" s="367">
        <v>0</v>
      </c>
    </row>
    <row r="66" spans="1:157" ht="17.25" customHeight="1" thickTop="1" x14ac:dyDescent="0.2">
      <c r="A66" s="258"/>
      <c r="B66" s="435" t="s">
        <v>199</v>
      </c>
      <c r="C66" s="436"/>
      <c r="D66" s="437"/>
      <c r="E66" s="435" t="s">
        <v>200</v>
      </c>
      <c r="F66" s="436"/>
      <c r="G66" s="437"/>
      <c r="H66" s="435" t="s">
        <v>201</v>
      </c>
      <c r="I66" s="436"/>
      <c r="J66" s="437"/>
      <c r="K66" s="435" t="s">
        <v>202</v>
      </c>
      <c r="L66" s="436"/>
      <c r="M66" s="437"/>
      <c r="N66" s="435" t="s">
        <v>203</v>
      </c>
      <c r="O66" s="436"/>
      <c r="P66" s="437"/>
      <c r="Q66" s="435" t="s">
        <v>204</v>
      </c>
      <c r="R66" s="436"/>
      <c r="S66" s="437"/>
      <c r="T66" s="435" t="s">
        <v>205</v>
      </c>
      <c r="U66" s="436"/>
      <c r="V66" s="437"/>
      <c r="W66" s="435" t="s">
        <v>206</v>
      </c>
      <c r="X66" s="436"/>
      <c r="Y66" s="437"/>
      <c r="Z66" s="435" t="s">
        <v>207</v>
      </c>
      <c r="AA66" s="436"/>
      <c r="AB66" s="437"/>
      <c r="AC66" s="435" t="s">
        <v>208</v>
      </c>
      <c r="AD66" s="436"/>
      <c r="AE66" s="437"/>
      <c r="AF66" s="435" t="s">
        <v>209</v>
      </c>
      <c r="AG66" s="436"/>
      <c r="AH66" s="437"/>
      <c r="AI66" s="435" t="s">
        <v>210</v>
      </c>
      <c r="AJ66" s="436"/>
      <c r="AK66" s="437"/>
      <c r="AL66" s="435" t="s">
        <v>211</v>
      </c>
      <c r="AM66" s="436"/>
      <c r="AN66" s="437"/>
      <c r="AO66" s="435" t="s">
        <v>212</v>
      </c>
      <c r="AP66" s="436"/>
      <c r="AQ66" s="437"/>
      <c r="AR66" s="435" t="s">
        <v>213</v>
      </c>
      <c r="AS66" s="436"/>
      <c r="AT66" s="437"/>
      <c r="AU66" s="435" t="s">
        <v>214</v>
      </c>
      <c r="AV66" s="436"/>
      <c r="AW66" s="437"/>
      <c r="AX66" s="435" t="s">
        <v>179</v>
      </c>
      <c r="AY66" s="436"/>
      <c r="AZ66" s="437"/>
      <c r="BA66" s="435" t="s">
        <v>180</v>
      </c>
      <c r="BB66" s="436"/>
      <c r="BC66" s="437"/>
      <c r="BD66" s="435" t="s">
        <v>181</v>
      </c>
      <c r="BE66" s="436"/>
      <c r="BF66" s="437"/>
      <c r="BG66" s="435" t="s">
        <v>182</v>
      </c>
      <c r="BH66" s="436"/>
      <c r="BI66" s="437"/>
      <c r="BJ66" s="435" t="s">
        <v>183</v>
      </c>
      <c r="BK66" s="436"/>
      <c r="BL66" s="437"/>
      <c r="BM66" s="435" t="s">
        <v>184</v>
      </c>
      <c r="BN66" s="436"/>
      <c r="BO66" s="437"/>
      <c r="BP66" s="435" t="s">
        <v>185</v>
      </c>
      <c r="BQ66" s="436"/>
      <c r="BR66" s="437"/>
      <c r="BS66" s="435" t="s">
        <v>186</v>
      </c>
      <c r="BT66" s="436"/>
      <c r="BU66" s="437"/>
      <c r="BV66" s="435" t="s">
        <v>187</v>
      </c>
      <c r="BW66" s="436"/>
      <c r="BX66" s="437"/>
      <c r="BY66" s="435" t="s">
        <v>188</v>
      </c>
      <c r="BZ66" s="436"/>
      <c r="CA66" s="437"/>
      <c r="CB66" s="435" t="s">
        <v>189</v>
      </c>
      <c r="CC66" s="436"/>
      <c r="CD66" s="437"/>
      <c r="CE66" s="435" t="s">
        <v>190</v>
      </c>
      <c r="CF66" s="436"/>
      <c r="CG66" s="437"/>
      <c r="CH66" s="444" t="s">
        <v>193</v>
      </c>
      <c r="CI66" s="445"/>
      <c r="CJ66" s="446"/>
      <c r="CK66" s="438" t="s">
        <v>194</v>
      </c>
      <c r="CL66" s="439"/>
      <c r="CM66" s="440"/>
      <c r="CN66" s="438" t="s">
        <v>195</v>
      </c>
      <c r="CO66" s="439"/>
      <c r="CP66" s="440"/>
      <c r="CQ66" s="438" t="s">
        <v>196</v>
      </c>
      <c r="CR66" s="439"/>
      <c r="CS66" s="440"/>
      <c r="CT66" s="438" t="s">
        <v>226</v>
      </c>
      <c r="CU66" s="439"/>
      <c r="CV66" s="440"/>
      <c r="CW66" s="441" t="s">
        <v>225</v>
      </c>
      <c r="CX66" s="439"/>
      <c r="CY66" s="440"/>
      <c r="CZ66" s="441" t="s">
        <v>224</v>
      </c>
      <c r="DA66" s="439"/>
      <c r="DB66" s="440"/>
      <c r="DC66" s="443" t="s">
        <v>223</v>
      </c>
      <c r="DD66" s="439"/>
      <c r="DE66" s="442"/>
      <c r="DF66" s="441" t="s">
        <v>227</v>
      </c>
      <c r="DG66" s="439"/>
      <c r="DH66" s="442"/>
      <c r="DI66" s="441" t="s">
        <v>228</v>
      </c>
      <c r="DJ66" s="439"/>
      <c r="DK66" s="442"/>
      <c r="DL66" s="441" t="s">
        <v>229</v>
      </c>
      <c r="DM66" s="439"/>
      <c r="DN66" s="442"/>
      <c r="DO66" s="441" t="s">
        <v>230</v>
      </c>
      <c r="DP66" s="439"/>
      <c r="DQ66" s="442"/>
      <c r="DR66" s="441" t="s">
        <v>245</v>
      </c>
      <c r="DS66" s="439"/>
      <c r="DT66" s="442"/>
      <c r="DU66" s="441" t="s">
        <v>244</v>
      </c>
      <c r="DV66" s="439"/>
      <c r="DW66" s="442"/>
      <c r="DX66" s="441" t="s">
        <v>243</v>
      </c>
      <c r="DY66" s="439"/>
      <c r="DZ66" s="442"/>
      <c r="EA66" s="441" t="s">
        <v>242</v>
      </c>
      <c r="EB66" s="439"/>
      <c r="EC66" s="442"/>
      <c r="ED66" s="441" t="s">
        <v>241</v>
      </c>
      <c r="EE66" s="439"/>
      <c r="EF66" s="442"/>
      <c r="EG66" s="441" t="s">
        <v>240</v>
      </c>
      <c r="EH66" s="439"/>
      <c r="EI66" s="442"/>
      <c r="EJ66" s="441" t="s">
        <v>239</v>
      </c>
      <c r="EK66" s="439"/>
      <c r="EL66" s="442"/>
      <c r="EM66" s="441" t="s">
        <v>238</v>
      </c>
      <c r="EN66" s="439"/>
      <c r="EO66" s="442"/>
      <c r="EP66" s="441" t="s">
        <v>237</v>
      </c>
      <c r="EQ66" s="439"/>
      <c r="ER66" s="442"/>
      <c r="ES66" s="441" t="s">
        <v>236</v>
      </c>
      <c r="ET66" s="439"/>
      <c r="EU66" s="442"/>
      <c r="EV66" s="447" t="s">
        <v>234</v>
      </c>
      <c r="EW66" s="448"/>
      <c r="EX66" s="449"/>
      <c r="EY66" s="441" t="s">
        <v>246</v>
      </c>
      <c r="EZ66" s="439"/>
      <c r="FA66" s="442"/>
    </row>
    <row r="67" spans="1:157" ht="66" x14ac:dyDescent="0.2">
      <c r="A67" s="208"/>
      <c r="B67" s="217" t="s">
        <v>134</v>
      </c>
      <c r="C67" s="335" t="s">
        <v>135</v>
      </c>
      <c r="D67" s="218" t="s">
        <v>84</v>
      </c>
      <c r="E67" s="217" t="s">
        <v>134</v>
      </c>
      <c r="F67" s="335" t="s">
        <v>135</v>
      </c>
      <c r="G67" s="218" t="s">
        <v>84</v>
      </c>
      <c r="H67" s="217" t="s">
        <v>134</v>
      </c>
      <c r="I67" s="335" t="s">
        <v>135</v>
      </c>
      <c r="J67" s="218" t="s">
        <v>84</v>
      </c>
      <c r="K67" s="217" t="s">
        <v>134</v>
      </c>
      <c r="L67" s="335" t="s">
        <v>135</v>
      </c>
      <c r="M67" s="218" t="s">
        <v>84</v>
      </c>
      <c r="N67" s="217" t="s">
        <v>134</v>
      </c>
      <c r="O67" s="335" t="s">
        <v>135</v>
      </c>
      <c r="P67" s="218" t="s">
        <v>84</v>
      </c>
      <c r="Q67" s="217" t="s">
        <v>134</v>
      </c>
      <c r="R67" s="335" t="s">
        <v>135</v>
      </c>
      <c r="S67" s="218" t="s">
        <v>84</v>
      </c>
      <c r="T67" s="217" t="s">
        <v>134</v>
      </c>
      <c r="U67" s="335" t="s">
        <v>135</v>
      </c>
      <c r="V67" s="218" t="s">
        <v>84</v>
      </c>
      <c r="W67" s="217" t="s">
        <v>134</v>
      </c>
      <c r="X67" s="335" t="s">
        <v>135</v>
      </c>
      <c r="Y67" s="218" t="s">
        <v>84</v>
      </c>
      <c r="Z67" s="217" t="s">
        <v>134</v>
      </c>
      <c r="AA67" s="335" t="s">
        <v>135</v>
      </c>
      <c r="AB67" s="218" t="s">
        <v>84</v>
      </c>
      <c r="AC67" s="217" t="s">
        <v>134</v>
      </c>
      <c r="AD67" s="335" t="s">
        <v>135</v>
      </c>
      <c r="AE67" s="218" t="s">
        <v>84</v>
      </c>
      <c r="AF67" s="217" t="s">
        <v>134</v>
      </c>
      <c r="AG67" s="335" t="s">
        <v>135</v>
      </c>
      <c r="AH67" s="218" t="s">
        <v>84</v>
      </c>
      <c r="AI67" s="217" t="s">
        <v>134</v>
      </c>
      <c r="AJ67" s="335" t="s">
        <v>135</v>
      </c>
      <c r="AK67" s="218" t="s">
        <v>84</v>
      </c>
      <c r="AL67" s="217" t="s">
        <v>134</v>
      </c>
      <c r="AM67" s="335" t="s">
        <v>135</v>
      </c>
      <c r="AN67" s="218" t="s">
        <v>84</v>
      </c>
      <c r="AO67" s="217" t="s">
        <v>134</v>
      </c>
      <c r="AP67" s="335" t="s">
        <v>135</v>
      </c>
      <c r="AQ67" s="218" t="s">
        <v>84</v>
      </c>
      <c r="AR67" s="217" t="s">
        <v>134</v>
      </c>
      <c r="AS67" s="335" t="s">
        <v>135</v>
      </c>
      <c r="AT67" s="218" t="s">
        <v>84</v>
      </c>
      <c r="AU67" s="217" t="s">
        <v>134</v>
      </c>
      <c r="AV67" s="335" t="s">
        <v>135</v>
      </c>
      <c r="AW67" s="218" t="s">
        <v>84</v>
      </c>
      <c r="AX67" s="217" t="s">
        <v>134</v>
      </c>
      <c r="AY67" s="335" t="s">
        <v>135</v>
      </c>
      <c r="AZ67" s="218" t="s">
        <v>84</v>
      </c>
      <c r="BA67" s="217" t="s">
        <v>134</v>
      </c>
      <c r="BB67" s="335" t="s">
        <v>135</v>
      </c>
      <c r="BC67" s="218" t="s">
        <v>84</v>
      </c>
      <c r="BD67" s="217" t="s">
        <v>134</v>
      </c>
      <c r="BE67" s="335" t="s">
        <v>135</v>
      </c>
      <c r="BF67" s="218" t="s">
        <v>84</v>
      </c>
      <c r="BG67" s="217" t="s">
        <v>134</v>
      </c>
      <c r="BH67" s="335" t="s">
        <v>135</v>
      </c>
      <c r="BI67" s="218" t="s">
        <v>84</v>
      </c>
      <c r="BJ67" s="217" t="s">
        <v>134</v>
      </c>
      <c r="BK67" s="335" t="s">
        <v>135</v>
      </c>
      <c r="BL67" s="218" t="s">
        <v>84</v>
      </c>
      <c r="BM67" s="217" t="s">
        <v>134</v>
      </c>
      <c r="BN67" s="335" t="s">
        <v>135</v>
      </c>
      <c r="BO67" s="218" t="s">
        <v>84</v>
      </c>
      <c r="BP67" s="217" t="s">
        <v>134</v>
      </c>
      <c r="BQ67" s="335" t="s">
        <v>135</v>
      </c>
      <c r="BR67" s="218" t="s">
        <v>84</v>
      </c>
      <c r="BS67" s="217" t="s">
        <v>134</v>
      </c>
      <c r="BT67" s="335" t="s">
        <v>135</v>
      </c>
      <c r="BU67" s="218" t="s">
        <v>84</v>
      </c>
      <c r="BV67" s="217" t="s">
        <v>134</v>
      </c>
      <c r="BW67" s="335" t="s">
        <v>135</v>
      </c>
      <c r="BX67" s="218" t="s">
        <v>84</v>
      </c>
      <c r="BY67" s="217" t="s">
        <v>134</v>
      </c>
      <c r="BZ67" s="335" t="s">
        <v>135</v>
      </c>
      <c r="CA67" s="218" t="s">
        <v>84</v>
      </c>
      <c r="CB67" s="217" t="s">
        <v>134</v>
      </c>
      <c r="CC67" s="335" t="s">
        <v>135</v>
      </c>
      <c r="CD67" s="218" t="s">
        <v>84</v>
      </c>
      <c r="CE67" s="217" t="s">
        <v>134</v>
      </c>
      <c r="CF67" s="335" t="s">
        <v>135</v>
      </c>
      <c r="CG67" s="218" t="s">
        <v>84</v>
      </c>
      <c r="CH67" s="217" t="s">
        <v>134</v>
      </c>
      <c r="CI67" s="335" t="s">
        <v>135</v>
      </c>
      <c r="CJ67" s="218" t="s">
        <v>84</v>
      </c>
      <c r="CK67" s="217" t="s">
        <v>134</v>
      </c>
      <c r="CL67" s="335" t="s">
        <v>135</v>
      </c>
      <c r="CM67" s="218" t="s">
        <v>84</v>
      </c>
      <c r="CN67" s="217" t="s">
        <v>134</v>
      </c>
      <c r="CO67" s="335" t="s">
        <v>135</v>
      </c>
      <c r="CP67" s="218" t="s">
        <v>84</v>
      </c>
      <c r="CQ67" s="217" t="s">
        <v>134</v>
      </c>
      <c r="CR67" s="335" t="s">
        <v>135</v>
      </c>
      <c r="CS67" s="218" t="s">
        <v>84</v>
      </c>
      <c r="CT67" s="217" t="s">
        <v>134</v>
      </c>
      <c r="CU67" s="335" t="s">
        <v>135</v>
      </c>
      <c r="CV67" s="218" t="s">
        <v>84</v>
      </c>
      <c r="CW67" s="217" t="s">
        <v>134</v>
      </c>
      <c r="CX67" s="335" t="s">
        <v>135</v>
      </c>
      <c r="CY67" s="218" t="s">
        <v>84</v>
      </c>
      <c r="CZ67" s="217" t="s">
        <v>134</v>
      </c>
      <c r="DA67" s="335" t="s">
        <v>135</v>
      </c>
      <c r="DB67" s="218" t="s">
        <v>84</v>
      </c>
      <c r="DC67" s="217" t="s">
        <v>134</v>
      </c>
      <c r="DD67" s="335" t="s">
        <v>135</v>
      </c>
      <c r="DE67" s="336" t="s">
        <v>84</v>
      </c>
      <c r="DF67" s="334" t="s">
        <v>134</v>
      </c>
      <c r="DG67" s="335" t="s">
        <v>135</v>
      </c>
      <c r="DH67" s="336" t="s">
        <v>84</v>
      </c>
      <c r="DI67" s="334" t="s">
        <v>134</v>
      </c>
      <c r="DJ67" s="335" t="s">
        <v>135</v>
      </c>
      <c r="DK67" s="336" t="s">
        <v>84</v>
      </c>
      <c r="DL67" s="334" t="s">
        <v>134</v>
      </c>
      <c r="DM67" s="335" t="s">
        <v>135</v>
      </c>
      <c r="DN67" s="336" t="s">
        <v>84</v>
      </c>
      <c r="DO67" s="334" t="s">
        <v>134</v>
      </c>
      <c r="DP67" s="335" t="s">
        <v>135</v>
      </c>
      <c r="DQ67" s="336" t="s">
        <v>84</v>
      </c>
      <c r="DR67" s="334" t="s">
        <v>134</v>
      </c>
      <c r="DS67" s="335" t="s">
        <v>135</v>
      </c>
      <c r="DT67" s="336" t="s">
        <v>84</v>
      </c>
      <c r="DU67" s="334" t="s">
        <v>134</v>
      </c>
      <c r="DV67" s="335" t="s">
        <v>135</v>
      </c>
      <c r="DW67" s="336" t="s">
        <v>84</v>
      </c>
      <c r="DX67" s="334" t="s">
        <v>134</v>
      </c>
      <c r="DY67" s="335" t="s">
        <v>135</v>
      </c>
      <c r="DZ67" s="336" t="s">
        <v>84</v>
      </c>
      <c r="EA67" s="334" t="s">
        <v>134</v>
      </c>
      <c r="EB67" s="335" t="s">
        <v>135</v>
      </c>
      <c r="EC67" s="336" t="s">
        <v>84</v>
      </c>
      <c r="ED67" s="334" t="s">
        <v>134</v>
      </c>
      <c r="EE67" s="335" t="s">
        <v>135</v>
      </c>
      <c r="EF67" s="336" t="s">
        <v>84</v>
      </c>
      <c r="EG67" s="334" t="s">
        <v>134</v>
      </c>
      <c r="EH67" s="335" t="s">
        <v>135</v>
      </c>
      <c r="EI67" s="336" t="s">
        <v>84</v>
      </c>
      <c r="EJ67" s="334" t="s">
        <v>134</v>
      </c>
      <c r="EK67" s="335" t="s">
        <v>135</v>
      </c>
      <c r="EL67" s="336" t="s">
        <v>84</v>
      </c>
      <c r="EM67" s="334" t="s">
        <v>134</v>
      </c>
      <c r="EN67" s="335" t="s">
        <v>135</v>
      </c>
      <c r="EO67" s="336" t="s">
        <v>84</v>
      </c>
      <c r="EP67" s="334" t="s">
        <v>134</v>
      </c>
      <c r="EQ67" s="335" t="s">
        <v>135</v>
      </c>
      <c r="ER67" s="336" t="s">
        <v>84</v>
      </c>
      <c r="ES67" s="334" t="s">
        <v>134</v>
      </c>
      <c r="ET67" s="335" t="s">
        <v>135</v>
      </c>
      <c r="EU67" s="336" t="s">
        <v>84</v>
      </c>
      <c r="EV67" s="334" t="s">
        <v>134</v>
      </c>
      <c r="EW67" s="335" t="s">
        <v>135</v>
      </c>
      <c r="EX67" s="336" t="s">
        <v>84</v>
      </c>
      <c r="EY67" s="334" t="s">
        <v>134</v>
      </c>
      <c r="EZ67" s="335" t="s">
        <v>135</v>
      </c>
      <c r="FA67" s="336" t="s">
        <v>84</v>
      </c>
    </row>
    <row r="68" spans="1:157" x14ac:dyDescent="0.2">
      <c r="A68" s="219" t="s">
        <v>136</v>
      </c>
      <c r="B68" s="220"/>
      <c r="C68" s="213"/>
      <c r="D68" s="214">
        <f>D69+D74+D91+D97+D145</f>
        <v>14779.859999999993</v>
      </c>
      <c r="E68" s="220"/>
      <c r="F68" s="213"/>
      <c r="G68" s="214">
        <f>G69+G74+G91+G97+G145</f>
        <v>3751.9346425914264</v>
      </c>
      <c r="H68" s="220"/>
      <c r="I68" s="213"/>
      <c r="J68" s="214">
        <f>J69+J74+J91+J97+J145</f>
        <v>-23614.711979401789</v>
      </c>
      <c r="K68" s="220"/>
      <c r="L68" s="213"/>
      <c r="M68" s="214">
        <f>M69+M74+M91+M97+M145</f>
        <v>-21049.374322665528</v>
      </c>
      <c r="N68" s="220"/>
      <c r="O68" s="213"/>
      <c r="P68" s="214">
        <f>P69+P74+P91+P97+P145</f>
        <v>-4481.3500000000113</v>
      </c>
      <c r="Q68" s="220"/>
      <c r="R68" s="213"/>
      <c r="S68" s="214">
        <f>S69+S74+S91+S97+S145</f>
        <v>-8498.2999999999884</v>
      </c>
      <c r="T68" s="220"/>
      <c r="U68" s="213"/>
      <c r="V68" s="214">
        <f>V69+V74+V91+V97+V145</f>
        <v>-17147.399999999965</v>
      </c>
      <c r="W68" s="220"/>
      <c r="X68" s="213"/>
      <c r="Y68" s="214">
        <f>Y69+Y74+Y91+Y97+Y145</f>
        <v>-9113.2000000000116</v>
      </c>
      <c r="Z68" s="220"/>
      <c r="AA68" s="213"/>
      <c r="AB68" s="214">
        <f>AB69+AB74+AB91+AB97+AB145</f>
        <v>9785.4125913190073</v>
      </c>
      <c r="AC68" s="220"/>
      <c r="AD68" s="213"/>
      <c r="AE68" s="214">
        <f>AE69+AE74+AE91+AE97+AE145</f>
        <v>-42451.314532842021</v>
      </c>
      <c r="AF68" s="220"/>
      <c r="AG68" s="213"/>
      <c r="AH68" s="214">
        <f>AH69+AH74+AH91+AH97+AH145</f>
        <v>-12139.179961458307</v>
      </c>
      <c r="AI68" s="220"/>
      <c r="AJ68" s="213"/>
      <c r="AK68" s="214">
        <f>AK69+AK74+AK91+AK97+AK145</f>
        <v>9101.0355081329326</v>
      </c>
      <c r="AL68" s="220"/>
      <c r="AM68" s="213"/>
      <c r="AN68" s="214">
        <f>AN69+AN74+AN91+AN97+AN145</f>
        <v>-5110.0000000000073</v>
      </c>
      <c r="AO68" s="220"/>
      <c r="AP68" s="213"/>
      <c r="AQ68" s="214">
        <f>AQ69+AQ74+AQ91+AQ97+AQ145</f>
        <v>-4645.0000000000218</v>
      </c>
      <c r="AR68" s="220"/>
      <c r="AS68" s="213"/>
      <c r="AT68" s="214">
        <f>AT69+AT74+AT91+AT97+AT145</f>
        <v>-13508.999999999971</v>
      </c>
      <c r="AU68" s="220"/>
      <c r="AV68" s="213"/>
      <c r="AW68" s="214">
        <f>AW69+AW74+AW91+AW97+AW145</f>
        <v>7047.9999999999709</v>
      </c>
      <c r="AX68" s="220"/>
      <c r="AY68" s="213"/>
      <c r="AZ68" s="214">
        <f>AZ69+AZ74+AZ91+AZ97+AZ145</f>
        <v>-5627</v>
      </c>
      <c r="BA68" s="220"/>
      <c r="BB68" s="213"/>
      <c r="BC68" s="214">
        <f>BC69+BC74+BC91+BC97+BC145</f>
        <v>-8009</v>
      </c>
      <c r="BD68" s="220"/>
      <c r="BE68" s="213"/>
      <c r="BF68" s="214">
        <f>BF69+BF74+BF91+BF97+BF145</f>
        <v>-4914</v>
      </c>
      <c r="BG68" s="220"/>
      <c r="BH68" s="213"/>
      <c r="BI68" s="214">
        <f>BI69+BI74+BI91+BI97+BI145</f>
        <v>-4042</v>
      </c>
      <c r="BJ68" s="220"/>
      <c r="BK68" s="213"/>
      <c r="BL68" s="214">
        <f>BL69+BL74+BL91+BL97+BL145</f>
        <v>-3575.5</v>
      </c>
      <c r="BM68" s="220"/>
      <c r="BN68" s="213"/>
      <c r="BO68" s="214">
        <f>BO69+BO74+BO91+BO97+BO145</f>
        <v>-5317.9</v>
      </c>
      <c r="BP68" s="220"/>
      <c r="BQ68" s="213"/>
      <c r="BR68" s="214">
        <f>BR69+BR74+BR91+BR97+BR145</f>
        <v>-3810</v>
      </c>
      <c r="BS68" s="220"/>
      <c r="BT68" s="213"/>
      <c r="BU68" s="214">
        <f>BU69+BU74+BU91+BU97+BU145</f>
        <v>-6019</v>
      </c>
      <c r="BV68" s="220"/>
      <c r="BW68" s="213"/>
      <c r="BX68" s="214">
        <f>BX69+BX74+BX91+BX97+BX145</f>
        <v>-11322</v>
      </c>
      <c r="BY68" s="220"/>
      <c r="BZ68" s="213"/>
      <c r="CA68" s="214">
        <f>CA69+CA74+CA91+CA97+CA145</f>
        <v>3803</v>
      </c>
      <c r="CB68" s="220"/>
      <c r="CC68" s="213"/>
      <c r="CD68" s="214">
        <f>CD69+CD74+CD91+CD97+CD145</f>
        <v>-7075</v>
      </c>
      <c r="CE68" s="220"/>
      <c r="CF68" s="213"/>
      <c r="CG68" s="214">
        <f>CG69+CG74+CG91+CG97+CG145</f>
        <v>-6433</v>
      </c>
      <c r="CH68" s="220"/>
      <c r="CI68" s="213"/>
      <c r="CJ68" s="214">
        <f>CJ69+CJ74+CJ91+CJ97+CJ145</f>
        <v>-1406.0902070039592</v>
      </c>
      <c r="CK68" s="220"/>
      <c r="CL68" s="213"/>
      <c r="CM68" s="214">
        <f>CM69+CM74+CM91+CM97+CM145</f>
        <v>-8561.5908514562179</v>
      </c>
      <c r="CN68" s="220"/>
      <c r="CO68" s="213"/>
      <c r="CP68" s="214">
        <f>CP69+CP74+CP91+CP97+CP145</f>
        <v>-1642.8043392761028</v>
      </c>
      <c r="CQ68" s="220"/>
      <c r="CR68" s="213"/>
      <c r="CS68" s="214">
        <f>CS69+CS74+CS91+CS97+CS145</f>
        <v>-4470.4986895133334</v>
      </c>
      <c r="CT68" s="220"/>
      <c r="CU68" s="213"/>
      <c r="CV68" s="214">
        <f>CV69+CV74+CV91+CV97+CV145</f>
        <v>-3567.999725621281</v>
      </c>
      <c r="CW68" s="220"/>
      <c r="CX68" s="213"/>
      <c r="CY68" s="214">
        <f>CY69+CY74+CY91+CY97+CY145</f>
        <v>-3895.8735377838311</v>
      </c>
      <c r="CZ68" s="220"/>
      <c r="DA68" s="213"/>
      <c r="DB68" s="214">
        <f>DB69+DB74+DB91+DB97+DB145</f>
        <v>-9839.6985756248559</v>
      </c>
      <c r="DC68" s="215"/>
      <c r="DD68" s="213"/>
      <c r="DE68" s="216">
        <f>DE69+DE74+DE91+DE97+DE145</f>
        <v>-5065.6300663861985</v>
      </c>
      <c r="DF68" s="269"/>
      <c r="DG68" s="213"/>
      <c r="DH68" s="216">
        <f>DH69+DH74+DH91+DH97+DH145</f>
        <v>-6808.8307215520117</v>
      </c>
      <c r="DI68" s="269"/>
      <c r="DJ68" s="213"/>
      <c r="DK68" s="216">
        <f>DK69+DK74+DK91+DK97+DK145</f>
        <v>-4207.709423176846</v>
      </c>
      <c r="DL68" s="269"/>
      <c r="DM68" s="213"/>
      <c r="DN68" s="216">
        <f>DN69+DN74+DN91+DN97+DN145</f>
        <v>-9086.444957953252</v>
      </c>
      <c r="DO68" s="269"/>
      <c r="DP68" s="213"/>
      <c r="DQ68" s="216">
        <f>DQ69+DQ74+DQ91+DQ97+DQ145</f>
        <v>-7782.1132856954919</v>
      </c>
      <c r="DR68" s="269"/>
      <c r="DS68" s="213"/>
      <c r="DT68" s="216">
        <f>DT69+DT74+DT91+DT97+DT145</f>
        <v>-3972.6056115290648</v>
      </c>
      <c r="DU68" s="269"/>
      <c r="DV68" s="213"/>
      <c r="DW68" s="216">
        <f>DW69+DW74+DW91+DW97+DW145</f>
        <v>-9176.0957684112145</v>
      </c>
      <c r="DX68" s="269"/>
      <c r="DY68" s="213"/>
      <c r="DZ68" s="216">
        <f>DZ69+DZ74+DZ91+DZ97+DZ145</f>
        <v>-8762.9394648395846</v>
      </c>
      <c r="EA68" s="337"/>
      <c r="EB68" s="331"/>
      <c r="EC68" s="332">
        <f>EC69+EC74+EC91+EC97+EC145</f>
        <v>-17307.535978417844</v>
      </c>
      <c r="ED68" s="269"/>
      <c r="EE68" s="213"/>
      <c r="EF68" s="216">
        <f>EF69+EF74+EF91+EF97+EF145</f>
        <v>-14998.322583851681</v>
      </c>
      <c r="EG68" s="269"/>
      <c r="EH68" s="213"/>
      <c r="EI68" s="216">
        <f>EI69+EI74+EI91+EI97+EI145</f>
        <v>-16754.100186895837</v>
      </c>
      <c r="EJ68" s="269"/>
      <c r="EK68" s="213"/>
      <c r="EL68" s="216">
        <f>EL69+EL74+EL91+EL97+EL145</f>
        <v>-11916.586681096494</v>
      </c>
      <c r="EM68" s="337"/>
      <c r="EN68" s="331"/>
      <c r="EO68" s="332">
        <f>EO69+EO74+EO91+EO97+EO145</f>
        <v>-23330.04438509381</v>
      </c>
      <c r="EP68" s="337"/>
      <c r="EQ68" s="331"/>
      <c r="ER68" s="332">
        <f>ER69+ER74+ER91+ER97+ER145</f>
        <v>-20233.600562192933</v>
      </c>
      <c r="ES68" s="337"/>
      <c r="ET68" s="331"/>
      <c r="EU68" s="332">
        <f>EU69+EU74+EU91+EU97+EU145</f>
        <v>-21539.371571518568</v>
      </c>
      <c r="EV68" s="269"/>
      <c r="EW68" s="213"/>
      <c r="EX68" s="216">
        <f>EX69+EX74+EX91+EX97+EX145</f>
        <v>-18825.820864487774</v>
      </c>
      <c r="EY68" s="269"/>
      <c r="EZ68" s="213"/>
      <c r="FA68" s="216">
        <f>FA69+FA74+FA91+FA97+FA145</f>
        <v>-16847.009153467698</v>
      </c>
    </row>
    <row r="69" spans="1:157" x14ac:dyDescent="0.3">
      <c r="A69" s="221" t="s">
        <v>137</v>
      </c>
      <c r="B69" s="222">
        <f>B70+B72</f>
        <v>88990.5</v>
      </c>
      <c r="C69" s="223">
        <f>C70+C72</f>
        <v>159911.5</v>
      </c>
      <c r="D69" s="224">
        <f t="shared" ref="D69:D75" si="427">B69-C69</f>
        <v>-70921</v>
      </c>
      <c r="E69" s="222">
        <f>E70+E72</f>
        <v>99809</v>
      </c>
      <c r="F69" s="223">
        <f>F70+F72</f>
        <v>171200</v>
      </c>
      <c r="G69" s="224">
        <f t="shared" ref="G69:G75" si="428">E69-F69</f>
        <v>-71391</v>
      </c>
      <c r="H69" s="222">
        <f>H70+H72</f>
        <v>181087</v>
      </c>
      <c r="I69" s="223">
        <f>I70+I72</f>
        <v>292893</v>
      </c>
      <c r="J69" s="224">
        <f t="shared" ref="J69:J75" si="429">H69-I69</f>
        <v>-111806</v>
      </c>
      <c r="K69" s="222">
        <f>K70+K72</f>
        <v>254473</v>
      </c>
      <c r="L69" s="223">
        <f>L70+L72</f>
        <v>424013</v>
      </c>
      <c r="M69" s="224">
        <f t="shared" ref="M69:M77" si="430">K69-L69</f>
        <v>-169540</v>
      </c>
      <c r="N69" s="222">
        <f>N70+N72</f>
        <v>367146.7</v>
      </c>
      <c r="O69" s="223">
        <f>O70+O72</f>
        <v>368428.9</v>
      </c>
      <c r="P69" s="224">
        <f t="shared" ref="P69:P75" si="431">N69-O69</f>
        <v>-1282.2000000000116</v>
      </c>
      <c r="Q69" s="222">
        <f>Q70+Q72</f>
        <v>436864.4</v>
      </c>
      <c r="R69" s="223">
        <f>R70+R72</f>
        <v>470716.7</v>
      </c>
      <c r="S69" s="224">
        <f t="shared" ref="S69:S75" si="432">Q69-R69</f>
        <v>-33852.299999999988</v>
      </c>
      <c r="T69" s="222">
        <f>T70+T72</f>
        <v>489552.2</v>
      </c>
      <c r="U69" s="223">
        <f>U70+U72</f>
        <v>448615.6</v>
      </c>
      <c r="V69" s="224">
        <f t="shared" ref="V69:V75" si="433">T69-U69</f>
        <v>40936.600000000035</v>
      </c>
      <c r="W69" s="222">
        <f>W70+W72</f>
        <v>454197.8</v>
      </c>
      <c r="X69" s="223">
        <f>X70+X72</f>
        <v>430990</v>
      </c>
      <c r="Y69" s="224">
        <f t="shared" ref="Y69:Y75" si="434">W69-X69</f>
        <v>23207.799999999988</v>
      </c>
      <c r="Z69" s="222">
        <f>Z70+Z72</f>
        <v>171225.68287897302</v>
      </c>
      <c r="AA69" s="223">
        <f>AA70+AA72</f>
        <v>225020.35926176302</v>
      </c>
      <c r="AB69" s="224">
        <f t="shared" ref="AB69:AB75" si="435">Z69-AA69</f>
        <v>-53794.676382789999</v>
      </c>
      <c r="AC69" s="222">
        <f>AC70+AC72</f>
        <v>187181.81848799699</v>
      </c>
      <c r="AD69" s="223">
        <f>AD70+AD72</f>
        <v>215521.58475685402</v>
      </c>
      <c r="AE69" s="224">
        <f t="shared" ref="AE69:AE75" si="436">AC69-AD69</f>
        <v>-28339.766268857027</v>
      </c>
      <c r="AF69" s="222">
        <f>AF70+AF72</f>
        <v>133440.60284163701</v>
      </c>
      <c r="AG69" s="223">
        <f>AG70+AG72</f>
        <v>177796.78709434901</v>
      </c>
      <c r="AH69" s="224">
        <f t="shared" ref="AH69:AH75" si="437">AF69-AG69</f>
        <v>-44356.184252712002</v>
      </c>
      <c r="AI69" s="222">
        <f>AI70+AI72</f>
        <v>152217.320148345</v>
      </c>
      <c r="AJ69" s="223">
        <f>AJ70+AJ72</f>
        <v>195930.28866865399</v>
      </c>
      <c r="AK69" s="224">
        <f t="shared" ref="AK69:AK75" si="438">AI69-AJ69</f>
        <v>-43712.96852030899</v>
      </c>
      <c r="AL69" s="222">
        <f>AL70+AL72</f>
        <v>-61147</v>
      </c>
      <c r="AM69" s="223">
        <f>AM70+AM72</f>
        <v>-50443</v>
      </c>
      <c r="AN69" s="224">
        <f t="shared" ref="AN69:AN75" si="439">AL69-AM69</f>
        <v>-10704</v>
      </c>
      <c r="AO69" s="222">
        <f>AO70+AO72</f>
        <v>-55088</v>
      </c>
      <c r="AP69" s="223">
        <f>AP70+AP72</f>
        <v>-45063</v>
      </c>
      <c r="AQ69" s="224">
        <f t="shared" ref="AQ69:AQ75" si="440">AO69-AP69</f>
        <v>-10025</v>
      </c>
      <c r="AR69" s="222">
        <f>AR70+AR72</f>
        <v>-45426</v>
      </c>
      <c r="AS69" s="223">
        <f>AS70+AS72</f>
        <v>-38696</v>
      </c>
      <c r="AT69" s="224">
        <f t="shared" ref="AT69:AT75" si="441">AR69-AS69</f>
        <v>-6730</v>
      </c>
      <c r="AU69" s="222">
        <f>AU70+AU72</f>
        <v>-44496</v>
      </c>
      <c r="AV69" s="223">
        <f>AV70+AV72</f>
        <v>-35006</v>
      </c>
      <c r="AW69" s="224">
        <f t="shared" ref="AW69:AW75" si="442">AU69-AV69</f>
        <v>-9490</v>
      </c>
      <c r="AX69" s="222">
        <f>AX70+AX72</f>
        <v>57944</v>
      </c>
      <c r="AY69" s="223">
        <f>AY70+AY72</f>
        <v>237803</v>
      </c>
      <c r="AZ69" s="224">
        <f t="shared" ref="AZ69:AZ74" si="443">AX69-AY69</f>
        <v>-179859</v>
      </c>
      <c r="BA69" s="222">
        <f>BA70+BA72</f>
        <v>48687</v>
      </c>
      <c r="BB69" s="223">
        <f>BB70+BB72</f>
        <v>199107</v>
      </c>
      <c r="BC69" s="224">
        <f t="shared" ref="BC69:BC74" si="444">BA69-BB69</f>
        <v>-150420</v>
      </c>
      <c r="BD69" s="222">
        <f>BD70+BD72</f>
        <v>40176</v>
      </c>
      <c r="BE69" s="223">
        <f>BE70+BE72</f>
        <v>164412</v>
      </c>
      <c r="BF69" s="224">
        <f t="shared" ref="BF69:BF74" si="445">BD69-BE69</f>
        <v>-124236</v>
      </c>
      <c r="BG69" s="222">
        <f>BG70+BG72</f>
        <v>56674</v>
      </c>
      <c r="BH69" s="223">
        <f>BH70+BH72</f>
        <v>225694</v>
      </c>
      <c r="BI69" s="224">
        <f t="shared" ref="BI69:BI74" si="446">BG69-BH69</f>
        <v>-169020</v>
      </c>
      <c r="BJ69" s="222">
        <f>BJ70+BJ72</f>
        <v>108252</v>
      </c>
      <c r="BK69" s="223">
        <f>BK70+BK72</f>
        <v>155624</v>
      </c>
      <c r="BL69" s="224">
        <f t="shared" ref="BL69:BL74" si="447">BJ69-BK69</f>
        <v>-47372</v>
      </c>
      <c r="BM69" s="222">
        <f>BM70+BM72</f>
        <v>104924</v>
      </c>
      <c r="BN69" s="223">
        <f>BN70+BN72</f>
        <v>148545</v>
      </c>
      <c r="BO69" s="224">
        <f t="shared" ref="BO69:BO74" si="448">BM69-BN69</f>
        <v>-43621</v>
      </c>
      <c r="BP69" s="222">
        <f>BP70+BP72</f>
        <v>76756</v>
      </c>
      <c r="BQ69" s="223">
        <f>BQ70+BQ72</f>
        <v>109101</v>
      </c>
      <c r="BR69" s="224">
        <f t="shared" ref="BR69:BR74" si="449">BP69-BQ69</f>
        <v>-32345</v>
      </c>
      <c r="BS69" s="222">
        <f>BS70+BS72</f>
        <v>78704</v>
      </c>
      <c r="BT69" s="223">
        <f>BT70+BT72</f>
        <v>112761</v>
      </c>
      <c r="BU69" s="224">
        <f t="shared" ref="BU69:BU74" si="450">BS69-BT69</f>
        <v>-34057</v>
      </c>
      <c r="BV69" s="222">
        <f>BV70+BV72</f>
        <v>-31945</v>
      </c>
      <c r="BW69" s="223">
        <f>BW70+BW72</f>
        <v>10431</v>
      </c>
      <c r="BX69" s="224">
        <f t="shared" ref="BX69:BX74" si="451">BV69-BW69</f>
        <v>-42376</v>
      </c>
      <c r="BY69" s="222">
        <f>BY70+BY72</f>
        <v>-35019</v>
      </c>
      <c r="BZ69" s="223">
        <f>BZ70+BZ72</f>
        <v>9875</v>
      </c>
      <c r="CA69" s="224">
        <f t="shared" ref="CA69:CA74" si="452">BY69-BZ69</f>
        <v>-44894</v>
      </c>
      <c r="CB69" s="222">
        <f>CB70+CB72</f>
        <v>-116664</v>
      </c>
      <c r="CC69" s="223">
        <f>CC70+CC72</f>
        <v>11464</v>
      </c>
      <c r="CD69" s="224">
        <f t="shared" ref="CD69:CD74" si="453">CB69-CC69</f>
        <v>-128128</v>
      </c>
      <c r="CE69" s="222">
        <f>CE70+CE72</f>
        <v>-61565</v>
      </c>
      <c r="CF69" s="223">
        <f>CF70+CF72</f>
        <v>10121</v>
      </c>
      <c r="CG69" s="224">
        <f t="shared" ref="CG69:CG74" si="454">CE69-CF69</f>
        <v>-71686</v>
      </c>
      <c r="CH69" s="222">
        <f>CH70+CH72</f>
        <v>-19947.207893675579</v>
      </c>
      <c r="CI69" s="223">
        <f>CI70+CI72</f>
        <v>223063.73257804313</v>
      </c>
      <c r="CJ69" s="224">
        <f t="shared" ref="CJ69:CJ75" si="455">CH69-CI69</f>
        <v>-243010.9404717187</v>
      </c>
      <c r="CK69" s="222">
        <f>CK70+CK72</f>
        <v>-15185.793791790536</v>
      </c>
      <c r="CL69" s="223">
        <f>CL70+CL72</f>
        <v>197914.86485837371</v>
      </c>
      <c r="CM69" s="224">
        <f t="shared" ref="CM69:CM75" si="456">CK69-CL69</f>
        <v>-213100.65865016426</v>
      </c>
      <c r="CN69" s="222">
        <f>CN70+CN72</f>
        <v>-18362.395180627787</v>
      </c>
      <c r="CO69" s="223">
        <f>CO70+CO72</f>
        <v>170354.12966934626</v>
      </c>
      <c r="CP69" s="224">
        <f t="shared" ref="CP69:CP75" si="457">CN69-CO69</f>
        <v>-188716.52484997406</v>
      </c>
      <c r="CQ69" s="222">
        <f>CQ70+CQ72</f>
        <v>-20082.374331998675</v>
      </c>
      <c r="CR69" s="223">
        <f>CR70+CR72</f>
        <v>201781.25084203875</v>
      </c>
      <c r="CS69" s="224">
        <f t="shared" ref="CS69:CS75" si="458">CQ69-CR69</f>
        <v>-221863.62517403741</v>
      </c>
      <c r="CT69" s="222">
        <f>CT70+CT72</f>
        <v>116444.9</v>
      </c>
      <c r="CU69" s="223">
        <f>CU70+CU72</f>
        <v>124238</v>
      </c>
      <c r="CV69" s="224">
        <f t="shared" ref="CV69:CV135" si="459">CT69-CU69</f>
        <v>-7793.1000000000058</v>
      </c>
      <c r="CW69" s="222">
        <f>CW70+CW72</f>
        <v>88217.9</v>
      </c>
      <c r="CX69" s="223">
        <f>CX70+CX72</f>
        <v>99001.5</v>
      </c>
      <c r="CY69" s="224">
        <f t="shared" ref="CY69:CY135" si="460">CW69-CX69</f>
        <v>-10783.600000000006</v>
      </c>
      <c r="CZ69" s="222">
        <f>CZ70+CZ72</f>
        <v>101111.09999999999</v>
      </c>
      <c r="DA69" s="223">
        <f>DA70+DA72</f>
        <v>114323.90000000001</v>
      </c>
      <c r="DB69" s="224">
        <f t="shared" ref="DB69:DB135" si="461">CZ69-DA69</f>
        <v>-13212.800000000017</v>
      </c>
      <c r="DC69" s="225">
        <f>DC70+DC72</f>
        <v>96988</v>
      </c>
      <c r="DD69" s="223">
        <f>DD70+DD72</f>
        <v>114798.1</v>
      </c>
      <c r="DE69" s="226">
        <f t="shared" ref="DE69:DE135" si="462">DC69-DD69</f>
        <v>-17810.100000000006</v>
      </c>
      <c r="DF69" s="270">
        <f>DF70+DF72</f>
        <v>-37983.499588036851</v>
      </c>
      <c r="DG69" s="223">
        <f>DG70+DG72</f>
        <v>-11939.81553977658</v>
      </c>
      <c r="DH69" s="226">
        <f t="shared" ref="DH69:DH74" si="463">DF69-DG69</f>
        <v>-26043.684048260271</v>
      </c>
      <c r="DI69" s="270">
        <f>DI70+DI72</f>
        <v>-41353.219240577353</v>
      </c>
      <c r="DJ69" s="223">
        <f>DJ70+DJ72</f>
        <v>-15351.662558383334</v>
      </c>
      <c r="DK69" s="226">
        <f t="shared" ref="DK69:DK74" si="464">DI69-DJ69</f>
        <v>-26001.556682194019</v>
      </c>
      <c r="DL69" s="270">
        <f>DL70+DL72</f>
        <v>-53387.993434695956</v>
      </c>
      <c r="DM69" s="223">
        <f>DM70+DM72</f>
        <v>-13634.635935849448</v>
      </c>
      <c r="DN69" s="226">
        <f t="shared" ref="DN69:DN74" si="465">DL69-DM69</f>
        <v>-39753.357498846512</v>
      </c>
      <c r="DO69" s="270">
        <f>DO70+DO72</f>
        <v>-51880.553325738205</v>
      </c>
      <c r="DP69" s="223">
        <f>DP70+DP72</f>
        <v>-17547.786860290544</v>
      </c>
      <c r="DQ69" s="226">
        <f t="shared" ref="DQ69:DQ74" si="466">DO69-DP69</f>
        <v>-34332.766465447661</v>
      </c>
      <c r="DR69" s="270">
        <f>DR70+DR72</f>
        <v>-154566.90576717979</v>
      </c>
      <c r="DS69" s="223">
        <f>DS70+DS72</f>
        <v>-392505.95746542391</v>
      </c>
      <c r="DT69" s="226">
        <f t="shared" ref="DT69:DT74" si="467">DR69-DS69</f>
        <v>237939.05169824412</v>
      </c>
      <c r="DU69" s="270">
        <f>DU70+DU72</f>
        <v>-39209.934190215092</v>
      </c>
      <c r="DV69" s="223">
        <f>DV70+DV72</f>
        <v>-235909.127297214</v>
      </c>
      <c r="DW69" s="226">
        <f t="shared" ref="DW69:DW74" si="468">DU69-DV69</f>
        <v>196699.19310699892</v>
      </c>
      <c r="DX69" s="270">
        <f>DX70+DX72</f>
        <v>112735.02576820666</v>
      </c>
      <c r="DY69" s="223">
        <f>DY70+DY72</f>
        <v>118195.10018633876</v>
      </c>
      <c r="DZ69" s="226">
        <f t="shared" ref="DZ69:DZ74" si="469">DX69-DY69</f>
        <v>-5460.0744181321061</v>
      </c>
      <c r="EA69" s="338">
        <f>EA70+EA72</f>
        <v>197452.7</v>
      </c>
      <c r="EB69" s="339">
        <f>EB70+EB72</f>
        <v>133622.20651940771</v>
      </c>
      <c r="EC69" s="340">
        <f t="shared" ref="EC69:EC74" si="470">EA69-EB69</f>
        <v>63830.493480592297</v>
      </c>
      <c r="ED69" s="280">
        <f>ED70+ED72</f>
        <v>40880.017854969141</v>
      </c>
      <c r="EE69" s="223">
        <f>EE70+EE72</f>
        <v>83721.433098188951</v>
      </c>
      <c r="EF69" s="226">
        <f t="shared" ref="EF69:EF74" si="471">ED69-EE69</f>
        <v>-42841.41524321981</v>
      </c>
      <c r="EG69" s="280">
        <f>EG70+EG72</f>
        <v>37826.745636665219</v>
      </c>
      <c r="EH69" s="223">
        <f>EH70+EH72</f>
        <v>70634.795408273334</v>
      </c>
      <c r="EI69" s="226">
        <f t="shared" ref="EI69:EI74" si="472">EG69-EH69</f>
        <v>-32808.049771608115</v>
      </c>
      <c r="EJ69" s="280">
        <f>EJ70+EJ72</f>
        <v>64120.799667242864</v>
      </c>
      <c r="EK69" s="223">
        <f>EK70+EK72</f>
        <v>108865.7379011774</v>
      </c>
      <c r="EL69" s="226">
        <f t="shared" ref="EL69:EL74" si="473">EJ69-EK69</f>
        <v>-44744.938233934539</v>
      </c>
      <c r="EM69" s="388">
        <f>EM70+EM72</f>
        <v>91267.105202043342</v>
      </c>
      <c r="EN69" s="339">
        <f>EN70+EN72</f>
        <v>120487.2740132004</v>
      </c>
      <c r="EO69" s="340">
        <f t="shared" ref="EO69:EO91" si="474">EM69-EN69</f>
        <v>-29220.168811157055</v>
      </c>
      <c r="EP69" s="388">
        <f>EP70+EP72</f>
        <v>94117.368395398138</v>
      </c>
      <c r="EQ69" s="339">
        <f>EQ70+EQ72</f>
        <v>110246.79586911603</v>
      </c>
      <c r="ER69" s="340">
        <f t="shared" ref="ER69:ER97" si="475">EP69-EQ69</f>
        <v>-16129.427473717893</v>
      </c>
      <c r="ES69" s="388">
        <f>ES70+ES72</f>
        <v>103632.33951637273</v>
      </c>
      <c r="ET69" s="339">
        <f>ET70+ET72</f>
        <v>94408.298419369792</v>
      </c>
      <c r="EU69" s="340">
        <f t="shared" ref="EU69:EU97" si="476">ES69-ET69</f>
        <v>9224.0410970029334</v>
      </c>
      <c r="EV69" s="280">
        <f>EV70+EV72</f>
        <v>42020.060698086047</v>
      </c>
      <c r="EW69" s="223">
        <f>EW70+EW72</f>
        <v>115720.72629946275</v>
      </c>
      <c r="EX69" s="226">
        <f>EV69-EW69</f>
        <v>-73700.665601376706</v>
      </c>
      <c r="EY69" s="280">
        <f>EY70+EY72</f>
        <v>60438.791787358801</v>
      </c>
      <c r="EZ69" s="223">
        <f>EZ70+EZ72</f>
        <v>27967.042831515901</v>
      </c>
      <c r="FA69" s="226">
        <f t="shared" ref="FA69:FA97" si="477">EY69-EZ69</f>
        <v>32471.748955842901</v>
      </c>
    </row>
    <row r="70" spans="1:157" x14ac:dyDescent="0.3">
      <c r="A70" s="227" t="s">
        <v>138</v>
      </c>
      <c r="B70" s="228">
        <v>81518</v>
      </c>
      <c r="C70" s="229">
        <v>146941</v>
      </c>
      <c r="D70" s="230">
        <f t="shared" si="427"/>
        <v>-65423</v>
      </c>
      <c r="E70" s="228">
        <v>91264.5</v>
      </c>
      <c r="F70" s="229">
        <v>156380.5</v>
      </c>
      <c r="G70" s="230">
        <f t="shared" si="428"/>
        <v>-65116</v>
      </c>
      <c r="H70" s="261">
        <v>165574.5</v>
      </c>
      <c r="I70" s="231">
        <v>266059.5</v>
      </c>
      <c r="J70" s="230">
        <f t="shared" si="429"/>
        <v>-100485</v>
      </c>
      <c r="K70" s="261">
        <v>232525.5</v>
      </c>
      <c r="L70" s="231">
        <v>386089.5</v>
      </c>
      <c r="M70" s="230">
        <f t="shared" si="430"/>
        <v>-153564</v>
      </c>
      <c r="N70" s="228">
        <v>330432</v>
      </c>
      <c r="O70" s="229">
        <v>331586</v>
      </c>
      <c r="P70" s="230">
        <f t="shared" si="431"/>
        <v>-1154</v>
      </c>
      <c r="Q70" s="228">
        <v>393178</v>
      </c>
      <c r="R70" s="229">
        <v>423645</v>
      </c>
      <c r="S70" s="230">
        <f t="shared" si="432"/>
        <v>-30467</v>
      </c>
      <c r="T70" s="228">
        <v>440597</v>
      </c>
      <c r="U70" s="229">
        <v>403754</v>
      </c>
      <c r="V70" s="230">
        <f t="shared" si="433"/>
        <v>36843</v>
      </c>
      <c r="W70" s="228">
        <v>408778</v>
      </c>
      <c r="X70" s="229">
        <v>387891</v>
      </c>
      <c r="Y70" s="230">
        <f t="shared" si="434"/>
        <v>20887</v>
      </c>
      <c r="Z70" s="228">
        <v>154103.11459097301</v>
      </c>
      <c r="AA70" s="229">
        <v>202518.32333576301</v>
      </c>
      <c r="AB70" s="230">
        <f t="shared" si="435"/>
        <v>-48415.208744789998</v>
      </c>
      <c r="AC70" s="228">
        <v>168463.63663899701</v>
      </c>
      <c r="AD70" s="229">
        <v>193969.42628085401</v>
      </c>
      <c r="AE70" s="230">
        <f t="shared" si="436"/>
        <v>-25505.789641857002</v>
      </c>
      <c r="AF70" s="228">
        <v>120096.542557637</v>
      </c>
      <c r="AG70" s="229">
        <v>160017.10838534901</v>
      </c>
      <c r="AH70" s="230">
        <f t="shared" si="437"/>
        <v>-39920.565827712009</v>
      </c>
      <c r="AI70" s="228">
        <v>136995.58813334501</v>
      </c>
      <c r="AJ70" s="229">
        <v>176337.259801654</v>
      </c>
      <c r="AK70" s="230">
        <f t="shared" si="438"/>
        <v>-39341.671668308991</v>
      </c>
      <c r="AL70" s="228">
        <v>-48918</v>
      </c>
      <c r="AM70" s="229">
        <v>-40354</v>
      </c>
      <c r="AN70" s="230">
        <f t="shared" si="439"/>
        <v>-8564</v>
      </c>
      <c r="AO70" s="228">
        <v>-44071</v>
      </c>
      <c r="AP70" s="229">
        <v>-36050</v>
      </c>
      <c r="AQ70" s="230">
        <f t="shared" si="440"/>
        <v>-8021</v>
      </c>
      <c r="AR70" s="228">
        <v>-36341</v>
      </c>
      <c r="AS70" s="229">
        <v>-30957</v>
      </c>
      <c r="AT70" s="230">
        <f t="shared" si="441"/>
        <v>-5384</v>
      </c>
      <c r="AU70" s="228">
        <v>-35597</v>
      </c>
      <c r="AV70" s="229">
        <v>-28005</v>
      </c>
      <c r="AW70" s="230">
        <f t="shared" si="442"/>
        <v>-7592</v>
      </c>
      <c r="AX70" s="228">
        <v>46355</v>
      </c>
      <c r="AY70" s="229">
        <v>190242</v>
      </c>
      <c r="AZ70" s="230">
        <f t="shared" si="443"/>
        <v>-143887</v>
      </c>
      <c r="BA70" s="228">
        <v>38950</v>
      </c>
      <c r="BB70" s="229">
        <v>159286</v>
      </c>
      <c r="BC70" s="230">
        <f t="shared" si="444"/>
        <v>-120336</v>
      </c>
      <c r="BD70" s="228">
        <v>32141</v>
      </c>
      <c r="BE70" s="229">
        <v>131530</v>
      </c>
      <c r="BF70" s="230">
        <f t="shared" si="445"/>
        <v>-99389</v>
      </c>
      <c r="BG70" s="228">
        <v>45339</v>
      </c>
      <c r="BH70" s="229">
        <v>180555</v>
      </c>
      <c r="BI70" s="230">
        <f t="shared" si="446"/>
        <v>-135216</v>
      </c>
      <c r="BJ70" s="228">
        <v>86602</v>
      </c>
      <c r="BK70" s="229">
        <v>124499</v>
      </c>
      <c r="BL70" s="230">
        <f t="shared" si="447"/>
        <v>-37897</v>
      </c>
      <c r="BM70" s="228">
        <v>83939</v>
      </c>
      <c r="BN70" s="229">
        <v>118836</v>
      </c>
      <c r="BO70" s="230">
        <f t="shared" si="448"/>
        <v>-34897</v>
      </c>
      <c r="BP70" s="228">
        <v>61405</v>
      </c>
      <c r="BQ70" s="229">
        <v>87281</v>
      </c>
      <c r="BR70" s="230">
        <f t="shared" si="449"/>
        <v>-25876</v>
      </c>
      <c r="BS70" s="228">
        <v>62963</v>
      </c>
      <c r="BT70" s="229">
        <v>90209</v>
      </c>
      <c r="BU70" s="230">
        <f t="shared" si="450"/>
        <v>-27246</v>
      </c>
      <c r="BV70" s="228">
        <v>-25556</v>
      </c>
      <c r="BW70" s="229">
        <v>8345</v>
      </c>
      <c r="BX70" s="230">
        <f t="shared" si="451"/>
        <v>-33901</v>
      </c>
      <c r="BY70" s="228">
        <v>-28015</v>
      </c>
      <c r="BZ70" s="229">
        <v>7900</v>
      </c>
      <c r="CA70" s="230">
        <f t="shared" si="452"/>
        <v>-35915</v>
      </c>
      <c r="CB70" s="228">
        <v>-93331</v>
      </c>
      <c r="CC70" s="229">
        <v>9171</v>
      </c>
      <c r="CD70" s="230">
        <f t="shared" si="453"/>
        <v>-102502</v>
      </c>
      <c r="CE70" s="228">
        <v>-49252</v>
      </c>
      <c r="CF70" s="229">
        <v>8097</v>
      </c>
      <c r="CG70" s="230">
        <f t="shared" si="454"/>
        <v>-57349</v>
      </c>
      <c r="CH70" s="228">
        <v>-15957.766314940462</v>
      </c>
      <c r="CI70" s="229">
        <v>178450.9860624345</v>
      </c>
      <c r="CJ70" s="230">
        <f>CH70-CI70</f>
        <v>-194408.75237737497</v>
      </c>
      <c r="CK70" s="228">
        <v>-12148.635033432429</v>
      </c>
      <c r="CL70" s="229">
        <v>158331.89188669896</v>
      </c>
      <c r="CM70" s="230">
        <f>CK70-CL70</f>
        <v>-170480.52692013138</v>
      </c>
      <c r="CN70" s="228">
        <v>-14689.916144502231</v>
      </c>
      <c r="CO70" s="229">
        <v>136283.30373547701</v>
      </c>
      <c r="CP70" s="230">
        <f>CN70-CO70</f>
        <v>-150973.21987997924</v>
      </c>
      <c r="CQ70" s="228">
        <v>-16065.899465598941</v>
      </c>
      <c r="CR70" s="229">
        <v>161425.000673631</v>
      </c>
      <c r="CS70" s="230">
        <f>CQ70-CR70</f>
        <v>-177490.90013922995</v>
      </c>
      <c r="CT70" s="228">
        <v>93155.9</v>
      </c>
      <c r="CU70" s="229">
        <v>99390.399999999994</v>
      </c>
      <c r="CV70" s="230">
        <f t="shared" si="459"/>
        <v>-6234.5</v>
      </c>
      <c r="CW70" s="228">
        <v>70574.3</v>
      </c>
      <c r="CX70" s="229">
        <v>79201.2</v>
      </c>
      <c r="CY70" s="230">
        <f t="shared" si="460"/>
        <v>-8626.8999999999942</v>
      </c>
      <c r="CZ70" s="228">
        <v>80888.899999999994</v>
      </c>
      <c r="DA70" s="229">
        <v>91459.1</v>
      </c>
      <c r="DB70" s="230">
        <f t="shared" si="461"/>
        <v>-10570.200000000012</v>
      </c>
      <c r="DC70" s="231">
        <v>77590.399999999994</v>
      </c>
      <c r="DD70" s="229">
        <v>91838.5</v>
      </c>
      <c r="DE70" s="232">
        <f t="shared" si="462"/>
        <v>-14248.100000000006</v>
      </c>
      <c r="DF70" s="261">
        <v>-30386.799670429482</v>
      </c>
      <c r="DG70" s="231">
        <v>-9551.852431821264</v>
      </c>
      <c r="DH70" s="232">
        <f t="shared" si="463"/>
        <v>-20834.94723860822</v>
      </c>
      <c r="DI70" s="261">
        <v>-33082.575392461884</v>
      </c>
      <c r="DJ70" s="231">
        <v>-12281.330046706667</v>
      </c>
      <c r="DK70" s="232">
        <f t="shared" si="464"/>
        <v>-20801.245345755218</v>
      </c>
      <c r="DL70" s="261">
        <v>-42710.394747756764</v>
      </c>
      <c r="DM70" s="231">
        <v>-10907.708748679559</v>
      </c>
      <c r="DN70" s="232">
        <f t="shared" si="465"/>
        <v>-31802.685999077206</v>
      </c>
      <c r="DO70" s="261">
        <v>-41504.442660590561</v>
      </c>
      <c r="DP70" s="231">
        <v>-14038.229488232435</v>
      </c>
      <c r="DQ70" s="232">
        <f t="shared" si="466"/>
        <v>-27466.213172358126</v>
      </c>
      <c r="DR70" s="261">
        <v>-41888.245711826807</v>
      </c>
      <c r="DS70" s="231">
        <v>-428373.7251283275</v>
      </c>
      <c r="DT70" s="232">
        <f t="shared" si="467"/>
        <v>386485.47941650066</v>
      </c>
      <c r="DU70" s="261">
        <v>-2880.6768601123258</v>
      </c>
      <c r="DV70" s="231">
        <v>-84000.862221015836</v>
      </c>
      <c r="DW70" s="232">
        <f t="shared" si="468"/>
        <v>81120.185360903502</v>
      </c>
      <c r="DX70" s="261">
        <v>94511.610577801664</v>
      </c>
      <c r="DY70" s="231">
        <v>58999.27629135405</v>
      </c>
      <c r="DZ70" s="232">
        <f t="shared" si="469"/>
        <v>35512.334286447614</v>
      </c>
      <c r="EA70" s="342">
        <v>155854.39999999999</v>
      </c>
      <c r="EB70" s="343">
        <v>59582.514429455587</v>
      </c>
      <c r="EC70" s="341">
        <f t="shared" si="470"/>
        <v>96271.8855705444</v>
      </c>
      <c r="ED70" s="382">
        <v>32704.014283975313</v>
      </c>
      <c r="EE70" s="234">
        <v>66977.146478551163</v>
      </c>
      <c r="EF70" s="232">
        <f t="shared" si="471"/>
        <v>-34273.132194575854</v>
      </c>
      <c r="EG70" s="278">
        <v>30261.396509332175</v>
      </c>
      <c r="EH70" s="229">
        <v>56507.836326618672</v>
      </c>
      <c r="EI70" s="232">
        <f t="shared" si="472"/>
        <v>-26246.439817286497</v>
      </c>
      <c r="EJ70" s="278">
        <v>51296.639733794291</v>
      </c>
      <c r="EK70" s="229">
        <v>87092.590320941919</v>
      </c>
      <c r="EL70" s="232">
        <f t="shared" si="473"/>
        <v>-35795.950587147629</v>
      </c>
      <c r="EM70" s="389">
        <v>73013.684161634679</v>
      </c>
      <c r="EN70" s="390">
        <v>96389.819210560323</v>
      </c>
      <c r="EO70" s="341">
        <f t="shared" si="474"/>
        <v>-23376.135048925644</v>
      </c>
      <c r="EP70" s="389">
        <v>75253.071787330249</v>
      </c>
      <c r="EQ70" s="390">
        <v>66600.157121214332</v>
      </c>
      <c r="ER70" s="341">
        <f t="shared" si="475"/>
        <v>8652.9146661159175</v>
      </c>
      <c r="ES70" s="389">
        <v>82833.058691704719</v>
      </c>
      <c r="ET70" s="390">
        <v>57082.063648919611</v>
      </c>
      <c r="EU70" s="341">
        <f t="shared" si="476"/>
        <v>25750.995042785107</v>
      </c>
      <c r="EV70" s="278">
        <v>33599.96682033212</v>
      </c>
      <c r="EW70" s="229">
        <v>70206.831631039648</v>
      </c>
      <c r="EX70" s="232">
        <f t="shared" ref="EX70:EX97" si="478">EV70-EW70</f>
        <v>-36606.864810707528</v>
      </c>
      <c r="EY70" s="278">
        <v>48273.475072415284</v>
      </c>
      <c r="EZ70" s="229">
        <v>17581.72998206113</v>
      </c>
      <c r="FA70" s="232">
        <f t="shared" si="477"/>
        <v>30691.745090354154</v>
      </c>
    </row>
    <row r="71" spans="1:157" x14ac:dyDescent="0.3">
      <c r="A71" s="458" t="s">
        <v>125</v>
      </c>
      <c r="B71" s="233">
        <v>79478.5</v>
      </c>
      <c r="C71" s="234">
        <v>142904.5</v>
      </c>
      <c r="D71" s="235">
        <f t="shared" si="427"/>
        <v>-63426</v>
      </c>
      <c r="E71" s="233">
        <v>90800.5</v>
      </c>
      <c r="F71" s="234">
        <v>152850.5</v>
      </c>
      <c r="G71" s="235">
        <f t="shared" si="428"/>
        <v>-62050</v>
      </c>
      <c r="H71" s="233">
        <v>164366.5</v>
      </c>
      <c r="I71" s="234">
        <v>265012.5</v>
      </c>
      <c r="J71" s="235">
        <f t="shared" si="429"/>
        <v>-100646</v>
      </c>
      <c r="K71" s="233">
        <v>232275.5</v>
      </c>
      <c r="L71" s="234">
        <v>381467.5</v>
      </c>
      <c r="M71" s="235">
        <f t="shared" si="430"/>
        <v>-149192</v>
      </c>
      <c r="N71" s="233">
        <v>329363.3</v>
      </c>
      <c r="O71" s="234">
        <v>328718.09999999998</v>
      </c>
      <c r="P71" s="235">
        <f t="shared" si="431"/>
        <v>645.20000000001164</v>
      </c>
      <c r="Q71" s="233">
        <v>392121.59999999998</v>
      </c>
      <c r="R71" s="234">
        <v>419881.3</v>
      </c>
      <c r="S71" s="235">
        <f t="shared" si="432"/>
        <v>-27759.700000000012</v>
      </c>
      <c r="T71" s="233">
        <v>439149.8</v>
      </c>
      <c r="U71" s="234">
        <v>400385.4</v>
      </c>
      <c r="V71" s="235">
        <f t="shared" si="433"/>
        <v>38764.399999999965</v>
      </c>
      <c r="W71" s="233">
        <v>407820.2</v>
      </c>
      <c r="X71" s="234">
        <v>385452</v>
      </c>
      <c r="Y71" s="235">
        <f t="shared" si="434"/>
        <v>22368.200000000012</v>
      </c>
      <c r="Z71" s="233">
        <v>152757.11459085898</v>
      </c>
      <c r="AA71" s="234">
        <v>199385.32333595899</v>
      </c>
      <c r="AB71" s="235">
        <f t="shared" si="435"/>
        <v>-46628.208745100012</v>
      </c>
      <c r="AC71" s="233">
        <v>167127.63663877401</v>
      </c>
      <c r="AD71" s="234">
        <v>190249.42628050398</v>
      </c>
      <c r="AE71" s="235">
        <f t="shared" si="436"/>
        <v>-23121.789641729963</v>
      </c>
      <c r="AF71" s="233">
        <v>118855.54255781899</v>
      </c>
      <c r="AG71" s="234">
        <v>157110.10838583199</v>
      </c>
      <c r="AH71" s="235">
        <f t="shared" si="437"/>
        <v>-38254.565828013001</v>
      </c>
      <c r="AI71" s="233">
        <v>135498.58813316101</v>
      </c>
      <c r="AJ71" s="234">
        <v>168397.25980150455</v>
      </c>
      <c r="AK71" s="235">
        <f t="shared" si="438"/>
        <v>-32898.671668343537</v>
      </c>
      <c r="AL71" s="233">
        <v>-49785.980737761151</v>
      </c>
      <c r="AM71" s="234">
        <v>-42819.337849558455</v>
      </c>
      <c r="AN71" s="235">
        <f t="shared" si="439"/>
        <v>-6966.6428882026958</v>
      </c>
      <c r="AO71" s="233">
        <v>-45392.865428254867</v>
      </c>
      <c r="AP71" s="234">
        <v>-38052.484044780067</v>
      </c>
      <c r="AQ71" s="235">
        <f t="shared" si="440"/>
        <v>-7340.3813834747998</v>
      </c>
      <c r="AR71" s="233">
        <v>-37741.304669896985</v>
      </c>
      <c r="AS71" s="234">
        <v>-32517.046970244097</v>
      </c>
      <c r="AT71" s="235">
        <f t="shared" si="441"/>
        <v>-5224.2576996528878</v>
      </c>
      <c r="AU71" s="233">
        <v>-37161.224585124772</v>
      </c>
      <c r="AV71" s="234">
        <v>-30983.963239776211</v>
      </c>
      <c r="AW71" s="235">
        <f t="shared" si="442"/>
        <v>-6177.261345348561</v>
      </c>
      <c r="AX71" s="233">
        <v>46261.762578344613</v>
      </c>
      <c r="AY71" s="234">
        <v>188863.0379381465</v>
      </c>
      <c r="AZ71" s="235">
        <f t="shared" si="443"/>
        <v>-142601.27535980189</v>
      </c>
      <c r="BA71" s="233">
        <v>37851.012325623349</v>
      </c>
      <c r="BB71" s="234">
        <v>154526.26053201396</v>
      </c>
      <c r="BC71" s="235">
        <f t="shared" si="444"/>
        <v>-116675.24820639061</v>
      </c>
      <c r="BD71" s="233">
        <v>31837.637625381278</v>
      </c>
      <c r="BE71" s="234">
        <v>129976.7373221106</v>
      </c>
      <c r="BF71" s="235">
        <f t="shared" si="445"/>
        <v>-98139.099696729318</v>
      </c>
      <c r="BG71" s="233">
        <v>43377.169190221503</v>
      </c>
      <c r="BH71" s="234">
        <v>177086.72332897849</v>
      </c>
      <c r="BI71" s="235">
        <f t="shared" si="446"/>
        <v>-133709.554138757</v>
      </c>
      <c r="BJ71" s="233">
        <v>86455.173223917358</v>
      </c>
      <c r="BK71" s="234">
        <v>122752.37339798194</v>
      </c>
      <c r="BL71" s="235">
        <f t="shared" si="447"/>
        <v>-36297.200174064579</v>
      </c>
      <c r="BM71" s="233">
        <v>83205.759197553154</v>
      </c>
      <c r="BN71" s="234">
        <v>118138.73063937196</v>
      </c>
      <c r="BO71" s="235">
        <f t="shared" si="448"/>
        <v>-34932.971441818809</v>
      </c>
      <c r="BP71" s="233">
        <v>60212.314095988826</v>
      </c>
      <c r="BQ71" s="234">
        <v>85491.754714599956</v>
      </c>
      <c r="BR71" s="235">
        <f t="shared" si="449"/>
        <v>-25279.44061861113</v>
      </c>
      <c r="BS71" s="233">
        <v>62240.448344860568</v>
      </c>
      <c r="BT71" s="234">
        <v>88371.377568098178</v>
      </c>
      <c r="BU71" s="235">
        <f t="shared" si="450"/>
        <v>-26130.92922323761</v>
      </c>
      <c r="BV71" s="233">
        <v>-25673.948347890153</v>
      </c>
      <c r="BW71" s="234">
        <v>4472.2856595954618</v>
      </c>
      <c r="BX71" s="235">
        <f t="shared" si="451"/>
        <v>-30146.234007485615</v>
      </c>
      <c r="BY71" s="233">
        <v>-27985.664008249867</v>
      </c>
      <c r="BZ71" s="234">
        <v>5504.4464607768632</v>
      </c>
      <c r="CA71" s="235">
        <f t="shared" si="452"/>
        <v>-33490.110469026731</v>
      </c>
      <c r="CB71" s="233">
        <v>-93559.076408284222</v>
      </c>
      <c r="CC71" s="234">
        <v>7007.8505099759823</v>
      </c>
      <c r="CD71" s="235">
        <f t="shared" si="453"/>
        <v>-100566.9269182602</v>
      </c>
      <c r="CE71" s="233">
        <v>-49740.211915575514</v>
      </c>
      <c r="CF71" s="234">
        <v>5758.6173696516935</v>
      </c>
      <c r="CG71" s="235">
        <f t="shared" si="454"/>
        <v>-55498.829285227206</v>
      </c>
      <c r="CH71" s="233">
        <v>-16078.341097062061</v>
      </c>
      <c r="CI71" s="234">
        <v>173017.35485759098</v>
      </c>
      <c r="CJ71" s="235">
        <f t="shared" si="455"/>
        <v>-189095.69595465303</v>
      </c>
      <c r="CK71" s="233">
        <v>-13377.674721723839</v>
      </c>
      <c r="CL71" s="234">
        <v>153172.35622863815</v>
      </c>
      <c r="CM71" s="235">
        <f t="shared" si="456"/>
        <v>-166550.03095036198</v>
      </c>
      <c r="CN71" s="233">
        <v>-14898.279020471935</v>
      </c>
      <c r="CO71" s="234">
        <v>134058.26937783477</v>
      </c>
      <c r="CP71" s="235">
        <f t="shared" si="457"/>
        <v>-148956.54839830671</v>
      </c>
      <c r="CQ71" s="233">
        <v>-16969.316535973921</v>
      </c>
      <c r="CR71" s="234">
        <v>161002.45382173735</v>
      </c>
      <c r="CS71" s="235">
        <f t="shared" si="458"/>
        <v>-177971.77035771127</v>
      </c>
      <c r="CT71" s="233">
        <v>92764.3</v>
      </c>
      <c r="CU71" s="234">
        <v>94101.2</v>
      </c>
      <c r="CV71" s="235">
        <f t="shared" si="459"/>
        <v>-1336.8999999999942</v>
      </c>
      <c r="CW71" s="233">
        <v>70211.8</v>
      </c>
      <c r="CX71" s="234">
        <v>76738.899999999994</v>
      </c>
      <c r="CY71" s="235">
        <f t="shared" si="460"/>
        <v>-6527.0999999999913</v>
      </c>
      <c r="CZ71" s="233">
        <v>79503.7</v>
      </c>
      <c r="DA71" s="234">
        <v>88075.8</v>
      </c>
      <c r="DB71" s="235">
        <f t="shared" si="461"/>
        <v>-8572.1000000000058</v>
      </c>
      <c r="DC71" s="236">
        <v>77058</v>
      </c>
      <c r="DD71" s="234">
        <v>90471.5</v>
      </c>
      <c r="DE71" s="237">
        <f t="shared" si="462"/>
        <v>-13413.5</v>
      </c>
      <c r="DF71" s="277">
        <v>-30681.999670429483</v>
      </c>
      <c r="DG71" s="236">
        <v>-12907.052431821265</v>
      </c>
      <c r="DH71" s="237">
        <f t="shared" si="463"/>
        <v>-17774.94723860822</v>
      </c>
      <c r="DI71" s="277">
        <v>-33525.775392461881</v>
      </c>
      <c r="DJ71" s="236">
        <v>-16190.930046706668</v>
      </c>
      <c r="DK71" s="237">
        <f t="shared" si="464"/>
        <v>-17334.845345755213</v>
      </c>
      <c r="DL71" s="277">
        <v>-43072.794747756765</v>
      </c>
      <c r="DM71" s="236">
        <v>-14101.308748679559</v>
      </c>
      <c r="DN71" s="237">
        <f t="shared" si="465"/>
        <v>-28971.485999077206</v>
      </c>
      <c r="DO71" s="277">
        <v>-42041.242660590564</v>
      </c>
      <c r="DP71" s="236">
        <v>-16182.229488232435</v>
      </c>
      <c r="DQ71" s="237">
        <f t="shared" si="466"/>
        <v>-25859.013172358129</v>
      </c>
      <c r="DR71" s="277">
        <v>-41986.103370241704</v>
      </c>
      <c r="DS71" s="236">
        <v>-430710.88436102803</v>
      </c>
      <c r="DT71" s="237">
        <f t="shared" si="467"/>
        <v>388724.78099078633</v>
      </c>
      <c r="DU71" s="277">
        <v>-3118.0490979004535</v>
      </c>
      <c r="DV71" s="236">
        <v>-86298.101194282877</v>
      </c>
      <c r="DW71" s="237">
        <f t="shared" si="468"/>
        <v>83180.052096382424</v>
      </c>
      <c r="DX71" s="277">
        <v>94828.369326987231</v>
      </c>
      <c r="DY71" s="236">
        <v>57129.803558115149</v>
      </c>
      <c r="DZ71" s="237">
        <f t="shared" si="469"/>
        <v>37698.565768872082</v>
      </c>
      <c r="EA71" s="345">
        <v>155812.99128885436</v>
      </c>
      <c r="EB71" s="346">
        <v>58532.135007915436</v>
      </c>
      <c r="EC71" s="344">
        <f t="shared" si="470"/>
        <v>97280.856280938926</v>
      </c>
      <c r="ED71" s="382">
        <v>32466.59228477531</v>
      </c>
      <c r="EE71" s="234">
        <v>65455.871430593164</v>
      </c>
      <c r="EF71" s="237">
        <f t="shared" si="471"/>
        <v>-32989.279145817854</v>
      </c>
      <c r="EG71" s="382">
        <v>30494.490032646416</v>
      </c>
      <c r="EH71" s="234">
        <v>55176.438772577865</v>
      </c>
      <c r="EI71" s="237">
        <f t="shared" si="472"/>
        <v>-24681.948739931449</v>
      </c>
      <c r="EJ71" s="382">
        <v>51243.014389602293</v>
      </c>
      <c r="EK71" s="234">
        <v>85199.271126754873</v>
      </c>
      <c r="EL71" s="237">
        <f t="shared" si="473"/>
        <v>-33956.25673715258</v>
      </c>
      <c r="EM71" s="391">
        <v>70217.430124506674</v>
      </c>
      <c r="EN71" s="392">
        <v>92690.707556432957</v>
      </c>
      <c r="EO71" s="344">
        <f t="shared" si="474"/>
        <v>-22473.277431926283</v>
      </c>
      <c r="EP71" s="391">
        <v>75130.603000365474</v>
      </c>
      <c r="EQ71" s="392">
        <v>63435.599923001355</v>
      </c>
      <c r="ER71" s="344">
        <f t="shared" si="475"/>
        <v>11695.003077364119</v>
      </c>
      <c r="ES71" s="391">
        <v>82614.619927524342</v>
      </c>
      <c r="ET71" s="392">
        <v>54022.471467835458</v>
      </c>
      <c r="EU71" s="344">
        <f t="shared" si="476"/>
        <v>28592.148459688884</v>
      </c>
      <c r="EV71" s="382">
        <v>33551.721605921957</v>
      </c>
      <c r="EW71" s="234">
        <v>64786.060671505649</v>
      </c>
      <c r="EX71" s="237">
        <f t="shared" si="478"/>
        <v>-31234.339065583692</v>
      </c>
      <c r="EY71" s="382">
        <v>48040.800000000003</v>
      </c>
      <c r="EZ71" s="234">
        <v>11971.199999999999</v>
      </c>
      <c r="FA71" s="237">
        <f t="shared" si="477"/>
        <v>36069.600000000006</v>
      </c>
    </row>
    <row r="72" spans="1:157" x14ac:dyDescent="0.3">
      <c r="A72" s="227" t="s">
        <v>139</v>
      </c>
      <c r="B72" s="228">
        <v>7472.5</v>
      </c>
      <c r="C72" s="229">
        <v>12970.5</v>
      </c>
      <c r="D72" s="230">
        <f t="shared" si="427"/>
        <v>-5498</v>
      </c>
      <c r="E72" s="228">
        <v>8544.5</v>
      </c>
      <c r="F72" s="229">
        <v>14819.5</v>
      </c>
      <c r="G72" s="230">
        <f t="shared" si="428"/>
        <v>-6275</v>
      </c>
      <c r="H72" s="228">
        <v>15512.5</v>
      </c>
      <c r="I72" s="229">
        <v>26833.5</v>
      </c>
      <c r="J72" s="230">
        <f t="shared" si="429"/>
        <v>-11321</v>
      </c>
      <c r="K72" s="228">
        <v>21947.5</v>
      </c>
      <c r="L72" s="229">
        <v>37923.5</v>
      </c>
      <c r="M72" s="230">
        <f t="shared" si="430"/>
        <v>-15976</v>
      </c>
      <c r="N72" s="228">
        <v>36714.699999999997</v>
      </c>
      <c r="O72" s="229">
        <v>36842.9</v>
      </c>
      <c r="P72" s="230">
        <f t="shared" si="431"/>
        <v>-128.20000000000437</v>
      </c>
      <c r="Q72" s="228">
        <v>43686.400000000001</v>
      </c>
      <c r="R72" s="229">
        <v>47071.7</v>
      </c>
      <c r="S72" s="230">
        <f t="shared" si="432"/>
        <v>-3385.2999999999956</v>
      </c>
      <c r="T72" s="228">
        <v>48955.199999999997</v>
      </c>
      <c r="U72" s="229">
        <v>44861.599999999999</v>
      </c>
      <c r="V72" s="230">
        <f t="shared" si="433"/>
        <v>4093.5999999999985</v>
      </c>
      <c r="W72" s="228">
        <v>45419.8</v>
      </c>
      <c r="X72" s="229">
        <v>43099</v>
      </c>
      <c r="Y72" s="230">
        <f t="shared" si="434"/>
        <v>2320.8000000000029</v>
      </c>
      <c r="Z72" s="228">
        <v>17122.568287999999</v>
      </c>
      <c r="AA72" s="229">
        <v>22502.035926</v>
      </c>
      <c r="AB72" s="230">
        <f t="shared" si="435"/>
        <v>-5379.4676380000019</v>
      </c>
      <c r="AC72" s="228">
        <v>18718.181849000001</v>
      </c>
      <c r="AD72" s="229">
        <v>21552.158476000001</v>
      </c>
      <c r="AE72" s="230">
        <f t="shared" si="436"/>
        <v>-2833.976627</v>
      </c>
      <c r="AF72" s="228">
        <v>13344.060283999999</v>
      </c>
      <c r="AG72" s="229">
        <v>17779.678709</v>
      </c>
      <c r="AH72" s="230">
        <f t="shared" si="437"/>
        <v>-4435.6184250000006</v>
      </c>
      <c r="AI72" s="228">
        <v>15221.732015</v>
      </c>
      <c r="AJ72" s="229">
        <v>19593.028867000001</v>
      </c>
      <c r="AK72" s="230">
        <f t="shared" si="438"/>
        <v>-4371.2968520000013</v>
      </c>
      <c r="AL72" s="228">
        <v>-12229</v>
      </c>
      <c r="AM72" s="229">
        <v>-10089</v>
      </c>
      <c r="AN72" s="230">
        <f t="shared" si="439"/>
        <v>-2140</v>
      </c>
      <c r="AO72" s="229">
        <v>-11017</v>
      </c>
      <c r="AP72" s="229">
        <v>-9013</v>
      </c>
      <c r="AQ72" s="230">
        <f t="shared" si="440"/>
        <v>-2004</v>
      </c>
      <c r="AR72" s="261">
        <v>-9085</v>
      </c>
      <c r="AS72" s="231">
        <v>-7739</v>
      </c>
      <c r="AT72" s="230">
        <f t="shared" si="441"/>
        <v>-1346</v>
      </c>
      <c r="AU72" s="228">
        <v>-8899</v>
      </c>
      <c r="AV72" s="229">
        <v>-7001</v>
      </c>
      <c r="AW72" s="230">
        <f t="shared" si="442"/>
        <v>-1898</v>
      </c>
      <c r="AX72" s="228">
        <v>11589</v>
      </c>
      <c r="AY72" s="229">
        <v>47561</v>
      </c>
      <c r="AZ72" s="230">
        <f t="shared" si="443"/>
        <v>-35972</v>
      </c>
      <c r="BA72" s="228">
        <v>9737</v>
      </c>
      <c r="BB72" s="229">
        <v>39821</v>
      </c>
      <c r="BC72" s="230">
        <f t="shared" si="444"/>
        <v>-30084</v>
      </c>
      <c r="BD72" s="228">
        <v>8035</v>
      </c>
      <c r="BE72" s="229">
        <v>32882</v>
      </c>
      <c r="BF72" s="230">
        <f t="shared" si="445"/>
        <v>-24847</v>
      </c>
      <c r="BG72" s="228">
        <v>11335</v>
      </c>
      <c r="BH72" s="229">
        <v>45139</v>
      </c>
      <c r="BI72" s="230">
        <f t="shared" si="446"/>
        <v>-33804</v>
      </c>
      <c r="BJ72" s="228">
        <v>21650</v>
      </c>
      <c r="BK72" s="229">
        <v>31125</v>
      </c>
      <c r="BL72" s="230">
        <f t="shared" si="447"/>
        <v>-9475</v>
      </c>
      <c r="BM72" s="228">
        <v>20985</v>
      </c>
      <c r="BN72" s="229">
        <v>29709</v>
      </c>
      <c r="BO72" s="230">
        <f t="shared" si="448"/>
        <v>-8724</v>
      </c>
      <c r="BP72" s="228">
        <v>15351</v>
      </c>
      <c r="BQ72" s="229">
        <v>21820</v>
      </c>
      <c r="BR72" s="230">
        <f t="shared" si="449"/>
        <v>-6469</v>
      </c>
      <c r="BS72" s="228">
        <v>15741</v>
      </c>
      <c r="BT72" s="229">
        <v>22552</v>
      </c>
      <c r="BU72" s="230">
        <f t="shared" si="450"/>
        <v>-6811</v>
      </c>
      <c r="BV72" s="228">
        <v>-6389</v>
      </c>
      <c r="BW72" s="229">
        <v>2086</v>
      </c>
      <c r="BX72" s="230">
        <f t="shared" si="451"/>
        <v>-8475</v>
      </c>
      <c r="BY72" s="228">
        <v>-7004</v>
      </c>
      <c r="BZ72" s="229">
        <v>1975</v>
      </c>
      <c r="CA72" s="230">
        <f t="shared" si="452"/>
        <v>-8979</v>
      </c>
      <c r="CB72" s="228">
        <v>-23333</v>
      </c>
      <c r="CC72" s="229">
        <v>2293</v>
      </c>
      <c r="CD72" s="230">
        <f t="shared" si="453"/>
        <v>-25626</v>
      </c>
      <c r="CE72" s="228">
        <v>-12313</v>
      </c>
      <c r="CF72" s="229">
        <v>2024</v>
      </c>
      <c r="CG72" s="230">
        <f t="shared" si="454"/>
        <v>-14337</v>
      </c>
      <c r="CH72" s="228">
        <v>-3989.4415787351154</v>
      </c>
      <c r="CI72" s="229">
        <v>44612.746515608625</v>
      </c>
      <c r="CJ72" s="230">
        <f>CH72-CI72</f>
        <v>-48602.188094343743</v>
      </c>
      <c r="CK72" s="228">
        <v>-3037.1587583581072</v>
      </c>
      <c r="CL72" s="229">
        <v>39582.972971674739</v>
      </c>
      <c r="CM72" s="230">
        <f>CK72-CL72</f>
        <v>-42620.131730032845</v>
      </c>
      <c r="CN72" s="228">
        <v>-3672.4790361255577</v>
      </c>
      <c r="CO72" s="229">
        <v>34070.825933869251</v>
      </c>
      <c r="CP72" s="230">
        <f>CN72-CO72</f>
        <v>-37743.30496999481</v>
      </c>
      <c r="CQ72" s="228">
        <v>-4016.4748663997352</v>
      </c>
      <c r="CR72" s="229">
        <v>40356.250168407751</v>
      </c>
      <c r="CS72" s="230">
        <f>CQ72-CR72</f>
        <v>-44372.725034807489</v>
      </c>
      <c r="CT72" s="228">
        <v>23289</v>
      </c>
      <c r="CU72" s="229">
        <v>24847.599999999999</v>
      </c>
      <c r="CV72" s="230">
        <f t="shared" si="459"/>
        <v>-1558.5999999999985</v>
      </c>
      <c r="CW72" s="228">
        <v>17643.599999999999</v>
      </c>
      <c r="CX72" s="229">
        <v>19800.3</v>
      </c>
      <c r="CY72" s="230">
        <f t="shared" si="460"/>
        <v>-2156.7000000000007</v>
      </c>
      <c r="CZ72" s="228">
        <v>20222.2</v>
      </c>
      <c r="DA72" s="229">
        <v>22864.799999999999</v>
      </c>
      <c r="DB72" s="230">
        <f t="shared" si="461"/>
        <v>-2642.5999999999985</v>
      </c>
      <c r="DC72" s="231">
        <v>19397.599999999999</v>
      </c>
      <c r="DD72" s="229">
        <v>22959.599999999999</v>
      </c>
      <c r="DE72" s="232">
        <f t="shared" si="462"/>
        <v>-3562</v>
      </c>
      <c r="DF72" s="261">
        <v>-7596.6999176073705</v>
      </c>
      <c r="DG72" s="231">
        <v>-2387.963107955316</v>
      </c>
      <c r="DH72" s="232">
        <f t="shared" si="463"/>
        <v>-5208.7368096520549</v>
      </c>
      <c r="DI72" s="261">
        <v>-8270.643848115471</v>
      </c>
      <c r="DJ72" s="231">
        <v>-3070.3325116766669</v>
      </c>
      <c r="DK72" s="232">
        <f t="shared" si="464"/>
        <v>-5200.3113364388046</v>
      </c>
      <c r="DL72" s="261">
        <v>-10677.598686939191</v>
      </c>
      <c r="DM72" s="231">
        <v>-2726.9271871698897</v>
      </c>
      <c r="DN72" s="232">
        <f t="shared" si="465"/>
        <v>-7950.6714997693016</v>
      </c>
      <c r="DO72" s="261">
        <v>-10376.11066514764</v>
      </c>
      <c r="DP72" s="231">
        <v>-3509.5573720581087</v>
      </c>
      <c r="DQ72" s="232">
        <f t="shared" si="466"/>
        <v>-6866.5532930895315</v>
      </c>
      <c r="DR72" s="261">
        <v>-112678.66005535297</v>
      </c>
      <c r="DS72" s="231">
        <v>35867.7676629036</v>
      </c>
      <c r="DT72" s="232">
        <f t="shared" si="467"/>
        <v>-148546.42771825657</v>
      </c>
      <c r="DU72" s="261">
        <v>-36329.257330102766</v>
      </c>
      <c r="DV72" s="231">
        <v>-151908.26507619815</v>
      </c>
      <c r="DW72" s="232">
        <f t="shared" si="468"/>
        <v>115579.00774609539</v>
      </c>
      <c r="DX72" s="261">
        <v>18223.41519040499</v>
      </c>
      <c r="DY72" s="231">
        <v>59195.823894984707</v>
      </c>
      <c r="DZ72" s="232">
        <f t="shared" si="469"/>
        <v>-40972.408704579721</v>
      </c>
      <c r="EA72" s="342">
        <v>41598.300000000003</v>
      </c>
      <c r="EB72" s="343">
        <v>74039.692089952121</v>
      </c>
      <c r="EC72" s="341">
        <f t="shared" si="470"/>
        <v>-32441.392089952118</v>
      </c>
      <c r="ED72" s="382">
        <v>8176.0035709938284</v>
      </c>
      <c r="EE72" s="234">
        <v>16744.286619637791</v>
      </c>
      <c r="EF72" s="232">
        <f t="shared" si="471"/>
        <v>-8568.2830486439634</v>
      </c>
      <c r="EG72" s="278">
        <v>7565.3491273330437</v>
      </c>
      <c r="EH72" s="229">
        <v>14126.959081654668</v>
      </c>
      <c r="EI72" s="232">
        <f t="shared" si="472"/>
        <v>-6561.6099543216242</v>
      </c>
      <c r="EJ72" s="278">
        <v>12824.159933448573</v>
      </c>
      <c r="EK72" s="229">
        <v>21773.14758023548</v>
      </c>
      <c r="EL72" s="232">
        <f t="shared" si="473"/>
        <v>-8948.9876467869071</v>
      </c>
      <c r="EM72" s="389">
        <v>18253.42104040867</v>
      </c>
      <c r="EN72" s="390">
        <v>24097.454802640081</v>
      </c>
      <c r="EO72" s="341">
        <f t="shared" si="474"/>
        <v>-5844.0337622314109</v>
      </c>
      <c r="EP72" s="389">
        <v>18864.296608067889</v>
      </c>
      <c r="EQ72" s="390">
        <v>43646.638747901707</v>
      </c>
      <c r="ER72" s="341">
        <f t="shared" si="475"/>
        <v>-24782.342139833818</v>
      </c>
      <c r="ES72" s="389">
        <v>20799.280824668007</v>
      </c>
      <c r="ET72" s="390">
        <v>37326.234770450181</v>
      </c>
      <c r="EU72" s="341">
        <f t="shared" si="476"/>
        <v>-16526.953945782174</v>
      </c>
      <c r="EV72" s="278">
        <v>8420.0938777539286</v>
      </c>
      <c r="EW72" s="229">
        <v>45513.894668423098</v>
      </c>
      <c r="EX72" s="232">
        <f t="shared" si="478"/>
        <v>-37093.800790669171</v>
      </c>
      <c r="EY72" s="278">
        <v>12165.316714943521</v>
      </c>
      <c r="EZ72" s="229">
        <v>10385.312849454771</v>
      </c>
      <c r="FA72" s="232">
        <f t="shared" si="477"/>
        <v>1780.0038654887503</v>
      </c>
    </row>
    <row r="73" spans="1:157" x14ac:dyDescent="0.3">
      <c r="A73" s="458" t="s">
        <v>125</v>
      </c>
      <c r="B73" s="233">
        <v>7472.5</v>
      </c>
      <c r="C73" s="234">
        <v>12970.5</v>
      </c>
      <c r="D73" s="235">
        <f t="shared" si="427"/>
        <v>-5498</v>
      </c>
      <c r="E73" s="233">
        <v>8544.5</v>
      </c>
      <c r="F73" s="234">
        <v>14819.5</v>
      </c>
      <c r="G73" s="235">
        <f t="shared" si="428"/>
        <v>-6275</v>
      </c>
      <c r="H73" s="233">
        <v>15512.5</v>
      </c>
      <c r="I73" s="234">
        <v>26833.5</v>
      </c>
      <c r="J73" s="235">
        <f t="shared" si="429"/>
        <v>-11321</v>
      </c>
      <c r="K73" s="233">
        <v>21947.5</v>
      </c>
      <c r="L73" s="234">
        <v>37923.5</v>
      </c>
      <c r="M73" s="235">
        <f t="shared" si="430"/>
        <v>-15976</v>
      </c>
      <c r="N73" s="233">
        <v>36714.699999999997</v>
      </c>
      <c r="O73" s="234">
        <v>36842.9</v>
      </c>
      <c r="P73" s="235">
        <f t="shared" si="431"/>
        <v>-128.20000000000437</v>
      </c>
      <c r="Q73" s="233">
        <v>43686.400000000001</v>
      </c>
      <c r="R73" s="234">
        <v>47071.7</v>
      </c>
      <c r="S73" s="235">
        <f t="shared" si="432"/>
        <v>-3385.2999999999956</v>
      </c>
      <c r="T73" s="233">
        <v>48955.199999999997</v>
      </c>
      <c r="U73" s="234">
        <v>44861.599999999999</v>
      </c>
      <c r="V73" s="235">
        <f t="shared" si="433"/>
        <v>4093.5999999999985</v>
      </c>
      <c r="W73" s="233">
        <v>45419.8</v>
      </c>
      <c r="X73" s="234">
        <v>43099</v>
      </c>
      <c r="Y73" s="235">
        <f t="shared" si="434"/>
        <v>2320.8000000000029</v>
      </c>
      <c r="Z73" s="233">
        <v>17122.568287999999</v>
      </c>
      <c r="AA73" s="234">
        <v>22502.035926</v>
      </c>
      <c r="AB73" s="235">
        <f t="shared" si="435"/>
        <v>-5379.4676380000019</v>
      </c>
      <c r="AC73" s="233">
        <v>18718.181849000001</v>
      </c>
      <c r="AD73" s="234">
        <v>21552.158476000001</v>
      </c>
      <c r="AE73" s="235">
        <f t="shared" si="436"/>
        <v>-2833.976627</v>
      </c>
      <c r="AF73" s="233">
        <v>13344.060283999999</v>
      </c>
      <c r="AG73" s="234">
        <v>17779.678709</v>
      </c>
      <c r="AH73" s="235">
        <f t="shared" si="437"/>
        <v>-4435.6184250000006</v>
      </c>
      <c r="AI73" s="233">
        <v>15221.732015</v>
      </c>
      <c r="AJ73" s="234">
        <v>19593.028867000001</v>
      </c>
      <c r="AK73" s="235">
        <f t="shared" si="438"/>
        <v>-4371.2968520000013</v>
      </c>
      <c r="AL73" s="233">
        <v>-12229</v>
      </c>
      <c r="AM73" s="234">
        <v>-10089</v>
      </c>
      <c r="AN73" s="235">
        <f t="shared" si="439"/>
        <v>-2140</v>
      </c>
      <c r="AO73" s="233">
        <v>-11017</v>
      </c>
      <c r="AP73" s="234">
        <v>-9013</v>
      </c>
      <c r="AQ73" s="235">
        <f t="shared" si="440"/>
        <v>-2004</v>
      </c>
      <c r="AR73" s="233">
        <v>-9085</v>
      </c>
      <c r="AS73" s="234">
        <v>-7739</v>
      </c>
      <c r="AT73" s="235">
        <f t="shared" si="441"/>
        <v>-1346</v>
      </c>
      <c r="AU73" s="233">
        <v>-8899</v>
      </c>
      <c r="AV73" s="234">
        <v>-7001</v>
      </c>
      <c r="AW73" s="235">
        <f t="shared" si="442"/>
        <v>-1898</v>
      </c>
      <c r="AX73" s="233">
        <v>11565.440644586153</v>
      </c>
      <c r="AY73" s="234">
        <v>47215.759484536626</v>
      </c>
      <c r="AZ73" s="235">
        <f t="shared" si="443"/>
        <v>-35650.318839950472</v>
      </c>
      <c r="BA73" s="233">
        <v>9462.7530814058373</v>
      </c>
      <c r="BB73" s="234">
        <v>38631.565133003489</v>
      </c>
      <c r="BC73" s="235">
        <f t="shared" si="444"/>
        <v>-29168.812051597652</v>
      </c>
      <c r="BD73" s="233">
        <v>7959.4094063453194</v>
      </c>
      <c r="BE73" s="234">
        <v>32494.184330527649</v>
      </c>
      <c r="BF73" s="235">
        <f t="shared" si="445"/>
        <v>-24534.774924182329</v>
      </c>
      <c r="BG73" s="233">
        <v>10844.292297555376</v>
      </c>
      <c r="BH73" s="234">
        <v>44271.680832244623</v>
      </c>
      <c r="BI73" s="235">
        <f t="shared" si="446"/>
        <v>-33427.388534689249</v>
      </c>
      <c r="BJ73" s="233">
        <v>21613.793305979339</v>
      </c>
      <c r="BK73" s="234">
        <v>30688.093349495484</v>
      </c>
      <c r="BL73" s="235">
        <f t="shared" si="447"/>
        <v>-9074.3000435161448</v>
      </c>
      <c r="BM73" s="233">
        <v>20801.439799388289</v>
      </c>
      <c r="BN73" s="234">
        <v>29534.682659842991</v>
      </c>
      <c r="BO73" s="235">
        <f t="shared" si="448"/>
        <v>-8733.2428604547022</v>
      </c>
      <c r="BP73" s="233">
        <v>15053.078523997207</v>
      </c>
      <c r="BQ73" s="234">
        <v>21372.938678649989</v>
      </c>
      <c r="BR73" s="235">
        <f t="shared" si="449"/>
        <v>-6319.8601546527825</v>
      </c>
      <c r="BS73" s="233">
        <v>15560.112086215142</v>
      </c>
      <c r="BT73" s="234">
        <v>22092.844392024545</v>
      </c>
      <c r="BU73" s="235">
        <f t="shared" si="450"/>
        <v>-6532.7323058094025</v>
      </c>
      <c r="BV73" s="233">
        <v>-6418.4870869725382</v>
      </c>
      <c r="BW73" s="234">
        <v>1118.0714148988654</v>
      </c>
      <c r="BX73" s="235">
        <f t="shared" si="451"/>
        <v>-7536.5585018714037</v>
      </c>
      <c r="BY73" s="233">
        <v>-6996.4160020624668</v>
      </c>
      <c r="BZ73" s="234">
        <v>1376.1116151942158</v>
      </c>
      <c r="CA73" s="235">
        <f t="shared" si="452"/>
        <v>-8372.5276172566828</v>
      </c>
      <c r="CB73" s="233">
        <v>-23389.769102071055</v>
      </c>
      <c r="CC73" s="234">
        <v>1751.9626274939956</v>
      </c>
      <c r="CD73" s="235">
        <f t="shared" si="453"/>
        <v>-25141.73172956505</v>
      </c>
      <c r="CE73" s="233">
        <v>-12435.052978893878</v>
      </c>
      <c r="CF73" s="234">
        <v>1439.6543424129234</v>
      </c>
      <c r="CG73" s="235">
        <f t="shared" si="454"/>
        <v>-13874.707321306802</v>
      </c>
      <c r="CH73" s="233">
        <v>-4019.5852742655152</v>
      </c>
      <c r="CI73" s="234">
        <v>43254.338714397745</v>
      </c>
      <c r="CJ73" s="235">
        <f t="shared" si="455"/>
        <v>-47273.923988663257</v>
      </c>
      <c r="CK73" s="233">
        <v>-3344.4186804309597</v>
      </c>
      <c r="CL73" s="234">
        <v>38293.089057159537</v>
      </c>
      <c r="CM73" s="235">
        <f t="shared" si="456"/>
        <v>-41637.507737590495</v>
      </c>
      <c r="CN73" s="233">
        <v>-3724.5697551179837</v>
      </c>
      <c r="CO73" s="234">
        <v>33514.567344458694</v>
      </c>
      <c r="CP73" s="235">
        <f t="shared" si="457"/>
        <v>-37239.137099576677</v>
      </c>
      <c r="CQ73" s="233">
        <v>-4242.3291339934804</v>
      </c>
      <c r="CR73" s="234">
        <v>40250.613455434337</v>
      </c>
      <c r="CS73" s="235">
        <f t="shared" si="458"/>
        <v>-44492.942589427817</v>
      </c>
      <c r="CT73" s="233">
        <v>23191.1</v>
      </c>
      <c r="CU73" s="234">
        <v>23525.3</v>
      </c>
      <c r="CV73" s="235">
        <f t="shared" si="459"/>
        <v>-334.20000000000073</v>
      </c>
      <c r="CW73" s="233">
        <v>17553</v>
      </c>
      <c r="CX73" s="234">
        <v>19184.7</v>
      </c>
      <c r="CY73" s="235">
        <f t="shared" si="460"/>
        <v>-1631.7000000000007</v>
      </c>
      <c r="CZ73" s="233">
        <v>19875.900000000001</v>
      </c>
      <c r="DA73" s="234">
        <v>22019</v>
      </c>
      <c r="DB73" s="235">
        <f t="shared" si="461"/>
        <v>-2143.0999999999985</v>
      </c>
      <c r="DC73" s="236">
        <v>19264.5</v>
      </c>
      <c r="DD73" s="234">
        <v>22617.9</v>
      </c>
      <c r="DE73" s="237">
        <f t="shared" si="462"/>
        <v>-3353.4000000000015</v>
      </c>
      <c r="DF73" s="261">
        <v>-7670.4999176073707</v>
      </c>
      <c r="DG73" s="231">
        <v>-3226.7631079553162</v>
      </c>
      <c r="DH73" s="237">
        <f t="shared" si="463"/>
        <v>-4443.7368096520549</v>
      </c>
      <c r="DI73" s="261">
        <v>-8381.4438481154702</v>
      </c>
      <c r="DJ73" s="231">
        <v>-4047.7325116766669</v>
      </c>
      <c r="DK73" s="237">
        <f t="shared" si="464"/>
        <v>-4333.7113364388033</v>
      </c>
      <c r="DL73" s="261">
        <v>-10768.198686939191</v>
      </c>
      <c r="DM73" s="231">
        <v>-3525.3271871698898</v>
      </c>
      <c r="DN73" s="237">
        <f t="shared" si="465"/>
        <v>-7242.8714997693014</v>
      </c>
      <c r="DO73" s="261">
        <v>-10510.310665147641</v>
      </c>
      <c r="DP73" s="231">
        <v>-4045.5573720581087</v>
      </c>
      <c r="DQ73" s="237">
        <f t="shared" si="466"/>
        <v>-6464.7532930895322</v>
      </c>
      <c r="DR73" s="277">
        <v>-112956.52228550549</v>
      </c>
      <c r="DS73" s="236">
        <v>35507.658028133796</v>
      </c>
      <c r="DT73" s="237">
        <f t="shared" si="467"/>
        <v>-148464.18031363928</v>
      </c>
      <c r="DU73" s="277">
        <v>-36366.750337314479</v>
      </c>
      <c r="DV73" s="236">
        <v>-152249.75085394882</v>
      </c>
      <c r="DW73" s="237">
        <f t="shared" si="468"/>
        <v>115883.00051663435</v>
      </c>
      <c r="DX73" s="277">
        <v>18086.201576501742</v>
      </c>
      <c r="DY73" s="236">
        <v>58967.094273655443</v>
      </c>
      <c r="DZ73" s="237">
        <f t="shared" si="469"/>
        <v>-40880.8926971537</v>
      </c>
      <c r="EA73" s="345">
        <v>41477.687307323955</v>
      </c>
      <c r="EB73" s="346">
        <v>73684.066035159864</v>
      </c>
      <c r="EC73" s="344">
        <f t="shared" si="470"/>
        <v>-32206.378727835909</v>
      </c>
      <c r="ED73" s="382">
        <v>8116.6480711938275</v>
      </c>
      <c r="EE73" s="234">
        <v>16363.967857648291</v>
      </c>
      <c r="EF73" s="237">
        <f t="shared" si="471"/>
        <v>-8247.3197864544636</v>
      </c>
      <c r="EG73" s="382">
        <v>7623.6225081616039</v>
      </c>
      <c r="EH73" s="234">
        <v>13794.109693144466</v>
      </c>
      <c r="EI73" s="237">
        <f t="shared" si="472"/>
        <v>-6170.4871849828623</v>
      </c>
      <c r="EJ73" s="382">
        <v>12810.753597400573</v>
      </c>
      <c r="EK73" s="234">
        <v>21299.817781688718</v>
      </c>
      <c r="EL73" s="237">
        <f t="shared" si="473"/>
        <v>-8489.064184288145</v>
      </c>
      <c r="EM73" s="391">
        <v>17554.357531126669</v>
      </c>
      <c r="EN73" s="392">
        <v>23172.676889108239</v>
      </c>
      <c r="EO73" s="344">
        <f t="shared" si="474"/>
        <v>-5618.3193579815706</v>
      </c>
      <c r="EP73" s="391">
        <v>18782.650750091369</v>
      </c>
      <c r="EQ73" s="392">
        <v>42290.399948667575</v>
      </c>
      <c r="ER73" s="344">
        <f t="shared" si="475"/>
        <v>-23507.749198576206</v>
      </c>
      <c r="ES73" s="391">
        <v>20653.654981881085</v>
      </c>
      <c r="ET73" s="392">
        <v>36014.980978556974</v>
      </c>
      <c r="EU73" s="344">
        <f t="shared" si="476"/>
        <v>-15361.325996675889</v>
      </c>
      <c r="EV73" s="382">
        <v>8387.9304014804893</v>
      </c>
      <c r="EW73" s="234">
        <v>43190.707114337099</v>
      </c>
      <c r="EX73" s="237">
        <f t="shared" si="478"/>
        <v>-34802.776712856612</v>
      </c>
      <c r="EY73" s="382">
        <v>12010.2</v>
      </c>
      <c r="EZ73" s="234">
        <v>7980.8</v>
      </c>
      <c r="FA73" s="237">
        <f t="shared" si="477"/>
        <v>4029.4000000000005</v>
      </c>
    </row>
    <row r="74" spans="1:157" x14ac:dyDescent="0.3">
      <c r="A74" s="221" t="s">
        <v>140</v>
      </c>
      <c r="B74" s="222">
        <f>B75+B81</f>
        <v>81831</v>
      </c>
      <c r="C74" s="223">
        <f>C75+C81</f>
        <v>33769</v>
      </c>
      <c r="D74" s="224">
        <f t="shared" si="427"/>
        <v>48062</v>
      </c>
      <c r="E74" s="222">
        <f t="shared" ref="E74:F74" si="479">E75+E81</f>
        <v>92218.5</v>
      </c>
      <c r="F74" s="223">
        <f t="shared" si="479"/>
        <v>38730</v>
      </c>
      <c r="G74" s="224">
        <f t="shared" si="428"/>
        <v>53488.5</v>
      </c>
      <c r="H74" s="222">
        <f t="shared" ref="H74:I74" si="480">H75+H81</f>
        <v>148515</v>
      </c>
      <c r="I74" s="223">
        <f t="shared" si="480"/>
        <v>64796</v>
      </c>
      <c r="J74" s="224">
        <f t="shared" si="429"/>
        <v>83719</v>
      </c>
      <c r="K74" s="222">
        <f t="shared" ref="K74:L74" si="481">K75+K81</f>
        <v>215890.93700000001</v>
      </c>
      <c r="L74" s="223">
        <f t="shared" si="481"/>
        <v>100325</v>
      </c>
      <c r="M74" s="224">
        <f t="shared" si="430"/>
        <v>115565.93700000001</v>
      </c>
      <c r="N74" s="222">
        <f t="shared" ref="N74:O74" si="482">N75+N81</f>
        <v>-20878</v>
      </c>
      <c r="O74" s="223">
        <f t="shared" si="482"/>
        <v>26876</v>
      </c>
      <c r="P74" s="224">
        <f t="shared" si="431"/>
        <v>-47754</v>
      </c>
      <c r="Q74" s="222">
        <f t="shared" ref="Q74:R74" si="483">Q75+Q81</f>
        <v>-14253</v>
      </c>
      <c r="R74" s="223">
        <f t="shared" si="483"/>
        <v>41579</v>
      </c>
      <c r="S74" s="224">
        <f t="shared" si="432"/>
        <v>-55832</v>
      </c>
      <c r="T74" s="222">
        <f t="shared" ref="T74:U74" si="484">T75+T81</f>
        <v>-31225</v>
      </c>
      <c r="U74" s="223">
        <f t="shared" si="484"/>
        <v>46487</v>
      </c>
      <c r="V74" s="224">
        <f t="shared" si="433"/>
        <v>-77712</v>
      </c>
      <c r="W74" s="222">
        <f t="shared" ref="W74:X74" si="485">W75+W81</f>
        <v>-43735</v>
      </c>
      <c r="X74" s="223">
        <f t="shared" si="485"/>
        <v>40393</v>
      </c>
      <c r="Y74" s="224">
        <f t="shared" si="434"/>
        <v>-84128</v>
      </c>
      <c r="Z74" s="222">
        <f t="shared" ref="Z74:AA74" si="486">Z75+Z81</f>
        <v>-6693.5562700000009</v>
      </c>
      <c r="AA74" s="223">
        <f t="shared" si="486"/>
        <v>17800.399042967598</v>
      </c>
      <c r="AB74" s="224">
        <f t="shared" si="435"/>
        <v>-24493.955312967599</v>
      </c>
      <c r="AC74" s="222">
        <f t="shared" ref="AC74:AD74" si="487">AC75+AC81</f>
        <v>16646.079419000002</v>
      </c>
      <c r="AD74" s="223">
        <f t="shared" si="487"/>
        <v>19254.898953021002</v>
      </c>
      <c r="AE74" s="224">
        <f t="shared" si="436"/>
        <v>-2608.8195340210004</v>
      </c>
      <c r="AF74" s="222">
        <f t="shared" ref="AF74:AG74" si="488">AF75+AF81</f>
        <v>5367.6235039999992</v>
      </c>
      <c r="AG74" s="223">
        <f t="shared" si="488"/>
        <v>15587.2992552417</v>
      </c>
      <c r="AH74" s="224">
        <f t="shared" si="437"/>
        <v>-10219.675751241701</v>
      </c>
      <c r="AI74" s="222">
        <f t="shared" ref="AI74:AJ74" si="489">AI75+AI81</f>
        <v>-7366.7190969999992</v>
      </c>
      <c r="AJ74" s="223">
        <f t="shared" si="489"/>
        <v>14276.399151</v>
      </c>
      <c r="AK74" s="224">
        <f t="shared" si="438"/>
        <v>-21643.118247999999</v>
      </c>
      <c r="AL74" s="222">
        <f t="shared" ref="AL74:AM74" si="490">AL75+AL81</f>
        <v>21653</v>
      </c>
      <c r="AM74" s="223">
        <f t="shared" si="490"/>
        <v>5256</v>
      </c>
      <c r="AN74" s="224">
        <f t="shared" si="439"/>
        <v>16397</v>
      </c>
      <c r="AO74" s="262">
        <f t="shared" ref="AO74:AP74" si="491">AO75+AO81</f>
        <v>3590</v>
      </c>
      <c r="AP74" s="223">
        <f t="shared" si="491"/>
        <v>6472</v>
      </c>
      <c r="AQ74" s="224">
        <f t="shared" si="440"/>
        <v>-2882</v>
      </c>
      <c r="AR74" s="222">
        <f t="shared" ref="AR74:AS74" si="492">AR75+AR81</f>
        <v>12544</v>
      </c>
      <c r="AS74" s="223">
        <f t="shared" si="492"/>
        <v>4101</v>
      </c>
      <c r="AT74" s="224">
        <f t="shared" si="441"/>
        <v>8443</v>
      </c>
      <c r="AU74" s="222">
        <f t="shared" ref="AU74:AV74" si="493">AU75+AU81</f>
        <v>-1865</v>
      </c>
      <c r="AV74" s="223">
        <f t="shared" si="493"/>
        <v>5605</v>
      </c>
      <c r="AW74" s="224">
        <f t="shared" si="442"/>
        <v>-7470</v>
      </c>
      <c r="AX74" s="222">
        <f>AX75+AX81</f>
        <v>108763</v>
      </c>
      <c r="AY74" s="223">
        <f>AY75+AY81</f>
        <v>-8812</v>
      </c>
      <c r="AZ74" s="224">
        <f t="shared" si="443"/>
        <v>117575</v>
      </c>
      <c r="BA74" s="222">
        <f>BA75+BA81</f>
        <v>87523</v>
      </c>
      <c r="BB74" s="223">
        <f>BB75+BB81</f>
        <v>-6888</v>
      </c>
      <c r="BC74" s="224">
        <f t="shared" si="444"/>
        <v>94411</v>
      </c>
      <c r="BD74" s="222">
        <f>BD75+BD81</f>
        <v>93940</v>
      </c>
      <c r="BE74" s="223">
        <f>BE75+BE81</f>
        <v>-6352</v>
      </c>
      <c r="BF74" s="224">
        <f t="shared" si="445"/>
        <v>100292</v>
      </c>
      <c r="BG74" s="222">
        <f>BG75+BG81</f>
        <v>90532</v>
      </c>
      <c r="BH74" s="223">
        <f>BH75+BH81</f>
        <v>-9332</v>
      </c>
      <c r="BI74" s="224">
        <f t="shared" si="446"/>
        <v>99864</v>
      </c>
      <c r="BJ74" s="222">
        <f>BJ75+BJ81</f>
        <v>-49307</v>
      </c>
      <c r="BK74" s="223">
        <f>BK75+BK81</f>
        <v>20640</v>
      </c>
      <c r="BL74" s="224">
        <f t="shared" si="447"/>
        <v>-69947</v>
      </c>
      <c r="BM74" s="222">
        <f>BM75+BM81</f>
        <v>-55914</v>
      </c>
      <c r="BN74" s="223">
        <f>BN75+BN81</f>
        <v>18515</v>
      </c>
      <c r="BO74" s="224">
        <f t="shared" si="448"/>
        <v>-74429</v>
      </c>
      <c r="BP74" s="222">
        <f>BP75+BP81</f>
        <v>-47068</v>
      </c>
      <c r="BQ74" s="223">
        <f>BQ75+BQ81</f>
        <v>14820</v>
      </c>
      <c r="BR74" s="224">
        <f t="shared" si="449"/>
        <v>-61888</v>
      </c>
      <c r="BS74" s="222">
        <f>BS75+BS81</f>
        <v>-48589</v>
      </c>
      <c r="BT74" s="223">
        <f>BT75+BT81</f>
        <v>14878</v>
      </c>
      <c r="BU74" s="224">
        <f t="shared" si="450"/>
        <v>-63467</v>
      </c>
      <c r="BV74" s="222">
        <f>BV75+BV81</f>
        <v>-33766</v>
      </c>
      <c r="BW74" s="223">
        <f>BW75+BW81</f>
        <v>-34063</v>
      </c>
      <c r="BX74" s="224">
        <f t="shared" si="451"/>
        <v>297</v>
      </c>
      <c r="BY74" s="222">
        <f>BY75+BY81</f>
        <v>-29316</v>
      </c>
      <c r="BZ74" s="223">
        <f>BZ75+BZ81</f>
        <v>-45447</v>
      </c>
      <c r="CA74" s="224">
        <f t="shared" si="452"/>
        <v>16131</v>
      </c>
      <c r="CB74" s="222">
        <f>CB75+CB81</f>
        <v>-22835</v>
      </c>
      <c r="CC74" s="223">
        <f>CC75+CC81</f>
        <v>-65068</v>
      </c>
      <c r="CD74" s="224">
        <f t="shared" si="453"/>
        <v>42233</v>
      </c>
      <c r="CE74" s="222">
        <f>CE75+CE81</f>
        <v>-11789</v>
      </c>
      <c r="CF74" s="223">
        <f>CF75+CF81</f>
        <v>-73160</v>
      </c>
      <c r="CG74" s="224">
        <f t="shared" si="454"/>
        <v>61371</v>
      </c>
      <c r="CH74" s="222">
        <f>CH75+CH81</f>
        <v>115103.5556782429</v>
      </c>
      <c r="CI74" s="223">
        <f>CI75+CI81</f>
        <v>60741.578275443229</v>
      </c>
      <c r="CJ74" s="224">
        <f t="shared" si="455"/>
        <v>54361.977402799675</v>
      </c>
      <c r="CK74" s="222">
        <f>CK75+CK81</f>
        <v>71611.442825290287</v>
      </c>
      <c r="CL74" s="223">
        <f>CL75+CL81</f>
        <v>68186.762303031879</v>
      </c>
      <c r="CM74" s="224">
        <f t="shared" si="456"/>
        <v>3424.680522258408</v>
      </c>
      <c r="CN74" s="222">
        <f>CN75+CN81</f>
        <v>104226.36218073749</v>
      </c>
      <c r="CO74" s="223">
        <f>CO75+CO81</f>
        <v>55762.084452477677</v>
      </c>
      <c r="CP74" s="224">
        <f t="shared" si="457"/>
        <v>48464.277728259811</v>
      </c>
      <c r="CQ74" s="222">
        <f>CQ75+CQ81</f>
        <v>143108.30444462542</v>
      </c>
      <c r="CR74" s="223">
        <f>CR75+CR81</f>
        <v>50011.414562704536</v>
      </c>
      <c r="CS74" s="224">
        <f t="shared" si="458"/>
        <v>93096.889881920884</v>
      </c>
      <c r="CT74" s="222">
        <v>38007.895481568099</v>
      </c>
      <c r="CU74" s="223">
        <v>-26716.304539830679</v>
      </c>
      <c r="CV74" s="224">
        <f t="shared" si="459"/>
        <v>64724.200021398778</v>
      </c>
      <c r="CW74" s="222">
        <f>CW75+CW81</f>
        <v>42358.3</v>
      </c>
      <c r="CX74" s="223">
        <f>CX75+CX81</f>
        <v>-22587.699999999997</v>
      </c>
      <c r="CY74" s="224">
        <f t="shared" si="460"/>
        <v>64946</v>
      </c>
      <c r="CZ74" s="222">
        <f>CZ75+CZ81</f>
        <v>64357</v>
      </c>
      <c r="DA74" s="223">
        <f>DA75+DA81</f>
        <v>-24601.899999999998</v>
      </c>
      <c r="DB74" s="224">
        <f t="shared" si="461"/>
        <v>88958.9</v>
      </c>
      <c r="DC74" s="225">
        <f>DC75+DC81</f>
        <v>47508.700000000004</v>
      </c>
      <c r="DD74" s="223">
        <f>DD75+DD81</f>
        <v>-9872.2000000000007</v>
      </c>
      <c r="DE74" s="226">
        <f t="shared" si="462"/>
        <v>57380.900000000009</v>
      </c>
      <c r="DF74" s="270">
        <f>DF75+DF81</f>
        <v>-23815.704419375241</v>
      </c>
      <c r="DG74" s="225">
        <f>DG75+DG81</f>
        <v>5040.0655447648751</v>
      </c>
      <c r="DH74" s="226">
        <f t="shared" si="463"/>
        <v>-28855.769964140116</v>
      </c>
      <c r="DI74" s="270">
        <f>DI75+DI81</f>
        <v>-30082.734947708272</v>
      </c>
      <c r="DJ74" s="225">
        <f>DJ75+DJ81</f>
        <v>858.48590334637538</v>
      </c>
      <c r="DK74" s="226">
        <f t="shared" si="464"/>
        <v>-30941.220851054648</v>
      </c>
      <c r="DL74" s="270">
        <f>DL75+DL81</f>
        <v>-12247.787626725381</v>
      </c>
      <c r="DM74" s="225">
        <f>DM75+DM81</f>
        <v>853.77721319367492</v>
      </c>
      <c r="DN74" s="226">
        <f t="shared" si="465"/>
        <v>-13101.564839919056</v>
      </c>
      <c r="DO74" s="270">
        <f>DO75+DO81</f>
        <v>-51672.846606191109</v>
      </c>
      <c r="DP74" s="225">
        <f>DP75+DP81</f>
        <v>2692.4997386950722</v>
      </c>
      <c r="DQ74" s="226">
        <f t="shared" si="466"/>
        <v>-54365.34634488618</v>
      </c>
      <c r="DR74" s="270">
        <f>DR75+DR81</f>
        <v>-256486.00595459444</v>
      </c>
      <c r="DS74" s="225">
        <f>DS75+DS81</f>
        <v>-6946.4817142157817</v>
      </c>
      <c r="DT74" s="226">
        <f t="shared" si="467"/>
        <v>-249539.52424037867</v>
      </c>
      <c r="DU74" s="270">
        <f>DU75+DU81</f>
        <v>-71961.011660553864</v>
      </c>
      <c r="DV74" s="225">
        <f>DV75+DV81</f>
        <v>52869.751434868915</v>
      </c>
      <c r="DW74" s="226">
        <f t="shared" si="468"/>
        <v>-124830.76309542278</v>
      </c>
      <c r="DX74" s="270">
        <f>DX75+DX81</f>
        <v>98437.000699374214</v>
      </c>
      <c r="DY74" s="225">
        <f>DY75+DY81</f>
        <v>70650.149554384072</v>
      </c>
      <c r="DZ74" s="226">
        <f t="shared" si="469"/>
        <v>27786.851144990142</v>
      </c>
      <c r="EA74" s="338">
        <f>EA75+EA81</f>
        <v>143729.06746548178</v>
      </c>
      <c r="EB74" s="347">
        <f>EB75+EB81</f>
        <v>50053.787501374696</v>
      </c>
      <c r="EC74" s="340">
        <f t="shared" si="470"/>
        <v>93675.279964107089</v>
      </c>
      <c r="ED74" s="270">
        <f>ED75+ED81</f>
        <v>49535.97815545967</v>
      </c>
      <c r="EE74" s="225">
        <f>EE75+EE81</f>
        <v>33110.410537707161</v>
      </c>
      <c r="EF74" s="226">
        <f t="shared" si="471"/>
        <v>16425.567617752509</v>
      </c>
      <c r="EG74" s="270">
        <f>EG75+EG81</f>
        <v>59513.027814770474</v>
      </c>
      <c r="EH74" s="225">
        <f>EH75+EH81</f>
        <v>12770.668037197991</v>
      </c>
      <c r="EI74" s="226">
        <f t="shared" si="472"/>
        <v>46742.359777572485</v>
      </c>
      <c r="EJ74" s="270">
        <f>EJ75+EJ81</f>
        <v>56040.070936615797</v>
      </c>
      <c r="EK74" s="225">
        <f>EK75+EK81</f>
        <v>10431.364494614365</v>
      </c>
      <c r="EL74" s="226">
        <f t="shared" si="473"/>
        <v>45608.706442001436</v>
      </c>
      <c r="EM74" s="338">
        <f>EM75+EM81</f>
        <v>5708.1944241958481</v>
      </c>
      <c r="EN74" s="347">
        <f>EN75+EN81</f>
        <v>11813.753074283437</v>
      </c>
      <c r="EO74" s="340">
        <f t="shared" si="474"/>
        <v>-6105.5586500875888</v>
      </c>
      <c r="EP74" s="338">
        <f>EP75+EP81</f>
        <v>84622.853224552513</v>
      </c>
      <c r="EQ74" s="347">
        <f>EQ75+EQ81</f>
        <v>16899.405960339827</v>
      </c>
      <c r="ER74" s="340">
        <f t="shared" si="475"/>
        <v>67723.447264212678</v>
      </c>
      <c r="ES74" s="338">
        <f>ES75+ES81</f>
        <v>68929.509905482075</v>
      </c>
      <c r="ET74" s="347">
        <f>ET75+ET81</f>
        <v>10682.976934980052</v>
      </c>
      <c r="EU74" s="340">
        <f t="shared" si="476"/>
        <v>58246.532970502027</v>
      </c>
      <c r="EV74" s="270">
        <f>EV75+EV81</f>
        <v>84664.140252829937</v>
      </c>
      <c r="EW74" s="225">
        <f>EW75+EW81</f>
        <v>43454.406474469339</v>
      </c>
      <c r="EX74" s="226">
        <f t="shared" si="478"/>
        <v>41209.733778360598</v>
      </c>
      <c r="EY74" s="270">
        <f>EY75+EY81</f>
        <v>10661.001111350568</v>
      </c>
      <c r="EZ74" s="225">
        <f>EZ75+EZ81</f>
        <v>20442.353201631413</v>
      </c>
      <c r="FA74" s="226">
        <f t="shared" si="477"/>
        <v>-9781.352090280845</v>
      </c>
    </row>
    <row r="75" spans="1:157" x14ac:dyDescent="0.3">
      <c r="A75" s="227" t="s">
        <v>138</v>
      </c>
      <c r="B75" s="228">
        <f>B77+B79</f>
        <v>73074</v>
      </c>
      <c r="C75" s="229">
        <f>C77+C79</f>
        <v>34180</v>
      </c>
      <c r="D75" s="230">
        <f t="shared" si="427"/>
        <v>38894</v>
      </c>
      <c r="E75" s="228">
        <f t="shared" ref="E75:F75" si="494">E77+E79</f>
        <v>82813.5</v>
      </c>
      <c r="F75" s="229">
        <f t="shared" si="494"/>
        <v>38997</v>
      </c>
      <c r="G75" s="230">
        <f t="shared" si="428"/>
        <v>43816.5</v>
      </c>
      <c r="H75" s="228">
        <f t="shared" ref="H75:I75" si="495">H77+H79</f>
        <v>141082</v>
      </c>
      <c r="I75" s="229">
        <f t="shared" si="495"/>
        <v>65204</v>
      </c>
      <c r="J75" s="230">
        <f t="shared" si="429"/>
        <v>75878</v>
      </c>
      <c r="K75" s="228">
        <f>K77+K79+K76</f>
        <v>205204.93700000001</v>
      </c>
      <c r="L75" s="229">
        <f t="shared" ref="L75" si="496">L77+L79</f>
        <v>100879</v>
      </c>
      <c r="M75" s="230">
        <f t="shared" si="430"/>
        <v>104325.93700000001</v>
      </c>
      <c r="N75" s="228">
        <f t="shared" ref="N75:O75" si="497">N77+N79</f>
        <v>-38657</v>
      </c>
      <c r="O75" s="229">
        <f t="shared" si="497"/>
        <v>29857</v>
      </c>
      <c r="P75" s="230">
        <f t="shared" si="431"/>
        <v>-68514</v>
      </c>
      <c r="Q75" s="228">
        <f t="shared" ref="Q75:R75" si="498">Q77+Q79</f>
        <v>-38917</v>
      </c>
      <c r="R75" s="229">
        <f t="shared" si="498"/>
        <v>45173</v>
      </c>
      <c r="S75" s="230">
        <f t="shared" si="432"/>
        <v>-84090</v>
      </c>
      <c r="T75" s="228">
        <f t="shared" ref="T75:U75" si="499">T77+T79</f>
        <v>-44710</v>
      </c>
      <c r="U75" s="229">
        <f t="shared" si="499"/>
        <v>50360</v>
      </c>
      <c r="V75" s="230">
        <f t="shared" si="433"/>
        <v>-95070</v>
      </c>
      <c r="W75" s="228">
        <f t="shared" ref="W75:X75" si="500">W77+W79</f>
        <v>-42310</v>
      </c>
      <c r="X75" s="229">
        <f t="shared" si="500"/>
        <v>43859</v>
      </c>
      <c r="Y75" s="230">
        <f t="shared" si="434"/>
        <v>-86169</v>
      </c>
      <c r="Z75" s="228">
        <f t="shared" ref="Z75:AA75" si="501">Z77+Z79</f>
        <v>-17914.662601</v>
      </c>
      <c r="AA75" s="229">
        <f t="shared" si="501"/>
        <v>4196</v>
      </c>
      <c r="AB75" s="230">
        <f t="shared" si="435"/>
        <v>-22110.662601</v>
      </c>
      <c r="AC75" s="228">
        <f t="shared" ref="AC75:AD75" si="502">AC77+AC79</f>
        <v>-12892.048183999999</v>
      </c>
      <c r="AD75" s="229">
        <f t="shared" si="502"/>
        <v>3914</v>
      </c>
      <c r="AE75" s="230">
        <f t="shared" si="436"/>
        <v>-16806.048183999999</v>
      </c>
      <c r="AF75" s="228">
        <f t="shared" ref="AF75:AG75" si="503">AF77+AF79</f>
        <v>-9912.3126260000008</v>
      </c>
      <c r="AG75" s="229">
        <f t="shared" si="503"/>
        <v>4871</v>
      </c>
      <c r="AH75" s="230">
        <f t="shared" si="437"/>
        <v>-14783.312626000001</v>
      </c>
      <c r="AI75" s="228">
        <f t="shared" ref="AI75:AJ75" si="504">AI77+AI79</f>
        <v>-8717.3999019999992</v>
      </c>
      <c r="AJ75" s="229">
        <f t="shared" si="504"/>
        <v>2666</v>
      </c>
      <c r="AK75" s="230">
        <f t="shared" si="438"/>
        <v>-11383.399901999999</v>
      </c>
      <c r="AL75" s="228">
        <f t="shared" ref="AL75:AM75" si="505">AL77+AL79</f>
        <v>12220</v>
      </c>
      <c r="AM75" s="229">
        <f t="shared" si="505"/>
        <v>7103</v>
      </c>
      <c r="AN75" s="230">
        <f t="shared" si="439"/>
        <v>5117</v>
      </c>
      <c r="AO75" s="228">
        <f t="shared" ref="AO75:AP75" si="506">AO77+AO79</f>
        <v>13675</v>
      </c>
      <c r="AP75" s="229">
        <f t="shared" si="506"/>
        <v>8075</v>
      </c>
      <c r="AQ75" s="230">
        <f t="shared" si="440"/>
        <v>5600</v>
      </c>
      <c r="AR75" s="228">
        <f t="shared" ref="AR75:AS75" si="507">AR77+AR79</f>
        <v>8061</v>
      </c>
      <c r="AS75" s="229">
        <f t="shared" si="507"/>
        <v>5321</v>
      </c>
      <c r="AT75" s="230">
        <f t="shared" si="441"/>
        <v>2740</v>
      </c>
      <c r="AU75" s="228">
        <f t="shared" ref="AU75:AV75" si="508">AU77+AU79</f>
        <v>11033</v>
      </c>
      <c r="AV75" s="229">
        <f t="shared" si="508"/>
        <v>6591</v>
      </c>
      <c r="AW75" s="230">
        <f t="shared" si="442"/>
        <v>4442</v>
      </c>
      <c r="AX75" s="228">
        <f>AX77+AX79</f>
        <v>98732</v>
      </c>
      <c r="AY75" s="229">
        <f>AY77+AY79</f>
        <v>-10499</v>
      </c>
      <c r="AZ75" s="230">
        <f>AX75-AY75</f>
        <v>109231</v>
      </c>
      <c r="BA75" s="228">
        <f>BA77+BA79</f>
        <v>81836</v>
      </c>
      <c r="BB75" s="229">
        <f>BB77+BB79</f>
        <v>-8189</v>
      </c>
      <c r="BC75" s="230">
        <f>BA75-BB75</f>
        <v>90025</v>
      </c>
      <c r="BD75" s="228">
        <f>BD77+BD79</f>
        <v>67070</v>
      </c>
      <c r="BE75" s="229">
        <f>BE77+BE79</f>
        <v>-7279</v>
      </c>
      <c r="BF75" s="230">
        <f>BD75-BE75</f>
        <v>74349</v>
      </c>
      <c r="BG75" s="228">
        <f>BG77+BG79</f>
        <v>94309</v>
      </c>
      <c r="BH75" s="229">
        <f>BH77+BH79</f>
        <v>-10519</v>
      </c>
      <c r="BI75" s="230">
        <f>BG75-BH75</f>
        <v>104828</v>
      </c>
      <c r="BJ75" s="228">
        <f>BJ77+BJ79</f>
        <v>-66615</v>
      </c>
      <c r="BK75" s="229">
        <f>BK77+BK79</f>
        <v>15011</v>
      </c>
      <c r="BL75" s="230">
        <f>BJ75-BK75</f>
        <v>-81626</v>
      </c>
      <c r="BM75" s="228">
        <f>BM77+BM79</f>
        <v>-61502</v>
      </c>
      <c r="BN75" s="229">
        <f>BN77+BN79</f>
        <v>13078</v>
      </c>
      <c r="BO75" s="230">
        <f>BM75-BN75</f>
        <v>-74580</v>
      </c>
      <c r="BP75" s="228">
        <f>BP77+BP79</f>
        <v>-46758</v>
      </c>
      <c r="BQ75" s="229">
        <f>BQ77+BQ79</f>
        <v>10665</v>
      </c>
      <c r="BR75" s="230">
        <f>BP75-BQ75</f>
        <v>-57423</v>
      </c>
      <c r="BS75" s="228">
        <f>BS77+BS79</f>
        <v>-49943</v>
      </c>
      <c r="BT75" s="229">
        <f>BT77+BT79</f>
        <v>10711</v>
      </c>
      <c r="BU75" s="230">
        <f>BS75-BT75</f>
        <v>-60654</v>
      </c>
      <c r="BV75" s="228">
        <f>BV77+BV79</f>
        <v>-29632</v>
      </c>
      <c r="BW75" s="229">
        <f>BW77+BW79</f>
        <v>-23999</v>
      </c>
      <c r="BX75" s="230">
        <f>BV75-BW75</f>
        <v>-5633</v>
      </c>
      <c r="BY75" s="228">
        <f>BY77+BY79</f>
        <v>-29868</v>
      </c>
      <c r="BZ75" s="229">
        <f>BZ77+BZ79</f>
        <v>-26644</v>
      </c>
      <c r="CA75" s="230">
        <f>BY75-BZ75</f>
        <v>-3224</v>
      </c>
      <c r="CB75" s="228">
        <f>CB77+CB79</f>
        <v>-14025</v>
      </c>
      <c r="CC75" s="229">
        <f>CC77+CC79</f>
        <v>-40144</v>
      </c>
      <c r="CD75" s="230">
        <f>CB75-CC75</f>
        <v>26119</v>
      </c>
      <c r="CE75" s="228">
        <f>CE77+CE79</f>
        <v>-12296</v>
      </c>
      <c r="CF75" s="229">
        <f>CF77+CF79</f>
        <v>-43630</v>
      </c>
      <c r="CG75" s="230">
        <f>CE75-CF75</f>
        <v>31334</v>
      </c>
      <c r="CH75" s="228">
        <f>CH77+CH79</f>
        <v>77788.092716594372</v>
      </c>
      <c r="CI75" s="229">
        <f>CI77+CI79</f>
        <v>29570.852168977945</v>
      </c>
      <c r="CJ75" s="230">
        <f t="shared" si="455"/>
        <v>48217.240547616428</v>
      </c>
      <c r="CK75" s="228">
        <f>CK77+CK79</f>
        <v>63829.105265164049</v>
      </c>
      <c r="CL75" s="229">
        <f>CL77+CL79</f>
        <v>33454.318239351924</v>
      </c>
      <c r="CM75" s="230">
        <f t="shared" si="456"/>
        <v>30374.787025812126</v>
      </c>
      <c r="CN75" s="228">
        <f>CN77+CN79</f>
        <v>71146.595349731608</v>
      </c>
      <c r="CO75" s="229">
        <f>CO77+CO79</f>
        <v>27545.102080337823</v>
      </c>
      <c r="CP75" s="230">
        <f t="shared" si="457"/>
        <v>43601.493269393788</v>
      </c>
      <c r="CQ75" s="228">
        <f>CQ77+CQ79</f>
        <v>83847.146063838882</v>
      </c>
      <c r="CR75" s="229">
        <f>CR77+CR79</f>
        <v>23580.545428624268</v>
      </c>
      <c r="CS75" s="230">
        <f t="shared" si="458"/>
        <v>60266.600635214614</v>
      </c>
      <c r="CT75" s="228">
        <f t="shared" ref="CT75:CU75" si="509">CT77+CT79</f>
        <v>40231.5</v>
      </c>
      <c r="CU75" s="229">
        <f t="shared" si="509"/>
        <v>-7048.7</v>
      </c>
      <c r="CV75" s="230">
        <f t="shared" si="459"/>
        <v>47280.2</v>
      </c>
      <c r="CW75" s="228">
        <f t="shared" ref="CW75:CX75" si="510">CW77+CW79</f>
        <v>55548.5</v>
      </c>
      <c r="CX75" s="229">
        <f t="shared" si="510"/>
        <v>-6011.9</v>
      </c>
      <c r="CY75" s="230">
        <f t="shared" si="460"/>
        <v>61560.4</v>
      </c>
      <c r="CZ75" s="228">
        <f t="shared" ref="CZ75:DA75" si="511">CZ77+CZ79</f>
        <v>56581.2</v>
      </c>
      <c r="DA75" s="229">
        <f t="shared" si="511"/>
        <v>-7214.7</v>
      </c>
      <c r="DB75" s="230">
        <f t="shared" si="461"/>
        <v>63795.899999999994</v>
      </c>
      <c r="DC75" s="231">
        <f t="shared" ref="DC75:DD75" si="512">DC77+DC79</f>
        <v>60059.8</v>
      </c>
      <c r="DD75" s="229">
        <f t="shared" si="512"/>
        <v>-3113.5</v>
      </c>
      <c r="DE75" s="232">
        <f t="shared" si="462"/>
        <v>63173.3</v>
      </c>
      <c r="DF75" s="261">
        <f>DF77+DF79</f>
        <v>-42864.22144309205</v>
      </c>
      <c r="DG75" s="231">
        <f>DG77+DG79</f>
        <v>3941.5410643557179</v>
      </c>
      <c r="DH75" s="232">
        <f>DF75-DG75</f>
        <v>-46805.762507447769</v>
      </c>
      <c r="DI75" s="261">
        <f t="shared" ref="DI75:DJ75" si="513">DI77+DI79</f>
        <v>-42898.471152027239</v>
      </c>
      <c r="DJ75" s="231">
        <f t="shared" si="513"/>
        <v>3714.6267600820329</v>
      </c>
      <c r="DK75" s="232">
        <f>DI75-DJ75</f>
        <v>-46613.097912109275</v>
      </c>
      <c r="DL75" s="261">
        <f>DL77+DL79</f>
        <v>-39631.313380004671</v>
      </c>
      <c r="DM75" s="231">
        <f>DM77+DM79</f>
        <v>3606.1108346219735</v>
      </c>
      <c r="DN75" s="232">
        <f>DL75-DM75</f>
        <v>-43237.424214626648</v>
      </c>
      <c r="DO75" s="261">
        <f t="shared" ref="DO75:DP75" si="514">DO77+DO79</f>
        <v>-42124.495824876045</v>
      </c>
      <c r="DP75" s="231">
        <f t="shared" si="514"/>
        <v>3572.8543409402814</v>
      </c>
      <c r="DQ75" s="232">
        <f>DO75-DP75</f>
        <v>-45697.35016581633</v>
      </c>
      <c r="DR75" s="261">
        <f>DR77+DR79</f>
        <v>-252194.89622320546</v>
      </c>
      <c r="DS75" s="229">
        <f>DS77+DS79</f>
        <v>-12311.912373607734</v>
      </c>
      <c r="DT75" s="232">
        <f>DR75-DS75</f>
        <v>-239882.98384959772</v>
      </c>
      <c r="DU75" s="261">
        <f>DU77+DU79</f>
        <v>-74783.278448171754</v>
      </c>
      <c r="DV75" s="231">
        <f>DV77+DV79</f>
        <v>28900.344136145453</v>
      </c>
      <c r="DW75" s="232">
        <f>DU75-DV75</f>
        <v>-103683.6225843172</v>
      </c>
      <c r="DX75" s="261">
        <f>DX77+DX79</f>
        <v>71763.993391714757</v>
      </c>
      <c r="DY75" s="231">
        <f>DY77+DY79</f>
        <v>63500.252775214081</v>
      </c>
      <c r="DZ75" s="232">
        <f>DX75-DY75</f>
        <v>8263.740616500676</v>
      </c>
      <c r="EA75" s="342">
        <f>EA77+EA79</f>
        <v>134602.75010055973</v>
      </c>
      <c r="EB75" s="343">
        <f>EB77+EB79</f>
        <v>45637.991324348259</v>
      </c>
      <c r="EC75" s="341">
        <f>EA75-EB75</f>
        <v>88964.758776211471</v>
      </c>
      <c r="ED75" s="261">
        <f>ED77+ED79</f>
        <v>24057.396462564688</v>
      </c>
      <c r="EE75" s="231">
        <f>EE77+EE79</f>
        <v>13790.222144886009</v>
      </c>
      <c r="EF75" s="232">
        <f>ED75-EE75</f>
        <v>10267.174317678679</v>
      </c>
      <c r="EG75" s="278">
        <f>EG77+EG79</f>
        <v>33509.185355020978</v>
      </c>
      <c r="EH75" s="229">
        <f>EH77+EH79</f>
        <v>7909.7634352760915</v>
      </c>
      <c r="EI75" s="232">
        <f>EG75-EH75</f>
        <v>25599.421919744887</v>
      </c>
      <c r="EJ75" s="278">
        <f>EJ77+EJ79</f>
        <v>17000.152283072479</v>
      </c>
      <c r="EK75" s="229">
        <f>EK77+EK79</f>
        <v>2361.097568827272</v>
      </c>
      <c r="EL75" s="232">
        <f>EJ75-EK75</f>
        <v>14639.054714245207</v>
      </c>
      <c r="EM75" s="389">
        <v>-22512.785704918235</v>
      </c>
      <c r="EN75" s="390">
        <v>2347.7673276203859</v>
      </c>
      <c r="EO75" s="341">
        <f t="shared" si="474"/>
        <v>-24860.553032538621</v>
      </c>
      <c r="EP75" s="389">
        <v>39778.183562118436</v>
      </c>
      <c r="EQ75" s="390">
        <v>6154.8034045811291</v>
      </c>
      <c r="ER75" s="341">
        <f t="shared" si="475"/>
        <v>33623.380157537307</v>
      </c>
      <c r="ES75" s="389">
        <v>8315.9560095452016</v>
      </c>
      <c r="ET75" s="390">
        <v>4059.8873388455263</v>
      </c>
      <c r="EU75" s="341">
        <f t="shared" si="476"/>
        <v>4256.0686706996748</v>
      </c>
      <c r="EV75" s="278">
        <v>42767.697791702063</v>
      </c>
      <c r="EW75" s="229">
        <v>36146.731802910748</v>
      </c>
      <c r="EX75" s="232">
        <f t="shared" si="478"/>
        <v>6620.9659887913149</v>
      </c>
      <c r="EY75" s="278">
        <v>-37712.4347615035</v>
      </c>
      <c r="EZ75" s="229">
        <v>11189.880365557805</v>
      </c>
      <c r="FA75" s="232">
        <f t="shared" si="477"/>
        <v>-48902.315127061302</v>
      </c>
    </row>
    <row r="76" spans="1:157" x14ac:dyDescent="0.3">
      <c r="A76" s="238" t="s">
        <v>141</v>
      </c>
      <c r="B76" s="228"/>
      <c r="C76" s="229"/>
      <c r="D76" s="230"/>
      <c r="E76" s="228"/>
      <c r="F76" s="229"/>
      <c r="G76" s="230"/>
      <c r="H76" s="228"/>
      <c r="I76" s="229"/>
      <c r="J76" s="230"/>
      <c r="K76" s="228">
        <v>153.93700000000001</v>
      </c>
      <c r="L76" s="229"/>
      <c r="M76" s="230">
        <f t="shared" si="430"/>
        <v>153.93700000000001</v>
      </c>
      <c r="N76" s="228"/>
      <c r="O76" s="229"/>
      <c r="P76" s="230"/>
      <c r="Q76" s="228"/>
      <c r="R76" s="229"/>
      <c r="S76" s="230"/>
      <c r="T76" s="228"/>
      <c r="U76" s="229"/>
      <c r="V76" s="230"/>
      <c r="W76" s="228"/>
      <c r="X76" s="229"/>
      <c r="Y76" s="230"/>
      <c r="Z76" s="228"/>
      <c r="AA76" s="229"/>
      <c r="AB76" s="230"/>
      <c r="AC76" s="228"/>
      <c r="AD76" s="229"/>
      <c r="AE76" s="230"/>
      <c r="AF76" s="228"/>
      <c r="AG76" s="229"/>
      <c r="AH76" s="230"/>
      <c r="AI76" s="228"/>
      <c r="AJ76" s="229"/>
      <c r="AK76" s="230"/>
      <c r="AL76" s="228"/>
      <c r="AM76" s="229"/>
      <c r="AN76" s="230"/>
      <c r="AO76" s="228"/>
      <c r="AP76" s="229"/>
      <c r="AQ76" s="230"/>
      <c r="AR76" s="228"/>
      <c r="AS76" s="229"/>
      <c r="AT76" s="230"/>
      <c r="AU76" s="228"/>
      <c r="AV76" s="229"/>
      <c r="AW76" s="230"/>
      <c r="AX76" s="228"/>
      <c r="AY76" s="229"/>
      <c r="AZ76" s="230"/>
      <c r="BA76" s="228"/>
      <c r="BB76" s="229"/>
      <c r="BC76" s="230"/>
      <c r="BD76" s="228"/>
      <c r="BE76" s="229"/>
      <c r="BF76" s="230"/>
      <c r="BG76" s="228"/>
      <c r="BH76" s="229"/>
      <c r="BI76" s="230"/>
      <c r="BJ76" s="228"/>
      <c r="BK76" s="229"/>
      <c r="BL76" s="230"/>
      <c r="BM76" s="228"/>
      <c r="BN76" s="229"/>
      <c r="BO76" s="230"/>
      <c r="BP76" s="228"/>
      <c r="BQ76" s="229"/>
      <c r="BR76" s="230"/>
      <c r="BS76" s="228"/>
      <c r="BT76" s="229"/>
      <c r="BU76" s="230"/>
      <c r="BV76" s="228"/>
      <c r="BW76" s="229"/>
      <c r="BX76" s="230"/>
      <c r="BY76" s="228"/>
      <c r="BZ76" s="229"/>
      <c r="CA76" s="230"/>
      <c r="CB76" s="228"/>
      <c r="CC76" s="229"/>
      <c r="CD76" s="230"/>
      <c r="CE76" s="228"/>
      <c r="CF76" s="229"/>
      <c r="CG76" s="230"/>
      <c r="CH76" s="228"/>
      <c r="CI76" s="229"/>
      <c r="CJ76" s="230"/>
      <c r="CK76" s="228"/>
      <c r="CL76" s="229"/>
      <c r="CM76" s="230"/>
      <c r="CN76" s="228"/>
      <c r="CO76" s="229"/>
      <c r="CP76" s="230"/>
      <c r="CQ76" s="228"/>
      <c r="CR76" s="229"/>
      <c r="CS76" s="230"/>
      <c r="CT76" s="228"/>
      <c r="CU76" s="229"/>
      <c r="CV76" s="230"/>
      <c r="CW76" s="228"/>
      <c r="CX76" s="229"/>
      <c r="CY76" s="230"/>
      <c r="CZ76" s="228"/>
      <c r="DA76" s="229"/>
      <c r="DB76" s="230"/>
      <c r="DC76" s="231"/>
      <c r="DD76" s="229"/>
      <c r="DE76" s="232"/>
      <c r="DF76" s="261"/>
      <c r="DG76" s="231"/>
      <c r="DH76" s="232"/>
      <c r="DI76" s="261"/>
      <c r="DJ76" s="231"/>
      <c r="DK76" s="232"/>
      <c r="DL76" s="261"/>
      <c r="DM76" s="231"/>
      <c r="DN76" s="232"/>
      <c r="DO76" s="261"/>
      <c r="DP76" s="231"/>
      <c r="DQ76" s="232"/>
      <c r="DR76" s="261"/>
      <c r="DS76" s="229"/>
      <c r="DT76" s="232"/>
      <c r="DU76" s="261"/>
      <c r="DV76" s="231"/>
      <c r="DW76" s="232"/>
      <c r="DX76" s="261"/>
      <c r="DY76" s="231"/>
      <c r="DZ76" s="232"/>
      <c r="EA76" s="342"/>
      <c r="EB76" s="343"/>
      <c r="EC76" s="341"/>
      <c r="ED76" s="261"/>
      <c r="EE76" s="231"/>
      <c r="EF76" s="232"/>
      <c r="EG76" s="261"/>
      <c r="EH76" s="231"/>
      <c r="EI76" s="232"/>
      <c r="EJ76" s="261"/>
      <c r="EK76" s="231"/>
      <c r="EL76" s="232"/>
      <c r="EM76" s="342"/>
      <c r="EN76" s="343"/>
      <c r="EO76" s="341"/>
      <c r="EP76" s="401">
        <v>0</v>
      </c>
      <c r="EQ76" s="343">
        <v>0</v>
      </c>
      <c r="ER76" s="341">
        <f t="shared" si="475"/>
        <v>0</v>
      </c>
      <c r="ES76" s="401">
        <v>0</v>
      </c>
      <c r="ET76" s="343">
        <v>0</v>
      </c>
      <c r="EU76" s="341">
        <f t="shared" si="476"/>
        <v>0</v>
      </c>
      <c r="EV76" s="261">
        <v>0</v>
      </c>
      <c r="EW76" s="231">
        <v>0</v>
      </c>
      <c r="EX76" s="232">
        <f t="shared" si="478"/>
        <v>0</v>
      </c>
      <c r="EY76" s="261">
        <v>0</v>
      </c>
      <c r="EZ76" s="231">
        <v>0</v>
      </c>
      <c r="FA76" s="232">
        <f t="shared" si="477"/>
        <v>0</v>
      </c>
    </row>
    <row r="77" spans="1:157" x14ac:dyDescent="0.3">
      <c r="A77" s="238" t="s">
        <v>142</v>
      </c>
      <c r="B77" s="228">
        <v>608</v>
      </c>
      <c r="C77" s="229">
        <v>160</v>
      </c>
      <c r="D77" s="230">
        <f>B77-C77</f>
        <v>448</v>
      </c>
      <c r="E77" s="228">
        <v>635</v>
      </c>
      <c r="F77" s="229">
        <v>551</v>
      </c>
      <c r="G77" s="230">
        <f t="shared" ref="G77" si="515">E77-F77</f>
        <v>84</v>
      </c>
      <c r="H77" s="228">
        <v>189</v>
      </c>
      <c r="I77" s="229">
        <v>392</v>
      </c>
      <c r="J77" s="230">
        <f t="shared" ref="J77" si="516">H77-I77</f>
        <v>-203</v>
      </c>
      <c r="K77" s="228">
        <v>285</v>
      </c>
      <c r="L77" s="229">
        <v>364</v>
      </c>
      <c r="M77" s="230">
        <f t="shared" si="430"/>
        <v>-79</v>
      </c>
      <c r="N77" s="228">
        <v>377</v>
      </c>
      <c r="O77" s="229">
        <v>107</v>
      </c>
      <c r="P77" s="230">
        <f t="shared" ref="P77" si="517">N77-O77</f>
        <v>270</v>
      </c>
      <c r="Q77" s="228">
        <v>526</v>
      </c>
      <c r="R77" s="229">
        <v>-111</v>
      </c>
      <c r="S77" s="230">
        <f t="shared" ref="S77" si="518">Q77-R77</f>
        <v>637</v>
      </c>
      <c r="T77" s="228">
        <v>244</v>
      </c>
      <c r="U77" s="229">
        <v>-110</v>
      </c>
      <c r="V77" s="230">
        <f t="shared" ref="V77" si="519">T77-U77</f>
        <v>354</v>
      </c>
      <c r="W77" s="228">
        <v>-68</v>
      </c>
      <c r="X77" s="229">
        <v>-160</v>
      </c>
      <c r="Y77" s="230">
        <f t="shared" ref="Y77" si="520">W77-X77</f>
        <v>92</v>
      </c>
      <c r="Z77" s="228">
        <v>-7658</v>
      </c>
      <c r="AA77" s="229"/>
      <c r="AB77" s="230">
        <f t="shared" ref="AB77" si="521">Z77-AA77</f>
        <v>-7658</v>
      </c>
      <c r="AC77" s="228">
        <v>1209</v>
      </c>
      <c r="AD77" s="229"/>
      <c r="AE77" s="230">
        <f t="shared" ref="AE77" si="522">AC77-AD77</f>
        <v>1209</v>
      </c>
      <c r="AF77" s="228">
        <v>-585</v>
      </c>
      <c r="AG77" s="229"/>
      <c r="AH77" s="230">
        <f t="shared" ref="AH77" si="523">AF77-AG77</f>
        <v>-585</v>
      </c>
      <c r="AI77" s="228">
        <v>1252</v>
      </c>
      <c r="AJ77" s="229"/>
      <c r="AK77" s="230">
        <f t="shared" ref="AK77" si="524">AI77-AJ77</f>
        <v>1252</v>
      </c>
      <c r="AL77" s="228">
        <v>310</v>
      </c>
      <c r="AM77" s="229"/>
      <c r="AN77" s="230">
        <f t="shared" ref="AN77" si="525">AL77-AM77</f>
        <v>310</v>
      </c>
      <c r="AO77" s="228">
        <v>1527</v>
      </c>
      <c r="AP77" s="229"/>
      <c r="AQ77" s="230">
        <f t="shared" ref="AQ77" si="526">AO77-AP77</f>
        <v>1527</v>
      </c>
      <c r="AR77" s="228">
        <v>-1675</v>
      </c>
      <c r="AS77" s="229"/>
      <c r="AT77" s="230">
        <f t="shared" ref="AT77" si="527">AR77-AS77</f>
        <v>-1675</v>
      </c>
      <c r="AU77" s="228">
        <v>284</v>
      </c>
      <c r="AV77" s="229"/>
      <c r="AW77" s="230">
        <f t="shared" ref="AW77" si="528">AU77-AV77</f>
        <v>284</v>
      </c>
      <c r="AX77" s="228">
        <v>702</v>
      </c>
      <c r="AY77" s="229"/>
      <c r="AZ77" s="230">
        <f t="shared" ref="AZ77" si="529">AX77-AY77</f>
        <v>702</v>
      </c>
      <c r="BA77" s="228">
        <v>2340</v>
      </c>
      <c r="BB77" s="229"/>
      <c r="BC77" s="230">
        <f t="shared" ref="BC77" si="530">BA77-BB77</f>
        <v>2340</v>
      </c>
      <c r="BD77" s="228">
        <v>-197</v>
      </c>
      <c r="BE77" s="229"/>
      <c r="BF77" s="230">
        <f t="shared" ref="BF77" si="531">BD77-BE77</f>
        <v>-197</v>
      </c>
      <c r="BG77" s="228">
        <v>980</v>
      </c>
      <c r="BH77" s="229"/>
      <c r="BI77" s="230">
        <f t="shared" ref="BI77" si="532">BG77-BH77</f>
        <v>980</v>
      </c>
      <c r="BJ77" s="228">
        <v>2802</v>
      </c>
      <c r="BK77" s="229"/>
      <c r="BL77" s="230">
        <f t="shared" ref="BL77" si="533">BJ77-BK77</f>
        <v>2802</v>
      </c>
      <c r="BM77" s="228">
        <v>-536</v>
      </c>
      <c r="BN77" s="229"/>
      <c r="BO77" s="230">
        <f t="shared" ref="BO77" si="534">BM77-BN77</f>
        <v>-536</v>
      </c>
      <c r="BP77" s="228">
        <v>-1574</v>
      </c>
      <c r="BQ77" s="229"/>
      <c r="BR77" s="230">
        <f t="shared" ref="BR77" si="535">BP77-BQ77</f>
        <v>-1574</v>
      </c>
      <c r="BS77" s="228">
        <v>-4703</v>
      </c>
      <c r="BT77" s="229"/>
      <c r="BU77" s="230">
        <f t="shared" ref="BU77" si="536">BS77-BT77</f>
        <v>-4703</v>
      </c>
      <c r="BV77" s="228">
        <v>-2203</v>
      </c>
      <c r="BW77" s="229"/>
      <c r="BX77" s="230">
        <f t="shared" ref="BX77" si="537">BV77-BW77</f>
        <v>-2203</v>
      </c>
      <c r="BY77" s="228">
        <v>-4037</v>
      </c>
      <c r="BZ77" s="229"/>
      <c r="CA77" s="230">
        <f t="shared" ref="CA77" si="538">BY77-BZ77</f>
        <v>-4037</v>
      </c>
      <c r="CB77" s="228">
        <v>16</v>
      </c>
      <c r="CC77" s="229"/>
      <c r="CD77" s="230">
        <f t="shared" ref="CD77" si="539">CB77-CC77</f>
        <v>16</v>
      </c>
      <c r="CE77" s="228">
        <v>2921</v>
      </c>
      <c r="CF77" s="229"/>
      <c r="CG77" s="230">
        <f t="shared" ref="CG77" si="540">CE77-CF77</f>
        <v>2921</v>
      </c>
      <c r="CH77" s="228">
        <v>-548</v>
      </c>
      <c r="CI77" s="229"/>
      <c r="CJ77" s="230">
        <f>CH77-CI77</f>
        <v>-548</v>
      </c>
      <c r="CK77" s="228">
        <v>-167</v>
      </c>
      <c r="CL77" s="229"/>
      <c r="CM77" s="230">
        <f>CK77-CL77</f>
        <v>-167</v>
      </c>
      <c r="CN77" s="228">
        <v>-222</v>
      </c>
      <c r="CO77" s="229"/>
      <c r="CP77" s="230">
        <f>CN77-CO77</f>
        <v>-222</v>
      </c>
      <c r="CQ77" s="228">
        <v>186</v>
      </c>
      <c r="CR77" s="229"/>
      <c r="CS77" s="230">
        <f>CQ77-CR77</f>
        <v>186</v>
      </c>
      <c r="CT77" s="228">
        <v>263</v>
      </c>
      <c r="CU77" s="229"/>
      <c r="CV77" s="230">
        <f t="shared" si="459"/>
        <v>263</v>
      </c>
      <c r="CW77" s="228">
        <v>88</v>
      </c>
      <c r="CX77" s="229"/>
      <c r="CY77" s="230">
        <f t="shared" si="460"/>
        <v>88</v>
      </c>
      <c r="CZ77" s="228">
        <v>170.6</v>
      </c>
      <c r="DA77" s="229"/>
      <c r="DB77" s="230">
        <f t="shared" si="461"/>
        <v>170.6</v>
      </c>
      <c r="DC77" s="231">
        <v>-495</v>
      </c>
      <c r="DD77" s="229"/>
      <c r="DE77" s="232">
        <f t="shared" si="462"/>
        <v>-495</v>
      </c>
      <c r="DF77" s="261">
        <v>304.89999999999998</v>
      </c>
      <c r="DG77" s="231"/>
      <c r="DH77" s="232">
        <f t="shared" ref="DH77" si="541">DF77-DG77</f>
        <v>304.89999999999998</v>
      </c>
      <c r="DI77" s="261">
        <v>162</v>
      </c>
      <c r="DJ77" s="231"/>
      <c r="DK77" s="232">
        <f t="shared" ref="DK77" si="542">DI77-DJ77</f>
        <v>162</v>
      </c>
      <c r="DL77" s="261">
        <v>-5.8</v>
      </c>
      <c r="DM77" s="231"/>
      <c r="DN77" s="232">
        <f t="shared" ref="DN77" si="543">DL77-DM77</f>
        <v>-5.8</v>
      </c>
      <c r="DO77" s="261">
        <v>-389.6</v>
      </c>
      <c r="DP77" s="231"/>
      <c r="DQ77" s="232">
        <f t="shared" ref="DQ77" si="544">DO77-DP77</f>
        <v>-389.6</v>
      </c>
      <c r="DR77" s="261">
        <v>-369.4</v>
      </c>
      <c r="DS77" s="279"/>
      <c r="DT77" s="232">
        <f t="shared" ref="DT77" si="545">DR77-DS77</f>
        <v>-369.4</v>
      </c>
      <c r="DU77" s="261">
        <v>-30.697817743481874</v>
      </c>
      <c r="DV77" s="231"/>
      <c r="DW77" s="232">
        <f t="shared" ref="DW77" si="546">DU77-DV77</f>
        <v>-30.697817743481874</v>
      </c>
      <c r="DX77" s="261">
        <v>318.23601073357702</v>
      </c>
      <c r="DY77" s="231"/>
      <c r="DZ77" s="232">
        <f t="shared" ref="DZ77" si="547">DX77-DY77</f>
        <v>318.23601073357702</v>
      </c>
      <c r="EA77" s="342">
        <v>1377.4339788788586</v>
      </c>
      <c r="EB77" s="343"/>
      <c r="EC77" s="341">
        <f t="shared" ref="EC77" si="548">EA77-EB77</f>
        <v>1377.4339788788586</v>
      </c>
      <c r="ED77" s="261">
        <v>260.57423069011031</v>
      </c>
      <c r="EE77" s="231">
        <v>0</v>
      </c>
      <c r="EF77" s="232">
        <f t="shared" ref="EF77" si="549">ED77-EE77</f>
        <v>260.57423069011031</v>
      </c>
      <c r="EG77" s="261">
        <v>-153.1630839643172</v>
      </c>
      <c r="EH77" s="231">
        <v>0</v>
      </c>
      <c r="EI77" s="232">
        <f t="shared" ref="EI77" si="550">EG77-EH77</f>
        <v>-153.1630839643172</v>
      </c>
      <c r="EJ77" s="261">
        <v>414.88787991988983</v>
      </c>
      <c r="EK77" s="231">
        <v>0</v>
      </c>
      <c r="EL77" s="232">
        <f t="shared" ref="EL77" si="551">EJ77-EK77</f>
        <v>414.88787991988983</v>
      </c>
      <c r="EM77" s="342">
        <v>458.15357618691684</v>
      </c>
      <c r="EN77" s="343"/>
      <c r="EO77" s="341">
        <f t="shared" si="474"/>
        <v>458.15357618691684</v>
      </c>
      <c r="EP77" s="342">
        <v>647.92154555740376</v>
      </c>
      <c r="EQ77" s="343">
        <v>0</v>
      </c>
      <c r="ER77" s="341">
        <f t="shared" si="475"/>
        <v>647.92154555740376</v>
      </c>
      <c r="ES77" s="342">
        <v>-551.21391849162615</v>
      </c>
      <c r="ET77" s="343">
        <v>0</v>
      </c>
      <c r="EU77" s="341">
        <f t="shared" si="476"/>
        <v>-551.21391849162615</v>
      </c>
      <c r="EV77" s="261">
        <v>-664.66318790129469</v>
      </c>
      <c r="EW77" s="231">
        <v>0</v>
      </c>
      <c r="EX77" s="232">
        <f t="shared" si="478"/>
        <v>-664.66318790129469</v>
      </c>
      <c r="EY77" s="261">
        <v>-403.5808245820582</v>
      </c>
      <c r="EZ77" s="231">
        <v>0</v>
      </c>
      <c r="FA77" s="232">
        <f t="shared" si="477"/>
        <v>-403.5808245820582</v>
      </c>
    </row>
    <row r="78" spans="1:157" x14ac:dyDescent="0.3">
      <c r="A78" s="238" t="s">
        <v>143</v>
      </c>
      <c r="B78" s="228"/>
      <c r="C78" s="229"/>
      <c r="D78" s="230"/>
      <c r="E78" s="228"/>
      <c r="F78" s="229"/>
      <c r="G78" s="230"/>
      <c r="H78" s="228"/>
      <c r="I78" s="229"/>
      <c r="J78" s="230"/>
      <c r="K78" s="228"/>
      <c r="L78" s="229"/>
      <c r="M78" s="230"/>
      <c r="N78" s="228"/>
      <c r="O78" s="229"/>
      <c r="P78" s="230"/>
      <c r="Q78" s="228"/>
      <c r="R78" s="229"/>
      <c r="S78" s="230"/>
      <c r="T78" s="228"/>
      <c r="U78" s="229"/>
      <c r="V78" s="230"/>
      <c r="W78" s="228"/>
      <c r="X78" s="229"/>
      <c r="Y78" s="230"/>
      <c r="Z78" s="228"/>
      <c r="AA78" s="229"/>
      <c r="AB78" s="230"/>
      <c r="AC78" s="228"/>
      <c r="AD78" s="229"/>
      <c r="AE78" s="230"/>
      <c r="AF78" s="228"/>
      <c r="AG78" s="229"/>
      <c r="AH78" s="230"/>
      <c r="AI78" s="228"/>
      <c r="AJ78" s="229"/>
      <c r="AK78" s="230"/>
      <c r="AL78" s="228"/>
      <c r="AM78" s="229"/>
      <c r="AN78" s="230"/>
      <c r="AO78" s="228"/>
      <c r="AP78" s="229"/>
      <c r="AQ78" s="230"/>
      <c r="AR78" s="228"/>
      <c r="AS78" s="229"/>
      <c r="AT78" s="230"/>
      <c r="AU78" s="228"/>
      <c r="AV78" s="229"/>
      <c r="AW78" s="230"/>
      <c r="AX78" s="228"/>
      <c r="AY78" s="229"/>
      <c r="AZ78" s="230"/>
      <c r="BA78" s="228"/>
      <c r="BB78" s="229"/>
      <c r="BC78" s="230"/>
      <c r="BD78" s="228"/>
      <c r="BE78" s="229"/>
      <c r="BF78" s="230"/>
      <c r="BG78" s="228"/>
      <c r="BH78" s="229"/>
      <c r="BI78" s="230"/>
      <c r="BJ78" s="228"/>
      <c r="BK78" s="229"/>
      <c r="BL78" s="230"/>
      <c r="BM78" s="228"/>
      <c r="BN78" s="229"/>
      <c r="BO78" s="230"/>
      <c r="BP78" s="228"/>
      <c r="BQ78" s="229"/>
      <c r="BR78" s="230"/>
      <c r="BS78" s="228"/>
      <c r="BT78" s="229"/>
      <c r="BU78" s="230"/>
      <c r="BV78" s="228"/>
      <c r="BW78" s="229"/>
      <c r="BX78" s="230"/>
      <c r="BY78" s="228"/>
      <c r="BZ78" s="229"/>
      <c r="CA78" s="230"/>
      <c r="CB78" s="228"/>
      <c r="CC78" s="229"/>
      <c r="CD78" s="230"/>
      <c r="CE78" s="228"/>
      <c r="CF78" s="229"/>
      <c r="CG78" s="230"/>
      <c r="CH78" s="228"/>
      <c r="CI78" s="229"/>
      <c r="CJ78" s="230"/>
      <c r="CK78" s="228"/>
      <c r="CL78" s="229"/>
      <c r="CM78" s="230"/>
      <c r="CN78" s="228"/>
      <c r="CO78" s="229"/>
      <c r="CP78" s="230"/>
      <c r="CQ78" s="228"/>
      <c r="CR78" s="229"/>
      <c r="CS78" s="230"/>
      <c r="CT78" s="228"/>
      <c r="CU78" s="229"/>
      <c r="CV78" s="230"/>
      <c r="CW78" s="228"/>
      <c r="CX78" s="229"/>
      <c r="CY78" s="230"/>
      <c r="CZ78" s="228"/>
      <c r="DA78" s="229"/>
      <c r="DB78" s="230"/>
      <c r="DC78" s="231"/>
      <c r="DD78" s="229"/>
      <c r="DE78" s="232"/>
      <c r="DF78" s="261"/>
      <c r="DG78" s="231"/>
      <c r="DH78" s="232"/>
      <c r="DI78" s="261"/>
      <c r="DJ78" s="231"/>
      <c r="DK78" s="232"/>
      <c r="DL78" s="261"/>
      <c r="DM78" s="231"/>
      <c r="DN78" s="232"/>
      <c r="DO78" s="261"/>
      <c r="DP78" s="231"/>
      <c r="DQ78" s="232"/>
      <c r="DR78" s="278"/>
      <c r="DS78" s="229"/>
      <c r="DT78" s="232"/>
      <c r="DU78" s="261"/>
      <c r="DV78" s="231"/>
      <c r="DW78" s="232"/>
      <c r="DX78" s="261"/>
      <c r="DY78" s="231"/>
      <c r="DZ78" s="232"/>
      <c r="EA78" s="342"/>
      <c r="EB78" s="343"/>
      <c r="EC78" s="341"/>
      <c r="ED78" s="261"/>
      <c r="EE78" s="231"/>
      <c r="EF78" s="232"/>
      <c r="EG78" s="261"/>
      <c r="EH78" s="231"/>
      <c r="EI78" s="232"/>
      <c r="EJ78" s="261"/>
      <c r="EK78" s="231"/>
      <c r="EL78" s="232"/>
      <c r="EM78" s="342"/>
      <c r="EN78" s="343"/>
      <c r="EO78" s="341"/>
      <c r="EP78" s="342">
        <v>0</v>
      </c>
      <c r="EQ78" s="343">
        <v>0</v>
      </c>
      <c r="ER78" s="341">
        <f t="shared" si="475"/>
        <v>0</v>
      </c>
      <c r="ES78" s="342">
        <v>0</v>
      </c>
      <c r="ET78" s="343">
        <v>0</v>
      </c>
      <c r="EU78" s="341">
        <f t="shared" si="476"/>
        <v>0</v>
      </c>
      <c r="EV78" s="261">
        <v>0</v>
      </c>
      <c r="EW78" s="231">
        <v>0</v>
      </c>
      <c r="EX78" s="232">
        <f t="shared" si="478"/>
        <v>0</v>
      </c>
      <c r="EY78" s="261">
        <v>0</v>
      </c>
      <c r="EZ78" s="231">
        <v>0</v>
      </c>
      <c r="FA78" s="232">
        <f t="shared" si="477"/>
        <v>0</v>
      </c>
    </row>
    <row r="79" spans="1:157" x14ac:dyDescent="0.3">
      <c r="A79" s="238" t="s">
        <v>144</v>
      </c>
      <c r="B79" s="228">
        <v>72466</v>
      </c>
      <c r="C79" s="229">
        <v>34020</v>
      </c>
      <c r="D79" s="230">
        <f t="shared" ref="D79:D91" si="552">B79-C79</f>
        <v>38446</v>
      </c>
      <c r="E79" s="228">
        <v>82178.5</v>
      </c>
      <c r="F79" s="229">
        <v>38446</v>
      </c>
      <c r="G79" s="230">
        <f t="shared" ref="G79:G91" si="553">E79-F79</f>
        <v>43732.5</v>
      </c>
      <c r="H79" s="228">
        <v>140893</v>
      </c>
      <c r="I79" s="229">
        <v>64812</v>
      </c>
      <c r="J79" s="230">
        <f t="shared" ref="J79:J91" si="554">H79-I79</f>
        <v>76081</v>
      </c>
      <c r="K79" s="228">
        <v>204766</v>
      </c>
      <c r="L79" s="229">
        <v>100515</v>
      </c>
      <c r="M79" s="230">
        <f t="shared" ref="M79:M91" si="555">K79-L79</f>
        <v>104251</v>
      </c>
      <c r="N79" s="228">
        <v>-39034</v>
      </c>
      <c r="O79" s="229">
        <v>29750</v>
      </c>
      <c r="P79" s="230">
        <f t="shared" ref="P79:P91" si="556">N79-O79</f>
        <v>-68784</v>
      </c>
      <c r="Q79" s="228">
        <v>-39443</v>
      </c>
      <c r="R79" s="229">
        <v>45284</v>
      </c>
      <c r="S79" s="230">
        <f t="shared" ref="S79:S91" si="557">Q79-R79</f>
        <v>-84727</v>
      </c>
      <c r="T79" s="228">
        <v>-44954</v>
      </c>
      <c r="U79" s="229">
        <v>50470</v>
      </c>
      <c r="V79" s="230">
        <f t="shared" ref="V79:V91" si="558">T79-U79</f>
        <v>-95424</v>
      </c>
      <c r="W79" s="228">
        <v>-42242</v>
      </c>
      <c r="X79" s="229">
        <v>44019</v>
      </c>
      <c r="Y79" s="230">
        <f t="shared" ref="Y79:Y91" si="559">W79-X79</f>
        <v>-86261</v>
      </c>
      <c r="Z79" s="228">
        <v>-10256.662601</v>
      </c>
      <c r="AA79" s="229">
        <v>4196</v>
      </c>
      <c r="AB79" s="230">
        <f t="shared" ref="AB79:AB91" si="560">Z79-AA79</f>
        <v>-14452.662601</v>
      </c>
      <c r="AC79" s="228">
        <v>-14101.048183999999</v>
      </c>
      <c r="AD79" s="229">
        <v>3914</v>
      </c>
      <c r="AE79" s="230">
        <f t="shared" ref="AE79:AE91" si="561">AC79-AD79</f>
        <v>-18015.048183999999</v>
      </c>
      <c r="AF79" s="228">
        <v>-9327.3126260000008</v>
      </c>
      <c r="AG79" s="229">
        <v>4871</v>
      </c>
      <c r="AH79" s="230">
        <f t="shared" ref="AH79:AH91" si="562">AF79-AG79</f>
        <v>-14198.312626000001</v>
      </c>
      <c r="AI79" s="228">
        <v>-9969.3999019999992</v>
      </c>
      <c r="AJ79" s="229">
        <v>2666</v>
      </c>
      <c r="AK79" s="230">
        <f t="shared" ref="AK79:AK91" si="563">AI79-AJ79</f>
        <v>-12635.399901999999</v>
      </c>
      <c r="AL79" s="228">
        <v>11910</v>
      </c>
      <c r="AM79" s="229">
        <v>7103</v>
      </c>
      <c r="AN79" s="230">
        <f t="shared" ref="AN79:AN91" si="564">AL79-AM79</f>
        <v>4807</v>
      </c>
      <c r="AO79" s="228">
        <v>12148</v>
      </c>
      <c r="AP79" s="229">
        <v>8075</v>
      </c>
      <c r="AQ79" s="230">
        <f t="shared" ref="AQ79:AQ91" si="565">AO79-AP79</f>
        <v>4073</v>
      </c>
      <c r="AR79" s="228">
        <v>9736</v>
      </c>
      <c r="AS79" s="229">
        <v>5321</v>
      </c>
      <c r="AT79" s="230">
        <f t="shared" ref="AT79:AT91" si="566">AR79-AS79</f>
        <v>4415</v>
      </c>
      <c r="AU79" s="228">
        <v>10749</v>
      </c>
      <c r="AV79" s="229">
        <v>6591</v>
      </c>
      <c r="AW79" s="230">
        <f t="shared" ref="AW79:AW91" si="567">AU79-AV79</f>
        <v>4158</v>
      </c>
      <c r="AX79" s="228">
        <v>98030</v>
      </c>
      <c r="AY79" s="229">
        <v>-10499</v>
      </c>
      <c r="AZ79" s="230">
        <f t="shared" ref="AZ79:AZ91" si="568">AX79-AY79</f>
        <v>108529</v>
      </c>
      <c r="BA79" s="228">
        <v>79496</v>
      </c>
      <c r="BB79" s="229">
        <v>-8189</v>
      </c>
      <c r="BC79" s="230">
        <f t="shared" ref="BC79:BC91" si="569">BA79-BB79</f>
        <v>87685</v>
      </c>
      <c r="BD79" s="228">
        <v>67267</v>
      </c>
      <c r="BE79" s="229">
        <v>-7279</v>
      </c>
      <c r="BF79" s="230">
        <f t="shared" ref="BF79:BF91" si="570">BD79-BE79</f>
        <v>74546</v>
      </c>
      <c r="BG79" s="228">
        <v>93329</v>
      </c>
      <c r="BH79" s="229">
        <v>-10519</v>
      </c>
      <c r="BI79" s="230">
        <f t="shared" ref="BI79:BI91" si="571">BG79-BH79</f>
        <v>103848</v>
      </c>
      <c r="BJ79" s="228">
        <v>-69417</v>
      </c>
      <c r="BK79" s="229">
        <v>15011</v>
      </c>
      <c r="BL79" s="230">
        <f t="shared" ref="BL79:BL91" si="572">BJ79-BK79</f>
        <v>-84428</v>
      </c>
      <c r="BM79" s="228">
        <v>-60966</v>
      </c>
      <c r="BN79" s="229">
        <v>13078</v>
      </c>
      <c r="BO79" s="230">
        <f t="shared" ref="BO79:BO91" si="573">BM79-BN79</f>
        <v>-74044</v>
      </c>
      <c r="BP79" s="228">
        <v>-45184</v>
      </c>
      <c r="BQ79" s="229">
        <v>10665</v>
      </c>
      <c r="BR79" s="230">
        <f t="shared" ref="BR79:BR91" si="574">BP79-BQ79</f>
        <v>-55849</v>
      </c>
      <c r="BS79" s="228">
        <v>-45240</v>
      </c>
      <c r="BT79" s="229">
        <v>10711</v>
      </c>
      <c r="BU79" s="230">
        <f t="shared" ref="BU79:BU91" si="575">BS79-BT79</f>
        <v>-55951</v>
      </c>
      <c r="BV79" s="228">
        <v>-27429</v>
      </c>
      <c r="BW79" s="229">
        <v>-23999</v>
      </c>
      <c r="BX79" s="230">
        <f t="shared" ref="BX79:BX91" si="576">BV79-BW79</f>
        <v>-3430</v>
      </c>
      <c r="BY79" s="228">
        <v>-25831</v>
      </c>
      <c r="BZ79" s="229">
        <v>-26644</v>
      </c>
      <c r="CA79" s="230">
        <f t="shared" ref="CA79:CA91" si="577">BY79-BZ79</f>
        <v>813</v>
      </c>
      <c r="CB79" s="228">
        <v>-14041</v>
      </c>
      <c r="CC79" s="229">
        <v>-40144</v>
      </c>
      <c r="CD79" s="230">
        <f t="shared" ref="CD79:CD91" si="578">CB79-CC79</f>
        <v>26103</v>
      </c>
      <c r="CE79" s="228">
        <v>-15217</v>
      </c>
      <c r="CF79" s="229">
        <v>-43630</v>
      </c>
      <c r="CG79" s="230">
        <f t="shared" ref="CG79:CG91" si="579">CE79-CF79</f>
        <v>28413</v>
      </c>
      <c r="CH79" s="228">
        <v>78336.092716594372</v>
      </c>
      <c r="CI79" s="229">
        <v>29570.852168977945</v>
      </c>
      <c r="CJ79" s="230">
        <f t="shared" ref="CJ79:CJ91" si="580">CH79-CI79</f>
        <v>48765.240547616428</v>
      </c>
      <c r="CK79" s="228">
        <v>63996.105265164049</v>
      </c>
      <c r="CL79" s="229">
        <v>33454.318239351924</v>
      </c>
      <c r="CM79" s="230">
        <f t="shared" ref="CM79:CM91" si="581">CK79-CL79</f>
        <v>30541.787025812126</v>
      </c>
      <c r="CN79" s="228">
        <v>71368.595349731608</v>
      </c>
      <c r="CO79" s="229">
        <v>27545.102080337823</v>
      </c>
      <c r="CP79" s="230">
        <f t="shared" ref="CP79:CP91" si="582">CN79-CO79</f>
        <v>43823.493269393788</v>
      </c>
      <c r="CQ79" s="228">
        <v>83661.146063838882</v>
      </c>
      <c r="CR79" s="229">
        <v>23580.545428624268</v>
      </c>
      <c r="CS79" s="230">
        <f t="shared" ref="CS79:CS91" si="583">CQ79-CR79</f>
        <v>60080.600635214614</v>
      </c>
      <c r="CT79" s="228">
        <v>39968.5</v>
      </c>
      <c r="CU79" s="229">
        <v>-7048.7</v>
      </c>
      <c r="CV79" s="230">
        <f t="shared" si="459"/>
        <v>47017.2</v>
      </c>
      <c r="CW79" s="228">
        <v>55460.5</v>
      </c>
      <c r="CX79" s="229">
        <v>-6011.9</v>
      </c>
      <c r="CY79" s="230">
        <f t="shared" si="460"/>
        <v>61472.4</v>
      </c>
      <c r="CZ79" s="228">
        <v>56410.6</v>
      </c>
      <c r="DA79" s="229">
        <v>-7214.7</v>
      </c>
      <c r="DB79" s="230">
        <f t="shared" si="461"/>
        <v>63625.299999999996</v>
      </c>
      <c r="DC79" s="231">
        <v>60554.8</v>
      </c>
      <c r="DD79" s="229">
        <v>-3113.5</v>
      </c>
      <c r="DE79" s="232">
        <f t="shared" si="462"/>
        <v>63668.3</v>
      </c>
      <c r="DF79" s="261">
        <v>-43169.121443092052</v>
      </c>
      <c r="DG79" s="231">
        <v>3941.5410643557179</v>
      </c>
      <c r="DH79" s="232">
        <f t="shared" ref="DH79:DH91" si="584">DF79-DG79</f>
        <v>-47110.662507447771</v>
      </c>
      <c r="DI79" s="261">
        <v>-43060.471152027239</v>
      </c>
      <c r="DJ79" s="231">
        <v>3714.6267600820329</v>
      </c>
      <c r="DK79" s="232">
        <f t="shared" ref="DK79:DK91" si="585">DI79-DJ79</f>
        <v>-46775.097912109275</v>
      </c>
      <c r="DL79" s="261">
        <v>-39625.513380004668</v>
      </c>
      <c r="DM79" s="231">
        <v>3606.1108346219735</v>
      </c>
      <c r="DN79" s="232">
        <f t="shared" ref="DN79:DN91" si="586">DL79-DM79</f>
        <v>-43231.624214626645</v>
      </c>
      <c r="DO79" s="261">
        <v>-41734.895824876046</v>
      </c>
      <c r="DP79" s="231">
        <v>3572.8543409402814</v>
      </c>
      <c r="DQ79" s="232">
        <f t="shared" ref="DQ79:DQ91" si="587">DO79-DP79</f>
        <v>-45307.750165816331</v>
      </c>
      <c r="DR79" s="261">
        <v>-251825.49622320547</v>
      </c>
      <c r="DS79" s="231">
        <v>-12311.912373607734</v>
      </c>
      <c r="DT79" s="232">
        <f t="shared" ref="DT79:DT91" si="588">DR79-DS79</f>
        <v>-239513.58384959772</v>
      </c>
      <c r="DU79" s="261">
        <v>-74752.580630428274</v>
      </c>
      <c r="DV79" s="231">
        <v>28900.344136145453</v>
      </c>
      <c r="DW79" s="232">
        <f t="shared" ref="DW79:DW91" si="589">DU79-DV79</f>
        <v>-103652.92476657373</v>
      </c>
      <c r="DX79" s="261">
        <v>71445.757380981187</v>
      </c>
      <c r="DY79" s="231">
        <v>63500.252775214081</v>
      </c>
      <c r="DZ79" s="232">
        <f t="shared" ref="DZ79:DZ91" si="590">DX79-DY79</f>
        <v>7945.5046057671061</v>
      </c>
      <c r="EA79" s="342">
        <v>133225.31612168087</v>
      </c>
      <c r="EB79" s="343">
        <v>45637.991324348259</v>
      </c>
      <c r="EC79" s="341">
        <f t="shared" ref="EC79:EC91" si="591">EA79-EB79</f>
        <v>87587.324797332607</v>
      </c>
      <c r="ED79" s="261">
        <v>23796.822231874576</v>
      </c>
      <c r="EE79" s="231">
        <v>13790.222144886009</v>
      </c>
      <c r="EF79" s="232">
        <f t="shared" ref="EF79:EF91" si="592">ED79-EE79</f>
        <v>10006.600086988567</v>
      </c>
      <c r="EG79" s="261">
        <v>33662.348438985297</v>
      </c>
      <c r="EH79" s="231">
        <v>7909.7634352760915</v>
      </c>
      <c r="EI79" s="232">
        <f t="shared" ref="EI79:EI91" si="593">EG79-EH79</f>
        <v>25752.585003709206</v>
      </c>
      <c r="EJ79" s="261">
        <v>16585.264403152589</v>
      </c>
      <c r="EK79" s="231">
        <v>2361.097568827272</v>
      </c>
      <c r="EL79" s="232">
        <f t="shared" ref="EL79:EL91" si="594">EJ79-EK79</f>
        <v>14224.166834325317</v>
      </c>
      <c r="EM79" s="342">
        <v>-22970.939281105151</v>
      </c>
      <c r="EN79" s="343">
        <v>2347.7673276203859</v>
      </c>
      <c r="EO79" s="341">
        <f t="shared" si="474"/>
        <v>-25318.706608725537</v>
      </c>
      <c r="EP79" s="342">
        <v>39130.262016561035</v>
      </c>
      <c r="EQ79" s="343">
        <v>6154.8034045811291</v>
      </c>
      <c r="ER79" s="341">
        <f t="shared" si="475"/>
        <v>32975.458611979906</v>
      </c>
      <c r="ES79" s="342">
        <v>8867.1699280368284</v>
      </c>
      <c r="ET79" s="343">
        <v>4059.8873388455263</v>
      </c>
      <c r="EU79" s="341">
        <f t="shared" si="476"/>
        <v>4807.2825891913017</v>
      </c>
      <c r="EV79" s="261">
        <v>43432.360979603356</v>
      </c>
      <c r="EW79" s="231">
        <v>36146.731802910748</v>
      </c>
      <c r="EX79" s="232">
        <f t="shared" si="478"/>
        <v>7285.6291766926079</v>
      </c>
      <c r="EY79" s="261">
        <v>-37308.853936921441</v>
      </c>
      <c r="EZ79" s="231">
        <v>11189.880365557805</v>
      </c>
      <c r="FA79" s="232">
        <f t="shared" si="477"/>
        <v>-48498.73430247925</v>
      </c>
    </row>
    <row r="80" spans="1:157" x14ac:dyDescent="0.3">
      <c r="A80" s="458" t="s">
        <v>125</v>
      </c>
      <c r="B80" s="233">
        <v>69440</v>
      </c>
      <c r="C80" s="234">
        <v>33674</v>
      </c>
      <c r="D80" s="235">
        <f t="shared" si="552"/>
        <v>35766</v>
      </c>
      <c r="E80" s="233">
        <v>79360</v>
      </c>
      <c r="F80" s="234">
        <v>38483.300000000003</v>
      </c>
      <c r="G80" s="235">
        <f t="shared" si="553"/>
        <v>40876.699999999997</v>
      </c>
      <c r="H80" s="233">
        <v>143840</v>
      </c>
      <c r="I80" s="234">
        <v>69752.5</v>
      </c>
      <c r="J80" s="235">
        <f t="shared" si="554"/>
        <v>74087.5</v>
      </c>
      <c r="K80" s="233">
        <v>203360</v>
      </c>
      <c r="L80" s="234">
        <v>98616</v>
      </c>
      <c r="M80" s="235">
        <f t="shared" si="555"/>
        <v>104744</v>
      </c>
      <c r="N80" s="233">
        <v>-34171</v>
      </c>
      <c r="O80" s="234">
        <v>35839</v>
      </c>
      <c r="P80" s="235">
        <f t="shared" si="556"/>
        <v>-70010</v>
      </c>
      <c r="Q80" s="233">
        <v>-40680</v>
      </c>
      <c r="R80" s="234">
        <v>42665</v>
      </c>
      <c r="S80" s="235">
        <f t="shared" si="557"/>
        <v>-83345</v>
      </c>
      <c r="T80" s="233">
        <v>-45561</v>
      </c>
      <c r="U80" s="234">
        <v>47785</v>
      </c>
      <c r="V80" s="235">
        <f t="shared" si="558"/>
        <v>-93346</v>
      </c>
      <c r="W80" s="233">
        <v>-42307</v>
      </c>
      <c r="X80" s="234">
        <v>44372</v>
      </c>
      <c r="Y80" s="235">
        <f t="shared" si="559"/>
        <v>-86679</v>
      </c>
      <c r="Z80" s="233">
        <v>-11484.662601097754</v>
      </c>
      <c r="AA80" s="234">
        <v>3606.7740220039291</v>
      </c>
      <c r="AB80" s="235">
        <f t="shared" si="560"/>
        <v>-15091.436623101683</v>
      </c>
      <c r="AC80" s="233">
        <v>-12564.048183907695</v>
      </c>
      <c r="AD80" s="234">
        <v>3945.75654286896</v>
      </c>
      <c r="AE80" s="235">
        <f t="shared" si="561"/>
        <v>-16509.804726776656</v>
      </c>
      <c r="AF80" s="233">
        <v>-8937.3126256662963</v>
      </c>
      <c r="AG80" s="234">
        <v>2806.7752727624556</v>
      </c>
      <c r="AH80" s="235">
        <f t="shared" si="562"/>
        <v>-11744.087898428752</v>
      </c>
      <c r="AI80" s="233">
        <v>-10189.399901725828</v>
      </c>
      <c r="AJ80" s="234">
        <v>3199.9949969658919</v>
      </c>
      <c r="AK80" s="235">
        <f t="shared" si="563"/>
        <v>-13389.39489869172</v>
      </c>
      <c r="AL80" s="233">
        <v>13833.394226215025</v>
      </c>
      <c r="AM80" s="234">
        <v>7101.167910855439</v>
      </c>
      <c r="AN80" s="235">
        <f t="shared" si="564"/>
        <v>6732.2263153595859</v>
      </c>
      <c r="AO80" s="233">
        <v>12583.087141743408</v>
      </c>
      <c r="AP80" s="234">
        <v>6316.9609666817396</v>
      </c>
      <c r="AQ80" s="235">
        <f t="shared" si="565"/>
        <v>6266.1261750616686</v>
      </c>
      <c r="AR80" s="233">
        <v>10445.326676705892</v>
      </c>
      <c r="AS80" s="234">
        <v>5403.0226724533622</v>
      </c>
      <c r="AT80" s="235">
        <f t="shared" si="566"/>
        <v>5042.3040042525299</v>
      </c>
      <c r="AU80" s="233">
        <v>10274.440744058114</v>
      </c>
      <c r="AV80" s="234">
        <v>5098.205935334885</v>
      </c>
      <c r="AW80" s="235">
        <f t="shared" si="567"/>
        <v>5176.2348087232294</v>
      </c>
      <c r="AX80" s="233">
        <v>95615.773050479416</v>
      </c>
      <c r="AY80" s="234">
        <v>-10296.449884665595</v>
      </c>
      <c r="AZ80" s="235">
        <f t="shared" si="568"/>
        <v>105912.22293514501</v>
      </c>
      <c r="BA80" s="233">
        <v>78232.077693292362</v>
      </c>
      <c r="BB80" s="234">
        <v>-8521.1999045508383</v>
      </c>
      <c r="BC80" s="235">
        <f t="shared" si="569"/>
        <v>86753.277597843204</v>
      </c>
      <c r="BD80" s="233">
        <v>65803.379810626982</v>
      </c>
      <c r="BE80" s="234">
        <v>-7100.9999204590322</v>
      </c>
      <c r="BF80" s="235">
        <f t="shared" si="570"/>
        <v>72904.37973108601</v>
      </c>
      <c r="BG80" s="233">
        <v>89653.773088316244</v>
      </c>
      <c r="BH80" s="234">
        <v>-9586.3498926196935</v>
      </c>
      <c r="BI80" s="235">
        <f t="shared" si="571"/>
        <v>99240.122980935936</v>
      </c>
      <c r="BJ80" s="233">
        <v>-66311.369958371477</v>
      </c>
      <c r="BK80" s="234">
        <v>16379.233252103761</v>
      </c>
      <c r="BL80" s="235">
        <f t="shared" si="572"/>
        <v>-82690.603210475238</v>
      </c>
      <c r="BM80" s="233">
        <v>-63819.059925146677</v>
      </c>
      <c r="BN80" s="234">
        <v>15287.284368630179</v>
      </c>
      <c r="BO80" s="235">
        <f t="shared" si="573"/>
        <v>-79106.344293776856</v>
      </c>
      <c r="BP80" s="233">
        <v>-46183.02048539769</v>
      </c>
      <c r="BQ80" s="234">
        <v>11465.463276472634</v>
      </c>
      <c r="BR80" s="235">
        <f t="shared" si="574"/>
        <v>-57648.483761870324</v>
      </c>
      <c r="BS80" s="233">
        <v>-47738.605368142147</v>
      </c>
      <c r="BT80" s="234">
        <v>11465.463276472634</v>
      </c>
      <c r="BU80" s="235">
        <f t="shared" si="575"/>
        <v>-59204.068644614781</v>
      </c>
      <c r="BV80" s="233">
        <v>-29519.746720487135</v>
      </c>
      <c r="BW80" s="234">
        <v>-24017.187276337088</v>
      </c>
      <c r="BX80" s="235">
        <f t="shared" si="576"/>
        <v>-5502.5594441500471</v>
      </c>
      <c r="BY80" s="233">
        <v>-26794.411737013557</v>
      </c>
      <c r="BZ80" s="234">
        <v>-26706.434481424221</v>
      </c>
      <c r="CA80" s="235">
        <f t="shared" si="577"/>
        <v>-87.977255589335982</v>
      </c>
      <c r="CB80" s="233">
        <v>-14829.342689299741</v>
      </c>
      <c r="CC80" s="234">
        <v>-39196.72153468537</v>
      </c>
      <c r="CD80" s="235">
        <f t="shared" si="578"/>
        <v>24367.378845385629</v>
      </c>
      <c r="CE80" s="233">
        <v>-17195.200286532669</v>
      </c>
      <c r="CF80" s="234">
        <v>-43254.616957553211</v>
      </c>
      <c r="CG80" s="235">
        <f t="shared" si="579"/>
        <v>26059.416671020543</v>
      </c>
      <c r="CH80" s="233">
        <v>75028.932491173851</v>
      </c>
      <c r="CI80" s="234">
        <v>30246.458640537945</v>
      </c>
      <c r="CJ80" s="235">
        <f t="shared" si="580"/>
        <v>44782.473850635906</v>
      </c>
      <c r="CK80" s="233">
        <v>62426.381398794052</v>
      </c>
      <c r="CL80" s="234">
        <v>33506.525430481925</v>
      </c>
      <c r="CM80" s="235">
        <f t="shared" si="581"/>
        <v>28919.855968312128</v>
      </c>
      <c r="CN80" s="233">
        <v>69522.220241111369</v>
      </c>
      <c r="CO80" s="234">
        <v>27436.454956997823</v>
      </c>
      <c r="CP80" s="235">
        <f t="shared" si="582"/>
        <v>42085.765284113542</v>
      </c>
      <c r="CQ80" s="233">
        <v>79186.633565796976</v>
      </c>
      <c r="CR80" s="234">
        <v>25509.941499384269</v>
      </c>
      <c r="CS80" s="235">
        <f t="shared" si="583"/>
        <v>53676.69206641271</v>
      </c>
      <c r="CT80" s="233">
        <v>37048.5</v>
      </c>
      <c r="CU80" s="234">
        <v>-6945.2</v>
      </c>
      <c r="CV80" s="235">
        <f t="shared" si="459"/>
        <v>43993.7</v>
      </c>
      <c r="CW80" s="233">
        <v>53315.5</v>
      </c>
      <c r="CX80" s="234">
        <v>-5938.9</v>
      </c>
      <c r="CY80" s="235">
        <f t="shared" si="460"/>
        <v>59254.400000000001</v>
      </c>
      <c r="CZ80" s="233">
        <v>54307.6</v>
      </c>
      <c r="DA80" s="234">
        <v>-6158</v>
      </c>
      <c r="DB80" s="235">
        <f t="shared" si="461"/>
        <v>60465.599999999999</v>
      </c>
      <c r="DC80" s="236">
        <v>59135.6</v>
      </c>
      <c r="DD80" s="234">
        <v>-2420</v>
      </c>
      <c r="DE80" s="237">
        <f t="shared" si="462"/>
        <v>61555.6</v>
      </c>
      <c r="DF80" s="277">
        <v>-44495.521443092053</v>
      </c>
      <c r="DG80" s="236">
        <v>4381.4410643557185</v>
      </c>
      <c r="DH80" s="237">
        <f t="shared" si="584"/>
        <v>-48876.962507447774</v>
      </c>
      <c r="DI80" s="277">
        <v>-44430.071152027238</v>
      </c>
      <c r="DJ80" s="236">
        <v>4316.7267600820323</v>
      </c>
      <c r="DK80" s="237">
        <f t="shared" si="585"/>
        <v>-48746.797912109272</v>
      </c>
      <c r="DL80" s="277">
        <v>-41035.313380004671</v>
      </c>
      <c r="DM80" s="236">
        <v>4178.1108346219735</v>
      </c>
      <c r="DN80" s="237">
        <f t="shared" si="586"/>
        <v>-45213.424214626648</v>
      </c>
      <c r="DO80" s="277">
        <v>-42513.195824876049</v>
      </c>
      <c r="DP80" s="236">
        <v>3796.4543409402818</v>
      </c>
      <c r="DQ80" s="237">
        <f t="shared" si="587"/>
        <v>-46309.650165816332</v>
      </c>
      <c r="DR80" s="277">
        <v>-248250.17883914255</v>
      </c>
      <c r="DS80" s="236">
        <v>-11495.554675667736</v>
      </c>
      <c r="DT80" s="237">
        <f t="shared" si="588"/>
        <v>-236754.62416347483</v>
      </c>
      <c r="DU80" s="277">
        <v>-79709.613229873736</v>
      </c>
      <c r="DV80" s="236">
        <v>29348.277665815454</v>
      </c>
      <c r="DW80" s="237">
        <f t="shared" si="589"/>
        <v>-109057.8908956892</v>
      </c>
      <c r="DX80" s="277">
        <v>70955.588205009204</v>
      </c>
      <c r="DY80" s="236">
        <v>64116.269764754084</v>
      </c>
      <c r="DZ80" s="237">
        <f t="shared" si="590"/>
        <v>6839.3184402551196</v>
      </c>
      <c r="EA80" s="345">
        <v>132624.54366400721</v>
      </c>
      <c r="EB80" s="346">
        <v>45755.264445098263</v>
      </c>
      <c r="EC80" s="344">
        <f t="shared" si="591"/>
        <v>86869.279218908952</v>
      </c>
      <c r="ED80" s="261">
        <v>23103.764916618718</v>
      </c>
      <c r="EE80" s="231">
        <v>14199.827022426009</v>
      </c>
      <c r="EF80" s="237">
        <f t="shared" si="592"/>
        <v>8903.9378941927098</v>
      </c>
      <c r="EG80" s="261">
        <v>32430.793635840353</v>
      </c>
      <c r="EH80" s="231">
        <v>8227.6933550360918</v>
      </c>
      <c r="EI80" s="237">
        <f t="shared" si="593"/>
        <v>24203.100280804261</v>
      </c>
      <c r="EJ80" s="261">
        <v>15666.152135889675</v>
      </c>
      <c r="EK80" s="231">
        <v>2849.5930669672721</v>
      </c>
      <c r="EL80" s="237">
        <f t="shared" si="594"/>
        <v>12816.559068922403</v>
      </c>
      <c r="EM80" s="342">
        <v>-24102.7040834771</v>
      </c>
      <c r="EN80" s="343">
        <v>3192.7299461303865</v>
      </c>
      <c r="EO80" s="344">
        <f t="shared" si="474"/>
        <v>-27295.434029607488</v>
      </c>
      <c r="EP80" s="342">
        <v>38564.502375917567</v>
      </c>
      <c r="EQ80" s="343">
        <v>6251.3207163011293</v>
      </c>
      <c r="ER80" s="344">
        <f t="shared" si="475"/>
        <v>32313.181659616439</v>
      </c>
      <c r="ES80" s="342">
        <v>8371.8812857867597</v>
      </c>
      <c r="ET80" s="343">
        <v>4355.7205214555261</v>
      </c>
      <c r="EU80" s="344">
        <f t="shared" si="476"/>
        <v>4016.1607643312336</v>
      </c>
      <c r="EV80" s="261">
        <v>44167.67613003622</v>
      </c>
      <c r="EW80" s="231">
        <v>36527.459887430748</v>
      </c>
      <c r="EX80" s="237">
        <f t="shared" si="478"/>
        <v>7640.2162426054711</v>
      </c>
      <c r="EY80" s="261">
        <v>-37622</v>
      </c>
      <c r="EZ80" s="231">
        <v>11546.427030977806</v>
      </c>
      <c r="FA80" s="237">
        <f t="shared" si="477"/>
        <v>-49168.427030977808</v>
      </c>
    </row>
    <row r="81" spans="1:157" x14ac:dyDescent="0.3">
      <c r="A81" s="227" t="s">
        <v>146</v>
      </c>
      <c r="B81" s="228">
        <f>B82+B85+B86+B89</f>
        <v>8757</v>
      </c>
      <c r="C81" s="229">
        <f>C82+C85+C86+C89</f>
        <v>-411</v>
      </c>
      <c r="D81" s="230">
        <f t="shared" si="552"/>
        <v>9168</v>
      </c>
      <c r="E81" s="228">
        <f t="shared" ref="E81:F81" si="595">E82+E85+E86+E89</f>
        <v>9405</v>
      </c>
      <c r="F81" s="229">
        <f t="shared" si="595"/>
        <v>-267</v>
      </c>
      <c r="G81" s="230">
        <f t="shared" si="553"/>
        <v>9672</v>
      </c>
      <c r="H81" s="228">
        <f t="shared" ref="H81:I81" si="596">H82+H85+H86+H89</f>
        <v>7433</v>
      </c>
      <c r="I81" s="229">
        <f t="shared" si="596"/>
        <v>-408</v>
      </c>
      <c r="J81" s="230">
        <f t="shared" si="554"/>
        <v>7841</v>
      </c>
      <c r="K81" s="228">
        <f t="shared" ref="K81:L81" si="597">K82+K85+K86+K89</f>
        <v>10686</v>
      </c>
      <c r="L81" s="229">
        <f t="shared" si="597"/>
        <v>-554</v>
      </c>
      <c r="M81" s="230">
        <f t="shared" si="555"/>
        <v>11240</v>
      </c>
      <c r="N81" s="228">
        <f t="shared" ref="N81:O81" si="598">N82+N85+N86+N89</f>
        <v>17779</v>
      </c>
      <c r="O81" s="229">
        <f t="shared" si="598"/>
        <v>-2981</v>
      </c>
      <c r="P81" s="230">
        <f t="shared" si="556"/>
        <v>20760</v>
      </c>
      <c r="Q81" s="228">
        <f t="shared" ref="Q81:R81" si="599">Q82+Q85+Q86+Q89</f>
        <v>24664</v>
      </c>
      <c r="R81" s="229">
        <f t="shared" si="599"/>
        <v>-3594</v>
      </c>
      <c r="S81" s="230">
        <f t="shared" si="557"/>
        <v>28258</v>
      </c>
      <c r="T81" s="228">
        <f t="shared" ref="T81:U81" si="600">T82+T85+T86+T89</f>
        <v>13485</v>
      </c>
      <c r="U81" s="229">
        <f t="shared" si="600"/>
        <v>-3873</v>
      </c>
      <c r="V81" s="230">
        <f t="shared" si="558"/>
        <v>17358</v>
      </c>
      <c r="W81" s="228">
        <f t="shared" ref="W81:X81" si="601">W82+W85+W86+W89</f>
        <v>-1425</v>
      </c>
      <c r="X81" s="229">
        <f t="shared" si="601"/>
        <v>-3466</v>
      </c>
      <c r="Y81" s="230">
        <f t="shared" si="559"/>
        <v>2041</v>
      </c>
      <c r="Z81" s="228">
        <f t="shared" ref="Z81:AA81" si="602">Z82+Z85+Z86+Z89</f>
        <v>11221.106330999999</v>
      </c>
      <c r="AA81" s="229">
        <f t="shared" si="602"/>
        <v>13604.3990429676</v>
      </c>
      <c r="AB81" s="230">
        <f t="shared" si="560"/>
        <v>-2383.2927119676006</v>
      </c>
      <c r="AC81" s="228">
        <f t="shared" ref="AC81:AD81" si="603">AC82+AC85+AC86+AC89</f>
        <v>29538.127603000001</v>
      </c>
      <c r="AD81" s="229">
        <f t="shared" si="603"/>
        <v>15340.898953021</v>
      </c>
      <c r="AE81" s="230">
        <f t="shared" si="561"/>
        <v>14197.228649979001</v>
      </c>
      <c r="AF81" s="228">
        <f t="shared" ref="AF81:AG81" si="604">AF82+AF85+AF86+AF89</f>
        <v>15279.93613</v>
      </c>
      <c r="AG81" s="229">
        <f t="shared" si="604"/>
        <v>10716.2992552417</v>
      </c>
      <c r="AH81" s="230">
        <f t="shared" si="562"/>
        <v>4563.6368747583001</v>
      </c>
      <c r="AI81" s="228">
        <f t="shared" ref="AI81:AJ81" si="605">AI82+AI85+AI86+AI89</f>
        <v>1350.680805</v>
      </c>
      <c r="AJ81" s="229">
        <f t="shared" si="605"/>
        <v>11610.399151</v>
      </c>
      <c r="AK81" s="230">
        <f t="shared" si="563"/>
        <v>-10259.718346</v>
      </c>
      <c r="AL81" s="228">
        <f t="shared" ref="AL81:AM81" si="606">AL82+AL85+AL86+AL89</f>
        <v>9433</v>
      </c>
      <c r="AM81" s="229">
        <f t="shared" si="606"/>
        <v>-1847</v>
      </c>
      <c r="AN81" s="230">
        <f t="shared" si="564"/>
        <v>11280</v>
      </c>
      <c r="AO81" s="228">
        <f t="shared" ref="AO81:AP81" si="607">AO82+AO85+AO86+AO89</f>
        <v>-10085</v>
      </c>
      <c r="AP81" s="229">
        <f t="shared" si="607"/>
        <v>-1603</v>
      </c>
      <c r="AQ81" s="230">
        <f t="shared" si="565"/>
        <v>-8482</v>
      </c>
      <c r="AR81" s="228">
        <f t="shared" ref="AR81:AS81" si="608">AR82+AR85+AR86+AR89</f>
        <v>4483</v>
      </c>
      <c r="AS81" s="229">
        <f t="shared" si="608"/>
        <v>-1220</v>
      </c>
      <c r="AT81" s="230">
        <f t="shared" si="566"/>
        <v>5703</v>
      </c>
      <c r="AU81" s="228">
        <f t="shared" ref="AU81:AV81" si="609">AU82+AU85+AU86+AU89</f>
        <v>-12898</v>
      </c>
      <c r="AV81" s="229">
        <f t="shared" si="609"/>
        <v>-986</v>
      </c>
      <c r="AW81" s="230">
        <f t="shared" si="567"/>
        <v>-11912</v>
      </c>
      <c r="AX81" s="228">
        <f>AX82+AX85+AX86+AX89</f>
        <v>10031</v>
      </c>
      <c r="AY81" s="229">
        <f>AY82+AY85+AY86+AY89</f>
        <v>1687</v>
      </c>
      <c r="AZ81" s="230">
        <f t="shared" si="568"/>
        <v>8344</v>
      </c>
      <c r="BA81" s="228">
        <f>BA82+BA85+BA86+BA89</f>
        <v>5687</v>
      </c>
      <c r="BB81" s="229">
        <f>BB82+BB85+BB86+BB89</f>
        <v>1301</v>
      </c>
      <c r="BC81" s="230">
        <f t="shared" si="569"/>
        <v>4386</v>
      </c>
      <c r="BD81" s="228">
        <f>BD82+BD85+BD86+BD89</f>
        <v>26870</v>
      </c>
      <c r="BE81" s="229">
        <f>BE82+BE85+BE86+BE89</f>
        <v>927</v>
      </c>
      <c r="BF81" s="230">
        <f t="shared" si="570"/>
        <v>25943</v>
      </c>
      <c r="BG81" s="228">
        <f>BG82+BG85+BG86+BG89</f>
        <v>-3777</v>
      </c>
      <c r="BH81" s="229">
        <f>BH82+BH85+BH86+BH89</f>
        <v>1187</v>
      </c>
      <c r="BI81" s="230">
        <f t="shared" si="571"/>
        <v>-4964</v>
      </c>
      <c r="BJ81" s="228">
        <f>BJ82+BJ85+BJ86+BJ89</f>
        <v>17308</v>
      </c>
      <c r="BK81" s="229">
        <f>BK82+BK85+BK86+BK89</f>
        <v>5629</v>
      </c>
      <c r="BL81" s="230">
        <f t="shared" si="572"/>
        <v>11679</v>
      </c>
      <c r="BM81" s="228">
        <f>BM82+BM85+BM86+BM89</f>
        <v>5588</v>
      </c>
      <c r="BN81" s="229">
        <f>BN82+BN85+BN86+BN89</f>
        <v>5437</v>
      </c>
      <c r="BO81" s="230">
        <f t="shared" si="573"/>
        <v>151</v>
      </c>
      <c r="BP81" s="228">
        <f>BP82+BP85+BP86+BP89</f>
        <v>-310</v>
      </c>
      <c r="BQ81" s="229">
        <f>BQ82+BQ85+BQ86+BQ89</f>
        <v>4155</v>
      </c>
      <c r="BR81" s="230">
        <f t="shared" si="574"/>
        <v>-4465</v>
      </c>
      <c r="BS81" s="228">
        <f>BS82+BS85+BS86+BS89</f>
        <v>1354</v>
      </c>
      <c r="BT81" s="229">
        <f>BT82+BT85+BT86+BT89</f>
        <v>4167</v>
      </c>
      <c r="BU81" s="230">
        <f t="shared" si="575"/>
        <v>-2813</v>
      </c>
      <c r="BV81" s="228">
        <f>BV82+BV85+BV86+BV89</f>
        <v>-4134</v>
      </c>
      <c r="BW81" s="229">
        <f>BW82+BW85+BW86+BW89</f>
        <v>-10064</v>
      </c>
      <c r="BX81" s="230">
        <f t="shared" si="576"/>
        <v>5930</v>
      </c>
      <c r="BY81" s="228">
        <f>BY82+BY85+BY86+BY89</f>
        <v>552</v>
      </c>
      <c r="BZ81" s="229">
        <f>BZ82+BZ85+BZ86+BZ89</f>
        <v>-18803</v>
      </c>
      <c r="CA81" s="230">
        <f t="shared" si="577"/>
        <v>19355</v>
      </c>
      <c r="CB81" s="228">
        <f>CB82+CB85+CB86+CB89</f>
        <v>-8810</v>
      </c>
      <c r="CC81" s="229">
        <f>CC82+CC85+CC86+CC89</f>
        <v>-24924</v>
      </c>
      <c r="CD81" s="230">
        <f t="shared" si="578"/>
        <v>16114</v>
      </c>
      <c r="CE81" s="228">
        <f>CE82+CE85+CE86+CE89</f>
        <v>507</v>
      </c>
      <c r="CF81" s="229">
        <f>CF82+CF85+CF86+CF89</f>
        <v>-29530</v>
      </c>
      <c r="CG81" s="230">
        <f t="shared" si="579"/>
        <v>30037</v>
      </c>
      <c r="CH81" s="228">
        <f>CH82+CH85+CH86+CH89</f>
        <v>37315.462961648525</v>
      </c>
      <c r="CI81" s="229">
        <f>CI82+CI85+CI86+CI89</f>
        <v>31170.726106465285</v>
      </c>
      <c r="CJ81" s="230">
        <f t="shared" si="580"/>
        <v>6144.7368551832406</v>
      </c>
      <c r="CK81" s="228">
        <f>CK82+CK85+CK86+CK89</f>
        <v>7782.3375601262342</v>
      </c>
      <c r="CL81" s="229">
        <f>CL82+CL85+CL86+CL89</f>
        <v>34732.444063679955</v>
      </c>
      <c r="CM81" s="230">
        <f t="shared" si="581"/>
        <v>-26950.106503553721</v>
      </c>
      <c r="CN81" s="228">
        <f>CN82+CN85+CN86+CN89</f>
        <v>33079.766831005887</v>
      </c>
      <c r="CO81" s="229">
        <f>CO82+CO85+CO86+CO89</f>
        <v>28216.98237213985</v>
      </c>
      <c r="CP81" s="230">
        <f t="shared" si="582"/>
        <v>4862.7844588660373</v>
      </c>
      <c r="CQ81" s="228">
        <f>CQ82+CQ85+CQ86+CQ89</f>
        <v>59261.158380786539</v>
      </c>
      <c r="CR81" s="229">
        <f>CR82+CR85+CR86+CR89</f>
        <v>26430.869134080269</v>
      </c>
      <c r="CS81" s="230">
        <f t="shared" si="583"/>
        <v>32830.28924670627</v>
      </c>
      <c r="CT81" s="228">
        <f t="shared" ref="CT81:CU81" si="610">CT82+CT85+CT86+CT89</f>
        <v>-2223.6000000000004</v>
      </c>
      <c r="CU81" s="229">
        <f t="shared" si="610"/>
        <v>-19667.599999999999</v>
      </c>
      <c r="CV81" s="230">
        <f t="shared" si="459"/>
        <v>17444</v>
      </c>
      <c r="CW81" s="228">
        <f t="shared" ref="CW81:CX81" si="611">CW82+CW85+CW86+CW89</f>
        <v>-13190.2</v>
      </c>
      <c r="CX81" s="229">
        <f t="shared" si="611"/>
        <v>-16575.8</v>
      </c>
      <c r="CY81" s="230">
        <f t="shared" si="460"/>
        <v>3385.5999999999985</v>
      </c>
      <c r="CZ81" s="228">
        <f t="shared" ref="CZ81:DA81" si="612">CZ82+CZ85+CZ86+CZ89</f>
        <v>7775.8000000000029</v>
      </c>
      <c r="DA81" s="229">
        <f t="shared" si="612"/>
        <v>-17387.199999999997</v>
      </c>
      <c r="DB81" s="230">
        <f t="shared" si="461"/>
        <v>25163</v>
      </c>
      <c r="DC81" s="231">
        <f t="shared" ref="DC81:DD81" si="613">DC82+DC85+DC86+DC89</f>
        <v>-12551.099999999999</v>
      </c>
      <c r="DD81" s="229">
        <f t="shared" si="613"/>
        <v>-6758.7</v>
      </c>
      <c r="DE81" s="232">
        <f t="shared" si="462"/>
        <v>-5792.3999999999987</v>
      </c>
      <c r="DF81" s="261">
        <f>DF82+DF85+DF86+DF89</f>
        <v>19048.517023716809</v>
      </c>
      <c r="DG81" s="231">
        <f>DG82+DG85+DG86+DG89</f>
        <v>1098.5244804091576</v>
      </c>
      <c r="DH81" s="232">
        <f t="shared" si="584"/>
        <v>17949.992543307653</v>
      </c>
      <c r="DI81" s="261">
        <f t="shared" ref="DI81:DJ81" si="614">DI82+DI85+DI86+DI89</f>
        <v>12815.736204318968</v>
      </c>
      <c r="DJ81" s="231">
        <f t="shared" si="614"/>
        <v>-2856.1408567356575</v>
      </c>
      <c r="DK81" s="232">
        <f t="shared" si="585"/>
        <v>15671.877061054625</v>
      </c>
      <c r="DL81" s="261">
        <f>DL82+DL85+DL86+DL89</f>
        <v>27383.525753279289</v>
      </c>
      <c r="DM81" s="231">
        <f>DM82+DM85+DM86+DM89</f>
        <v>-2752.3336214282986</v>
      </c>
      <c r="DN81" s="232">
        <f t="shared" si="586"/>
        <v>30135.859374707587</v>
      </c>
      <c r="DO81" s="261">
        <f t="shared" ref="DO81:DP81" si="615">DO82+DO85+DO86+DO89</f>
        <v>-9548.3507813150645</v>
      </c>
      <c r="DP81" s="231">
        <f t="shared" si="615"/>
        <v>-880.35460224520921</v>
      </c>
      <c r="DQ81" s="232">
        <f t="shared" si="587"/>
        <v>-8667.9961790698544</v>
      </c>
      <c r="DR81" s="278">
        <f>DR82+DR85+DR86+DR89</f>
        <v>-4291.1097313889895</v>
      </c>
      <c r="DS81" s="229">
        <f>DS82+DS85+DS86+DS89</f>
        <v>5365.4306593919528</v>
      </c>
      <c r="DT81" s="232">
        <f t="shared" si="588"/>
        <v>-9656.5403907809414</v>
      </c>
      <c r="DU81" s="261">
        <f>DU82+DU85+DU86+DU89</f>
        <v>2822.2667876178966</v>
      </c>
      <c r="DV81" s="231">
        <f>DV82+DV85+DV86+DV89</f>
        <v>23969.407298723461</v>
      </c>
      <c r="DW81" s="232">
        <f t="shared" si="589"/>
        <v>-21147.140511105565</v>
      </c>
      <c r="DX81" s="261">
        <f>DX82+DX85+DX86+DX89</f>
        <v>26673.007307659453</v>
      </c>
      <c r="DY81" s="231">
        <f>DY82+DY85+DY86+DY89</f>
        <v>7149.8967791699843</v>
      </c>
      <c r="DZ81" s="232">
        <f t="shared" si="590"/>
        <v>19523.110528489469</v>
      </c>
      <c r="EA81" s="342">
        <f>EA82+EA85+EA86+EA89</f>
        <v>9126.3173649220644</v>
      </c>
      <c r="EB81" s="343">
        <f>EB82+EB85+EB86+EB89</f>
        <v>4415.7961770264374</v>
      </c>
      <c r="EC81" s="341">
        <f t="shared" si="591"/>
        <v>4710.521187895627</v>
      </c>
      <c r="ED81" s="261">
        <f>ED82+ED85+ED86+ED89</f>
        <v>25478.581692894986</v>
      </c>
      <c r="EE81" s="231">
        <f>EE82+EE85+EE86+EE89</f>
        <v>19320.18839282115</v>
      </c>
      <c r="EF81" s="232">
        <f t="shared" si="592"/>
        <v>6158.3933000738361</v>
      </c>
      <c r="EG81" s="261">
        <f>EG82+EG85+EG86+EG89</f>
        <v>26003.842459749496</v>
      </c>
      <c r="EH81" s="231">
        <f>EH82+EH85+EH86+EH89</f>
        <v>4860.9046019218995</v>
      </c>
      <c r="EI81" s="232">
        <f t="shared" si="593"/>
        <v>21142.937857827597</v>
      </c>
      <c r="EJ81" s="261">
        <f>EJ82+EJ85+EJ86+EJ89</f>
        <v>39039.918653543318</v>
      </c>
      <c r="EK81" s="231">
        <f>EK82+EK85+EK86+EK89</f>
        <v>8070.2669257870921</v>
      </c>
      <c r="EL81" s="232">
        <f t="shared" si="594"/>
        <v>30969.651727756227</v>
      </c>
      <c r="EM81" s="342">
        <v>28220.980129114083</v>
      </c>
      <c r="EN81" s="343">
        <v>9465.985746663051</v>
      </c>
      <c r="EO81" s="341">
        <f t="shared" si="474"/>
        <v>18754.994382451034</v>
      </c>
      <c r="EP81" s="342">
        <v>44844.669662434077</v>
      </c>
      <c r="EQ81" s="343">
        <v>10744.6025557587</v>
      </c>
      <c r="ER81" s="341">
        <f t="shared" si="475"/>
        <v>34100.067106675378</v>
      </c>
      <c r="ES81" s="342">
        <v>60613.553895936879</v>
      </c>
      <c r="ET81" s="343">
        <v>6623.089596134525</v>
      </c>
      <c r="EU81" s="341">
        <f t="shared" si="476"/>
        <v>53990.464299802356</v>
      </c>
      <c r="EV81" s="261">
        <v>41896.442461127866</v>
      </c>
      <c r="EW81" s="231">
        <v>7307.6746715585923</v>
      </c>
      <c r="EX81" s="232">
        <f t="shared" si="478"/>
        <v>34588.767789569276</v>
      </c>
      <c r="EY81" s="261">
        <v>48373.435872854068</v>
      </c>
      <c r="EZ81" s="231">
        <v>9252.4728360736081</v>
      </c>
      <c r="FA81" s="232">
        <f t="shared" si="477"/>
        <v>39120.963036780464</v>
      </c>
    </row>
    <row r="82" spans="1:157" x14ac:dyDescent="0.3">
      <c r="A82" s="238" t="s">
        <v>147</v>
      </c>
      <c r="B82" s="228"/>
      <c r="C82" s="229"/>
      <c r="D82" s="230"/>
      <c r="E82" s="228"/>
      <c r="F82" s="229"/>
      <c r="G82" s="230"/>
      <c r="H82" s="228"/>
      <c r="I82" s="229"/>
      <c r="J82" s="230"/>
      <c r="K82" s="228"/>
      <c r="L82" s="229"/>
      <c r="M82" s="230"/>
      <c r="N82" s="228"/>
      <c r="O82" s="229"/>
      <c r="P82" s="230"/>
      <c r="Q82" s="228"/>
      <c r="R82" s="229"/>
      <c r="S82" s="230"/>
      <c r="T82" s="228"/>
      <c r="U82" s="229"/>
      <c r="V82" s="230"/>
      <c r="W82" s="228"/>
      <c r="X82" s="229"/>
      <c r="Y82" s="230"/>
      <c r="Z82" s="228"/>
      <c r="AA82" s="229"/>
      <c r="AB82" s="230"/>
      <c r="AC82" s="228"/>
      <c r="AD82" s="229"/>
      <c r="AE82" s="230"/>
      <c r="AF82" s="228"/>
      <c r="AG82" s="229"/>
      <c r="AH82" s="230"/>
      <c r="AI82" s="228"/>
      <c r="AJ82" s="229"/>
      <c r="AK82" s="230"/>
      <c r="AL82" s="228"/>
      <c r="AM82" s="229"/>
      <c r="AN82" s="230"/>
      <c r="AO82" s="228"/>
      <c r="AP82" s="229"/>
      <c r="AQ82" s="230"/>
      <c r="AR82" s="228"/>
      <c r="AS82" s="229"/>
      <c r="AT82" s="230"/>
      <c r="AU82" s="228"/>
      <c r="AV82" s="229"/>
      <c r="AW82" s="230"/>
      <c r="AX82" s="228"/>
      <c r="AY82" s="229">
        <f>AY83+AY84</f>
        <v>147</v>
      </c>
      <c r="AZ82" s="230">
        <f t="shared" si="568"/>
        <v>-147</v>
      </c>
      <c r="BA82" s="228"/>
      <c r="BB82" s="229">
        <f>BB83+BB84</f>
        <v>98</v>
      </c>
      <c r="BC82" s="230">
        <f t="shared" si="569"/>
        <v>-98</v>
      </c>
      <c r="BD82" s="228"/>
      <c r="BE82" s="229">
        <f>BE83+BE84</f>
        <v>-54</v>
      </c>
      <c r="BF82" s="230">
        <f t="shared" si="570"/>
        <v>54</v>
      </c>
      <c r="BG82" s="228"/>
      <c r="BH82" s="229">
        <f>BH83+BH84</f>
        <v>-97</v>
      </c>
      <c r="BI82" s="230">
        <f t="shared" si="571"/>
        <v>97</v>
      </c>
      <c r="BJ82" s="228"/>
      <c r="BK82" s="229">
        <f>BK83+BK84</f>
        <v>-94</v>
      </c>
      <c r="BL82" s="230">
        <f t="shared" si="572"/>
        <v>94</v>
      </c>
      <c r="BM82" s="228"/>
      <c r="BN82" s="229">
        <f>BN83+BN84</f>
        <v>0</v>
      </c>
      <c r="BO82" s="230">
        <f t="shared" si="573"/>
        <v>0</v>
      </c>
      <c r="BP82" s="228"/>
      <c r="BQ82" s="229">
        <f>BQ83+BQ84</f>
        <v>0</v>
      </c>
      <c r="BR82" s="230">
        <f t="shared" si="574"/>
        <v>0</v>
      </c>
      <c r="BS82" s="228"/>
      <c r="BT82" s="229">
        <f>BT83+BT84</f>
        <v>7</v>
      </c>
      <c r="BU82" s="230">
        <f t="shared" si="575"/>
        <v>-7</v>
      </c>
      <c r="BV82" s="228"/>
      <c r="BW82" s="229">
        <f>BW83+BW84</f>
        <v>5</v>
      </c>
      <c r="BX82" s="230">
        <f t="shared" si="576"/>
        <v>-5</v>
      </c>
      <c r="BY82" s="228"/>
      <c r="BZ82" s="229">
        <f>BZ83+BZ84</f>
        <v>-3</v>
      </c>
      <c r="CA82" s="230">
        <f t="shared" si="577"/>
        <v>3</v>
      </c>
      <c r="CB82" s="228"/>
      <c r="CC82" s="229">
        <f>CC83+CC84</f>
        <v>0</v>
      </c>
      <c r="CD82" s="230">
        <f t="shared" si="578"/>
        <v>0</v>
      </c>
      <c r="CE82" s="228"/>
      <c r="CF82" s="229">
        <f>CF83+CF84</f>
        <v>0</v>
      </c>
      <c r="CG82" s="230">
        <f t="shared" si="579"/>
        <v>0</v>
      </c>
      <c r="CH82" s="228"/>
      <c r="CI82" s="229">
        <f>CI83+CI84</f>
        <v>0</v>
      </c>
      <c r="CJ82" s="230">
        <f t="shared" si="580"/>
        <v>0</v>
      </c>
      <c r="CK82" s="228"/>
      <c r="CL82" s="229">
        <f>CL83+CL84</f>
        <v>0</v>
      </c>
      <c r="CM82" s="230">
        <f t="shared" si="581"/>
        <v>0</v>
      </c>
      <c r="CN82" s="228"/>
      <c r="CO82" s="229">
        <f>CO83+CO84</f>
        <v>7</v>
      </c>
      <c r="CP82" s="230">
        <f t="shared" si="582"/>
        <v>-7</v>
      </c>
      <c r="CQ82" s="228"/>
      <c r="CR82" s="229">
        <f>CR83+CR84</f>
        <v>-2</v>
      </c>
      <c r="CS82" s="230">
        <f t="shared" si="583"/>
        <v>2</v>
      </c>
      <c r="CT82" s="228"/>
      <c r="CU82" s="229">
        <f t="shared" ref="CU82" si="616">CU83+CU84</f>
        <v>17</v>
      </c>
      <c r="CV82" s="230">
        <f t="shared" si="459"/>
        <v>-17</v>
      </c>
      <c r="CW82" s="228"/>
      <c r="CX82" s="229">
        <f t="shared" ref="CX82" si="617">CX83+CX84</f>
        <v>20</v>
      </c>
      <c r="CY82" s="230">
        <f t="shared" si="460"/>
        <v>-20</v>
      </c>
      <c r="CZ82" s="228"/>
      <c r="DA82" s="229">
        <f t="shared" ref="DA82" si="618">DA83+DA84</f>
        <v>-3.6</v>
      </c>
      <c r="DB82" s="230">
        <f t="shared" si="461"/>
        <v>3.6</v>
      </c>
      <c r="DC82" s="231"/>
      <c r="DD82" s="229">
        <f t="shared" ref="DD82" si="619">DD83+DD84</f>
        <v>6</v>
      </c>
      <c r="DE82" s="232">
        <f t="shared" si="462"/>
        <v>-6</v>
      </c>
      <c r="DF82" s="261"/>
      <c r="DG82" s="231">
        <f>DG83+DG84</f>
        <v>27.1</v>
      </c>
      <c r="DH82" s="232">
        <f t="shared" si="584"/>
        <v>-27.1</v>
      </c>
      <c r="DI82" s="261"/>
      <c r="DJ82" s="231">
        <f t="shared" ref="DJ82" si="620">DJ83+DJ84</f>
        <v>-15</v>
      </c>
      <c r="DK82" s="232">
        <f t="shared" si="585"/>
        <v>15</v>
      </c>
      <c r="DL82" s="261"/>
      <c r="DM82" s="231">
        <f>DM83+DM84</f>
        <v>27.8</v>
      </c>
      <c r="DN82" s="232">
        <f>DL82-DM82</f>
        <v>-27.8</v>
      </c>
      <c r="DO82" s="261"/>
      <c r="DP82" s="231">
        <f>DP83+DP84</f>
        <v>-18.7</v>
      </c>
      <c r="DQ82" s="232">
        <f t="shared" si="587"/>
        <v>18.7</v>
      </c>
      <c r="DR82" s="278"/>
      <c r="DS82" s="229">
        <f>DS83+DS84</f>
        <v>-3.5</v>
      </c>
      <c r="DT82" s="232">
        <f t="shared" si="588"/>
        <v>3.5</v>
      </c>
      <c r="DU82" s="261"/>
      <c r="DV82" s="231">
        <f>DV83+DV84</f>
        <v>-45.962000000000003</v>
      </c>
      <c r="DW82" s="232">
        <f t="shared" si="589"/>
        <v>45.962000000000003</v>
      </c>
      <c r="DX82" s="261"/>
      <c r="DY82" s="231">
        <f>DY83+DY84</f>
        <v>24.191707000000036</v>
      </c>
      <c r="DZ82" s="232">
        <f t="shared" si="590"/>
        <v>-24.191707000000036</v>
      </c>
      <c r="EA82" s="342"/>
      <c r="EB82" s="343">
        <f>EB83+EB84</f>
        <v>-8.5495140000002223</v>
      </c>
      <c r="EC82" s="341">
        <f t="shared" si="591"/>
        <v>8.5495140000002223</v>
      </c>
      <c r="ED82" s="261">
        <f>ED83+ED84</f>
        <v>0</v>
      </c>
      <c r="EE82" s="231">
        <f>EE83+EE84</f>
        <v>-1.8360169999999132</v>
      </c>
      <c r="EF82" s="232">
        <f t="shared" si="592"/>
        <v>1.8360169999999132</v>
      </c>
      <c r="EG82" s="261">
        <f>EG83+EG84</f>
        <v>0</v>
      </c>
      <c r="EH82" s="231">
        <f>EH83+EH84</f>
        <v>14.295565000000003</v>
      </c>
      <c r="EI82" s="232">
        <f t="shared" si="593"/>
        <v>-14.295565000000003</v>
      </c>
      <c r="EJ82" s="261">
        <f>EJ83+EJ84</f>
        <v>0</v>
      </c>
      <c r="EK82" s="231">
        <f>EK83+EK84</f>
        <v>-16.332376000000504</v>
      </c>
      <c r="EL82" s="232">
        <f t="shared" si="594"/>
        <v>16.332376000000504</v>
      </c>
      <c r="EM82" s="342"/>
      <c r="EN82" s="343"/>
      <c r="EO82" s="341"/>
      <c r="EP82" s="342">
        <v>0</v>
      </c>
      <c r="EQ82" s="343">
        <v>-24.305654687477855</v>
      </c>
      <c r="ER82" s="341">
        <f t="shared" si="475"/>
        <v>24.305654687477855</v>
      </c>
      <c r="ES82" s="342">
        <v>0</v>
      </c>
      <c r="ET82" s="343">
        <v>24.152266512672647</v>
      </c>
      <c r="EU82" s="341">
        <f t="shared" si="476"/>
        <v>-24.152266512672647</v>
      </c>
      <c r="EV82" s="261">
        <v>0</v>
      </c>
      <c r="EW82" s="231">
        <v>-26.532897947833476</v>
      </c>
      <c r="EX82" s="232">
        <f t="shared" si="478"/>
        <v>26.532897947833476</v>
      </c>
      <c r="EY82" s="261">
        <v>0</v>
      </c>
      <c r="EZ82" s="231">
        <v>24.762965999999999</v>
      </c>
      <c r="FA82" s="232">
        <f t="shared" si="477"/>
        <v>-24.762965999999999</v>
      </c>
    </row>
    <row r="83" spans="1:157" x14ac:dyDescent="0.3">
      <c r="A83" s="239" t="s">
        <v>148</v>
      </c>
      <c r="B83" s="228"/>
      <c r="C83" s="229"/>
      <c r="D83" s="230"/>
      <c r="E83" s="228"/>
      <c r="F83" s="229"/>
      <c r="G83" s="230"/>
      <c r="H83" s="228"/>
      <c r="I83" s="229"/>
      <c r="J83" s="230"/>
      <c r="K83" s="228"/>
      <c r="L83" s="229"/>
      <c r="M83" s="230"/>
      <c r="N83" s="228"/>
      <c r="O83" s="229"/>
      <c r="P83" s="230"/>
      <c r="Q83" s="228"/>
      <c r="R83" s="229"/>
      <c r="S83" s="230"/>
      <c r="T83" s="228"/>
      <c r="U83" s="229"/>
      <c r="V83" s="230"/>
      <c r="W83" s="228"/>
      <c r="X83" s="229"/>
      <c r="Y83" s="230"/>
      <c r="Z83" s="228"/>
      <c r="AA83" s="229"/>
      <c r="AB83" s="230"/>
      <c r="AC83" s="228"/>
      <c r="AD83" s="229"/>
      <c r="AE83" s="230"/>
      <c r="AF83" s="228"/>
      <c r="AG83" s="229"/>
      <c r="AH83" s="230"/>
      <c r="AI83" s="228"/>
      <c r="AJ83" s="229"/>
      <c r="AK83" s="230"/>
      <c r="AL83" s="228"/>
      <c r="AM83" s="229"/>
      <c r="AN83" s="230"/>
      <c r="AO83" s="228"/>
      <c r="AP83" s="229"/>
      <c r="AQ83" s="230"/>
      <c r="AR83" s="228"/>
      <c r="AS83" s="229"/>
      <c r="AT83" s="230"/>
      <c r="AU83" s="228"/>
      <c r="AV83" s="229"/>
      <c r="AW83" s="230"/>
      <c r="AX83" s="228"/>
      <c r="AY83" s="229">
        <v>147</v>
      </c>
      <c r="AZ83" s="230">
        <f t="shared" si="568"/>
        <v>-147</v>
      </c>
      <c r="BA83" s="228"/>
      <c r="BB83" s="229">
        <v>98</v>
      </c>
      <c r="BC83" s="230">
        <f t="shared" si="569"/>
        <v>-98</v>
      </c>
      <c r="BD83" s="228"/>
      <c r="BE83" s="229">
        <v>-54</v>
      </c>
      <c r="BF83" s="230">
        <f t="shared" si="570"/>
        <v>54</v>
      </c>
      <c r="BG83" s="228"/>
      <c r="BH83" s="229">
        <v>-97</v>
      </c>
      <c r="BI83" s="230">
        <f t="shared" si="571"/>
        <v>97</v>
      </c>
      <c r="BJ83" s="228"/>
      <c r="BK83" s="229">
        <v>-94</v>
      </c>
      <c r="BL83" s="230">
        <f t="shared" si="572"/>
        <v>94</v>
      </c>
      <c r="BM83" s="228"/>
      <c r="BN83" s="229">
        <v>0</v>
      </c>
      <c r="BO83" s="230">
        <f t="shared" si="573"/>
        <v>0</v>
      </c>
      <c r="BP83" s="228"/>
      <c r="BQ83" s="229">
        <v>0</v>
      </c>
      <c r="BR83" s="230">
        <f t="shared" si="574"/>
        <v>0</v>
      </c>
      <c r="BS83" s="228"/>
      <c r="BT83" s="229">
        <v>3</v>
      </c>
      <c r="BU83" s="230">
        <f t="shared" si="575"/>
        <v>-3</v>
      </c>
      <c r="BV83" s="228"/>
      <c r="BW83" s="229">
        <v>0</v>
      </c>
      <c r="BX83" s="230">
        <f t="shared" si="576"/>
        <v>0</v>
      </c>
      <c r="BY83" s="228"/>
      <c r="BZ83" s="229">
        <v>-3</v>
      </c>
      <c r="CA83" s="230">
        <f t="shared" si="577"/>
        <v>3</v>
      </c>
      <c r="CB83" s="228"/>
      <c r="CC83" s="229">
        <v>0</v>
      </c>
      <c r="CD83" s="230">
        <f t="shared" si="578"/>
        <v>0</v>
      </c>
      <c r="CE83" s="228"/>
      <c r="CF83" s="229">
        <v>0</v>
      </c>
      <c r="CG83" s="230">
        <f t="shared" si="579"/>
        <v>0</v>
      </c>
      <c r="CH83" s="228"/>
      <c r="CI83" s="229">
        <v>0</v>
      </c>
      <c r="CJ83" s="230">
        <f t="shared" si="580"/>
        <v>0</v>
      </c>
      <c r="CK83" s="228"/>
      <c r="CL83" s="229">
        <v>0</v>
      </c>
      <c r="CM83" s="230">
        <f t="shared" si="581"/>
        <v>0</v>
      </c>
      <c r="CN83" s="228"/>
      <c r="CO83" s="229">
        <v>7</v>
      </c>
      <c r="CP83" s="230">
        <f t="shared" si="582"/>
        <v>-7</v>
      </c>
      <c r="CQ83" s="228"/>
      <c r="CR83" s="229">
        <v>4</v>
      </c>
      <c r="CS83" s="230">
        <f t="shared" si="583"/>
        <v>-4</v>
      </c>
      <c r="CT83" s="228"/>
      <c r="CU83" s="229"/>
      <c r="CV83" s="230"/>
      <c r="CW83" s="228"/>
      <c r="CX83" s="229">
        <v>20</v>
      </c>
      <c r="CY83" s="230">
        <f>CW83-CX83</f>
        <v>-20</v>
      </c>
      <c r="CZ83" s="228"/>
      <c r="DA83" s="229">
        <v>-3.6</v>
      </c>
      <c r="DB83" s="230">
        <f>CZ83-DA83</f>
        <v>3.6</v>
      </c>
      <c r="DC83" s="231"/>
      <c r="DD83" s="229">
        <v>6</v>
      </c>
      <c r="DE83" s="232">
        <f>DC83-DD83</f>
        <v>-6</v>
      </c>
      <c r="DF83" s="261"/>
      <c r="DG83" s="231">
        <v>27.1</v>
      </c>
      <c r="DH83" s="232">
        <f t="shared" si="584"/>
        <v>-27.1</v>
      </c>
      <c r="DI83" s="277"/>
      <c r="DJ83" s="297">
        <v>-15</v>
      </c>
      <c r="DK83" s="232">
        <f t="shared" si="585"/>
        <v>15</v>
      </c>
      <c r="DL83" s="277"/>
      <c r="DM83" s="236">
        <v>27.8</v>
      </c>
      <c r="DN83" s="232">
        <f t="shared" si="586"/>
        <v>-27.8</v>
      </c>
      <c r="DO83" s="277"/>
      <c r="DP83" s="236">
        <v>-18.7</v>
      </c>
      <c r="DQ83" s="232">
        <f t="shared" si="587"/>
        <v>18.7</v>
      </c>
      <c r="DR83" s="278"/>
      <c r="DS83" s="229">
        <v>-10.1</v>
      </c>
      <c r="DT83" s="232">
        <f t="shared" si="588"/>
        <v>10.1</v>
      </c>
      <c r="DU83" s="261"/>
      <c r="DV83" s="231">
        <v>-28.145471000000004</v>
      </c>
      <c r="DW83" s="232">
        <f t="shared" si="589"/>
        <v>28.145471000000004</v>
      </c>
      <c r="DX83" s="261"/>
      <c r="DY83" s="231">
        <v>25.338786000000002</v>
      </c>
      <c r="DZ83" s="232">
        <f t="shared" si="590"/>
        <v>-25.338786000000002</v>
      </c>
      <c r="EA83" s="342"/>
      <c r="EB83" s="343">
        <v>-6.6543399999999977</v>
      </c>
      <c r="EC83" s="341">
        <f t="shared" si="591"/>
        <v>6.6543399999999977</v>
      </c>
      <c r="ED83" s="261"/>
      <c r="EE83" s="383">
        <v>-0.38970000000000482</v>
      </c>
      <c r="EF83" s="232">
        <f t="shared" si="592"/>
        <v>0.38970000000000482</v>
      </c>
      <c r="EG83" s="261"/>
      <c r="EH83" s="231">
        <v>14.295565000000003</v>
      </c>
      <c r="EI83" s="232">
        <f t="shared" si="593"/>
        <v>-14.295565000000003</v>
      </c>
      <c r="EJ83" s="261">
        <v>0</v>
      </c>
      <c r="EK83" s="231">
        <v>-20.095587000000005</v>
      </c>
      <c r="EL83" s="232">
        <f t="shared" si="594"/>
        <v>20.095587000000005</v>
      </c>
      <c r="EM83" s="342"/>
      <c r="EN83" s="343"/>
      <c r="EO83" s="341"/>
      <c r="EP83" s="342">
        <v>0</v>
      </c>
      <c r="EQ83" s="343">
        <v>-19.803814000000003</v>
      </c>
      <c r="ER83" s="341">
        <f t="shared" si="475"/>
        <v>19.803814000000003</v>
      </c>
      <c r="ES83" s="342">
        <v>0</v>
      </c>
      <c r="ET83" s="343">
        <v>24.152638000000003</v>
      </c>
      <c r="EU83" s="341">
        <f t="shared" si="476"/>
        <v>-24.152638000000003</v>
      </c>
      <c r="EV83" s="261">
        <v>0</v>
      </c>
      <c r="EW83" s="231">
        <v>-26.533816000000002</v>
      </c>
      <c r="EX83" s="232">
        <f t="shared" si="478"/>
        <v>26.533816000000002</v>
      </c>
      <c r="EY83" s="261">
        <v>0</v>
      </c>
      <c r="EZ83" s="231">
        <v>24.762965999999999</v>
      </c>
      <c r="FA83" s="232">
        <f t="shared" si="477"/>
        <v>-24.762965999999999</v>
      </c>
    </row>
    <row r="84" spans="1:157" x14ac:dyDescent="0.3">
      <c r="A84" s="239" t="s">
        <v>149</v>
      </c>
      <c r="B84" s="228"/>
      <c r="C84" s="229"/>
      <c r="D84" s="230"/>
      <c r="E84" s="228"/>
      <c r="F84" s="229"/>
      <c r="G84" s="230"/>
      <c r="H84" s="228"/>
      <c r="I84" s="229"/>
      <c r="J84" s="230"/>
      <c r="K84" s="228"/>
      <c r="L84" s="229"/>
      <c r="M84" s="230"/>
      <c r="N84" s="228"/>
      <c r="O84" s="229"/>
      <c r="P84" s="230"/>
      <c r="Q84" s="228"/>
      <c r="R84" s="229"/>
      <c r="S84" s="230"/>
      <c r="T84" s="228"/>
      <c r="U84" s="229"/>
      <c r="V84" s="230"/>
      <c r="W84" s="228"/>
      <c r="X84" s="229"/>
      <c r="Y84" s="230"/>
      <c r="Z84" s="228"/>
      <c r="AA84" s="229"/>
      <c r="AB84" s="230"/>
      <c r="AC84" s="228"/>
      <c r="AD84" s="229"/>
      <c r="AE84" s="230"/>
      <c r="AF84" s="228"/>
      <c r="AG84" s="229"/>
      <c r="AH84" s="230"/>
      <c r="AI84" s="228"/>
      <c r="AJ84" s="229"/>
      <c r="AK84" s="230"/>
      <c r="AL84" s="228"/>
      <c r="AM84" s="229"/>
      <c r="AN84" s="230"/>
      <c r="AO84" s="228"/>
      <c r="AP84" s="229"/>
      <c r="AQ84" s="230"/>
      <c r="AR84" s="228"/>
      <c r="AS84" s="229"/>
      <c r="AT84" s="230"/>
      <c r="AU84" s="228"/>
      <c r="AV84" s="229"/>
      <c r="AW84" s="230"/>
      <c r="AX84" s="228"/>
      <c r="AY84" s="229">
        <v>0</v>
      </c>
      <c r="AZ84" s="230">
        <f t="shared" si="568"/>
        <v>0</v>
      </c>
      <c r="BA84" s="228"/>
      <c r="BB84" s="229">
        <v>0</v>
      </c>
      <c r="BC84" s="230">
        <f t="shared" si="569"/>
        <v>0</v>
      </c>
      <c r="BD84" s="228"/>
      <c r="BE84" s="229">
        <v>0</v>
      </c>
      <c r="BF84" s="230">
        <f t="shared" si="570"/>
        <v>0</v>
      </c>
      <c r="BG84" s="228"/>
      <c r="BH84" s="229">
        <v>0</v>
      </c>
      <c r="BI84" s="230">
        <f t="shared" si="571"/>
        <v>0</v>
      </c>
      <c r="BJ84" s="228"/>
      <c r="BK84" s="229">
        <v>0</v>
      </c>
      <c r="BL84" s="230">
        <f t="shared" si="572"/>
        <v>0</v>
      </c>
      <c r="BM84" s="228"/>
      <c r="BN84" s="229">
        <v>0</v>
      </c>
      <c r="BO84" s="230">
        <f t="shared" si="573"/>
        <v>0</v>
      </c>
      <c r="BP84" s="228"/>
      <c r="BQ84" s="229">
        <v>0</v>
      </c>
      <c r="BR84" s="230">
        <f t="shared" si="574"/>
        <v>0</v>
      </c>
      <c r="BS84" s="228"/>
      <c r="BT84" s="229">
        <v>4</v>
      </c>
      <c r="BU84" s="230">
        <f t="shared" si="575"/>
        <v>-4</v>
      </c>
      <c r="BV84" s="228"/>
      <c r="BW84" s="229">
        <v>5</v>
      </c>
      <c r="BX84" s="230">
        <f t="shared" si="576"/>
        <v>-5</v>
      </c>
      <c r="BY84" s="228"/>
      <c r="BZ84" s="229">
        <v>0</v>
      </c>
      <c r="CA84" s="230">
        <f t="shared" si="577"/>
        <v>0</v>
      </c>
      <c r="CB84" s="228"/>
      <c r="CC84" s="229">
        <v>0</v>
      </c>
      <c r="CD84" s="230">
        <f t="shared" si="578"/>
        <v>0</v>
      </c>
      <c r="CE84" s="228"/>
      <c r="CF84" s="229">
        <v>0</v>
      </c>
      <c r="CG84" s="230">
        <f t="shared" si="579"/>
        <v>0</v>
      </c>
      <c r="CH84" s="228"/>
      <c r="CI84" s="229">
        <v>0</v>
      </c>
      <c r="CJ84" s="230">
        <f t="shared" si="580"/>
        <v>0</v>
      </c>
      <c r="CK84" s="228"/>
      <c r="CL84" s="229">
        <v>0</v>
      </c>
      <c r="CM84" s="230">
        <f t="shared" si="581"/>
        <v>0</v>
      </c>
      <c r="CN84" s="228"/>
      <c r="CO84" s="229">
        <v>0</v>
      </c>
      <c r="CP84" s="230">
        <f t="shared" si="582"/>
        <v>0</v>
      </c>
      <c r="CQ84" s="228"/>
      <c r="CR84" s="229">
        <v>-6</v>
      </c>
      <c r="CS84" s="230">
        <f t="shared" si="583"/>
        <v>6</v>
      </c>
      <c r="CT84" s="228"/>
      <c r="CU84" s="229">
        <v>17</v>
      </c>
      <c r="CV84" s="230">
        <f t="shared" si="459"/>
        <v>-17</v>
      </c>
      <c r="CW84" s="228"/>
      <c r="CX84" s="229"/>
      <c r="CY84" s="230"/>
      <c r="CZ84" s="228"/>
      <c r="DA84" s="229"/>
      <c r="DB84" s="230"/>
      <c r="DC84" s="231"/>
      <c r="DD84" s="229"/>
      <c r="DE84" s="232"/>
      <c r="DF84" s="261"/>
      <c r="DG84" s="231"/>
      <c r="DH84" s="232">
        <f t="shared" si="584"/>
        <v>0</v>
      </c>
      <c r="DI84" s="261"/>
      <c r="DJ84" s="231"/>
      <c r="DK84" s="232">
        <f t="shared" si="585"/>
        <v>0</v>
      </c>
      <c r="DL84" s="261"/>
      <c r="DM84" s="231"/>
      <c r="DN84" s="232"/>
      <c r="DO84" s="261"/>
      <c r="DP84" s="231"/>
      <c r="DQ84" s="232"/>
      <c r="DR84" s="278"/>
      <c r="DS84" s="229">
        <v>6.6</v>
      </c>
      <c r="DT84" s="232">
        <f t="shared" si="588"/>
        <v>-6.6</v>
      </c>
      <c r="DU84" s="261"/>
      <c r="DV84" s="231">
        <v>-17.816528999999999</v>
      </c>
      <c r="DW84" s="232">
        <f t="shared" si="589"/>
        <v>17.816528999999999</v>
      </c>
      <c r="DX84" s="261"/>
      <c r="DY84" s="231">
        <v>-1.147078999999966</v>
      </c>
      <c r="DZ84" s="232">
        <f t="shared" si="590"/>
        <v>1.147078999999966</v>
      </c>
      <c r="EA84" s="342"/>
      <c r="EB84" s="343">
        <v>-1.8951740000002246</v>
      </c>
      <c r="EC84" s="341">
        <f t="shared" si="591"/>
        <v>1.8951740000002246</v>
      </c>
      <c r="ED84" s="261"/>
      <c r="EE84" s="383">
        <v>-1.4463169999999084</v>
      </c>
      <c r="EF84" s="232">
        <f t="shared" si="592"/>
        <v>1.4463169999999084</v>
      </c>
      <c r="EG84" s="261"/>
      <c r="EH84" s="231">
        <v>0</v>
      </c>
      <c r="EI84" s="232">
        <f t="shared" si="593"/>
        <v>0</v>
      </c>
      <c r="EJ84" s="261">
        <v>0</v>
      </c>
      <c r="EK84" s="231">
        <v>3.7632109999995009</v>
      </c>
      <c r="EL84" s="232">
        <f t="shared" si="594"/>
        <v>-3.7632109999995009</v>
      </c>
      <c r="EM84" s="342"/>
      <c r="EN84" s="343"/>
      <c r="EO84" s="341"/>
      <c r="EP84" s="342">
        <v>0</v>
      </c>
      <c r="EQ84" s="343">
        <v>-4.501840687477852</v>
      </c>
      <c r="ER84" s="341">
        <f t="shared" si="475"/>
        <v>4.501840687477852</v>
      </c>
      <c r="ES84" s="342">
        <v>0</v>
      </c>
      <c r="ET84" s="343">
        <v>-3.7148732735658996E-4</v>
      </c>
      <c r="EU84" s="341">
        <f t="shared" si="476"/>
        <v>3.7148732735658996E-4</v>
      </c>
      <c r="EV84" s="261">
        <v>0</v>
      </c>
      <c r="EW84" s="231">
        <v>9.1805216652574018E-4</v>
      </c>
      <c r="EX84" s="232">
        <f t="shared" si="478"/>
        <v>-9.1805216652574018E-4</v>
      </c>
      <c r="EY84" s="261">
        <v>0</v>
      </c>
      <c r="EZ84" s="231">
        <v>0</v>
      </c>
      <c r="FA84" s="232">
        <f t="shared" si="477"/>
        <v>0</v>
      </c>
    </row>
    <row r="85" spans="1:157" x14ac:dyDescent="0.3">
      <c r="A85" s="238" t="s">
        <v>142</v>
      </c>
      <c r="B85" s="228">
        <v>6082</v>
      </c>
      <c r="C85" s="229"/>
      <c r="D85" s="230">
        <f t="shared" si="552"/>
        <v>6082</v>
      </c>
      <c r="E85" s="228">
        <v>6347</v>
      </c>
      <c r="F85" s="229"/>
      <c r="G85" s="230">
        <f t="shared" si="553"/>
        <v>6347</v>
      </c>
      <c r="H85" s="228">
        <v>1891</v>
      </c>
      <c r="I85" s="229"/>
      <c r="J85" s="230">
        <f t="shared" si="554"/>
        <v>1891</v>
      </c>
      <c r="K85" s="228">
        <v>2851</v>
      </c>
      <c r="L85" s="229"/>
      <c r="M85" s="230">
        <f t="shared" si="555"/>
        <v>2851</v>
      </c>
      <c r="N85" s="228">
        <v>4279</v>
      </c>
      <c r="O85" s="229"/>
      <c r="P85" s="230">
        <f t="shared" si="556"/>
        <v>4279</v>
      </c>
      <c r="Q85" s="228">
        <v>8593</v>
      </c>
      <c r="R85" s="229"/>
      <c r="S85" s="230">
        <f t="shared" si="557"/>
        <v>8593</v>
      </c>
      <c r="T85" s="228">
        <v>-4515</v>
      </c>
      <c r="U85" s="229"/>
      <c r="V85" s="230">
        <f t="shared" si="558"/>
        <v>-4515</v>
      </c>
      <c r="W85" s="228">
        <v>-18139</v>
      </c>
      <c r="X85" s="229"/>
      <c r="Y85" s="230">
        <f t="shared" si="559"/>
        <v>-18139</v>
      </c>
      <c r="Z85" s="228">
        <v>-7048</v>
      </c>
      <c r="AA85" s="229"/>
      <c r="AB85" s="230">
        <f t="shared" si="560"/>
        <v>-7048</v>
      </c>
      <c r="AC85" s="228">
        <v>9552</v>
      </c>
      <c r="AD85" s="229"/>
      <c r="AE85" s="230">
        <f t="shared" si="561"/>
        <v>9552</v>
      </c>
      <c r="AF85" s="228">
        <v>1063</v>
      </c>
      <c r="AG85" s="229"/>
      <c r="AH85" s="230">
        <f t="shared" si="562"/>
        <v>1063</v>
      </c>
      <c r="AI85" s="228">
        <v>-14858</v>
      </c>
      <c r="AJ85" s="229"/>
      <c r="AK85" s="230">
        <f t="shared" si="563"/>
        <v>-14858</v>
      </c>
      <c r="AL85" s="228">
        <v>14172</v>
      </c>
      <c r="AM85" s="229"/>
      <c r="AN85" s="230">
        <f t="shared" si="564"/>
        <v>14172</v>
      </c>
      <c r="AO85" s="228">
        <v>-5774</v>
      </c>
      <c r="AP85" s="229"/>
      <c r="AQ85" s="230">
        <f t="shared" si="565"/>
        <v>-5774</v>
      </c>
      <c r="AR85" s="228">
        <v>8062</v>
      </c>
      <c r="AS85" s="229"/>
      <c r="AT85" s="230">
        <f t="shared" si="566"/>
        <v>8062</v>
      </c>
      <c r="AU85" s="228">
        <v>-9378</v>
      </c>
      <c r="AV85" s="229"/>
      <c r="AW85" s="230">
        <f t="shared" si="567"/>
        <v>-9378</v>
      </c>
      <c r="AX85" s="228">
        <v>2120</v>
      </c>
      <c r="AY85" s="229"/>
      <c r="AZ85" s="230">
        <f t="shared" si="568"/>
        <v>2120</v>
      </c>
      <c r="BA85" s="228">
        <v>-1330</v>
      </c>
      <c r="BB85" s="229"/>
      <c r="BC85" s="230">
        <f t="shared" si="569"/>
        <v>-1330</v>
      </c>
      <c r="BD85" s="228">
        <v>20821</v>
      </c>
      <c r="BE85" s="229"/>
      <c r="BF85" s="230">
        <f t="shared" si="570"/>
        <v>20821</v>
      </c>
      <c r="BG85" s="228">
        <v>-11293</v>
      </c>
      <c r="BH85" s="229"/>
      <c r="BI85" s="230">
        <f t="shared" si="571"/>
        <v>-11293</v>
      </c>
      <c r="BJ85" s="228">
        <v>6858</v>
      </c>
      <c r="BK85" s="229"/>
      <c r="BL85" s="230">
        <f t="shared" si="572"/>
        <v>6858</v>
      </c>
      <c r="BM85" s="228">
        <v>-4469</v>
      </c>
      <c r="BN85" s="229"/>
      <c r="BO85" s="230">
        <f t="shared" si="573"/>
        <v>-4469</v>
      </c>
      <c r="BP85" s="228">
        <v>-7588</v>
      </c>
      <c r="BQ85" s="229"/>
      <c r="BR85" s="230">
        <f t="shared" si="574"/>
        <v>-7588</v>
      </c>
      <c r="BS85" s="228">
        <v>-6169</v>
      </c>
      <c r="BT85" s="229"/>
      <c r="BU85" s="230">
        <f t="shared" si="575"/>
        <v>-6169</v>
      </c>
      <c r="BV85" s="228">
        <v>1789</v>
      </c>
      <c r="BW85" s="229"/>
      <c r="BX85" s="230">
        <f t="shared" si="576"/>
        <v>1789</v>
      </c>
      <c r="BY85" s="228">
        <v>6277</v>
      </c>
      <c r="BZ85" s="229"/>
      <c r="CA85" s="230">
        <f t="shared" si="577"/>
        <v>6277</v>
      </c>
      <c r="CB85" s="228">
        <v>343</v>
      </c>
      <c r="CC85" s="229"/>
      <c r="CD85" s="230">
        <f t="shared" si="578"/>
        <v>343</v>
      </c>
      <c r="CE85" s="228">
        <v>12536</v>
      </c>
      <c r="CF85" s="229"/>
      <c r="CG85" s="230">
        <f t="shared" si="579"/>
        <v>12536</v>
      </c>
      <c r="CH85" s="228">
        <v>8110</v>
      </c>
      <c r="CI85" s="229">
        <v>0</v>
      </c>
      <c r="CJ85" s="230">
        <f t="shared" si="580"/>
        <v>8110</v>
      </c>
      <c r="CK85" s="228">
        <v>-16148</v>
      </c>
      <c r="CL85" s="229">
        <v>0</v>
      </c>
      <c r="CM85" s="230">
        <f t="shared" si="581"/>
        <v>-16148</v>
      </c>
      <c r="CN85" s="228">
        <v>6307</v>
      </c>
      <c r="CO85" s="229">
        <v>-44</v>
      </c>
      <c r="CP85" s="230">
        <f t="shared" si="582"/>
        <v>6351</v>
      </c>
      <c r="CQ85" s="228">
        <v>28377</v>
      </c>
      <c r="CR85" s="229">
        <v>130</v>
      </c>
      <c r="CS85" s="230">
        <f t="shared" si="583"/>
        <v>28247</v>
      </c>
      <c r="CT85" s="228">
        <v>10587</v>
      </c>
      <c r="CU85" s="229">
        <v>-160</v>
      </c>
      <c r="CV85" s="230">
        <f t="shared" si="459"/>
        <v>10747</v>
      </c>
      <c r="CW85" s="228">
        <v>5045</v>
      </c>
      <c r="CX85" s="229">
        <v>128</v>
      </c>
      <c r="CY85" s="230">
        <f t="shared" si="460"/>
        <v>4917</v>
      </c>
      <c r="CZ85" s="228">
        <v>26419.4</v>
      </c>
      <c r="DA85" s="229">
        <v>10.1</v>
      </c>
      <c r="DB85" s="230">
        <f t="shared" si="461"/>
        <v>26409.300000000003</v>
      </c>
      <c r="DC85" s="231">
        <v>7864</v>
      </c>
      <c r="DD85" s="229">
        <v>-31</v>
      </c>
      <c r="DE85" s="232">
        <f t="shared" si="462"/>
        <v>7895</v>
      </c>
      <c r="DF85" s="261">
        <v>10888.5</v>
      </c>
      <c r="DG85" s="231">
        <v>3986.2</v>
      </c>
      <c r="DH85" s="232">
        <f t="shared" si="584"/>
        <v>6902.3</v>
      </c>
      <c r="DI85" s="261">
        <v>5008.8999999999996</v>
      </c>
      <c r="DJ85" s="231">
        <v>65.2</v>
      </c>
      <c r="DK85" s="232">
        <f t="shared" si="585"/>
        <v>4943.7</v>
      </c>
      <c r="DL85" s="261">
        <v>20154.900000000001</v>
      </c>
      <c r="DM85" s="231">
        <v>-31.3</v>
      </c>
      <c r="DN85" s="232">
        <f t="shared" si="586"/>
        <v>20186.2</v>
      </c>
      <c r="DO85" s="261">
        <v>-17230.099999999999</v>
      </c>
      <c r="DP85" s="231">
        <v>1551.1</v>
      </c>
      <c r="DQ85" s="232">
        <f t="shared" si="587"/>
        <v>-18781.199999999997</v>
      </c>
      <c r="DR85" s="278">
        <v>2102.6</v>
      </c>
      <c r="DS85" s="229">
        <v>-1728.4</v>
      </c>
      <c r="DT85" s="232">
        <f t="shared" si="588"/>
        <v>3831</v>
      </c>
      <c r="DU85" s="261">
        <v>6836.9565051462369</v>
      </c>
      <c r="DV85" s="231">
        <v>378.96232072526919</v>
      </c>
      <c r="DW85" s="232">
        <f t="shared" si="589"/>
        <v>6457.9941844209679</v>
      </c>
      <c r="DX85" s="261">
        <v>20986.725706780944</v>
      </c>
      <c r="DY85" s="231">
        <v>-369.5423188810293</v>
      </c>
      <c r="DZ85" s="232">
        <f t="shared" si="590"/>
        <v>21356.268025661975</v>
      </c>
      <c r="EA85" s="342">
        <v>3975.5866918547899</v>
      </c>
      <c r="EB85" s="343">
        <v>-661.89562175238393</v>
      </c>
      <c r="EC85" s="341">
        <f t="shared" si="591"/>
        <v>4637.4823136071736</v>
      </c>
      <c r="ED85" s="261">
        <v>12772.501805572078</v>
      </c>
      <c r="EE85" s="231">
        <v>-104.06947932082691</v>
      </c>
      <c r="EF85" s="232">
        <f t="shared" si="592"/>
        <v>12876.571284892905</v>
      </c>
      <c r="EG85" s="261">
        <v>7337.9479119048419</v>
      </c>
      <c r="EH85" s="231">
        <v>-184.35837648637826</v>
      </c>
      <c r="EI85" s="232">
        <f t="shared" si="593"/>
        <v>7522.3062883912198</v>
      </c>
      <c r="EJ85" s="261">
        <v>33497.748013504199</v>
      </c>
      <c r="EK85" s="231">
        <v>-156.97561522376247</v>
      </c>
      <c r="EL85" s="232">
        <f t="shared" si="594"/>
        <v>33654.723628727959</v>
      </c>
      <c r="EM85" s="342">
        <v>31918.924181243117</v>
      </c>
      <c r="EN85" s="343">
        <v>-135.0573341481078</v>
      </c>
      <c r="EO85" s="341">
        <f t="shared" si="474"/>
        <v>32053.981515391224</v>
      </c>
      <c r="EP85" s="342">
        <v>37588.536034614051</v>
      </c>
      <c r="EQ85" s="343">
        <v>-253.26606087499823</v>
      </c>
      <c r="ER85" s="341">
        <f t="shared" si="475"/>
        <v>37841.802095489053</v>
      </c>
      <c r="ES85" s="342">
        <v>56619.645199261809</v>
      </c>
      <c r="ET85" s="343">
        <v>97.771223296116418</v>
      </c>
      <c r="EU85" s="341">
        <f t="shared" si="476"/>
        <v>56521.873975965696</v>
      </c>
      <c r="EV85" s="261">
        <v>37702.211754130454</v>
      </c>
      <c r="EW85" s="231">
        <v>-18.55633172064875</v>
      </c>
      <c r="EX85" s="232">
        <f t="shared" si="478"/>
        <v>37720.768085851101</v>
      </c>
      <c r="EY85" s="261">
        <v>40577.95857968292</v>
      </c>
      <c r="EZ85" s="231">
        <v>94.780975880975632</v>
      </c>
      <c r="FA85" s="232">
        <f t="shared" si="477"/>
        <v>40483.177603801945</v>
      </c>
    </row>
    <row r="86" spans="1:157" x14ac:dyDescent="0.3">
      <c r="A86" s="238" t="s">
        <v>130</v>
      </c>
      <c r="B86" s="228"/>
      <c r="C86" s="229">
        <f>C87+C88</f>
        <v>-204</v>
      </c>
      <c r="D86" s="230">
        <f t="shared" si="552"/>
        <v>204</v>
      </c>
      <c r="E86" s="228"/>
      <c r="F86" s="229">
        <f t="shared" ref="F86" si="621">F87+F88</f>
        <v>-30</v>
      </c>
      <c r="G86" s="230">
        <f t="shared" si="553"/>
        <v>30</v>
      </c>
      <c r="H86" s="228"/>
      <c r="I86" s="229">
        <f t="shared" ref="I86" si="622">I87+I88</f>
        <v>22</v>
      </c>
      <c r="J86" s="230">
        <f t="shared" si="554"/>
        <v>-22</v>
      </c>
      <c r="K86" s="228"/>
      <c r="L86" s="229">
        <f t="shared" ref="L86" si="623">L87+L88</f>
        <v>54</v>
      </c>
      <c r="M86" s="230">
        <f t="shared" si="555"/>
        <v>-54</v>
      </c>
      <c r="N86" s="228"/>
      <c r="O86" s="229">
        <f t="shared" ref="O86" si="624">O87+O88</f>
        <v>-28</v>
      </c>
      <c r="P86" s="230">
        <f t="shared" si="556"/>
        <v>28</v>
      </c>
      <c r="Q86" s="228"/>
      <c r="R86" s="229">
        <f t="shared" ref="R86" si="625">R87+R88</f>
        <v>-66</v>
      </c>
      <c r="S86" s="230">
        <f t="shared" si="557"/>
        <v>66</v>
      </c>
      <c r="T86" s="228"/>
      <c r="U86" s="229">
        <f t="shared" ref="U86" si="626">U87+U88</f>
        <v>78</v>
      </c>
      <c r="V86" s="230">
        <f t="shared" si="558"/>
        <v>-78</v>
      </c>
      <c r="W86" s="228"/>
      <c r="X86" s="229">
        <f t="shared" ref="X86" si="627">X87+X88</f>
        <v>203</v>
      </c>
      <c r="Y86" s="230">
        <f t="shared" si="559"/>
        <v>-203</v>
      </c>
      <c r="Z86" s="228"/>
      <c r="AA86" s="229">
        <f t="shared" ref="AA86" si="628">AA87+AA88</f>
        <v>331</v>
      </c>
      <c r="AB86" s="230">
        <f t="shared" si="560"/>
        <v>-331</v>
      </c>
      <c r="AC86" s="228"/>
      <c r="AD86" s="229">
        <f t="shared" ref="AD86" si="629">AD87+AD88</f>
        <v>820</v>
      </c>
      <c r="AE86" s="230">
        <f t="shared" si="561"/>
        <v>-820</v>
      </c>
      <c r="AF86" s="228"/>
      <c r="AG86" s="229">
        <f t="shared" ref="AG86" si="630">AG87+AG88</f>
        <v>387</v>
      </c>
      <c r="AH86" s="230">
        <f t="shared" si="562"/>
        <v>-387</v>
      </c>
      <c r="AI86" s="228"/>
      <c r="AJ86" s="229">
        <f t="shared" ref="AJ86" si="631">AJ87+AJ88</f>
        <v>-166</v>
      </c>
      <c r="AK86" s="230">
        <f t="shared" si="563"/>
        <v>166</v>
      </c>
      <c r="AL86" s="228"/>
      <c r="AM86" s="229">
        <f t="shared" ref="AM86" si="632">AM87+AM88</f>
        <v>-175</v>
      </c>
      <c r="AN86" s="230">
        <f t="shared" si="564"/>
        <v>175</v>
      </c>
      <c r="AO86" s="228"/>
      <c r="AP86" s="229">
        <f t="shared" ref="AP86" si="633">AP87+AP88</f>
        <v>-115</v>
      </c>
      <c r="AQ86" s="230">
        <f t="shared" si="565"/>
        <v>115</v>
      </c>
      <c r="AR86" s="228"/>
      <c r="AS86" s="229">
        <f t="shared" ref="AS86" si="634">AS87+AS88</f>
        <v>52</v>
      </c>
      <c r="AT86" s="230">
        <f t="shared" si="566"/>
        <v>-52</v>
      </c>
      <c r="AU86" s="228"/>
      <c r="AV86" s="229">
        <f t="shared" ref="AV86" si="635">AV87+AV88</f>
        <v>215</v>
      </c>
      <c r="AW86" s="230">
        <f t="shared" si="567"/>
        <v>-215</v>
      </c>
      <c r="AX86" s="228"/>
      <c r="AY86" s="229">
        <f>AY87+AY88</f>
        <v>32</v>
      </c>
      <c r="AZ86" s="230">
        <f t="shared" si="568"/>
        <v>-32</v>
      </c>
      <c r="BA86" s="228"/>
      <c r="BB86" s="229">
        <f>BB87+BB88</f>
        <v>-45</v>
      </c>
      <c r="BC86" s="230">
        <f t="shared" si="569"/>
        <v>45</v>
      </c>
      <c r="BD86" s="228"/>
      <c r="BE86" s="229">
        <f>BE87+BE88</f>
        <v>-60</v>
      </c>
      <c r="BF86" s="230">
        <f t="shared" si="570"/>
        <v>60</v>
      </c>
      <c r="BG86" s="228"/>
      <c r="BH86" s="229">
        <f>BH87+BH88</f>
        <v>-120</v>
      </c>
      <c r="BI86" s="230">
        <f t="shared" si="571"/>
        <v>120</v>
      </c>
      <c r="BJ86" s="228"/>
      <c r="BK86" s="229">
        <f>BK87+BK88</f>
        <v>-145</v>
      </c>
      <c r="BL86" s="230">
        <f t="shared" si="572"/>
        <v>145</v>
      </c>
      <c r="BM86" s="228"/>
      <c r="BN86" s="229">
        <f>BN87+BN88</f>
        <v>-36</v>
      </c>
      <c r="BO86" s="230">
        <f t="shared" si="573"/>
        <v>36</v>
      </c>
      <c r="BP86" s="228"/>
      <c r="BQ86" s="229">
        <f>BQ87+BQ88</f>
        <v>7</v>
      </c>
      <c r="BR86" s="230">
        <f t="shared" si="574"/>
        <v>-7</v>
      </c>
      <c r="BS86" s="228"/>
      <c r="BT86" s="229">
        <f>BT87+BT88</f>
        <v>127</v>
      </c>
      <c r="BU86" s="230">
        <f t="shared" si="575"/>
        <v>-127</v>
      </c>
      <c r="BV86" s="228"/>
      <c r="BW86" s="229">
        <f>BW87+BW88</f>
        <v>1</v>
      </c>
      <c r="BX86" s="230">
        <f t="shared" si="576"/>
        <v>-1</v>
      </c>
      <c r="BY86" s="228"/>
      <c r="BZ86" s="229">
        <f>BZ87+BZ88</f>
        <v>1</v>
      </c>
      <c r="CA86" s="230">
        <f t="shared" si="577"/>
        <v>-1</v>
      </c>
      <c r="CB86" s="228"/>
      <c r="CC86" s="229">
        <f>CC87+CC88</f>
        <v>7</v>
      </c>
      <c r="CD86" s="230">
        <f t="shared" si="578"/>
        <v>-7</v>
      </c>
      <c r="CE86" s="228"/>
      <c r="CF86" s="229">
        <f>CF87+CF88</f>
        <v>-99</v>
      </c>
      <c r="CG86" s="230">
        <f t="shared" si="579"/>
        <v>99</v>
      </c>
      <c r="CH86" s="228"/>
      <c r="CI86" s="229">
        <f>CI87+CI88</f>
        <v>102</v>
      </c>
      <c r="CJ86" s="230">
        <f t="shared" si="580"/>
        <v>-102</v>
      </c>
      <c r="CK86" s="228"/>
      <c r="CL86" s="229">
        <f>CL87+CL88</f>
        <v>152</v>
      </c>
      <c r="CM86" s="230">
        <f t="shared" si="581"/>
        <v>-152</v>
      </c>
      <c r="CN86" s="228"/>
      <c r="CO86" s="229">
        <f>CO87+CO88</f>
        <v>-41</v>
      </c>
      <c r="CP86" s="230">
        <f t="shared" si="582"/>
        <v>41</v>
      </c>
      <c r="CQ86" s="228"/>
      <c r="CR86" s="229">
        <f>CR87+CR88</f>
        <v>-26</v>
      </c>
      <c r="CS86" s="230">
        <f t="shared" si="583"/>
        <v>26</v>
      </c>
      <c r="CT86" s="228"/>
      <c r="CU86" s="229">
        <f t="shared" ref="CU86" si="636">CU87+CU88</f>
        <v>5</v>
      </c>
      <c r="CV86" s="230">
        <f t="shared" si="459"/>
        <v>-5</v>
      </c>
      <c r="CW86" s="228"/>
      <c r="CX86" s="229">
        <f t="shared" ref="CX86" si="637">CX87+CX88</f>
        <v>-1</v>
      </c>
      <c r="CY86" s="230">
        <f t="shared" si="460"/>
        <v>1</v>
      </c>
      <c r="CZ86" s="228"/>
      <c r="DA86" s="229">
        <f t="shared" ref="DA86" si="638">DA87+DA88</f>
        <v>-112.60000000000001</v>
      </c>
      <c r="DB86" s="230">
        <f t="shared" si="461"/>
        <v>112.60000000000001</v>
      </c>
      <c r="DC86" s="231"/>
      <c r="DD86" s="229">
        <f t="shared" ref="DD86" si="639">DD87+DD88</f>
        <v>10</v>
      </c>
      <c r="DE86" s="232">
        <f t="shared" si="462"/>
        <v>-10</v>
      </c>
      <c r="DF86" s="261"/>
      <c r="DG86" s="231">
        <f>DG87+DG88</f>
        <v>-4.8000000000000007</v>
      </c>
      <c r="DH86" s="232">
        <f t="shared" si="584"/>
        <v>4.8000000000000007</v>
      </c>
      <c r="DI86" s="261"/>
      <c r="DJ86" s="231">
        <f>DJ87+DJ88</f>
        <v>-0.9</v>
      </c>
      <c r="DK86" s="232">
        <f t="shared" si="585"/>
        <v>0.9</v>
      </c>
      <c r="DL86" s="261"/>
      <c r="DM86" s="231">
        <f>DM87+DM88</f>
        <v>35</v>
      </c>
      <c r="DN86" s="232">
        <f t="shared" si="586"/>
        <v>-35</v>
      </c>
      <c r="DO86" s="261"/>
      <c r="DP86" s="231">
        <f>DP87+DP88</f>
        <v>88.800000000000011</v>
      </c>
      <c r="DQ86" s="232">
        <f t="shared" si="587"/>
        <v>-88.800000000000011</v>
      </c>
      <c r="DR86" s="278"/>
      <c r="DS86" s="229">
        <f>DS87+DS88</f>
        <v>20.100000000000001</v>
      </c>
      <c r="DT86" s="232">
        <f t="shared" si="588"/>
        <v>-20.100000000000001</v>
      </c>
      <c r="DU86" s="261"/>
      <c r="DV86" s="231">
        <f>DV87+DV88</f>
        <v>43.891477000000002</v>
      </c>
      <c r="DW86" s="232">
        <f t="shared" si="589"/>
        <v>-43.891477000000002</v>
      </c>
      <c r="DX86" s="261"/>
      <c r="DY86" s="231">
        <f>DY87+DY88</f>
        <v>140.10754849999938</v>
      </c>
      <c r="DZ86" s="232">
        <f t="shared" si="590"/>
        <v>-140.10754849999938</v>
      </c>
      <c r="EA86" s="342"/>
      <c r="EB86" s="343">
        <f>EB87+EB88</f>
        <v>-3.5091690000000146</v>
      </c>
      <c r="EC86" s="341">
        <f t="shared" si="591"/>
        <v>3.5091690000000146</v>
      </c>
      <c r="ED86" s="261">
        <f>ED87+ED88</f>
        <v>0</v>
      </c>
      <c r="EE86" s="231">
        <f>EE87+EE88</f>
        <v>39.374341999999785</v>
      </c>
      <c r="EF86" s="232">
        <f t="shared" si="592"/>
        <v>-39.374341999999785</v>
      </c>
      <c r="EG86" s="261">
        <f>EG87+EG88</f>
        <v>0</v>
      </c>
      <c r="EH86" s="231">
        <f>EH87+EH88</f>
        <v>-2.7096604999989502</v>
      </c>
      <c r="EI86" s="232">
        <f t="shared" si="593"/>
        <v>2.7096604999989502</v>
      </c>
      <c r="EJ86" s="261">
        <f>EJ87+EJ88</f>
        <v>0</v>
      </c>
      <c r="EK86" s="231">
        <f>EK87+EK88</f>
        <v>-319.12418380095971</v>
      </c>
      <c r="EL86" s="232">
        <f t="shared" si="594"/>
        <v>319.12418380095971</v>
      </c>
      <c r="EM86" s="342"/>
      <c r="EN86" s="343">
        <v>9.7390180000000015</v>
      </c>
      <c r="EO86" s="341">
        <f t="shared" si="474"/>
        <v>-9.7390180000000015</v>
      </c>
      <c r="EP86" s="342">
        <v>0</v>
      </c>
      <c r="EQ86" s="343">
        <v>138.35646090869758</v>
      </c>
      <c r="ER86" s="341">
        <f t="shared" si="475"/>
        <v>-138.35646090869758</v>
      </c>
      <c r="ES86" s="342">
        <v>0</v>
      </c>
      <c r="ET86" s="343">
        <v>-25.119372564072496</v>
      </c>
      <c r="EU86" s="341">
        <f t="shared" si="476"/>
        <v>25.119372564072496</v>
      </c>
      <c r="EV86" s="261">
        <v>0</v>
      </c>
      <c r="EW86" s="231">
        <v>5.1494757883715314</v>
      </c>
      <c r="EX86" s="232">
        <f t="shared" si="478"/>
        <v>-5.1494757883715314</v>
      </c>
      <c r="EY86" s="261">
        <v>0</v>
      </c>
      <c r="EZ86" s="231">
        <v>-42.160516694608333</v>
      </c>
      <c r="FA86" s="232">
        <f t="shared" si="477"/>
        <v>42.160516694608333</v>
      </c>
    </row>
    <row r="87" spans="1:157" x14ac:dyDescent="0.3">
      <c r="A87" s="239" t="s">
        <v>148</v>
      </c>
      <c r="B87" s="228"/>
      <c r="C87" s="229">
        <v>-204</v>
      </c>
      <c r="D87" s="230">
        <f t="shared" si="552"/>
        <v>204</v>
      </c>
      <c r="E87" s="228"/>
      <c r="F87" s="229">
        <v>-30</v>
      </c>
      <c r="G87" s="230">
        <f t="shared" si="553"/>
        <v>30</v>
      </c>
      <c r="H87" s="228"/>
      <c r="I87" s="229">
        <v>22</v>
      </c>
      <c r="J87" s="230">
        <f t="shared" si="554"/>
        <v>-22</v>
      </c>
      <c r="K87" s="228"/>
      <c r="L87" s="229">
        <v>54</v>
      </c>
      <c r="M87" s="230">
        <f t="shared" si="555"/>
        <v>-54</v>
      </c>
      <c r="N87" s="228"/>
      <c r="O87" s="229">
        <v>-28</v>
      </c>
      <c r="P87" s="230">
        <f t="shared" si="556"/>
        <v>28</v>
      </c>
      <c r="Q87" s="228"/>
      <c r="R87" s="229">
        <v>-66</v>
      </c>
      <c r="S87" s="230">
        <f t="shared" si="557"/>
        <v>66</v>
      </c>
      <c r="T87" s="228"/>
      <c r="U87" s="229">
        <v>78</v>
      </c>
      <c r="V87" s="230">
        <f t="shared" si="558"/>
        <v>-78</v>
      </c>
      <c r="W87" s="228"/>
      <c r="X87" s="229">
        <v>203</v>
      </c>
      <c r="Y87" s="230">
        <f t="shared" si="559"/>
        <v>-203</v>
      </c>
      <c r="Z87" s="228"/>
      <c r="AA87" s="229">
        <v>331</v>
      </c>
      <c r="AB87" s="230">
        <f t="shared" si="560"/>
        <v>-331</v>
      </c>
      <c r="AC87" s="228"/>
      <c r="AD87" s="229">
        <v>820</v>
      </c>
      <c r="AE87" s="230">
        <f t="shared" si="561"/>
        <v>-820</v>
      </c>
      <c r="AF87" s="228"/>
      <c r="AG87" s="229">
        <v>387</v>
      </c>
      <c r="AH87" s="230">
        <f t="shared" si="562"/>
        <v>-387</v>
      </c>
      <c r="AI87" s="228"/>
      <c r="AJ87" s="229">
        <v>-166</v>
      </c>
      <c r="AK87" s="230">
        <f t="shared" si="563"/>
        <v>166</v>
      </c>
      <c r="AL87" s="228"/>
      <c r="AM87" s="229">
        <v>-175</v>
      </c>
      <c r="AN87" s="230">
        <f t="shared" si="564"/>
        <v>175</v>
      </c>
      <c r="AO87" s="228"/>
      <c r="AP87" s="229">
        <v>-115</v>
      </c>
      <c r="AQ87" s="230">
        <f t="shared" si="565"/>
        <v>115</v>
      </c>
      <c r="AR87" s="228"/>
      <c r="AS87" s="229">
        <v>52</v>
      </c>
      <c r="AT87" s="230">
        <f t="shared" si="566"/>
        <v>-52</v>
      </c>
      <c r="AU87" s="228"/>
      <c r="AV87" s="229">
        <v>215</v>
      </c>
      <c r="AW87" s="230">
        <f t="shared" si="567"/>
        <v>-215</v>
      </c>
      <c r="AX87" s="228"/>
      <c r="AY87" s="229">
        <v>32</v>
      </c>
      <c r="AZ87" s="230">
        <f t="shared" si="568"/>
        <v>-32</v>
      </c>
      <c r="BA87" s="228"/>
      <c r="BB87" s="229">
        <v>-45</v>
      </c>
      <c r="BC87" s="230">
        <f t="shared" si="569"/>
        <v>45</v>
      </c>
      <c r="BD87" s="228"/>
      <c r="BE87" s="229">
        <v>-60</v>
      </c>
      <c r="BF87" s="230">
        <f t="shared" si="570"/>
        <v>60</v>
      </c>
      <c r="BG87" s="228"/>
      <c r="BH87" s="229">
        <v>-120</v>
      </c>
      <c r="BI87" s="230">
        <f t="shared" si="571"/>
        <v>120</v>
      </c>
      <c r="BJ87" s="228"/>
      <c r="BK87" s="229">
        <v>-149</v>
      </c>
      <c r="BL87" s="230">
        <f t="shared" si="572"/>
        <v>149</v>
      </c>
      <c r="BM87" s="228"/>
      <c r="BN87" s="229">
        <v>-36</v>
      </c>
      <c r="BO87" s="230">
        <f t="shared" si="573"/>
        <v>36</v>
      </c>
      <c r="BP87" s="228"/>
      <c r="BQ87" s="229">
        <v>4</v>
      </c>
      <c r="BR87" s="230">
        <f t="shared" si="574"/>
        <v>-4</v>
      </c>
      <c r="BS87" s="228"/>
      <c r="BT87" s="229">
        <v>107</v>
      </c>
      <c r="BU87" s="230">
        <f t="shared" si="575"/>
        <v>-107</v>
      </c>
      <c r="BV87" s="228"/>
      <c r="BW87" s="229">
        <v>0</v>
      </c>
      <c r="BX87" s="230">
        <f t="shared" si="576"/>
        <v>0</v>
      </c>
      <c r="BY87" s="228"/>
      <c r="BZ87" s="229">
        <v>-4</v>
      </c>
      <c r="CA87" s="230">
        <f t="shared" si="577"/>
        <v>4</v>
      </c>
      <c r="CB87" s="228"/>
      <c r="CC87" s="229">
        <v>7</v>
      </c>
      <c r="CD87" s="230">
        <f t="shared" si="578"/>
        <v>-7</v>
      </c>
      <c r="CE87" s="228"/>
      <c r="CF87" s="229">
        <v>-99</v>
      </c>
      <c r="CG87" s="230">
        <f t="shared" si="579"/>
        <v>99</v>
      </c>
      <c r="CH87" s="228"/>
      <c r="CI87" s="229">
        <v>7</v>
      </c>
      <c r="CJ87" s="230">
        <f t="shared" si="580"/>
        <v>-7</v>
      </c>
      <c r="CK87" s="228"/>
      <c r="CL87" s="229">
        <v>0</v>
      </c>
      <c r="CM87" s="230">
        <f t="shared" si="581"/>
        <v>0</v>
      </c>
      <c r="CN87" s="228"/>
      <c r="CO87" s="229">
        <v>-4</v>
      </c>
      <c r="CP87" s="230">
        <f t="shared" si="582"/>
        <v>4</v>
      </c>
      <c r="CQ87" s="228"/>
      <c r="CR87" s="229">
        <v>-7</v>
      </c>
      <c r="CS87" s="230">
        <f t="shared" si="583"/>
        <v>7</v>
      </c>
      <c r="CT87" s="228"/>
      <c r="CU87" s="229">
        <v>1</v>
      </c>
      <c r="CV87" s="230">
        <f t="shared" si="459"/>
        <v>-1</v>
      </c>
      <c r="CW87" s="228"/>
      <c r="CX87" s="229">
        <v>-15</v>
      </c>
      <c r="CY87" s="230">
        <f t="shared" si="460"/>
        <v>15</v>
      </c>
      <c r="CZ87" s="228"/>
      <c r="DA87" s="229">
        <v>-1.9</v>
      </c>
      <c r="DB87" s="230">
        <f t="shared" si="461"/>
        <v>1.9</v>
      </c>
      <c r="DC87" s="231"/>
      <c r="DD87" s="229">
        <v>5</v>
      </c>
      <c r="DE87" s="232">
        <f t="shared" si="462"/>
        <v>-5</v>
      </c>
      <c r="DF87" s="261"/>
      <c r="DG87" s="231">
        <v>-5.4</v>
      </c>
      <c r="DH87" s="232">
        <f t="shared" si="584"/>
        <v>5.4</v>
      </c>
      <c r="DI87" s="277"/>
      <c r="DJ87" s="297">
        <v>-1.5</v>
      </c>
      <c r="DK87" s="232">
        <f t="shared" si="585"/>
        <v>1.5</v>
      </c>
      <c r="DL87" s="277"/>
      <c r="DM87" s="236">
        <v>3</v>
      </c>
      <c r="DN87" s="232">
        <f t="shared" si="586"/>
        <v>-3</v>
      </c>
      <c r="DO87" s="277"/>
      <c r="DP87" s="236">
        <v>22.1</v>
      </c>
      <c r="DQ87" s="232">
        <f t="shared" si="587"/>
        <v>-22.1</v>
      </c>
      <c r="DR87" s="278"/>
      <c r="DS87" s="229">
        <v>-15.1</v>
      </c>
      <c r="DT87" s="232">
        <f t="shared" si="588"/>
        <v>15.1</v>
      </c>
      <c r="DU87" s="261"/>
      <c r="DV87" s="231">
        <v>13.502676999999998</v>
      </c>
      <c r="DW87" s="232">
        <f t="shared" si="589"/>
        <v>-13.502676999999998</v>
      </c>
      <c r="DX87" s="261"/>
      <c r="DY87" s="231">
        <v>-1.9333919999999978</v>
      </c>
      <c r="DZ87" s="232">
        <f t="shared" si="590"/>
        <v>1.9333919999999978</v>
      </c>
      <c r="EA87" s="342"/>
      <c r="EB87" s="343">
        <v>-7.1399370000000033</v>
      </c>
      <c r="EC87" s="341">
        <f t="shared" si="591"/>
        <v>7.1399370000000033</v>
      </c>
      <c r="ED87" s="261"/>
      <c r="EE87" s="231">
        <v>0</v>
      </c>
      <c r="EF87" s="232">
        <f t="shared" si="592"/>
        <v>0</v>
      </c>
      <c r="EG87" s="261">
        <v>0</v>
      </c>
      <c r="EH87" s="231">
        <v>-3.0010539999999999</v>
      </c>
      <c r="EI87" s="232">
        <f t="shared" si="593"/>
        <v>3.0010539999999999</v>
      </c>
      <c r="EJ87" s="261">
        <v>0</v>
      </c>
      <c r="EK87" s="231">
        <v>-4.7560999999998188E-2</v>
      </c>
      <c r="EL87" s="232">
        <f t="shared" si="594"/>
        <v>4.7560999999998188E-2</v>
      </c>
      <c r="EM87" s="342"/>
      <c r="EN87" s="343">
        <v>9.7390180000000015</v>
      </c>
      <c r="EO87" s="341">
        <f t="shared" si="474"/>
        <v>-9.7390180000000015</v>
      </c>
      <c r="EP87" s="342">
        <v>0</v>
      </c>
      <c r="EQ87" s="343">
        <v>-3.9494890000000034</v>
      </c>
      <c r="ER87" s="341">
        <f t="shared" si="475"/>
        <v>3.9494890000000034</v>
      </c>
      <c r="ES87" s="342">
        <v>0</v>
      </c>
      <c r="ET87" s="343">
        <v>17.817314944372907</v>
      </c>
      <c r="EU87" s="341">
        <f t="shared" si="476"/>
        <v>-17.817314944372907</v>
      </c>
      <c r="EV87" s="261">
        <v>0</v>
      </c>
      <c r="EW87" s="231">
        <v>-0.83966394437290148</v>
      </c>
      <c r="EX87" s="232">
        <f t="shared" si="478"/>
        <v>0.83966394437290148</v>
      </c>
      <c r="EY87" s="261">
        <v>0</v>
      </c>
      <c r="EZ87" s="231">
        <v>-6.0904300000000049</v>
      </c>
      <c r="FA87" s="232">
        <f t="shared" si="477"/>
        <v>6.0904300000000049</v>
      </c>
    </row>
    <row r="88" spans="1:157" x14ac:dyDescent="0.3">
      <c r="A88" s="239" t="s">
        <v>149</v>
      </c>
      <c r="B88" s="228"/>
      <c r="C88" s="229">
        <v>0</v>
      </c>
      <c r="D88" s="230">
        <f t="shared" si="552"/>
        <v>0</v>
      </c>
      <c r="E88" s="228"/>
      <c r="F88" s="229">
        <v>0</v>
      </c>
      <c r="G88" s="230">
        <f t="shared" si="553"/>
        <v>0</v>
      </c>
      <c r="H88" s="228"/>
      <c r="I88" s="229">
        <v>0</v>
      </c>
      <c r="J88" s="230">
        <f t="shared" si="554"/>
        <v>0</v>
      </c>
      <c r="K88" s="228"/>
      <c r="L88" s="229">
        <v>0</v>
      </c>
      <c r="M88" s="230">
        <f t="shared" si="555"/>
        <v>0</v>
      </c>
      <c r="N88" s="228"/>
      <c r="O88" s="229">
        <v>0</v>
      </c>
      <c r="P88" s="230">
        <f t="shared" si="556"/>
        <v>0</v>
      </c>
      <c r="Q88" s="228"/>
      <c r="R88" s="229">
        <v>0</v>
      </c>
      <c r="S88" s="230">
        <f t="shared" si="557"/>
        <v>0</v>
      </c>
      <c r="T88" s="228"/>
      <c r="U88" s="229">
        <v>0</v>
      </c>
      <c r="V88" s="230">
        <f t="shared" si="558"/>
        <v>0</v>
      </c>
      <c r="W88" s="228"/>
      <c r="X88" s="229">
        <v>0</v>
      </c>
      <c r="Y88" s="230">
        <f t="shared" si="559"/>
        <v>0</v>
      </c>
      <c r="Z88" s="228"/>
      <c r="AA88" s="229">
        <v>0</v>
      </c>
      <c r="AB88" s="230">
        <f t="shared" si="560"/>
        <v>0</v>
      </c>
      <c r="AC88" s="228"/>
      <c r="AD88" s="229">
        <v>0</v>
      </c>
      <c r="AE88" s="230">
        <f t="shared" si="561"/>
        <v>0</v>
      </c>
      <c r="AF88" s="228"/>
      <c r="AG88" s="229">
        <v>0</v>
      </c>
      <c r="AH88" s="230">
        <f t="shared" si="562"/>
        <v>0</v>
      </c>
      <c r="AI88" s="228"/>
      <c r="AJ88" s="229">
        <v>0</v>
      </c>
      <c r="AK88" s="230">
        <f t="shared" si="563"/>
        <v>0</v>
      </c>
      <c r="AL88" s="228"/>
      <c r="AM88" s="229">
        <v>0</v>
      </c>
      <c r="AN88" s="230">
        <f t="shared" si="564"/>
        <v>0</v>
      </c>
      <c r="AO88" s="228"/>
      <c r="AP88" s="229">
        <v>0</v>
      </c>
      <c r="AQ88" s="230">
        <f t="shared" si="565"/>
        <v>0</v>
      </c>
      <c r="AR88" s="228"/>
      <c r="AS88" s="229">
        <v>0</v>
      </c>
      <c r="AT88" s="230">
        <f t="shared" si="566"/>
        <v>0</v>
      </c>
      <c r="AU88" s="228"/>
      <c r="AV88" s="229">
        <v>0</v>
      </c>
      <c r="AW88" s="230">
        <f t="shared" si="567"/>
        <v>0</v>
      </c>
      <c r="AX88" s="228"/>
      <c r="AY88" s="229">
        <v>0</v>
      </c>
      <c r="AZ88" s="230">
        <f t="shared" si="568"/>
        <v>0</v>
      </c>
      <c r="BA88" s="228"/>
      <c r="BB88" s="229">
        <v>0</v>
      </c>
      <c r="BC88" s="230">
        <f t="shared" si="569"/>
        <v>0</v>
      </c>
      <c r="BD88" s="228"/>
      <c r="BE88" s="229">
        <v>0</v>
      </c>
      <c r="BF88" s="230">
        <f t="shared" si="570"/>
        <v>0</v>
      </c>
      <c r="BG88" s="228"/>
      <c r="BH88" s="229">
        <v>0</v>
      </c>
      <c r="BI88" s="230">
        <f t="shared" si="571"/>
        <v>0</v>
      </c>
      <c r="BJ88" s="228"/>
      <c r="BK88" s="229">
        <v>4</v>
      </c>
      <c r="BL88" s="230">
        <f t="shared" si="572"/>
        <v>-4</v>
      </c>
      <c r="BM88" s="228"/>
      <c r="BN88" s="229">
        <v>0</v>
      </c>
      <c r="BO88" s="230">
        <f t="shared" si="573"/>
        <v>0</v>
      </c>
      <c r="BP88" s="228"/>
      <c r="BQ88" s="229">
        <v>3</v>
      </c>
      <c r="BR88" s="230">
        <f t="shared" si="574"/>
        <v>-3</v>
      </c>
      <c r="BS88" s="228"/>
      <c r="BT88" s="229">
        <v>20</v>
      </c>
      <c r="BU88" s="230">
        <f t="shared" si="575"/>
        <v>-20</v>
      </c>
      <c r="BV88" s="228"/>
      <c r="BW88" s="229">
        <v>1</v>
      </c>
      <c r="BX88" s="230">
        <f t="shared" si="576"/>
        <v>-1</v>
      </c>
      <c r="BY88" s="228"/>
      <c r="BZ88" s="229">
        <v>5</v>
      </c>
      <c r="CA88" s="230">
        <f t="shared" si="577"/>
        <v>-5</v>
      </c>
      <c r="CB88" s="228"/>
      <c r="CC88" s="229">
        <v>0</v>
      </c>
      <c r="CD88" s="230">
        <f t="shared" si="578"/>
        <v>0</v>
      </c>
      <c r="CE88" s="228"/>
      <c r="CF88" s="229">
        <v>0</v>
      </c>
      <c r="CG88" s="230">
        <f t="shared" si="579"/>
        <v>0</v>
      </c>
      <c r="CH88" s="228"/>
      <c r="CI88" s="229">
        <v>95</v>
      </c>
      <c r="CJ88" s="230">
        <f t="shared" si="580"/>
        <v>-95</v>
      </c>
      <c r="CK88" s="228"/>
      <c r="CL88" s="229">
        <v>152</v>
      </c>
      <c r="CM88" s="230">
        <f t="shared" si="581"/>
        <v>-152</v>
      </c>
      <c r="CN88" s="228"/>
      <c r="CO88" s="229">
        <v>-37</v>
      </c>
      <c r="CP88" s="230">
        <f t="shared" si="582"/>
        <v>37</v>
      </c>
      <c r="CQ88" s="228"/>
      <c r="CR88" s="229">
        <v>-19</v>
      </c>
      <c r="CS88" s="230">
        <f t="shared" si="583"/>
        <v>19</v>
      </c>
      <c r="CT88" s="228"/>
      <c r="CU88" s="229">
        <v>4</v>
      </c>
      <c r="CV88" s="230">
        <f t="shared" si="459"/>
        <v>-4</v>
      </c>
      <c r="CW88" s="228"/>
      <c r="CX88" s="229">
        <v>14</v>
      </c>
      <c r="CY88" s="230">
        <f t="shared" si="460"/>
        <v>-14</v>
      </c>
      <c r="CZ88" s="228"/>
      <c r="DA88" s="229">
        <v>-110.7</v>
      </c>
      <c r="DB88" s="230">
        <f t="shared" si="461"/>
        <v>110.7</v>
      </c>
      <c r="DC88" s="231"/>
      <c r="DD88" s="229">
        <v>5</v>
      </c>
      <c r="DE88" s="232">
        <f t="shared" si="462"/>
        <v>-5</v>
      </c>
      <c r="DF88" s="261"/>
      <c r="DG88" s="231">
        <v>0.6</v>
      </c>
      <c r="DH88" s="232">
        <f t="shared" si="584"/>
        <v>-0.6</v>
      </c>
      <c r="DI88" s="277"/>
      <c r="DJ88" s="236">
        <v>0.6</v>
      </c>
      <c r="DK88" s="232">
        <f t="shared" si="585"/>
        <v>-0.6</v>
      </c>
      <c r="DL88" s="277"/>
      <c r="DM88" s="236">
        <v>32</v>
      </c>
      <c r="DN88" s="232">
        <f t="shared" si="586"/>
        <v>-32</v>
      </c>
      <c r="DO88" s="277"/>
      <c r="DP88" s="236">
        <v>66.7</v>
      </c>
      <c r="DQ88" s="232">
        <f t="shared" si="587"/>
        <v>-66.7</v>
      </c>
      <c r="DR88" s="278"/>
      <c r="DS88" s="229">
        <v>35.200000000000003</v>
      </c>
      <c r="DT88" s="232">
        <f t="shared" si="588"/>
        <v>-35.200000000000003</v>
      </c>
      <c r="DU88" s="261"/>
      <c r="DV88" s="231">
        <v>30.388800000000003</v>
      </c>
      <c r="DW88" s="232">
        <f t="shared" si="589"/>
        <v>-30.388800000000003</v>
      </c>
      <c r="DX88" s="261"/>
      <c r="DY88" s="231">
        <v>142.04094049999938</v>
      </c>
      <c r="DZ88" s="232">
        <f t="shared" si="590"/>
        <v>-142.04094049999938</v>
      </c>
      <c r="EA88" s="342"/>
      <c r="EB88" s="343">
        <v>3.6307679999999887</v>
      </c>
      <c r="EC88" s="341">
        <f t="shared" si="591"/>
        <v>-3.6307679999999887</v>
      </c>
      <c r="ED88" s="261"/>
      <c r="EE88" s="231">
        <v>39.374341999999785</v>
      </c>
      <c r="EF88" s="232">
        <f t="shared" si="592"/>
        <v>-39.374341999999785</v>
      </c>
      <c r="EG88" s="261">
        <v>0</v>
      </c>
      <c r="EH88" s="231">
        <v>0.29139350000104958</v>
      </c>
      <c r="EI88" s="232">
        <f t="shared" si="593"/>
        <v>-0.29139350000104958</v>
      </c>
      <c r="EJ88" s="261">
        <v>0</v>
      </c>
      <c r="EK88" s="231">
        <v>-319.07662280095974</v>
      </c>
      <c r="EL88" s="232">
        <f t="shared" si="594"/>
        <v>319.07662280095974</v>
      </c>
      <c r="EM88" s="342"/>
      <c r="EN88" s="343"/>
      <c r="EO88" s="341"/>
      <c r="EP88" s="342">
        <v>0</v>
      </c>
      <c r="EQ88" s="343">
        <v>142.30594990869758</v>
      </c>
      <c r="ER88" s="341">
        <f t="shared" si="475"/>
        <v>-142.30594990869758</v>
      </c>
      <c r="ES88" s="342">
        <v>0</v>
      </c>
      <c r="ET88" s="343">
        <v>-42.936687508445402</v>
      </c>
      <c r="EU88" s="341">
        <f t="shared" si="476"/>
        <v>42.936687508445402</v>
      </c>
      <c r="EV88" s="261">
        <v>0</v>
      </c>
      <c r="EW88" s="231">
        <v>5.9891397327444329</v>
      </c>
      <c r="EX88" s="232">
        <f t="shared" si="478"/>
        <v>-5.9891397327444329</v>
      </c>
      <c r="EY88" s="261">
        <v>0</v>
      </c>
      <c r="EZ88" s="231">
        <v>-36.070086694608328</v>
      </c>
      <c r="FA88" s="232">
        <f t="shared" si="477"/>
        <v>36.070086694608328</v>
      </c>
    </row>
    <row r="89" spans="1:157" x14ac:dyDescent="0.3">
      <c r="A89" s="238" t="s">
        <v>144</v>
      </c>
      <c r="B89" s="228">
        <v>2675</v>
      </c>
      <c r="C89" s="229">
        <v>-207</v>
      </c>
      <c r="D89" s="230">
        <f t="shared" si="552"/>
        <v>2882</v>
      </c>
      <c r="E89" s="228">
        <v>3058</v>
      </c>
      <c r="F89" s="229">
        <v>-237</v>
      </c>
      <c r="G89" s="230">
        <f t="shared" si="553"/>
        <v>3295</v>
      </c>
      <c r="H89" s="228">
        <v>5542</v>
      </c>
      <c r="I89" s="229">
        <v>-430</v>
      </c>
      <c r="J89" s="230">
        <f t="shared" si="554"/>
        <v>5972</v>
      </c>
      <c r="K89" s="228">
        <v>7835</v>
      </c>
      <c r="L89" s="229">
        <v>-608</v>
      </c>
      <c r="M89" s="230">
        <f t="shared" si="555"/>
        <v>8443</v>
      </c>
      <c r="N89" s="228">
        <v>13500</v>
      </c>
      <c r="O89" s="229">
        <v>-2953</v>
      </c>
      <c r="P89" s="230">
        <f t="shared" si="556"/>
        <v>16453</v>
      </c>
      <c r="Q89" s="228">
        <v>16071</v>
      </c>
      <c r="R89" s="229">
        <v>-3528</v>
      </c>
      <c r="S89" s="230">
        <f t="shared" si="557"/>
        <v>19599</v>
      </c>
      <c r="T89" s="228">
        <v>18000</v>
      </c>
      <c r="U89" s="229">
        <v>-3951</v>
      </c>
      <c r="V89" s="230">
        <f t="shared" si="558"/>
        <v>21951</v>
      </c>
      <c r="W89" s="228">
        <v>16714</v>
      </c>
      <c r="X89" s="229">
        <v>-3669</v>
      </c>
      <c r="Y89" s="230">
        <f t="shared" si="559"/>
        <v>20383</v>
      </c>
      <c r="Z89" s="228">
        <v>18269.106330999999</v>
      </c>
      <c r="AA89" s="229">
        <v>13273.3990429676</v>
      </c>
      <c r="AB89" s="230">
        <f t="shared" si="560"/>
        <v>4995.7072880323994</v>
      </c>
      <c r="AC89" s="228">
        <v>19986.127603000001</v>
      </c>
      <c r="AD89" s="229">
        <v>14520.898953021</v>
      </c>
      <c r="AE89" s="230">
        <f t="shared" si="561"/>
        <v>5465.2286499790007</v>
      </c>
      <c r="AF89" s="228">
        <v>14216.93613</v>
      </c>
      <c r="AG89" s="229">
        <v>10329.2992552417</v>
      </c>
      <c r="AH89" s="230">
        <f t="shared" si="562"/>
        <v>3887.6368747583001</v>
      </c>
      <c r="AI89" s="228">
        <v>16208.680805</v>
      </c>
      <c r="AJ89" s="229">
        <v>11776.399151</v>
      </c>
      <c r="AK89" s="230">
        <f t="shared" si="563"/>
        <v>4432.2816540000003</v>
      </c>
      <c r="AL89" s="228">
        <v>-4739</v>
      </c>
      <c r="AM89" s="229">
        <v>-1672</v>
      </c>
      <c r="AN89" s="230">
        <f t="shared" si="564"/>
        <v>-3067</v>
      </c>
      <c r="AO89" s="228">
        <v>-4311</v>
      </c>
      <c r="AP89" s="229">
        <v>-1488</v>
      </c>
      <c r="AQ89" s="230">
        <f t="shared" si="565"/>
        <v>-2823</v>
      </c>
      <c r="AR89" s="228">
        <v>-3579</v>
      </c>
      <c r="AS89" s="229">
        <v>-1272</v>
      </c>
      <c r="AT89" s="230">
        <f t="shared" si="566"/>
        <v>-2307</v>
      </c>
      <c r="AU89" s="228">
        <v>-3520</v>
      </c>
      <c r="AV89" s="229">
        <v>-1201</v>
      </c>
      <c r="AW89" s="230">
        <f t="shared" si="567"/>
        <v>-2319</v>
      </c>
      <c r="AX89" s="228">
        <v>7911</v>
      </c>
      <c r="AY89" s="229">
        <v>1508</v>
      </c>
      <c r="AZ89" s="230">
        <f t="shared" si="568"/>
        <v>6403</v>
      </c>
      <c r="BA89" s="228">
        <v>7017</v>
      </c>
      <c r="BB89" s="229">
        <v>1248</v>
      </c>
      <c r="BC89" s="230">
        <f t="shared" si="569"/>
        <v>5769</v>
      </c>
      <c r="BD89" s="228">
        <v>6049</v>
      </c>
      <c r="BE89" s="229">
        <v>1041</v>
      </c>
      <c r="BF89" s="230">
        <f t="shared" si="570"/>
        <v>5008</v>
      </c>
      <c r="BG89" s="228">
        <v>7516</v>
      </c>
      <c r="BH89" s="229">
        <v>1404</v>
      </c>
      <c r="BI89" s="230">
        <f t="shared" si="571"/>
        <v>6112</v>
      </c>
      <c r="BJ89" s="228">
        <v>10450</v>
      </c>
      <c r="BK89" s="229">
        <v>5868</v>
      </c>
      <c r="BL89" s="230">
        <f t="shared" si="572"/>
        <v>4582</v>
      </c>
      <c r="BM89" s="228">
        <v>10057</v>
      </c>
      <c r="BN89" s="229">
        <v>5473</v>
      </c>
      <c r="BO89" s="230">
        <f t="shared" si="573"/>
        <v>4584</v>
      </c>
      <c r="BP89" s="228">
        <v>7278</v>
      </c>
      <c r="BQ89" s="229">
        <v>4148</v>
      </c>
      <c r="BR89" s="230">
        <f t="shared" si="574"/>
        <v>3130</v>
      </c>
      <c r="BS89" s="228">
        <v>7523</v>
      </c>
      <c r="BT89" s="229">
        <v>4033</v>
      </c>
      <c r="BU89" s="230">
        <f t="shared" si="575"/>
        <v>3490</v>
      </c>
      <c r="BV89" s="228">
        <v>-5923</v>
      </c>
      <c r="BW89" s="229">
        <v>-10070</v>
      </c>
      <c r="BX89" s="230">
        <f t="shared" si="576"/>
        <v>4147</v>
      </c>
      <c r="BY89" s="228">
        <v>-5725</v>
      </c>
      <c r="BZ89" s="229">
        <v>-18801</v>
      </c>
      <c r="CA89" s="230">
        <f t="shared" si="577"/>
        <v>13076</v>
      </c>
      <c r="CB89" s="228">
        <v>-9153</v>
      </c>
      <c r="CC89" s="229">
        <v>-24931</v>
      </c>
      <c r="CD89" s="230">
        <f t="shared" si="578"/>
        <v>15778</v>
      </c>
      <c r="CE89" s="228">
        <v>-12029</v>
      </c>
      <c r="CF89" s="229">
        <v>-29431</v>
      </c>
      <c r="CG89" s="230">
        <f t="shared" si="579"/>
        <v>17402</v>
      </c>
      <c r="CH89" s="228">
        <v>29205.462961648525</v>
      </c>
      <c r="CI89" s="229">
        <v>31068.726106465285</v>
      </c>
      <c r="CJ89" s="230">
        <f t="shared" si="580"/>
        <v>-1863.2631448167594</v>
      </c>
      <c r="CK89" s="228">
        <v>23930.337560126234</v>
      </c>
      <c r="CL89" s="229">
        <v>34580.444063679955</v>
      </c>
      <c r="CM89" s="230">
        <f t="shared" si="581"/>
        <v>-10650.106503553721</v>
      </c>
      <c r="CN89" s="228">
        <v>26772.766831005887</v>
      </c>
      <c r="CO89" s="229">
        <v>28294.98237213985</v>
      </c>
      <c r="CP89" s="230">
        <f t="shared" si="582"/>
        <v>-1522.2155411339627</v>
      </c>
      <c r="CQ89" s="228">
        <v>30884.158380786539</v>
      </c>
      <c r="CR89" s="229">
        <v>26328.869134080269</v>
      </c>
      <c r="CS89" s="230">
        <f t="shared" si="583"/>
        <v>4555.2892467062702</v>
      </c>
      <c r="CT89" s="228">
        <v>-12810.6</v>
      </c>
      <c r="CU89" s="229">
        <v>-19529.599999999999</v>
      </c>
      <c r="CV89" s="230">
        <f t="shared" si="459"/>
        <v>6718.9999999999982</v>
      </c>
      <c r="CW89" s="228">
        <v>-18235.2</v>
      </c>
      <c r="CX89" s="229">
        <v>-16722.8</v>
      </c>
      <c r="CY89" s="230">
        <f t="shared" si="460"/>
        <v>-1512.4000000000015</v>
      </c>
      <c r="CZ89" s="228">
        <v>-18643.599999999999</v>
      </c>
      <c r="DA89" s="229">
        <v>-17281.099999999999</v>
      </c>
      <c r="DB89" s="230">
        <f t="shared" si="461"/>
        <v>-1362.5</v>
      </c>
      <c r="DC89" s="231">
        <v>-20415.099999999999</v>
      </c>
      <c r="DD89" s="229">
        <v>-6743.7</v>
      </c>
      <c r="DE89" s="232">
        <f t="shared" si="462"/>
        <v>-13671.399999999998</v>
      </c>
      <c r="DF89" s="261">
        <v>8160.0170237168095</v>
      </c>
      <c r="DG89" s="231">
        <v>-2909.9755195908419</v>
      </c>
      <c r="DH89" s="232">
        <f t="shared" si="584"/>
        <v>11069.992543307651</v>
      </c>
      <c r="DI89" s="261">
        <v>7806.8362043189682</v>
      </c>
      <c r="DJ89" s="231">
        <v>-2905.4408567356577</v>
      </c>
      <c r="DK89" s="232">
        <f t="shared" si="585"/>
        <v>10712.277061054625</v>
      </c>
      <c r="DL89" s="261">
        <v>7228.6257532792888</v>
      </c>
      <c r="DM89" s="231">
        <v>-2783.8336214282986</v>
      </c>
      <c r="DN89" s="232">
        <f t="shared" si="586"/>
        <v>10012.459374707587</v>
      </c>
      <c r="DO89" s="261">
        <v>7681.7492186849331</v>
      </c>
      <c r="DP89" s="231">
        <v>-2501.554602245209</v>
      </c>
      <c r="DQ89" s="232">
        <f t="shared" si="587"/>
        <v>10183.303820930141</v>
      </c>
      <c r="DR89" s="278">
        <v>-6393.7097313889899</v>
      </c>
      <c r="DS89" s="229">
        <v>7077.2306593919529</v>
      </c>
      <c r="DT89" s="232">
        <f t="shared" si="588"/>
        <v>-13470.940390780943</v>
      </c>
      <c r="DU89" s="261">
        <v>-4014.6897175283402</v>
      </c>
      <c r="DV89" s="231">
        <v>23592.515500998194</v>
      </c>
      <c r="DW89" s="232">
        <f t="shared" si="589"/>
        <v>-27607.205218526535</v>
      </c>
      <c r="DX89" s="261">
        <v>5686.2816008785085</v>
      </c>
      <c r="DY89" s="231">
        <v>7355.1398425510142</v>
      </c>
      <c r="DZ89" s="232">
        <f t="shared" si="590"/>
        <v>-1668.8582416725058</v>
      </c>
      <c r="EA89" s="342">
        <v>5150.7306730672744</v>
      </c>
      <c r="EB89" s="343">
        <v>5089.7504817788213</v>
      </c>
      <c r="EC89" s="341">
        <f t="shared" si="591"/>
        <v>60.98019128845317</v>
      </c>
      <c r="ED89" s="261">
        <v>12706.079887322907</v>
      </c>
      <c r="EE89" s="231">
        <v>19386.719547141976</v>
      </c>
      <c r="EF89" s="232">
        <f t="shared" si="592"/>
        <v>-6680.6396598190695</v>
      </c>
      <c r="EG89" s="261">
        <v>18665.894547844655</v>
      </c>
      <c r="EH89" s="231">
        <v>5033.6770739082767</v>
      </c>
      <c r="EI89" s="232">
        <f t="shared" si="593"/>
        <v>13632.217473936378</v>
      </c>
      <c r="EJ89" s="261">
        <v>5542.1706400391186</v>
      </c>
      <c r="EK89" s="231">
        <v>8562.6991008118148</v>
      </c>
      <c r="EL89" s="232">
        <f t="shared" si="594"/>
        <v>-3020.5284607726962</v>
      </c>
      <c r="EM89" s="342">
        <v>-3697.9440521290339</v>
      </c>
      <c r="EN89" s="343">
        <v>9591</v>
      </c>
      <c r="EO89" s="341">
        <f t="shared" si="474"/>
        <v>-13288.944052129034</v>
      </c>
      <c r="EP89" s="342">
        <v>7256.1336278200224</v>
      </c>
      <c r="EQ89" s="343">
        <v>10883.817810412478</v>
      </c>
      <c r="ER89" s="341">
        <f t="shared" si="475"/>
        <v>-3627.6841825924557</v>
      </c>
      <c r="ES89" s="342">
        <v>3993.9086966750715</v>
      </c>
      <c r="ET89" s="343">
        <v>6526.2854788898085</v>
      </c>
      <c r="EU89" s="341">
        <f t="shared" si="476"/>
        <v>-2532.376782214737</v>
      </c>
      <c r="EV89" s="261">
        <v>4194.2307069974086</v>
      </c>
      <c r="EW89" s="231">
        <v>7347.6144254387027</v>
      </c>
      <c r="EX89" s="232">
        <f t="shared" si="478"/>
        <v>-3153.3837184412941</v>
      </c>
      <c r="EY89" s="261">
        <v>7795.4772931711468</v>
      </c>
      <c r="EZ89" s="231">
        <v>9175.0894108872399</v>
      </c>
      <c r="FA89" s="232">
        <f t="shared" si="477"/>
        <v>-1379.6121177160931</v>
      </c>
    </row>
    <row r="90" spans="1:157" x14ac:dyDescent="0.3">
      <c r="A90" s="458" t="s">
        <v>125</v>
      </c>
      <c r="B90" s="233">
        <v>2675</v>
      </c>
      <c r="C90" s="234">
        <v>-207</v>
      </c>
      <c r="D90" s="235">
        <f t="shared" si="552"/>
        <v>2882</v>
      </c>
      <c r="E90" s="233">
        <v>3058</v>
      </c>
      <c r="F90" s="234">
        <v>-237</v>
      </c>
      <c r="G90" s="235">
        <f t="shared" si="553"/>
        <v>3295</v>
      </c>
      <c r="H90" s="233">
        <v>5542</v>
      </c>
      <c r="I90" s="234">
        <v>-430</v>
      </c>
      <c r="J90" s="235">
        <f t="shared" si="554"/>
        <v>5972</v>
      </c>
      <c r="K90" s="233">
        <v>7835</v>
      </c>
      <c r="L90" s="234">
        <v>-608</v>
      </c>
      <c r="M90" s="235">
        <f t="shared" si="555"/>
        <v>8443</v>
      </c>
      <c r="N90" s="233">
        <v>13500</v>
      </c>
      <c r="O90" s="234">
        <v>-2963</v>
      </c>
      <c r="P90" s="235">
        <f t="shared" si="556"/>
        <v>16463</v>
      </c>
      <c r="Q90" s="233">
        <v>16071</v>
      </c>
      <c r="R90" s="234">
        <v>-3528</v>
      </c>
      <c r="S90" s="235">
        <f t="shared" si="557"/>
        <v>19599</v>
      </c>
      <c r="T90" s="233">
        <v>18000</v>
      </c>
      <c r="U90" s="234">
        <v>-3951</v>
      </c>
      <c r="V90" s="235">
        <f t="shared" si="558"/>
        <v>21951</v>
      </c>
      <c r="W90" s="233">
        <v>16714</v>
      </c>
      <c r="X90" s="234">
        <v>-3669</v>
      </c>
      <c r="Y90" s="235">
        <f t="shared" si="559"/>
        <v>20383</v>
      </c>
      <c r="Z90" s="233">
        <v>18269.106331251616</v>
      </c>
      <c r="AA90" s="234">
        <v>13273.399042967607</v>
      </c>
      <c r="AB90" s="235">
        <f t="shared" si="560"/>
        <v>4995.7072882840093</v>
      </c>
      <c r="AC90" s="233">
        <v>19986.127602985791</v>
      </c>
      <c r="AD90" s="234">
        <v>14520.898953020955</v>
      </c>
      <c r="AE90" s="235">
        <f t="shared" si="561"/>
        <v>5465.2286499648362</v>
      </c>
      <c r="AF90" s="233">
        <v>14216.936129958962</v>
      </c>
      <c r="AG90" s="234">
        <v>10329.299255241709</v>
      </c>
      <c r="AH90" s="235">
        <f t="shared" si="562"/>
        <v>3887.6368747172528</v>
      </c>
      <c r="AI90" s="233">
        <v>16208.680805170607</v>
      </c>
      <c r="AJ90" s="234">
        <v>11776.399150903593</v>
      </c>
      <c r="AK90" s="235">
        <f t="shared" si="563"/>
        <v>4432.2816542670134</v>
      </c>
      <c r="AL90" s="233">
        <v>-4739.4234099945907</v>
      </c>
      <c r="AM90" s="234">
        <v>-1672.3094229262308</v>
      </c>
      <c r="AN90" s="235">
        <f t="shared" si="564"/>
        <v>-3067.1139870683601</v>
      </c>
      <c r="AO90" s="233">
        <v>-4311.0589342249868</v>
      </c>
      <c r="AP90" s="234">
        <v>-1487.6304125537131</v>
      </c>
      <c r="AQ90" s="235">
        <f t="shared" si="565"/>
        <v>-2823.4285216712738</v>
      </c>
      <c r="AR90" s="233">
        <v>-3578.6463515083378</v>
      </c>
      <c r="AS90" s="234">
        <v>-1272.3999546068139</v>
      </c>
      <c r="AT90" s="235">
        <f t="shared" si="566"/>
        <v>-2306.2463969015239</v>
      </c>
      <c r="AU90" s="233">
        <v>-3520.0995641916843</v>
      </c>
      <c r="AV90" s="234">
        <v>-1200.6162835053865</v>
      </c>
      <c r="AW90" s="235">
        <f t="shared" si="567"/>
        <v>-2319.4832806862978</v>
      </c>
      <c r="AX90" s="233">
        <v>8351.51735140647</v>
      </c>
      <c r="AY90" s="234">
        <v>1501.0398794606656</v>
      </c>
      <c r="AZ90" s="235">
        <f t="shared" si="568"/>
        <v>6850.4774719458046</v>
      </c>
      <c r="BA90" s="233">
        <v>6833.1461792101727</v>
      </c>
      <c r="BB90" s="234">
        <v>1242.2399002433096</v>
      </c>
      <c r="BC90" s="235">
        <f t="shared" si="569"/>
        <v>5590.9062789668633</v>
      </c>
      <c r="BD90" s="233">
        <v>5747.5670669891215</v>
      </c>
      <c r="BE90" s="234">
        <v>1035.1999168694247</v>
      </c>
      <c r="BF90" s="235">
        <f t="shared" si="570"/>
        <v>4712.3671501196968</v>
      </c>
      <c r="BG90" s="233">
        <v>7830.7691051228448</v>
      </c>
      <c r="BH90" s="234">
        <v>1397.5198877737234</v>
      </c>
      <c r="BI90" s="235">
        <f t="shared" si="571"/>
        <v>6433.249217349121</v>
      </c>
      <c r="BJ90" s="233">
        <v>10450.045073069839</v>
      </c>
      <c r="BK90" s="234">
        <v>5925.5929171433427</v>
      </c>
      <c r="BL90" s="235">
        <f t="shared" si="572"/>
        <v>4524.4521559264967</v>
      </c>
      <c r="BM90" s="233">
        <v>10057.280571301686</v>
      </c>
      <c r="BN90" s="234">
        <v>5530.553389333787</v>
      </c>
      <c r="BO90" s="235">
        <f t="shared" si="573"/>
        <v>4526.727181967899</v>
      </c>
      <c r="BP90" s="233">
        <v>7278.0074666815999</v>
      </c>
      <c r="BQ90" s="234">
        <v>4147.9150420003398</v>
      </c>
      <c r="BR90" s="235">
        <f t="shared" si="574"/>
        <v>3130.0924246812601</v>
      </c>
      <c r="BS90" s="233">
        <v>7523.152939469609</v>
      </c>
      <c r="BT90" s="234">
        <v>4147.9150420003398</v>
      </c>
      <c r="BU90" s="235">
        <f t="shared" si="575"/>
        <v>3375.2378974692692</v>
      </c>
      <c r="BV90" s="233">
        <v>-6342.255970143211</v>
      </c>
      <c r="BW90" s="234">
        <v>-10070.461063110532</v>
      </c>
      <c r="BX90" s="235">
        <f t="shared" si="576"/>
        <v>3728.2050929673205</v>
      </c>
      <c r="BY90" s="233">
        <v>-6062.7479679251182</v>
      </c>
      <c r="BZ90" s="234">
        <v>-18800.767975819741</v>
      </c>
      <c r="CA90" s="235">
        <f t="shared" si="577"/>
        <v>12738.020007894622</v>
      </c>
      <c r="CB90" s="233">
        <v>-9937.3024465865074</v>
      </c>
      <c r="CC90" s="234">
        <v>-24930.728946081115</v>
      </c>
      <c r="CD90" s="235">
        <f t="shared" si="578"/>
        <v>14993.426499494608</v>
      </c>
      <c r="CE90" s="233">
        <v>-12559.823048678485</v>
      </c>
      <c r="CF90" s="234">
        <v>-29472.674664988539</v>
      </c>
      <c r="CG90" s="235">
        <f t="shared" si="579"/>
        <v>16912.851616310054</v>
      </c>
      <c r="CH90" s="233">
        <v>28606.222720218524</v>
      </c>
      <c r="CI90" s="234">
        <v>31196.895102545284</v>
      </c>
      <c r="CJ90" s="235">
        <f t="shared" si="580"/>
        <v>-2590.6723823267603</v>
      </c>
      <c r="CK90" s="233">
        <v>23801.257869706234</v>
      </c>
      <c r="CL90" s="234">
        <v>34559.403185949952</v>
      </c>
      <c r="CM90" s="235">
        <f t="shared" si="581"/>
        <v>-10758.145316243717</v>
      </c>
      <c r="CN90" s="233">
        <v>26506.682824725885</v>
      </c>
      <c r="CO90" s="234">
        <v>28298.592488179849</v>
      </c>
      <c r="CP90" s="235">
        <f t="shared" si="582"/>
        <v>-1791.9096634539637</v>
      </c>
      <c r="CQ90" s="233">
        <v>30191.426174349395</v>
      </c>
      <c r="CR90" s="234">
        <v>26311.542071300271</v>
      </c>
      <c r="CS90" s="235">
        <f t="shared" si="583"/>
        <v>3879.884103049124</v>
      </c>
      <c r="CT90" s="233">
        <v>-12878.6</v>
      </c>
      <c r="CU90" s="234">
        <v>-19540.599999999999</v>
      </c>
      <c r="CV90" s="235">
        <f t="shared" si="459"/>
        <v>6661.9999999999982</v>
      </c>
      <c r="CW90" s="233">
        <v>-18533.2</v>
      </c>
      <c r="CX90" s="234">
        <v>-16709.099999999999</v>
      </c>
      <c r="CY90" s="235">
        <f t="shared" si="460"/>
        <v>-1824.1000000000022</v>
      </c>
      <c r="CZ90" s="233">
        <v>-18878.099999999999</v>
      </c>
      <c r="DA90" s="234">
        <v>-17325.599999999999</v>
      </c>
      <c r="DB90" s="235">
        <f t="shared" si="461"/>
        <v>-1552.5</v>
      </c>
      <c r="DC90" s="236">
        <v>-20556.400000000001</v>
      </c>
      <c r="DD90" s="234">
        <v>-6808.6</v>
      </c>
      <c r="DE90" s="237">
        <f t="shared" si="462"/>
        <v>-13747.800000000001</v>
      </c>
      <c r="DF90" s="277">
        <v>7669.1170237168117</v>
      </c>
      <c r="DG90" s="236">
        <v>-2927.1755195908431</v>
      </c>
      <c r="DH90" s="237">
        <f t="shared" si="584"/>
        <v>10596.292543307654</v>
      </c>
      <c r="DI90" s="277">
        <v>7657.8362043189682</v>
      </c>
      <c r="DJ90" s="236">
        <v>-2883.9408567356568</v>
      </c>
      <c r="DK90" s="237">
        <f t="shared" si="585"/>
        <v>10541.777061054625</v>
      </c>
      <c r="DL90" s="277">
        <v>7072.725753279291</v>
      </c>
      <c r="DM90" s="236">
        <v>-2791.3336214282986</v>
      </c>
      <c r="DN90" s="237">
        <f t="shared" si="586"/>
        <v>9864.0593747075891</v>
      </c>
      <c r="DO90" s="277">
        <v>7327.4492186849302</v>
      </c>
      <c r="DP90" s="236">
        <v>-2536.354602245211</v>
      </c>
      <c r="DQ90" s="237">
        <f t="shared" si="587"/>
        <v>9863.8038209301412</v>
      </c>
      <c r="DR90" s="278">
        <v>-6686.0772458189895</v>
      </c>
      <c r="DS90" s="229">
        <v>7102.0784216319516</v>
      </c>
      <c r="DT90" s="237">
        <f t="shared" si="588"/>
        <v>-13788.155667450941</v>
      </c>
      <c r="DU90" s="277">
        <v>-4203.9753226150369</v>
      </c>
      <c r="DV90" s="236">
        <v>23721.639297488196</v>
      </c>
      <c r="DW90" s="237">
        <f t="shared" si="589"/>
        <v>-27925.614620103232</v>
      </c>
      <c r="DX90" s="277">
        <v>5211.4800614367632</v>
      </c>
      <c r="DY90" s="236">
        <v>7353.7415609910149</v>
      </c>
      <c r="DZ90" s="237">
        <f t="shared" si="590"/>
        <v>-2142.2614995542517</v>
      </c>
      <c r="EA90" s="345">
        <v>4143.9927069972737</v>
      </c>
      <c r="EB90" s="346">
        <v>5066.2125198888207</v>
      </c>
      <c r="EC90" s="344">
        <f t="shared" si="591"/>
        <v>-922.21981289154701</v>
      </c>
      <c r="ED90" s="261">
        <v>12467.921638872907</v>
      </c>
      <c r="EE90" s="231">
        <v>19409.518932721974</v>
      </c>
      <c r="EF90" s="237">
        <f t="shared" si="592"/>
        <v>-6941.5972938490668</v>
      </c>
      <c r="EG90" s="277">
        <v>18649.103887802237</v>
      </c>
      <c r="EH90" s="236">
        <v>5036.0800651082773</v>
      </c>
      <c r="EI90" s="237">
        <f t="shared" si="593"/>
        <v>13613.02382269396</v>
      </c>
      <c r="EJ90" s="277">
        <v>5222.0507119632248</v>
      </c>
      <c r="EK90" s="236">
        <v>8548.7792009018158</v>
      </c>
      <c r="EL90" s="237">
        <f t="shared" si="594"/>
        <v>-3326.728488938591</v>
      </c>
      <c r="EM90" s="345">
        <v>-4253.2913611590338</v>
      </c>
      <c r="EN90" s="346">
        <v>9578.1898383911594</v>
      </c>
      <c r="EO90" s="344">
        <f t="shared" si="474"/>
        <v>-13831.481199550193</v>
      </c>
      <c r="EP90" s="345">
        <v>7248.5205523163777</v>
      </c>
      <c r="EQ90" s="346">
        <v>10897.723891672478</v>
      </c>
      <c r="ER90" s="344">
        <f t="shared" si="475"/>
        <v>-3649.2033393561005</v>
      </c>
      <c r="ES90" s="345">
        <v>3989.2845260470713</v>
      </c>
      <c r="ET90" s="346">
        <v>6508.9487396498089</v>
      </c>
      <c r="EU90" s="344">
        <f t="shared" si="476"/>
        <v>-2519.6642136027376</v>
      </c>
      <c r="EV90" s="277">
        <v>4135.1252788386882</v>
      </c>
      <c r="EW90" s="236">
        <v>7427.588049168703</v>
      </c>
      <c r="EX90" s="237">
        <f t="shared" si="478"/>
        <v>-3292.4627703300148</v>
      </c>
      <c r="EY90" s="277">
        <v>7773.1613354386245</v>
      </c>
      <c r="EZ90" s="236">
        <v>9155.5605205872398</v>
      </c>
      <c r="FA90" s="237">
        <f t="shared" si="477"/>
        <v>-1382.3991851486153</v>
      </c>
    </row>
    <row r="91" spans="1:157" x14ac:dyDescent="0.3">
      <c r="A91" s="221" t="s">
        <v>150</v>
      </c>
      <c r="B91" s="222">
        <f>B92+B93+B94+B95</f>
        <v>12163</v>
      </c>
      <c r="C91" s="223">
        <f>C92+C93+C94+C95</f>
        <v>13363</v>
      </c>
      <c r="D91" s="224">
        <f t="shared" si="552"/>
        <v>-1200</v>
      </c>
      <c r="E91" s="222">
        <f t="shared" ref="E91:F91" si="640">E92+E93+E94+E95</f>
        <v>12693</v>
      </c>
      <c r="F91" s="223">
        <f t="shared" si="640"/>
        <v>19398</v>
      </c>
      <c r="G91" s="224">
        <f t="shared" si="553"/>
        <v>-6705</v>
      </c>
      <c r="H91" s="222">
        <f t="shared" ref="H91:I91" si="641">H92+H93+H94+H95</f>
        <v>3783</v>
      </c>
      <c r="I91" s="223">
        <f t="shared" si="641"/>
        <v>10673</v>
      </c>
      <c r="J91" s="224">
        <f t="shared" si="554"/>
        <v>-6890</v>
      </c>
      <c r="K91" s="222">
        <f t="shared" ref="K91:L91" si="642">K92+K93+K94+K95</f>
        <v>5702</v>
      </c>
      <c r="L91" s="223">
        <f t="shared" si="642"/>
        <v>7840</v>
      </c>
      <c r="M91" s="224">
        <f t="shared" si="555"/>
        <v>-2138</v>
      </c>
      <c r="N91" s="222">
        <f t="shared" ref="N91:O91" si="643">N92+N93+N94+N95</f>
        <v>7532</v>
      </c>
      <c r="O91" s="223">
        <f t="shared" si="643"/>
        <v>10431</v>
      </c>
      <c r="P91" s="224">
        <f t="shared" si="556"/>
        <v>-2899</v>
      </c>
      <c r="Q91" s="222">
        <f t="shared" ref="Q91:R91" si="644">Q92+Q93+Q94+Q95</f>
        <v>10517</v>
      </c>
      <c r="R91" s="223">
        <f t="shared" si="644"/>
        <v>4647</v>
      </c>
      <c r="S91" s="224">
        <f t="shared" si="557"/>
        <v>5870</v>
      </c>
      <c r="T91" s="222">
        <f t="shared" ref="T91:U91" si="645">T92+T93+T94+T95</f>
        <v>4876</v>
      </c>
      <c r="U91" s="223">
        <f t="shared" si="645"/>
        <v>23750</v>
      </c>
      <c r="V91" s="224">
        <f t="shared" si="558"/>
        <v>-18874</v>
      </c>
      <c r="W91" s="222">
        <f t="shared" ref="W91:X91" si="646">W92+W93+W94+W95</f>
        <v>-1362</v>
      </c>
      <c r="X91" s="223">
        <f t="shared" si="646"/>
        <v>2134</v>
      </c>
      <c r="Y91" s="224">
        <f t="shared" si="559"/>
        <v>-3496</v>
      </c>
      <c r="Z91" s="222">
        <f t="shared" ref="Z91:AA91" si="647">Z92+Z93+Z94+Z95</f>
        <v>14851</v>
      </c>
      <c r="AA91" s="223">
        <f t="shared" si="647"/>
        <v>18506</v>
      </c>
      <c r="AB91" s="224">
        <f t="shared" si="560"/>
        <v>-3655</v>
      </c>
      <c r="AC91" s="222">
        <f t="shared" ref="AC91:AD91" si="648">AC92+AC93+AC94+AC95</f>
        <v>3699</v>
      </c>
      <c r="AD91" s="223">
        <f t="shared" si="648"/>
        <v>4201</v>
      </c>
      <c r="AE91" s="224">
        <f t="shared" si="561"/>
        <v>-502</v>
      </c>
      <c r="AF91" s="222">
        <f t="shared" ref="AF91:AG91" si="649">AF92+AF93+AF94+AF95</f>
        <v>3162</v>
      </c>
      <c r="AG91" s="223">
        <f t="shared" si="649"/>
        <v>2434</v>
      </c>
      <c r="AH91" s="224">
        <f t="shared" si="562"/>
        <v>728</v>
      </c>
      <c r="AI91" s="222">
        <f t="shared" ref="AI91:AJ91" si="650">AI92+AI93+AI94+AI95</f>
        <v>-73958</v>
      </c>
      <c r="AJ91" s="223">
        <f t="shared" si="650"/>
        <v>-74089</v>
      </c>
      <c r="AK91" s="224">
        <f t="shared" si="563"/>
        <v>131</v>
      </c>
      <c r="AL91" s="222">
        <f t="shared" ref="AL91:AM91" si="651">AL92+AL93+AL94+AL95</f>
        <v>-282064</v>
      </c>
      <c r="AM91" s="223">
        <f t="shared" si="651"/>
        <v>-314825</v>
      </c>
      <c r="AN91" s="224">
        <f t="shared" si="564"/>
        <v>32761</v>
      </c>
      <c r="AO91" s="222">
        <f t="shared" ref="AO91:AP91" si="652">AO92+AO93+AO94+AO95</f>
        <v>282518</v>
      </c>
      <c r="AP91" s="223">
        <f t="shared" si="652"/>
        <v>257440</v>
      </c>
      <c r="AQ91" s="224">
        <f t="shared" si="565"/>
        <v>25078</v>
      </c>
      <c r="AR91" s="222">
        <f t="shared" ref="AR91:AS91" si="653">AR92+AR93+AR94+AR95</f>
        <v>-189876</v>
      </c>
      <c r="AS91" s="223">
        <f t="shared" si="653"/>
        <v>-218088</v>
      </c>
      <c r="AT91" s="224">
        <f t="shared" si="566"/>
        <v>28212</v>
      </c>
      <c r="AU91" s="222">
        <f t="shared" ref="AU91:AV91" si="654">AU92+AU93+AU94+AU95</f>
        <v>-335099</v>
      </c>
      <c r="AV91" s="223">
        <f t="shared" si="654"/>
        <v>-351029</v>
      </c>
      <c r="AW91" s="224">
        <f t="shared" si="567"/>
        <v>15930</v>
      </c>
      <c r="AX91" s="222">
        <f>AX92+AX93+AX94+AX95</f>
        <v>-79403</v>
      </c>
      <c r="AY91" s="223">
        <f>AY92+AY93+AY94+AY95</f>
        <v>36314</v>
      </c>
      <c r="AZ91" s="224">
        <f t="shared" si="568"/>
        <v>-115717</v>
      </c>
      <c r="BA91" s="222">
        <f>BA92+BA93+BA94+BA95</f>
        <v>-67087</v>
      </c>
      <c r="BB91" s="223">
        <f>BB92+BB93+BB94+BB95</f>
        <v>23922</v>
      </c>
      <c r="BC91" s="224">
        <f t="shared" si="569"/>
        <v>-91009</v>
      </c>
      <c r="BD91" s="222">
        <f>BD92+BD93+BD94+BD95</f>
        <v>-71480</v>
      </c>
      <c r="BE91" s="223">
        <f>BE92+BE93+BE94+BE95</f>
        <v>7008</v>
      </c>
      <c r="BF91" s="224">
        <f t="shared" si="570"/>
        <v>-78488</v>
      </c>
      <c r="BG91" s="222">
        <f>BG92+BG93+BG94+BG95</f>
        <v>-81952</v>
      </c>
      <c r="BH91" s="223">
        <f>BH92+BH93+BH94+BH95</f>
        <v>24129</v>
      </c>
      <c r="BI91" s="224">
        <f t="shared" si="571"/>
        <v>-106081</v>
      </c>
      <c r="BJ91" s="222">
        <f>BJ92+BJ93+BJ94+BJ95</f>
        <v>57656</v>
      </c>
      <c r="BK91" s="223">
        <f>BK92+BK93+BK94+BK95</f>
        <v>-38736</v>
      </c>
      <c r="BL91" s="224">
        <f t="shared" si="572"/>
        <v>96392</v>
      </c>
      <c r="BM91" s="222">
        <f>BM92+BM93+BM94+BM95</f>
        <v>15366</v>
      </c>
      <c r="BN91" s="223">
        <f>BN92+BN93+BN94+BN95</f>
        <v>-80266</v>
      </c>
      <c r="BO91" s="224">
        <f t="shared" si="573"/>
        <v>95632</v>
      </c>
      <c r="BP91" s="222">
        <f>BP92+BP93+BP94+BP95</f>
        <v>38217</v>
      </c>
      <c r="BQ91" s="223">
        <f>BQ92+BQ93+BQ94+BQ95</f>
        <v>-29757</v>
      </c>
      <c r="BR91" s="224">
        <f t="shared" si="574"/>
        <v>67974</v>
      </c>
      <c r="BS91" s="222">
        <f>BS92+BS93+BS94+BS95</f>
        <v>20384</v>
      </c>
      <c r="BT91" s="223">
        <f>BT92+BT93+BT94+BT95</f>
        <v>-47046</v>
      </c>
      <c r="BU91" s="224">
        <f t="shared" si="575"/>
        <v>67430</v>
      </c>
      <c r="BV91" s="222">
        <f>BV92+BV93+BV94+BV95</f>
        <v>-11622</v>
      </c>
      <c r="BW91" s="223">
        <f>BW92+BW93+BW94+BW95</f>
        <v>-21269</v>
      </c>
      <c r="BX91" s="224">
        <f t="shared" si="576"/>
        <v>9647</v>
      </c>
      <c r="BY91" s="222">
        <f>BY92+BY93+BY94+BY95</f>
        <v>-13413</v>
      </c>
      <c r="BZ91" s="223">
        <f>BZ92+BZ93+BZ94+BZ95</f>
        <v>-26596</v>
      </c>
      <c r="CA91" s="224">
        <f t="shared" si="577"/>
        <v>13183</v>
      </c>
      <c r="CB91" s="222">
        <f>CB92+CB93+CB94+CB95</f>
        <v>-793</v>
      </c>
      <c r="CC91" s="223">
        <f>CC92+CC93+CC94+CC95</f>
        <v>-16544</v>
      </c>
      <c r="CD91" s="224">
        <f t="shared" si="578"/>
        <v>15751</v>
      </c>
      <c r="CE91" s="222">
        <f>CE92+CE93+CE94+CE95</f>
        <v>13493</v>
      </c>
      <c r="CF91" s="223">
        <f>CF92+CF93+CF94+CF95</f>
        <v>-4723</v>
      </c>
      <c r="CG91" s="224">
        <f t="shared" si="579"/>
        <v>18216</v>
      </c>
      <c r="CH91" s="222">
        <f>CH92+CH93+CH94+CH95</f>
        <v>197868.67167087758</v>
      </c>
      <c r="CI91" s="223">
        <f>CI92+CI93+CI94+CI95</f>
        <v>-137574.30943255118</v>
      </c>
      <c r="CJ91" s="224">
        <f t="shared" si="580"/>
        <v>335442.98110342876</v>
      </c>
      <c r="CK91" s="222">
        <f>CK92+CK93+CK94+CK95</f>
        <v>147310.95357571615</v>
      </c>
      <c r="CL91" s="223">
        <f>CL92+CL93+CL94+CL95</f>
        <v>-175818.45565358037</v>
      </c>
      <c r="CM91" s="224">
        <f t="shared" si="581"/>
        <v>323129.40922929649</v>
      </c>
      <c r="CN91" s="222">
        <f>CN92+CN93+CN94+CN95</f>
        <v>190091.02229203237</v>
      </c>
      <c r="CO91" s="223">
        <f>CO92+CO93+CO94+CO95</f>
        <v>-118724.40883314054</v>
      </c>
      <c r="CP91" s="224">
        <f t="shared" si="582"/>
        <v>308815.43112517288</v>
      </c>
      <c r="CQ91" s="222">
        <f>CQ92+CQ93+CQ94+CQ95</f>
        <v>202461.93791606798</v>
      </c>
      <c r="CR91" s="223">
        <f>CR92+CR93+CR94+CR95</f>
        <v>-117498.46239367506</v>
      </c>
      <c r="CS91" s="224">
        <f t="shared" si="583"/>
        <v>319960.40030974301</v>
      </c>
      <c r="CT91" s="222">
        <f>CT92+CT93+CT94+CT95</f>
        <v>2939.4633530658712</v>
      </c>
      <c r="CU91" s="223">
        <f>CU92+CU93+CU94+CU95</f>
        <v>2876.8961701872881</v>
      </c>
      <c r="CV91" s="224">
        <f t="shared" si="459"/>
        <v>62.567182878583026</v>
      </c>
      <c r="CW91" s="222">
        <f>CW92+CW93+CW94+CW95</f>
        <v>-140431.20576984491</v>
      </c>
      <c r="CX91" s="223">
        <f>CX92+CX93+CX94+CX95</f>
        <v>-139743.88503825784</v>
      </c>
      <c r="CY91" s="224">
        <f t="shared" si="460"/>
        <v>-687.32073158706771</v>
      </c>
      <c r="CZ91" s="222">
        <f>CZ92+CZ93+CZ94+CZ95</f>
        <v>-204.39205619527308</v>
      </c>
      <c r="DA91" s="223">
        <f>DA92+DA93+DA94+DA95</f>
        <v>-2553.8881629526522</v>
      </c>
      <c r="DB91" s="224">
        <f t="shared" si="461"/>
        <v>2349.496106757379</v>
      </c>
      <c r="DC91" s="225">
        <f>DC92+DC93+DC94+DC95</f>
        <v>-2205.1999999999998</v>
      </c>
      <c r="DD91" s="223">
        <f>DD92+DD93+DD94+DD95</f>
        <v>-806.8</v>
      </c>
      <c r="DE91" s="226">
        <f t="shared" si="462"/>
        <v>-1398.3999999999999</v>
      </c>
      <c r="DF91" s="270">
        <f>DF92+DF93+DF94+DF95</f>
        <v>5589.9432418691513</v>
      </c>
      <c r="DG91" s="225">
        <f>DG92+DG93+DG94+DG95</f>
        <v>-1649.6663327854085</v>
      </c>
      <c r="DH91" s="226">
        <f t="shared" si="584"/>
        <v>7239.6095746545598</v>
      </c>
      <c r="DI91" s="270">
        <f>DI92+DI93+DI94+DI95</f>
        <v>5191.4004778153994</v>
      </c>
      <c r="DJ91" s="225">
        <f>DJ92+DJ93+DJ94+DJ95</f>
        <v>-2065.978611147515</v>
      </c>
      <c r="DK91" s="226">
        <f t="shared" si="585"/>
        <v>7257.3790889629145</v>
      </c>
      <c r="DL91" s="270">
        <f>DL92+DL93+DL94+DL95</f>
        <v>5612.3636256103018</v>
      </c>
      <c r="DM91" s="225">
        <f>DM92+DM93+DM94+DM95</f>
        <v>-2011.0342358878825</v>
      </c>
      <c r="DN91" s="226">
        <f t="shared" si="586"/>
        <v>7623.3978614981843</v>
      </c>
      <c r="DO91" s="270">
        <f>DO92+DO93+DO94+DO95</f>
        <v>3704.2157782088652</v>
      </c>
      <c r="DP91" s="225">
        <f>DP92+DP93+DP94+DP95</f>
        <v>-2091.9828103699369</v>
      </c>
      <c r="DQ91" s="226">
        <f t="shared" si="587"/>
        <v>5796.1985885788017</v>
      </c>
      <c r="DR91" s="280">
        <f>DR92+DR93+DR94+DR95</f>
        <v>19059.208944499471</v>
      </c>
      <c r="DS91" s="223">
        <f>DS92+DS93+DS94+DS95</f>
        <v>1512.7889222334086</v>
      </c>
      <c r="DT91" s="226">
        <f t="shared" si="588"/>
        <v>17546.420022266062</v>
      </c>
      <c r="DU91" s="270">
        <f>DU92+DU93+DU94+DU95</f>
        <v>-11582.891665470153</v>
      </c>
      <c r="DV91" s="225">
        <f>DV92+DV93+DV94+DV95</f>
        <v>-167.4851251893549</v>
      </c>
      <c r="DW91" s="226">
        <f t="shared" si="589"/>
        <v>-11415.406540280799</v>
      </c>
      <c r="DX91" s="270">
        <f>DX92+DX93+DX94+DX95</f>
        <v>5477.506474454286</v>
      </c>
      <c r="DY91" s="225">
        <f>DY92+DY93+DY94+DY95</f>
        <v>-1663.8936262802638</v>
      </c>
      <c r="DZ91" s="226">
        <f t="shared" si="590"/>
        <v>7141.4001007345496</v>
      </c>
      <c r="EA91" s="338">
        <f>EA92+EA93+EA94+EA95</f>
        <v>-10235.670871239156</v>
      </c>
      <c r="EB91" s="347">
        <f>EB92+EB93+EB94+EB95</f>
        <v>7319.7306000657163</v>
      </c>
      <c r="EC91" s="340">
        <f t="shared" si="591"/>
        <v>-17555.401471304871</v>
      </c>
      <c r="ED91" s="270">
        <f>ED92+ED93+ED94+ED95</f>
        <v>-359.3776939628533</v>
      </c>
      <c r="EE91" s="225">
        <f>EE92+EE93+EE94+EE95</f>
        <v>-1909.7271944266258</v>
      </c>
      <c r="EF91" s="226">
        <f t="shared" si="592"/>
        <v>1550.3495004637725</v>
      </c>
      <c r="EG91" s="270">
        <f>EG92+EG93+EG94+EG95</f>
        <v>1171.5749463335212</v>
      </c>
      <c r="EH91" s="225">
        <f>EH92+EH93+EH94+EH95</f>
        <v>717.85509150486541</v>
      </c>
      <c r="EI91" s="226">
        <f t="shared" si="593"/>
        <v>453.7198548286558</v>
      </c>
      <c r="EJ91" s="270">
        <f>EJ92+EJ93+EJ94+EJ95</f>
        <v>208.49603272898622</v>
      </c>
      <c r="EK91" s="225">
        <f>EK92+EK93+EK94+EK95</f>
        <v>-2317.3933422559903</v>
      </c>
      <c r="EL91" s="226">
        <f t="shared" si="594"/>
        <v>2525.8893749849767</v>
      </c>
      <c r="EM91" s="338">
        <f>EM92+EM93+EM94+EM95</f>
        <v>-29.523035145681831</v>
      </c>
      <c r="EN91" s="347">
        <f>EN92+EN93+EN94+EN95</f>
        <v>996.82842884753768</v>
      </c>
      <c r="EO91" s="340">
        <f t="shared" si="474"/>
        <v>-1026.3514639932196</v>
      </c>
      <c r="EP91" s="338">
        <f>EP92+EP93+EP94+EP95</f>
        <v>1591.2865700786547</v>
      </c>
      <c r="EQ91" s="347">
        <f>EQ92+EQ93+EQ94+EQ95</f>
        <v>756.30083211690464</v>
      </c>
      <c r="ER91" s="340">
        <f t="shared" si="475"/>
        <v>834.98573796175003</v>
      </c>
      <c r="ES91" s="338">
        <f>ES92+ES93+ES94+ES95</f>
        <v>-49.730275187990856</v>
      </c>
      <c r="ET91" s="347">
        <f>ET92+ET93+ET94+ET95</f>
        <v>-1123.5070578383998</v>
      </c>
      <c r="EU91" s="340">
        <f t="shared" si="476"/>
        <v>1073.7767826504089</v>
      </c>
      <c r="EV91" s="270">
        <f>EV92+EV93+EV94+EV95</f>
        <v>786.93543461320314</v>
      </c>
      <c r="EW91" s="225">
        <f>EW92+EW93+EW94+EW95</f>
        <v>1516.2583727989631</v>
      </c>
      <c r="EX91" s="226">
        <f t="shared" si="478"/>
        <v>-729.32293818575999</v>
      </c>
      <c r="EY91" s="270">
        <f>EY92+EY93+EY94+EY95</f>
        <v>667.77847518282965</v>
      </c>
      <c r="EZ91" s="225">
        <f>EZ92+EZ93+EZ94+EZ95</f>
        <v>-647.98220496052477</v>
      </c>
      <c r="FA91" s="226">
        <f t="shared" si="477"/>
        <v>1315.7606801433544</v>
      </c>
    </row>
    <row r="92" spans="1:157" x14ac:dyDescent="0.3">
      <c r="A92" s="227" t="s">
        <v>141</v>
      </c>
      <c r="B92" s="228"/>
      <c r="C92" s="229"/>
      <c r="D92" s="230"/>
      <c r="E92" s="228"/>
      <c r="F92" s="229"/>
      <c r="G92" s="230"/>
      <c r="H92" s="228"/>
      <c r="I92" s="229"/>
      <c r="J92" s="230"/>
      <c r="K92" s="228"/>
      <c r="L92" s="229"/>
      <c r="M92" s="230"/>
      <c r="N92" s="228"/>
      <c r="O92" s="229"/>
      <c r="P92" s="230"/>
      <c r="Q92" s="228"/>
      <c r="R92" s="229"/>
      <c r="S92" s="230"/>
      <c r="T92" s="228"/>
      <c r="U92" s="229"/>
      <c r="V92" s="230"/>
      <c r="W92" s="228"/>
      <c r="X92" s="229"/>
      <c r="Y92" s="230"/>
      <c r="Z92" s="228"/>
      <c r="AA92" s="229"/>
      <c r="AB92" s="230"/>
      <c r="AC92" s="228"/>
      <c r="AD92" s="229"/>
      <c r="AE92" s="230"/>
      <c r="AF92" s="228"/>
      <c r="AG92" s="229"/>
      <c r="AH92" s="230"/>
      <c r="AI92" s="228"/>
      <c r="AJ92" s="229"/>
      <c r="AK92" s="230"/>
      <c r="AL92" s="228"/>
      <c r="AM92" s="229"/>
      <c r="AN92" s="230"/>
      <c r="AO92" s="228"/>
      <c r="AP92" s="229"/>
      <c r="AQ92" s="230"/>
      <c r="AR92" s="228"/>
      <c r="AS92" s="229"/>
      <c r="AT92" s="230"/>
      <c r="AU92" s="228"/>
      <c r="AV92" s="229"/>
      <c r="AW92" s="230"/>
      <c r="AX92" s="228"/>
      <c r="AY92" s="229"/>
      <c r="AZ92" s="230"/>
      <c r="BA92" s="228"/>
      <c r="BB92" s="229"/>
      <c r="BC92" s="230"/>
      <c r="BD92" s="228"/>
      <c r="BE92" s="229"/>
      <c r="BF92" s="230"/>
      <c r="BG92" s="228"/>
      <c r="BH92" s="229"/>
      <c r="BI92" s="230"/>
      <c r="BJ92" s="228"/>
      <c r="BK92" s="229"/>
      <c r="BL92" s="230"/>
      <c r="BM92" s="228"/>
      <c r="BN92" s="229"/>
      <c r="BO92" s="230"/>
      <c r="BP92" s="228"/>
      <c r="BQ92" s="229"/>
      <c r="BR92" s="230"/>
      <c r="BS92" s="228"/>
      <c r="BT92" s="229"/>
      <c r="BU92" s="230"/>
      <c r="BV92" s="228"/>
      <c r="BW92" s="229"/>
      <c r="BX92" s="230"/>
      <c r="BY92" s="228"/>
      <c r="BZ92" s="229"/>
      <c r="CA92" s="230"/>
      <c r="CB92" s="228"/>
      <c r="CC92" s="229"/>
      <c r="CD92" s="230"/>
      <c r="CE92" s="228"/>
      <c r="CF92" s="229"/>
      <c r="CG92" s="230"/>
      <c r="CH92" s="228"/>
      <c r="CI92" s="229"/>
      <c r="CJ92" s="230"/>
      <c r="CK92" s="228"/>
      <c r="CL92" s="229"/>
      <c r="CM92" s="230"/>
      <c r="CN92" s="228"/>
      <c r="CO92" s="229"/>
      <c r="CP92" s="230"/>
      <c r="CQ92" s="228"/>
      <c r="CR92" s="229"/>
      <c r="CS92" s="230"/>
      <c r="CT92" s="228"/>
      <c r="CU92" s="229"/>
      <c r="CV92" s="230"/>
      <c r="CW92" s="228"/>
      <c r="CX92" s="229"/>
      <c r="CY92" s="230"/>
      <c r="CZ92" s="228"/>
      <c r="DA92" s="229"/>
      <c r="DB92" s="230"/>
      <c r="DC92" s="231"/>
      <c r="DD92" s="229"/>
      <c r="DE92" s="232"/>
      <c r="DF92" s="261"/>
      <c r="DG92" s="231"/>
      <c r="DH92" s="232"/>
      <c r="DI92" s="261"/>
      <c r="DJ92" s="231"/>
      <c r="DK92" s="232"/>
      <c r="DL92" s="261"/>
      <c r="DM92" s="231"/>
      <c r="DN92" s="232"/>
      <c r="DO92" s="261"/>
      <c r="DP92" s="231"/>
      <c r="DQ92" s="232"/>
      <c r="DR92" s="278"/>
      <c r="DS92" s="229"/>
      <c r="DT92" s="232"/>
      <c r="DU92" s="261"/>
      <c r="DV92" s="231"/>
      <c r="DW92" s="232"/>
      <c r="DX92" s="261"/>
      <c r="DY92" s="231"/>
      <c r="DZ92" s="232"/>
      <c r="EA92" s="342"/>
      <c r="EB92" s="343"/>
      <c r="EC92" s="341"/>
      <c r="ED92" s="261"/>
      <c r="EE92" s="231"/>
      <c r="EF92" s="232"/>
      <c r="EG92" s="261"/>
      <c r="EH92" s="231"/>
      <c r="EI92" s="232"/>
      <c r="EJ92" s="261"/>
      <c r="EK92" s="231"/>
      <c r="EL92" s="232"/>
      <c r="EM92" s="342"/>
      <c r="EN92" s="343"/>
      <c r="EO92" s="341"/>
      <c r="EP92" s="342">
        <v>0</v>
      </c>
      <c r="EQ92" s="343">
        <v>0</v>
      </c>
      <c r="ER92" s="341">
        <f t="shared" si="475"/>
        <v>0</v>
      </c>
      <c r="ES92" s="342">
        <v>0</v>
      </c>
      <c r="ET92" s="343">
        <v>0</v>
      </c>
      <c r="EU92" s="341">
        <f t="shared" si="476"/>
        <v>0</v>
      </c>
      <c r="EV92" s="261">
        <v>0</v>
      </c>
      <c r="EW92" s="231">
        <v>0</v>
      </c>
      <c r="EX92" s="232">
        <f t="shared" si="478"/>
        <v>0</v>
      </c>
      <c r="EY92" s="261">
        <v>0</v>
      </c>
      <c r="EZ92" s="231">
        <v>0</v>
      </c>
      <c r="FA92" s="232">
        <f t="shared" si="477"/>
        <v>0</v>
      </c>
    </row>
    <row r="93" spans="1:157" x14ac:dyDescent="0.3">
      <c r="A93" s="227" t="s">
        <v>151</v>
      </c>
      <c r="B93" s="228">
        <v>12163</v>
      </c>
      <c r="C93" s="229">
        <v>13363</v>
      </c>
      <c r="D93" s="230">
        <f>B93-C93</f>
        <v>-1200</v>
      </c>
      <c r="E93" s="228">
        <v>12693</v>
      </c>
      <c r="F93" s="229">
        <v>19398</v>
      </c>
      <c r="G93" s="230">
        <f t="shared" ref="G93" si="655">E93-F93</f>
        <v>-6705</v>
      </c>
      <c r="H93" s="228">
        <v>3783</v>
      </c>
      <c r="I93" s="229">
        <v>10673</v>
      </c>
      <c r="J93" s="230">
        <f t="shared" ref="J93" si="656">H93-I93</f>
        <v>-6890</v>
      </c>
      <c r="K93" s="228">
        <v>5702</v>
      </c>
      <c r="L93" s="229">
        <v>7840</v>
      </c>
      <c r="M93" s="230">
        <f t="shared" ref="M93" si="657">K93-L93</f>
        <v>-2138</v>
      </c>
      <c r="N93" s="228">
        <v>7532</v>
      </c>
      <c r="O93" s="229">
        <v>10431</v>
      </c>
      <c r="P93" s="230">
        <f t="shared" ref="P93" si="658">N93-O93</f>
        <v>-2899</v>
      </c>
      <c r="Q93" s="228">
        <v>10517</v>
      </c>
      <c r="R93" s="229">
        <v>4647</v>
      </c>
      <c r="S93" s="230">
        <f t="shared" ref="S93" si="659">Q93-R93</f>
        <v>5870</v>
      </c>
      <c r="T93" s="228">
        <v>4876</v>
      </c>
      <c r="U93" s="229">
        <v>23750</v>
      </c>
      <c r="V93" s="230">
        <f t="shared" ref="V93" si="660">T93-U93</f>
        <v>-18874</v>
      </c>
      <c r="W93" s="228">
        <v>-1362</v>
      </c>
      <c r="X93" s="229">
        <v>2134</v>
      </c>
      <c r="Y93" s="230">
        <f t="shared" ref="Y93" si="661">W93-X93</f>
        <v>-3496</v>
      </c>
      <c r="Z93" s="228">
        <v>14851</v>
      </c>
      <c r="AA93" s="229">
        <v>18506</v>
      </c>
      <c r="AB93" s="230">
        <f t="shared" ref="AB93" si="662">Z93-AA93</f>
        <v>-3655</v>
      </c>
      <c r="AC93" s="228">
        <v>3699</v>
      </c>
      <c r="AD93" s="229">
        <v>4201</v>
      </c>
      <c r="AE93" s="230">
        <f t="shared" ref="AE93" si="663">AC93-AD93</f>
        <v>-502</v>
      </c>
      <c r="AF93" s="228">
        <v>3162</v>
      </c>
      <c r="AG93" s="229">
        <v>2434</v>
      </c>
      <c r="AH93" s="230">
        <f t="shared" ref="AH93" si="664">AF93-AG93</f>
        <v>728</v>
      </c>
      <c r="AI93" s="228">
        <v>-73958</v>
      </c>
      <c r="AJ93" s="229">
        <v>-74089</v>
      </c>
      <c r="AK93" s="230">
        <f t="shared" ref="AK93" si="665">AI93-AJ93</f>
        <v>131</v>
      </c>
      <c r="AL93" s="228">
        <v>25138</v>
      </c>
      <c r="AM93" s="229">
        <v>25510</v>
      </c>
      <c r="AN93" s="230">
        <f t="shared" ref="AN93" si="666">AL93-AM93</f>
        <v>-372</v>
      </c>
      <c r="AO93" s="228">
        <v>-7907</v>
      </c>
      <c r="AP93" s="229">
        <v>-8031</v>
      </c>
      <c r="AQ93" s="230">
        <f t="shared" ref="AQ93" si="667">AO93-AP93</f>
        <v>124</v>
      </c>
      <c r="AR93" s="228">
        <v>42086</v>
      </c>
      <c r="AS93" s="229">
        <v>40860</v>
      </c>
      <c r="AT93" s="230">
        <f t="shared" ref="AT93" si="668">AR93-AS93</f>
        <v>1226</v>
      </c>
      <c r="AU93" s="228">
        <v>-106932</v>
      </c>
      <c r="AV93" s="229">
        <v>-106689</v>
      </c>
      <c r="AW93" s="230">
        <f t="shared" ref="AW93" si="669">AU93-AV93</f>
        <v>-243</v>
      </c>
      <c r="AX93" s="228">
        <v>-13406</v>
      </c>
      <c r="AY93" s="229">
        <v>-12600</v>
      </c>
      <c r="AZ93" s="230">
        <f t="shared" ref="AZ93" si="670">AX93-AY93</f>
        <v>-806</v>
      </c>
      <c r="BA93" s="228">
        <v>-15120</v>
      </c>
      <c r="BB93" s="229">
        <v>-14594</v>
      </c>
      <c r="BC93" s="230">
        <f t="shared" ref="BC93" si="671">BA93-BB93</f>
        <v>-526</v>
      </c>
      <c r="BD93" s="228">
        <v>-26830</v>
      </c>
      <c r="BE93" s="229">
        <v>-26085</v>
      </c>
      <c r="BF93" s="230">
        <f t="shared" ref="BF93" si="672">BD93-BE93</f>
        <v>-745</v>
      </c>
      <c r="BG93" s="228">
        <v>-21118</v>
      </c>
      <c r="BH93" s="229">
        <v>-20959</v>
      </c>
      <c r="BI93" s="230">
        <f t="shared" ref="BI93" si="673">BG93-BH93</f>
        <v>-159</v>
      </c>
      <c r="BJ93" s="228">
        <v>14844</v>
      </c>
      <c r="BK93" s="229">
        <v>15251</v>
      </c>
      <c r="BL93" s="230">
        <f t="shared" ref="BL93" si="674">BJ93-BK93</f>
        <v>-407</v>
      </c>
      <c r="BM93" s="228">
        <v>-25837</v>
      </c>
      <c r="BN93" s="229">
        <v>-28308</v>
      </c>
      <c r="BO93" s="230">
        <f t="shared" ref="BO93" si="675">BM93-BN93</f>
        <v>2471</v>
      </c>
      <c r="BP93" s="228">
        <v>8401</v>
      </c>
      <c r="BQ93" s="229">
        <v>7842</v>
      </c>
      <c r="BR93" s="230">
        <f t="shared" ref="BR93" si="676">BP93-BQ93</f>
        <v>559</v>
      </c>
      <c r="BS93" s="228">
        <v>-10437</v>
      </c>
      <c r="BT93" s="229">
        <v>-8180</v>
      </c>
      <c r="BU93" s="230">
        <f t="shared" ref="BU93" si="677">BS93-BT93</f>
        <v>-2257</v>
      </c>
      <c r="BV93" s="228">
        <v>-18113</v>
      </c>
      <c r="BW93" s="229">
        <v>-19154</v>
      </c>
      <c r="BX93" s="230">
        <f t="shared" ref="BX93" si="678">BV93-BW93</f>
        <v>1041</v>
      </c>
      <c r="BY93" s="228">
        <v>-23140</v>
      </c>
      <c r="BZ93" s="229">
        <v>-23426</v>
      </c>
      <c r="CA93" s="230">
        <f t="shared" ref="CA93" si="679">BY93-BZ93</f>
        <v>286</v>
      </c>
      <c r="CB93" s="228">
        <v>-13276</v>
      </c>
      <c r="CC93" s="229">
        <v>-12477</v>
      </c>
      <c r="CD93" s="230">
        <f t="shared" ref="CD93" si="680">CB93-CC93</f>
        <v>-799</v>
      </c>
      <c r="CE93" s="228">
        <v>-563</v>
      </c>
      <c r="CF93" s="229">
        <v>-143</v>
      </c>
      <c r="CG93" s="230">
        <f t="shared" ref="CG93" si="681">CE93-CF93</f>
        <v>-420</v>
      </c>
      <c r="CH93" s="228">
        <v>22874</v>
      </c>
      <c r="CI93" s="229">
        <v>23398</v>
      </c>
      <c r="CJ93" s="230">
        <f>CH93-CI93</f>
        <v>-524</v>
      </c>
      <c r="CK93" s="228">
        <v>1710</v>
      </c>
      <c r="CL93" s="229">
        <v>2504</v>
      </c>
      <c r="CM93" s="230">
        <f>CK93-CL93</f>
        <v>-794</v>
      </c>
      <c r="CN93" s="228">
        <v>27940</v>
      </c>
      <c r="CO93" s="229">
        <v>27293</v>
      </c>
      <c r="CP93" s="230">
        <f>CN93-CO93</f>
        <v>647</v>
      </c>
      <c r="CQ93" s="228">
        <v>17770</v>
      </c>
      <c r="CR93" s="229">
        <v>18266</v>
      </c>
      <c r="CS93" s="230">
        <f>CQ93-CR93</f>
        <v>-496</v>
      </c>
      <c r="CT93" s="228">
        <v>5666</v>
      </c>
      <c r="CU93" s="229">
        <v>5154</v>
      </c>
      <c r="CV93" s="230">
        <f t="shared" si="459"/>
        <v>512</v>
      </c>
      <c r="CW93" s="228">
        <v>-137138</v>
      </c>
      <c r="CX93" s="229">
        <v>-137641</v>
      </c>
      <c r="CY93" s="230">
        <f t="shared" si="460"/>
        <v>503</v>
      </c>
      <c r="CZ93" s="228">
        <v>542.20000000000005</v>
      </c>
      <c r="DA93" s="229">
        <v>-594.6</v>
      </c>
      <c r="DB93" s="230">
        <f t="shared" si="461"/>
        <v>1136.8000000000002</v>
      </c>
      <c r="DC93" s="231">
        <v>-723</v>
      </c>
      <c r="DD93" s="229">
        <v>660</v>
      </c>
      <c r="DE93" s="232">
        <f t="shared" si="462"/>
        <v>-1383</v>
      </c>
      <c r="DF93" s="261">
        <v>614.1655383118532</v>
      </c>
      <c r="DG93" s="231">
        <v>398.57467355809604</v>
      </c>
      <c r="DH93" s="232">
        <f t="shared" ref="DH93" si="682">DF93-DG93</f>
        <v>215.59086475375716</v>
      </c>
      <c r="DI93" s="261">
        <v>-692.07478506887173</v>
      </c>
      <c r="DJ93" s="231">
        <v>119.61404757734397</v>
      </c>
      <c r="DK93" s="232">
        <f t="shared" ref="DK93" si="683">DI93-DJ93</f>
        <v>-811.6888326462157</v>
      </c>
      <c r="DL93" s="261">
        <v>569.97296186364224</v>
      </c>
      <c r="DM93" s="231">
        <v>-176.15364396397888</v>
      </c>
      <c r="DN93" s="232">
        <f t="shared" ref="DN93" si="684">DL93-DM93</f>
        <v>746.12660582762112</v>
      </c>
      <c r="DO93" s="261">
        <v>-436.89409160290518</v>
      </c>
      <c r="DP93" s="231">
        <v>282.09113263779682</v>
      </c>
      <c r="DQ93" s="232">
        <f t="shared" ref="DQ93" si="685">DO93-DP93</f>
        <v>-718.985224240702</v>
      </c>
      <c r="DR93" s="261">
        <v>1277.5</v>
      </c>
      <c r="DS93" s="281">
        <v>499.8</v>
      </c>
      <c r="DT93" s="232">
        <f t="shared" ref="DT93" si="686">DR93-DS93</f>
        <v>777.7</v>
      </c>
      <c r="DU93" s="261">
        <v>-326.20562135309484</v>
      </c>
      <c r="DV93" s="231">
        <v>-867.9659651302195</v>
      </c>
      <c r="DW93" s="232">
        <f t="shared" ref="DW93" si="687">DU93-DV93</f>
        <v>541.76034377712472</v>
      </c>
      <c r="DX93" s="261">
        <v>-382.17049238439</v>
      </c>
      <c r="DY93" s="231">
        <v>16.643882950224636</v>
      </c>
      <c r="DZ93" s="232">
        <f t="shared" ref="DZ93" si="688">DX93-DY93</f>
        <v>-398.81437533461462</v>
      </c>
      <c r="EA93" s="342">
        <v>-880.78240401806329</v>
      </c>
      <c r="EB93" s="343">
        <v>388.03145300949922</v>
      </c>
      <c r="EC93" s="341">
        <f t="shared" ref="EC93" si="689">EA93-EB93</f>
        <v>-1268.8138570275626</v>
      </c>
      <c r="ED93" s="261">
        <v>1506.017572310202</v>
      </c>
      <c r="EE93" s="231">
        <v>379.59022716505035</v>
      </c>
      <c r="EF93" s="232">
        <f t="shared" ref="EF93" si="690">ED93-EE93</f>
        <v>1126.4273451451518</v>
      </c>
      <c r="EG93" s="261">
        <v>-886.60285958289592</v>
      </c>
      <c r="EH93" s="231">
        <v>-787.5162899174652</v>
      </c>
      <c r="EI93" s="232">
        <f t="shared" ref="EI93" si="691">EG93-EH93</f>
        <v>-99.086569665430716</v>
      </c>
      <c r="EJ93" s="261">
        <v>-76.807574019052865</v>
      </c>
      <c r="EK93" s="231">
        <v>-996.07382744144149</v>
      </c>
      <c r="EL93" s="232">
        <f t="shared" ref="EL93" si="692">EJ93-EK93</f>
        <v>919.26625342238867</v>
      </c>
      <c r="EM93" s="342">
        <v>-489.62397608040493</v>
      </c>
      <c r="EN93" s="343">
        <v>-243.98493459541447</v>
      </c>
      <c r="EO93" s="341">
        <f t="shared" ref="EO93:EO97" si="693">EM93-EN93</f>
        <v>-245.63904148499046</v>
      </c>
      <c r="EP93" s="342">
        <v>1129.9478337731728</v>
      </c>
      <c r="EQ93" s="343">
        <v>658.36924792295508</v>
      </c>
      <c r="ER93" s="341">
        <f t="shared" si="475"/>
        <v>471.57858585021768</v>
      </c>
      <c r="ES93" s="342">
        <v>-439.30175999956043</v>
      </c>
      <c r="ET93" s="343">
        <v>-1236.4030169005498</v>
      </c>
      <c r="EU93" s="341">
        <f t="shared" si="476"/>
        <v>797.10125690098937</v>
      </c>
      <c r="EV93" s="261">
        <v>267.80872917100066</v>
      </c>
      <c r="EW93" s="231">
        <v>1437.7381514443541</v>
      </c>
      <c r="EX93" s="232">
        <f t="shared" si="478"/>
        <v>-1169.9294222733533</v>
      </c>
      <c r="EY93" s="261">
        <v>-253.9246612407392</v>
      </c>
      <c r="EZ93" s="231">
        <v>-692.06629314793133</v>
      </c>
      <c r="FA93" s="232">
        <f t="shared" si="477"/>
        <v>438.14163190719216</v>
      </c>
    </row>
    <row r="94" spans="1:157" x14ac:dyDescent="0.3">
      <c r="A94" s="227" t="s">
        <v>143</v>
      </c>
      <c r="B94" s="228"/>
      <c r="C94" s="229"/>
      <c r="D94" s="230"/>
      <c r="E94" s="228"/>
      <c r="F94" s="229"/>
      <c r="G94" s="230"/>
      <c r="H94" s="228"/>
      <c r="I94" s="229"/>
      <c r="J94" s="230"/>
      <c r="K94" s="228"/>
      <c r="L94" s="229"/>
      <c r="M94" s="230"/>
      <c r="N94" s="228"/>
      <c r="O94" s="229"/>
      <c r="P94" s="230"/>
      <c r="Q94" s="228"/>
      <c r="R94" s="229"/>
      <c r="S94" s="230"/>
      <c r="T94" s="228"/>
      <c r="U94" s="229"/>
      <c r="V94" s="230"/>
      <c r="W94" s="228"/>
      <c r="X94" s="229"/>
      <c r="Y94" s="230"/>
      <c r="Z94" s="228"/>
      <c r="AA94" s="229"/>
      <c r="AB94" s="230"/>
      <c r="AC94" s="228"/>
      <c r="AD94" s="229"/>
      <c r="AE94" s="230"/>
      <c r="AF94" s="228"/>
      <c r="AG94" s="229"/>
      <c r="AH94" s="230"/>
      <c r="AI94" s="228"/>
      <c r="AJ94" s="229"/>
      <c r="AK94" s="230"/>
      <c r="AL94" s="228"/>
      <c r="AM94" s="229"/>
      <c r="AN94" s="230"/>
      <c r="AO94" s="228"/>
      <c r="AP94" s="229"/>
      <c r="AQ94" s="230"/>
      <c r="AR94" s="228"/>
      <c r="AS94" s="229"/>
      <c r="AT94" s="230"/>
      <c r="AU94" s="228"/>
      <c r="AV94" s="229"/>
      <c r="AW94" s="230"/>
      <c r="AX94" s="228"/>
      <c r="AY94" s="229"/>
      <c r="AZ94" s="230"/>
      <c r="BA94" s="228"/>
      <c r="BB94" s="229"/>
      <c r="BC94" s="230"/>
      <c r="BD94" s="228"/>
      <c r="BE94" s="229"/>
      <c r="BF94" s="230"/>
      <c r="BG94" s="228"/>
      <c r="BH94" s="229"/>
      <c r="BI94" s="230"/>
      <c r="BJ94" s="228"/>
      <c r="BK94" s="229"/>
      <c r="BL94" s="230"/>
      <c r="BM94" s="228"/>
      <c r="BN94" s="229"/>
      <c r="BO94" s="230"/>
      <c r="BP94" s="228"/>
      <c r="BQ94" s="229"/>
      <c r="BR94" s="230"/>
      <c r="BS94" s="228"/>
      <c r="BT94" s="229"/>
      <c r="BU94" s="230"/>
      <c r="BV94" s="228"/>
      <c r="BW94" s="229"/>
      <c r="BX94" s="230"/>
      <c r="BY94" s="228"/>
      <c r="BZ94" s="229"/>
      <c r="CA94" s="230"/>
      <c r="CB94" s="228"/>
      <c r="CC94" s="229"/>
      <c r="CD94" s="230"/>
      <c r="CE94" s="228"/>
      <c r="CF94" s="229"/>
      <c r="CG94" s="230"/>
      <c r="CH94" s="228"/>
      <c r="CI94" s="229"/>
      <c r="CJ94" s="230"/>
      <c r="CK94" s="228"/>
      <c r="CL94" s="229"/>
      <c r="CM94" s="230"/>
      <c r="CN94" s="228"/>
      <c r="CO94" s="229"/>
      <c r="CP94" s="230"/>
      <c r="CQ94" s="228"/>
      <c r="CR94" s="229"/>
      <c r="CS94" s="230"/>
      <c r="CT94" s="228"/>
      <c r="CU94" s="229"/>
      <c r="CV94" s="230"/>
      <c r="CW94" s="228"/>
      <c r="CX94" s="229"/>
      <c r="CY94" s="230"/>
      <c r="CZ94" s="228"/>
      <c r="DA94" s="229"/>
      <c r="DB94" s="230"/>
      <c r="DC94" s="231"/>
      <c r="DD94" s="229"/>
      <c r="DE94" s="232"/>
      <c r="DF94" s="261"/>
      <c r="DG94" s="231"/>
      <c r="DH94" s="232"/>
      <c r="DI94" s="261"/>
      <c r="DJ94" s="231"/>
      <c r="DK94" s="232"/>
      <c r="DL94" s="261"/>
      <c r="DM94" s="231"/>
      <c r="DN94" s="232"/>
      <c r="DO94" s="261"/>
      <c r="DP94" s="231"/>
      <c r="DQ94" s="232"/>
      <c r="DR94" s="278"/>
      <c r="DS94" s="229"/>
      <c r="DT94" s="232"/>
      <c r="DU94" s="261"/>
      <c r="DV94" s="231"/>
      <c r="DW94" s="232"/>
      <c r="DX94" s="261"/>
      <c r="DY94" s="231"/>
      <c r="DZ94" s="232"/>
      <c r="EA94" s="342"/>
      <c r="EB94" s="343"/>
      <c r="EC94" s="341"/>
      <c r="ED94" s="261"/>
      <c r="EE94" s="231"/>
      <c r="EF94" s="232"/>
      <c r="EG94" s="261"/>
      <c r="EH94" s="231"/>
      <c r="EI94" s="232"/>
      <c r="EJ94" s="261"/>
      <c r="EK94" s="231"/>
      <c r="EL94" s="232"/>
      <c r="EM94" s="342"/>
      <c r="EN94" s="343"/>
      <c r="EO94" s="341"/>
      <c r="EP94" s="342">
        <v>0</v>
      </c>
      <c r="EQ94" s="343">
        <v>0</v>
      </c>
      <c r="ER94" s="341">
        <f t="shared" si="475"/>
        <v>0</v>
      </c>
      <c r="ES94" s="342">
        <v>0</v>
      </c>
      <c r="ET94" s="343">
        <v>0</v>
      </c>
      <c r="EU94" s="341">
        <f t="shared" si="476"/>
        <v>0</v>
      </c>
      <c r="EV94" s="261">
        <v>0</v>
      </c>
      <c r="EW94" s="231">
        <v>0</v>
      </c>
      <c r="EX94" s="232">
        <f t="shared" si="478"/>
        <v>0</v>
      </c>
      <c r="EY94" s="261">
        <v>0</v>
      </c>
      <c r="EZ94" s="231">
        <v>0</v>
      </c>
      <c r="FA94" s="232">
        <f t="shared" si="477"/>
        <v>0</v>
      </c>
    </row>
    <row r="95" spans="1:157" x14ac:dyDescent="0.3">
      <c r="A95" s="227" t="s">
        <v>152</v>
      </c>
      <c r="B95" s="228"/>
      <c r="C95" s="229"/>
      <c r="D95" s="230"/>
      <c r="E95" s="228"/>
      <c r="F95" s="229"/>
      <c r="G95" s="230"/>
      <c r="H95" s="228"/>
      <c r="I95" s="229"/>
      <c r="J95" s="230"/>
      <c r="K95" s="228"/>
      <c r="L95" s="229"/>
      <c r="M95" s="230"/>
      <c r="N95" s="228"/>
      <c r="O95" s="229"/>
      <c r="P95" s="230"/>
      <c r="Q95" s="228"/>
      <c r="R95" s="229"/>
      <c r="S95" s="230"/>
      <c r="T95" s="228"/>
      <c r="U95" s="229"/>
      <c r="V95" s="230"/>
      <c r="W95" s="228"/>
      <c r="X95" s="229"/>
      <c r="Y95" s="230"/>
      <c r="Z95" s="228"/>
      <c r="AA95" s="229"/>
      <c r="AB95" s="230"/>
      <c r="AC95" s="228"/>
      <c r="AD95" s="229"/>
      <c r="AE95" s="230"/>
      <c r="AF95" s="228"/>
      <c r="AG95" s="229"/>
      <c r="AH95" s="230"/>
      <c r="AI95" s="228"/>
      <c r="AJ95" s="229"/>
      <c r="AK95" s="230"/>
      <c r="AL95" s="228">
        <v>-307202</v>
      </c>
      <c r="AM95" s="229">
        <v>-340335</v>
      </c>
      <c r="AN95" s="230">
        <f t="shared" ref="AN95:AN97" si="694">AL95-AM95</f>
        <v>33133</v>
      </c>
      <c r="AO95" s="228">
        <v>290425</v>
      </c>
      <c r="AP95" s="229">
        <v>265471</v>
      </c>
      <c r="AQ95" s="230">
        <f t="shared" ref="AQ95:AQ97" si="695">AO95-AP95</f>
        <v>24954</v>
      </c>
      <c r="AR95" s="228">
        <v>-231962</v>
      </c>
      <c r="AS95" s="229">
        <v>-258948</v>
      </c>
      <c r="AT95" s="230">
        <f t="shared" ref="AT95:AT97" si="696">AR95-AS95</f>
        <v>26986</v>
      </c>
      <c r="AU95" s="228">
        <v>-228167</v>
      </c>
      <c r="AV95" s="229">
        <v>-244340</v>
      </c>
      <c r="AW95" s="230">
        <f t="shared" ref="AW95:AW97" si="697">AU95-AV95</f>
        <v>16173</v>
      </c>
      <c r="AX95" s="228">
        <v>-65997</v>
      </c>
      <c r="AY95" s="229">
        <v>48914</v>
      </c>
      <c r="AZ95" s="230">
        <f t="shared" ref="AZ95:AZ97" si="698">AX95-AY95</f>
        <v>-114911</v>
      </c>
      <c r="BA95" s="228">
        <v>-51967</v>
      </c>
      <c r="BB95" s="229">
        <v>38516</v>
      </c>
      <c r="BC95" s="230">
        <f t="shared" ref="BC95:BC97" si="699">BA95-BB95</f>
        <v>-90483</v>
      </c>
      <c r="BD95" s="228">
        <v>-44650</v>
      </c>
      <c r="BE95" s="229">
        <v>33093</v>
      </c>
      <c r="BF95" s="230">
        <f t="shared" ref="BF95:BF97" si="700">BD95-BE95</f>
        <v>-77743</v>
      </c>
      <c r="BG95" s="228">
        <v>-60834</v>
      </c>
      <c r="BH95" s="229">
        <v>45088</v>
      </c>
      <c r="BI95" s="230">
        <f t="shared" ref="BI95:BI97" si="701">BG95-BH95</f>
        <v>-105922</v>
      </c>
      <c r="BJ95" s="228">
        <v>42812</v>
      </c>
      <c r="BK95" s="229">
        <v>-53987</v>
      </c>
      <c r="BL95" s="230">
        <f t="shared" ref="BL95:BL97" si="702">BJ95-BK95</f>
        <v>96799</v>
      </c>
      <c r="BM95" s="228">
        <v>41203</v>
      </c>
      <c r="BN95" s="229">
        <v>-51958</v>
      </c>
      <c r="BO95" s="230">
        <f t="shared" ref="BO95:BO97" si="703">BM95-BN95</f>
        <v>93161</v>
      </c>
      <c r="BP95" s="228">
        <v>29816</v>
      </c>
      <c r="BQ95" s="229">
        <v>-37599</v>
      </c>
      <c r="BR95" s="230">
        <f t="shared" ref="BR95:BR97" si="704">BP95-BQ95</f>
        <v>67415</v>
      </c>
      <c r="BS95" s="228">
        <v>30821</v>
      </c>
      <c r="BT95" s="229">
        <v>-38866</v>
      </c>
      <c r="BU95" s="230">
        <f t="shared" ref="BU95:BU97" si="705">BS95-BT95</f>
        <v>69687</v>
      </c>
      <c r="BV95" s="228">
        <v>6491</v>
      </c>
      <c r="BW95" s="229">
        <v>-2115</v>
      </c>
      <c r="BX95" s="230">
        <f t="shared" ref="BX95:BX97" si="706">BV95-BW95</f>
        <v>8606</v>
      </c>
      <c r="BY95" s="228">
        <v>9727</v>
      </c>
      <c r="BZ95" s="229">
        <v>-3170</v>
      </c>
      <c r="CA95" s="230">
        <f t="shared" ref="CA95:CA97" si="707">BY95-BZ95</f>
        <v>12897</v>
      </c>
      <c r="CB95" s="228">
        <v>12483</v>
      </c>
      <c r="CC95" s="229">
        <v>-4067</v>
      </c>
      <c r="CD95" s="230">
        <f t="shared" ref="CD95:CD97" si="708">CB95-CC95</f>
        <v>16550</v>
      </c>
      <c r="CE95" s="228">
        <v>14056</v>
      </c>
      <c r="CF95" s="229">
        <v>-4580</v>
      </c>
      <c r="CG95" s="230">
        <f t="shared" ref="CG95:CG97" si="709">CE95-CF95</f>
        <v>18636</v>
      </c>
      <c r="CH95" s="228">
        <v>174994.67167087758</v>
      </c>
      <c r="CI95" s="229">
        <v>-160972.30943255118</v>
      </c>
      <c r="CJ95" s="230">
        <f>CH95-CI95</f>
        <v>335966.98110342876</v>
      </c>
      <c r="CK95" s="228">
        <v>145600.95357571615</v>
      </c>
      <c r="CL95" s="229">
        <v>-178322.45565358037</v>
      </c>
      <c r="CM95" s="230">
        <f>CK95-CL95</f>
        <v>323923.40922929649</v>
      </c>
      <c r="CN95" s="228">
        <v>162151.02229203237</v>
      </c>
      <c r="CO95" s="229">
        <v>-146017.40883314054</v>
      </c>
      <c r="CP95" s="230">
        <f>CN95-CO95</f>
        <v>308168.43112517288</v>
      </c>
      <c r="CQ95" s="228">
        <v>184691.93791606798</v>
      </c>
      <c r="CR95" s="229">
        <v>-135764.46239367506</v>
      </c>
      <c r="CS95" s="230">
        <f>CQ95-CR95</f>
        <v>320456.40030974301</v>
      </c>
      <c r="CT95" s="228">
        <f t="shared" ref="CT95:CU95" si="710">CT96</f>
        <v>-2726.5366469341288</v>
      </c>
      <c r="CU95" s="229">
        <f t="shared" si="710"/>
        <v>-2277.1038298127119</v>
      </c>
      <c r="CV95" s="230">
        <f t="shared" ref="CV95" si="711">CT95-CU95</f>
        <v>-449.43281712141697</v>
      </c>
      <c r="CW95" s="228">
        <f t="shared" ref="CW95:CX95" si="712">CW96</f>
        <v>-3293.2057698449153</v>
      </c>
      <c r="CX95" s="229">
        <f t="shared" si="712"/>
        <v>-2102.8850382578503</v>
      </c>
      <c r="CY95" s="230">
        <f t="shared" ref="CY95" si="713">CW95-CX95</f>
        <v>-1190.320731587065</v>
      </c>
      <c r="CZ95" s="228">
        <f t="shared" ref="CZ95:DA95" si="714">CZ96</f>
        <v>-746.59205619527313</v>
      </c>
      <c r="DA95" s="229">
        <f t="shared" si="714"/>
        <v>-1959.2881629526523</v>
      </c>
      <c r="DB95" s="230">
        <f t="shared" ref="DB95" si="715">CZ95-DA95</f>
        <v>1212.6961067573793</v>
      </c>
      <c r="DC95" s="231">
        <f t="shared" ref="DC95:DD95" si="716">DC96</f>
        <v>-1482.2</v>
      </c>
      <c r="DD95" s="229">
        <f t="shared" si="716"/>
        <v>-1466.8</v>
      </c>
      <c r="DE95" s="232">
        <f t="shared" ref="DE95" si="717">DC95-DD95</f>
        <v>-15.400000000000091</v>
      </c>
      <c r="DF95" s="261">
        <v>4975.7777035572981</v>
      </c>
      <c r="DG95" s="231">
        <v>-2048.2410063435045</v>
      </c>
      <c r="DH95" s="232">
        <f t="shared" ref="DH95:DH97" si="718">DF95-DG95</f>
        <v>7024.0187099008026</v>
      </c>
      <c r="DI95" s="277">
        <v>5883.4752628842716</v>
      </c>
      <c r="DJ95" s="236">
        <v>-2185.5926587248591</v>
      </c>
      <c r="DK95" s="232">
        <f t="shared" ref="DK95:DK97" si="719">DI95-DJ95</f>
        <v>8069.0679216091303</v>
      </c>
      <c r="DL95" s="277">
        <f>DL96</f>
        <v>5042.3906637466598</v>
      </c>
      <c r="DM95" s="236">
        <f>DM96</f>
        <v>-1834.8805919239035</v>
      </c>
      <c r="DN95" s="232">
        <f t="shared" ref="DN95:DN97" si="720">DL95-DM95</f>
        <v>6877.2712556705628</v>
      </c>
      <c r="DO95" s="277">
        <f t="shared" ref="DO95:DP95" si="721">DO96</f>
        <v>4141.1098698117703</v>
      </c>
      <c r="DP95" s="236">
        <f t="shared" si="721"/>
        <v>-2374.0739430077338</v>
      </c>
      <c r="DQ95" s="232">
        <f t="shared" ref="DQ95:DQ97" si="722">DO95-DP95</f>
        <v>6515.1838128195041</v>
      </c>
      <c r="DR95" s="261">
        <f>DR96</f>
        <v>17781.708944499471</v>
      </c>
      <c r="DS95" s="231">
        <f>DS96</f>
        <v>1012.9889222334086</v>
      </c>
      <c r="DT95" s="232">
        <f t="shared" ref="DT95:DT97" si="723">DR95-DS95</f>
        <v>16768.720022266061</v>
      </c>
      <c r="DU95" s="261">
        <v>-11256.686044117059</v>
      </c>
      <c r="DV95" s="231">
        <v>700.4808399408646</v>
      </c>
      <c r="DW95" s="232">
        <f t="shared" ref="DW95:DW97" si="724">DU95-DV95</f>
        <v>-11957.166884057924</v>
      </c>
      <c r="DX95" s="261">
        <f>DX96</f>
        <v>5859.676966838676</v>
      </c>
      <c r="DY95" s="231">
        <f>DY96</f>
        <v>-1680.5375092304885</v>
      </c>
      <c r="DZ95" s="232">
        <f t="shared" ref="DZ95:DZ97" si="725">DX95-DY95</f>
        <v>7540.2144760691644</v>
      </c>
      <c r="EA95" s="342">
        <v>-9354.8884672210916</v>
      </c>
      <c r="EB95" s="343">
        <v>6931.699147056217</v>
      </c>
      <c r="EC95" s="341">
        <f t="shared" ref="EC95:EC97" si="726">EA95-EB95</f>
        <v>-16286.587614277309</v>
      </c>
      <c r="ED95" s="261">
        <v>-1865.3952662730553</v>
      </c>
      <c r="EE95" s="231">
        <v>-2289.3174215916761</v>
      </c>
      <c r="EF95" s="232">
        <f t="shared" ref="EF95:EF97" si="727">ED95-EE95</f>
        <v>423.92215531862075</v>
      </c>
      <c r="EG95" s="261">
        <v>2058.1778059164171</v>
      </c>
      <c r="EH95" s="231">
        <v>1505.3713814223306</v>
      </c>
      <c r="EI95" s="232">
        <f t="shared" ref="EI95:EI97" si="728">EG95-EH95</f>
        <v>552.80642449408651</v>
      </c>
      <c r="EJ95" s="261">
        <v>285.3036067480391</v>
      </c>
      <c r="EK95" s="231">
        <v>-1321.3195148145489</v>
      </c>
      <c r="EL95" s="232">
        <f t="shared" ref="EL95:EL97" si="729">EJ95-EK95</f>
        <v>1606.623121562588</v>
      </c>
      <c r="EM95" s="342">
        <v>460.1009409347231</v>
      </c>
      <c r="EN95" s="343">
        <v>1240.8133634429521</v>
      </c>
      <c r="EO95" s="341">
        <f t="shared" si="693"/>
        <v>-780.712422508229</v>
      </c>
      <c r="EP95" s="342">
        <v>461.33873630548192</v>
      </c>
      <c r="EQ95" s="343">
        <v>97.93158419394959</v>
      </c>
      <c r="ER95" s="341">
        <f t="shared" si="475"/>
        <v>363.40715211153235</v>
      </c>
      <c r="ES95" s="342">
        <v>389.57148481156958</v>
      </c>
      <c r="ET95" s="343">
        <v>112.89595906215007</v>
      </c>
      <c r="EU95" s="341">
        <f t="shared" si="476"/>
        <v>276.67552574941953</v>
      </c>
      <c r="EV95" s="261">
        <v>519.12670544220248</v>
      </c>
      <c r="EW95" s="231">
        <v>78.520221354609021</v>
      </c>
      <c r="EX95" s="232">
        <f t="shared" si="478"/>
        <v>440.60648408759346</v>
      </c>
      <c r="EY95" s="261">
        <v>921.70313642356882</v>
      </c>
      <c r="EZ95" s="231">
        <v>44.084088187406593</v>
      </c>
      <c r="FA95" s="232">
        <f t="shared" si="477"/>
        <v>877.61904823616226</v>
      </c>
    </row>
    <row r="96" spans="1:157" x14ac:dyDescent="0.3">
      <c r="A96" s="459" t="s">
        <v>125</v>
      </c>
      <c r="B96" s="233"/>
      <c r="C96" s="234"/>
      <c r="D96" s="235"/>
      <c r="E96" s="233"/>
      <c r="F96" s="234"/>
      <c r="G96" s="235"/>
      <c r="H96" s="233"/>
      <c r="I96" s="234"/>
      <c r="J96" s="235"/>
      <c r="K96" s="233"/>
      <c r="L96" s="234"/>
      <c r="M96" s="235"/>
      <c r="N96" s="233"/>
      <c r="O96" s="234"/>
      <c r="P96" s="235"/>
      <c r="Q96" s="233"/>
      <c r="R96" s="234"/>
      <c r="S96" s="235"/>
      <c r="T96" s="233"/>
      <c r="U96" s="234"/>
      <c r="V96" s="235"/>
      <c r="W96" s="233"/>
      <c r="X96" s="234"/>
      <c r="Y96" s="235"/>
      <c r="Z96" s="233"/>
      <c r="AA96" s="234"/>
      <c r="AB96" s="235"/>
      <c r="AC96" s="233"/>
      <c r="AD96" s="234"/>
      <c r="AE96" s="235"/>
      <c r="AF96" s="233"/>
      <c r="AG96" s="234"/>
      <c r="AH96" s="235"/>
      <c r="AI96" s="233"/>
      <c r="AJ96" s="234"/>
      <c r="AK96" s="235"/>
      <c r="AL96" s="233">
        <f>AL95</f>
        <v>-307202</v>
      </c>
      <c r="AM96" s="234">
        <f>AM95</f>
        <v>-340335</v>
      </c>
      <c r="AN96" s="235">
        <f t="shared" si="694"/>
        <v>33133</v>
      </c>
      <c r="AO96" s="233">
        <f>AO95</f>
        <v>290425</v>
      </c>
      <c r="AP96" s="234">
        <f>AP95</f>
        <v>265471</v>
      </c>
      <c r="AQ96" s="235">
        <f t="shared" si="695"/>
        <v>24954</v>
      </c>
      <c r="AR96" s="233">
        <f>AR95</f>
        <v>-231962</v>
      </c>
      <c r="AS96" s="234">
        <f>AS95</f>
        <v>-258948</v>
      </c>
      <c r="AT96" s="235">
        <f t="shared" si="696"/>
        <v>26986</v>
      </c>
      <c r="AU96" s="233">
        <f>AU95</f>
        <v>-228167</v>
      </c>
      <c r="AV96" s="234">
        <f>AV95</f>
        <v>-244340</v>
      </c>
      <c r="AW96" s="235">
        <f t="shared" si="697"/>
        <v>16173</v>
      </c>
      <c r="AX96" s="233">
        <f>AX95</f>
        <v>-65997</v>
      </c>
      <c r="AY96" s="234">
        <f>AY95</f>
        <v>48914</v>
      </c>
      <c r="AZ96" s="235">
        <f t="shared" si="698"/>
        <v>-114911</v>
      </c>
      <c r="BA96" s="233">
        <f>BA95</f>
        <v>-51967</v>
      </c>
      <c r="BB96" s="234">
        <f>BB95</f>
        <v>38516</v>
      </c>
      <c r="BC96" s="235">
        <f t="shared" si="699"/>
        <v>-90483</v>
      </c>
      <c r="BD96" s="233">
        <f>BD95</f>
        <v>-44650</v>
      </c>
      <c r="BE96" s="234">
        <f>BE95</f>
        <v>33093</v>
      </c>
      <c r="BF96" s="235">
        <f t="shared" si="700"/>
        <v>-77743</v>
      </c>
      <c r="BG96" s="233">
        <f>BG95</f>
        <v>-60834</v>
      </c>
      <c r="BH96" s="234">
        <f>BH95</f>
        <v>45088</v>
      </c>
      <c r="BI96" s="235">
        <f t="shared" si="701"/>
        <v>-105922</v>
      </c>
      <c r="BJ96" s="233">
        <f>BJ95</f>
        <v>42812</v>
      </c>
      <c r="BK96" s="234">
        <f>BK95</f>
        <v>-53987</v>
      </c>
      <c r="BL96" s="235">
        <f t="shared" si="702"/>
        <v>96799</v>
      </c>
      <c r="BM96" s="233">
        <f>BM95</f>
        <v>41203</v>
      </c>
      <c r="BN96" s="234">
        <f>BN95</f>
        <v>-51958</v>
      </c>
      <c r="BO96" s="235">
        <f t="shared" si="703"/>
        <v>93161</v>
      </c>
      <c r="BP96" s="233">
        <f>BP95</f>
        <v>29816</v>
      </c>
      <c r="BQ96" s="234">
        <f>BQ95</f>
        <v>-37599</v>
      </c>
      <c r="BR96" s="235">
        <f t="shared" si="704"/>
        <v>67415</v>
      </c>
      <c r="BS96" s="233">
        <f>BS95</f>
        <v>30821</v>
      </c>
      <c r="BT96" s="234">
        <f>BT95</f>
        <v>-38866</v>
      </c>
      <c r="BU96" s="235">
        <f t="shared" si="705"/>
        <v>69687</v>
      </c>
      <c r="BV96" s="233">
        <f>BV95</f>
        <v>6491</v>
      </c>
      <c r="BW96" s="234">
        <f>BW95</f>
        <v>-2115</v>
      </c>
      <c r="BX96" s="235">
        <f t="shared" si="706"/>
        <v>8606</v>
      </c>
      <c r="BY96" s="233">
        <f>BY95</f>
        <v>9727</v>
      </c>
      <c r="BZ96" s="234">
        <f>BZ95</f>
        <v>-3170</v>
      </c>
      <c r="CA96" s="235">
        <f t="shared" si="707"/>
        <v>12897</v>
      </c>
      <c r="CB96" s="233">
        <f>CB95</f>
        <v>12483</v>
      </c>
      <c r="CC96" s="234">
        <f>CC95</f>
        <v>-4067</v>
      </c>
      <c r="CD96" s="235">
        <f t="shared" si="708"/>
        <v>16550</v>
      </c>
      <c r="CE96" s="233">
        <f>CE95</f>
        <v>14056</v>
      </c>
      <c r="CF96" s="234">
        <f>CF95</f>
        <v>-4580</v>
      </c>
      <c r="CG96" s="235">
        <f t="shared" si="709"/>
        <v>18636</v>
      </c>
      <c r="CH96" s="233">
        <f>CH95</f>
        <v>174994.67167087758</v>
      </c>
      <c r="CI96" s="234">
        <f>CI95</f>
        <v>-160972.30943255118</v>
      </c>
      <c r="CJ96" s="235">
        <f>CH96-CI96</f>
        <v>335966.98110342876</v>
      </c>
      <c r="CK96" s="233">
        <f>CK95</f>
        <v>145600.95357571615</v>
      </c>
      <c r="CL96" s="234">
        <f>CL95</f>
        <v>-178322.45565358037</v>
      </c>
      <c r="CM96" s="235">
        <f>CK96-CL96</f>
        <v>323923.40922929649</v>
      </c>
      <c r="CN96" s="233">
        <f>CN95</f>
        <v>162151.02229203237</v>
      </c>
      <c r="CO96" s="234">
        <f>CO95</f>
        <v>-146017.40883314054</v>
      </c>
      <c r="CP96" s="235">
        <f>CN96-CO96</f>
        <v>308168.43112517288</v>
      </c>
      <c r="CQ96" s="233">
        <f>CQ95</f>
        <v>184691.93791606798</v>
      </c>
      <c r="CR96" s="234">
        <f>CR95</f>
        <v>-135764.46239367506</v>
      </c>
      <c r="CS96" s="235">
        <f>CQ96-CR96</f>
        <v>320456.40030974301</v>
      </c>
      <c r="CT96" s="233">
        <v>-2726.5366469341288</v>
      </c>
      <c r="CU96" s="234">
        <v>-2277.1038298127119</v>
      </c>
      <c r="CV96" s="235">
        <f t="shared" si="459"/>
        <v>-449.43281712141697</v>
      </c>
      <c r="CW96" s="233">
        <v>-3293.2057698449153</v>
      </c>
      <c r="CX96" s="234">
        <v>-2102.8850382578503</v>
      </c>
      <c r="CY96" s="235">
        <f t="shared" si="460"/>
        <v>-1190.320731587065</v>
      </c>
      <c r="CZ96" s="233">
        <v>-746.59205619527313</v>
      </c>
      <c r="DA96" s="234">
        <v>-1959.2881629526523</v>
      </c>
      <c r="DB96" s="235">
        <f t="shared" si="461"/>
        <v>1212.6961067573793</v>
      </c>
      <c r="DC96" s="236">
        <v>-1482.2</v>
      </c>
      <c r="DD96" s="234">
        <v>-1466.8</v>
      </c>
      <c r="DE96" s="237">
        <f t="shared" si="462"/>
        <v>-15.400000000000091</v>
      </c>
      <c r="DF96" s="277">
        <v>4975.7777035572981</v>
      </c>
      <c r="DG96" s="236">
        <v>-2048.2410063435045</v>
      </c>
      <c r="DH96" s="237">
        <f t="shared" si="718"/>
        <v>7024.0187099008026</v>
      </c>
      <c r="DI96" s="277">
        <v>5883.4752628842716</v>
      </c>
      <c r="DJ96" s="236">
        <v>-2185.5926587248591</v>
      </c>
      <c r="DK96" s="237">
        <f t="shared" si="719"/>
        <v>8069.0679216091303</v>
      </c>
      <c r="DL96" s="277">
        <v>5042.3906637466598</v>
      </c>
      <c r="DM96" s="236">
        <v>-1834.8805919239035</v>
      </c>
      <c r="DN96" s="237">
        <f t="shared" si="720"/>
        <v>6877.2712556705628</v>
      </c>
      <c r="DO96" s="277">
        <v>4141.1098698117703</v>
      </c>
      <c r="DP96" s="236">
        <v>-2374.0739430077338</v>
      </c>
      <c r="DQ96" s="237">
        <f t="shared" si="722"/>
        <v>6515.1838128195041</v>
      </c>
      <c r="DR96" s="261">
        <v>17781.708944499471</v>
      </c>
      <c r="DS96" s="231">
        <v>1012.9889222334086</v>
      </c>
      <c r="DT96" s="237">
        <f t="shared" si="723"/>
        <v>16768.720022266061</v>
      </c>
      <c r="DU96" s="261">
        <v>-11256.686044117059</v>
      </c>
      <c r="DV96" s="231">
        <v>700.4808399408646</v>
      </c>
      <c r="DW96" s="237">
        <f t="shared" si="724"/>
        <v>-11957.166884057924</v>
      </c>
      <c r="DX96" s="261">
        <v>5859.676966838676</v>
      </c>
      <c r="DY96" s="231">
        <v>-1680.5375092304885</v>
      </c>
      <c r="DZ96" s="237">
        <f t="shared" si="725"/>
        <v>7540.2144760691644</v>
      </c>
      <c r="EA96" s="345">
        <v>-9354.8884672210916</v>
      </c>
      <c r="EB96" s="346">
        <v>6931.699147056217</v>
      </c>
      <c r="EC96" s="344">
        <f t="shared" si="726"/>
        <v>-16286.587614277309</v>
      </c>
      <c r="ED96" s="261">
        <v>-1865.3952662730553</v>
      </c>
      <c r="EE96" s="231">
        <v>-2289.3174215916761</v>
      </c>
      <c r="EF96" s="237">
        <f t="shared" si="727"/>
        <v>423.92215531862075</v>
      </c>
      <c r="EG96" s="277">
        <v>2058.1778059164171</v>
      </c>
      <c r="EH96" s="236">
        <v>1505.3713814223306</v>
      </c>
      <c r="EI96" s="237">
        <f t="shared" si="728"/>
        <v>552.80642449408651</v>
      </c>
      <c r="EJ96" s="277">
        <v>285.3036067480391</v>
      </c>
      <c r="EK96" s="236">
        <v>-1321.3195148145489</v>
      </c>
      <c r="EL96" s="237">
        <f t="shared" si="729"/>
        <v>1606.623121562588</v>
      </c>
      <c r="EM96" s="345">
        <v>460.1009409347231</v>
      </c>
      <c r="EN96" s="346">
        <v>1240.8133634429521</v>
      </c>
      <c r="EO96" s="344">
        <f t="shared" si="693"/>
        <v>-780.712422508229</v>
      </c>
      <c r="EP96" s="345">
        <v>461.33873630548192</v>
      </c>
      <c r="EQ96" s="346">
        <v>97.93158419394959</v>
      </c>
      <c r="ER96" s="344">
        <f t="shared" si="475"/>
        <v>363.40715211153235</v>
      </c>
      <c r="ES96" s="345">
        <v>389.57148481156958</v>
      </c>
      <c r="ET96" s="346">
        <v>112.89595906215007</v>
      </c>
      <c r="EU96" s="344">
        <f t="shared" si="476"/>
        <v>276.67552574941953</v>
      </c>
      <c r="EV96" s="277">
        <v>519.12670544220248</v>
      </c>
      <c r="EW96" s="236">
        <v>78.520221354609021</v>
      </c>
      <c r="EX96" s="237">
        <f t="shared" si="478"/>
        <v>440.60648408759346</v>
      </c>
      <c r="EY96" s="277">
        <v>921.70313642356882</v>
      </c>
      <c r="EZ96" s="236">
        <v>44.084088187406593</v>
      </c>
      <c r="FA96" s="237">
        <f t="shared" si="477"/>
        <v>877.61904823616226</v>
      </c>
    </row>
    <row r="97" spans="1:157" x14ac:dyDescent="0.3">
      <c r="A97" s="221" t="s">
        <v>153</v>
      </c>
      <c r="B97" s="222">
        <f>B98+B99+B110+B129+B133</f>
        <v>44353.259999999995</v>
      </c>
      <c r="C97" s="223">
        <f>C98+C99+C110+C129+C133</f>
        <v>5199.3999999999996</v>
      </c>
      <c r="D97" s="224">
        <f>B97-C97</f>
        <v>39153.859999999993</v>
      </c>
      <c r="E97" s="222">
        <f>E98+E99+E110+E129+E133</f>
        <v>47632.85</v>
      </c>
      <c r="F97" s="223">
        <f>F98+F99+F110+F129+F133</f>
        <v>21278.415357408572</v>
      </c>
      <c r="G97" s="224">
        <f t="shared" ref="G97" si="730">E97-F97</f>
        <v>26354.434642591426</v>
      </c>
      <c r="H97" s="222">
        <f>H98+H99+H110+H129+H133</f>
        <v>19423.52</v>
      </c>
      <c r="I97" s="223">
        <f>I98+I99+I110+I129+I133</f>
        <v>8663.2319794017894</v>
      </c>
      <c r="J97" s="224">
        <f t="shared" ref="J97" si="731">H97-I97</f>
        <v>10760.288020598211</v>
      </c>
      <c r="K97" s="222">
        <f>K98+K99+K110+K129+K133</f>
        <v>28421.37</v>
      </c>
      <c r="L97" s="223">
        <f>L98+L99+L110+L129+L133</f>
        <v>-2755.3186773344696</v>
      </c>
      <c r="M97" s="224">
        <f t="shared" ref="M97" si="732">K97-L97</f>
        <v>31176.688677334467</v>
      </c>
      <c r="N97" s="222">
        <f>N98+N99+N110+N129+N133</f>
        <v>-16608</v>
      </c>
      <c r="O97" s="223">
        <f>O98+O99+O110+O129+O133</f>
        <v>-62265</v>
      </c>
      <c r="P97" s="224">
        <f t="shared" ref="P97" si="733">N97-O97</f>
        <v>45657</v>
      </c>
      <c r="Q97" s="222">
        <f>Q98+Q99+Q110+Q129+Q133</f>
        <v>-11952</v>
      </c>
      <c r="R97" s="223">
        <f>R98+R99+R110+R129+R133</f>
        <v>-85154</v>
      </c>
      <c r="S97" s="224">
        <f t="shared" ref="S97" si="734">Q97-R97</f>
        <v>73202</v>
      </c>
      <c r="T97" s="222">
        <f>T98+T99+T110+T129+T133</f>
        <v>-25942</v>
      </c>
      <c r="U97" s="223">
        <f>U98+U99+U110+U129+U133</f>
        <v>-64668</v>
      </c>
      <c r="V97" s="224">
        <f t="shared" ref="V97" si="735">T97-U97</f>
        <v>38726</v>
      </c>
      <c r="W97" s="222">
        <f>W98+W99+W110+W129+W133</f>
        <v>-37134</v>
      </c>
      <c r="X97" s="223">
        <f>X98+X99+X110+X129+X133</f>
        <v>-90877</v>
      </c>
      <c r="Y97" s="224">
        <f t="shared" ref="Y97" si="736">W97-X97</f>
        <v>53743</v>
      </c>
      <c r="Z97" s="222">
        <f>Z98+Z99+Z110+Z129+Z133</f>
        <v>112419.76748259261</v>
      </c>
      <c r="AA97" s="223">
        <f>AA98+AA99+AA110+AA129+AA133</f>
        <v>19076.723195516002</v>
      </c>
      <c r="AB97" s="224">
        <f t="shared" ref="AB97" si="737">Z97-AA97</f>
        <v>93343.044287076598</v>
      </c>
      <c r="AC97" s="222">
        <f>AC98+AC99+AC110+AC129+AC133</f>
        <v>5238.5050279490024</v>
      </c>
      <c r="AD97" s="223">
        <f>AD98+AD99+AD110+AD129+AD133</f>
        <v>19209.233757913</v>
      </c>
      <c r="AE97" s="224">
        <f t="shared" ref="AE97" si="738">AC97-AD97</f>
        <v>-13970.728729963997</v>
      </c>
      <c r="AF97" s="222">
        <f>AF98+AF99+AF110+AF129+AF133</f>
        <v>22310.946875551403</v>
      </c>
      <c r="AG97" s="223">
        <f>AG98+AG99+AG110+AG129+AG133</f>
        <v>-18292.733166943999</v>
      </c>
      <c r="AH97" s="224">
        <f t="shared" ref="AH97" si="739">AF97-AG97</f>
        <v>40603.680042495398</v>
      </c>
      <c r="AI97" s="222">
        <f>AI98+AI99+AI110+AI129+AI133</f>
        <v>77690.282428164908</v>
      </c>
      <c r="AJ97" s="223">
        <f>AJ98+AJ99+AJ110+AJ129+AJ133</f>
        <v>6944.1601517229901</v>
      </c>
      <c r="AK97" s="224">
        <f t="shared" ref="AK97" si="740">AI97-AJ97</f>
        <v>70746.122276441922</v>
      </c>
      <c r="AL97" s="222">
        <f>AL98+AL99+AL110+AL129+AL133</f>
        <v>-26090.000000000007</v>
      </c>
      <c r="AM97" s="223">
        <f>AM98+AM99+AM110+AM129+AM133</f>
        <v>22478</v>
      </c>
      <c r="AN97" s="224">
        <f t="shared" si="694"/>
        <v>-48568.000000000007</v>
      </c>
      <c r="AO97" s="222">
        <f>AO98+AO99+AO110+AO129+AO133</f>
        <v>1941.99999999998</v>
      </c>
      <c r="AP97" s="223">
        <f>AP98+AP99+AP110+AP129+AP133</f>
        <v>29404</v>
      </c>
      <c r="AQ97" s="224">
        <f t="shared" si="695"/>
        <v>-27462.000000000022</v>
      </c>
      <c r="AR97" s="222">
        <f>AR98+AR99+AR110+AR129+AR133</f>
        <v>-31008.999999999971</v>
      </c>
      <c r="AS97" s="223">
        <f>AS98+AS99+AS110+AS129+AS133</f>
        <v>8994</v>
      </c>
      <c r="AT97" s="224">
        <f t="shared" si="696"/>
        <v>-40002.999999999971</v>
      </c>
      <c r="AU97" s="222">
        <f>AU98+AU99+AU110+AU129+AU133</f>
        <v>17265.999999999971</v>
      </c>
      <c r="AV97" s="223">
        <f>AV98+AV99+AV110+AV129+AV133</f>
        <v>13549</v>
      </c>
      <c r="AW97" s="224">
        <f t="shared" si="697"/>
        <v>3716.9999999999709</v>
      </c>
      <c r="AX97" s="222">
        <f>AX98+AX99+AX110+AX129+AX133</f>
        <v>70498</v>
      </c>
      <c r="AY97" s="223">
        <f>AY98+AY99+AY110+AY129+AY133</f>
        <v>-95786</v>
      </c>
      <c r="AZ97" s="224">
        <f t="shared" si="698"/>
        <v>166284</v>
      </c>
      <c r="BA97" s="222">
        <f>BA98+BA99+BA110+BA129+BA133</f>
        <v>24014</v>
      </c>
      <c r="BB97" s="223">
        <f>BB98+BB99+BB110+BB129+BB133</f>
        <v>-106076</v>
      </c>
      <c r="BC97" s="224">
        <f t="shared" si="699"/>
        <v>130090</v>
      </c>
      <c r="BD97" s="222">
        <f>BD98+BD99+BD110+BD129+BD133</f>
        <v>67640</v>
      </c>
      <c r="BE97" s="223">
        <f>BE98+BE99+BE110+BE129+BE133</f>
        <v>-26484</v>
      </c>
      <c r="BF97" s="224">
        <f t="shared" si="700"/>
        <v>94124</v>
      </c>
      <c r="BG97" s="222">
        <f>BG98+BG99+BG110+BG129+BG133</f>
        <v>160969</v>
      </c>
      <c r="BH97" s="223">
        <f>BH98+BH99+BH110+BH129+BH133</f>
        <v>-5610</v>
      </c>
      <c r="BI97" s="224">
        <f t="shared" si="701"/>
        <v>166579</v>
      </c>
      <c r="BJ97" s="222">
        <f>BJ98+BJ99+BJ110+BJ129+BJ133</f>
        <v>13938</v>
      </c>
      <c r="BK97" s="223">
        <f>BK98+BK99+BK110+BK129+BK133</f>
        <v>1041</v>
      </c>
      <c r="BL97" s="224">
        <f t="shared" si="702"/>
        <v>12897</v>
      </c>
      <c r="BM97" s="222">
        <f>BM98+BM99+BM110+BM129+BM133</f>
        <v>-51130</v>
      </c>
      <c r="BN97" s="223">
        <f>BN98+BN99+BN110+BN129+BN133</f>
        <v>-65590</v>
      </c>
      <c r="BO97" s="224">
        <f t="shared" si="703"/>
        <v>14460</v>
      </c>
      <c r="BP97" s="222">
        <f>BP98+BP99+BP110+BP129+BP133</f>
        <v>-17377</v>
      </c>
      <c r="BQ97" s="223">
        <f>BQ98+BQ99+BQ110+BQ129+BQ133</f>
        <v>-33921</v>
      </c>
      <c r="BR97" s="224">
        <f t="shared" si="704"/>
        <v>16544</v>
      </c>
      <c r="BS97" s="222">
        <f>BS98+BS99+BS110+BS129+BS133</f>
        <v>10163</v>
      </c>
      <c r="BT97" s="223">
        <f>BT98+BT99+BT110+BT129+BT133</f>
        <v>-6952</v>
      </c>
      <c r="BU97" s="224">
        <f t="shared" si="705"/>
        <v>17115</v>
      </c>
      <c r="BV97" s="222">
        <f>BV98+BV99+BV110+BV129+BV133</f>
        <v>25098</v>
      </c>
      <c r="BW97" s="223">
        <f>BW98+BW99+BW110+BW129+BW133</f>
        <v>9764</v>
      </c>
      <c r="BX97" s="224">
        <f t="shared" si="706"/>
        <v>15334</v>
      </c>
      <c r="BY97" s="222">
        <f>BY98+BY99+BY110+BY129+BY133</f>
        <v>45471</v>
      </c>
      <c r="BZ97" s="223">
        <f>BZ98+BZ99+BZ110+BZ129+BZ133</f>
        <v>34368</v>
      </c>
      <c r="CA97" s="224">
        <f t="shared" si="707"/>
        <v>11103</v>
      </c>
      <c r="CB97" s="222">
        <f>CB98+CB99+CB110+CB129+CB133</f>
        <v>46251</v>
      </c>
      <c r="CC97" s="223">
        <f>CC98+CC99+CC110+CC129+CC133</f>
        <v>-13464</v>
      </c>
      <c r="CD97" s="224">
        <f t="shared" si="708"/>
        <v>59715</v>
      </c>
      <c r="CE97" s="222">
        <f>CE98+CE99+CE110+CE129+CE133</f>
        <v>33782</v>
      </c>
      <c r="CF97" s="223">
        <f>CF98+CF99+CF110+CF129+CF133</f>
        <v>56933</v>
      </c>
      <c r="CG97" s="224">
        <f t="shared" si="709"/>
        <v>-23151</v>
      </c>
      <c r="CH97" s="222">
        <f>CH98+CH99+CH110+CH129+CH133</f>
        <v>-99826.617994561224</v>
      </c>
      <c r="CI97" s="223">
        <f>CI98+CI99+CI110+CI129+CI133</f>
        <v>47536.49024695246</v>
      </c>
      <c r="CJ97" s="224">
        <f>CH97-CI97</f>
        <v>-147363.10824151369</v>
      </c>
      <c r="CK97" s="222">
        <f>CK98+CK99+CK110+CK129+CK133</f>
        <v>-92562.254607888259</v>
      </c>
      <c r="CL97" s="223">
        <f>CL98+CL99+CL110+CL129+CL133</f>
        <v>36762.767344958593</v>
      </c>
      <c r="CM97" s="224">
        <f>CK97-CL97</f>
        <v>-129325.02195284684</v>
      </c>
      <c r="CN97" s="222">
        <f>CN98+CN99+CN110+CN129+CN133</f>
        <v>-136998.22437118538</v>
      </c>
      <c r="CO97" s="223">
        <f>CO98+CO99+CO110+CO129+CO133</f>
        <v>39064.763971549357</v>
      </c>
      <c r="CP97" s="224">
        <f>CN97-CO97</f>
        <v>-176062.98834273475</v>
      </c>
      <c r="CQ97" s="222">
        <f>CQ98+CQ99+CQ110+CQ129+CQ133</f>
        <v>-171035.47446794296</v>
      </c>
      <c r="CR97" s="223">
        <f>CR98+CR99+CR110+CR129+CR133</f>
        <v>40613.689239196865</v>
      </c>
      <c r="CS97" s="224">
        <f>CQ97-CR97</f>
        <v>-211649.16370713981</v>
      </c>
      <c r="CT97" s="222">
        <f>CT98+CT99+CT110+CT129+CT133</f>
        <v>-11958.983234670641</v>
      </c>
      <c r="CU97" s="223">
        <f>CU98+CU99+CU110+CU129+CU133</f>
        <v>55390.683695227999</v>
      </c>
      <c r="CV97" s="224">
        <f t="shared" si="459"/>
        <v>-67349.666929898638</v>
      </c>
      <c r="CW97" s="222">
        <f>CW98+CW99+CW110+CW129+CW133</f>
        <v>-78307.640388914413</v>
      </c>
      <c r="CX97" s="223">
        <f>CX98+CX99+CX110+CX129+CX133</f>
        <v>-2017.6875827176591</v>
      </c>
      <c r="CY97" s="224">
        <f t="shared" si="460"/>
        <v>-76289.952806196758</v>
      </c>
      <c r="CZ97" s="222">
        <f>CZ98+CZ99+CZ110+CZ129+CZ133</f>
        <v>-41388.24439336692</v>
      </c>
      <c r="DA97" s="223">
        <f>DA98+DA99+DA110+DA129+DA133</f>
        <v>39696.209321517759</v>
      </c>
      <c r="DB97" s="224">
        <f t="shared" si="461"/>
        <v>-81084.453714884672</v>
      </c>
      <c r="DC97" s="225">
        <f>DC98+DC99+DC110+DC129+DC133</f>
        <v>-5461.9</v>
      </c>
      <c r="DD97" s="223">
        <f>DD98+DD99+DD110+DD129+DD133</f>
        <v>35538.130066386198</v>
      </c>
      <c r="DE97" s="226">
        <f t="shared" si="462"/>
        <v>-41000.0300663862</v>
      </c>
      <c r="DF97" s="270">
        <f>DF98+DF99+DF110+DF129+DF133</f>
        <v>46779.345908443691</v>
      </c>
      <c r="DG97" s="225">
        <f>DG98+DG99+DG110+DG129+DG133</f>
        <v>13320.759136174613</v>
      </c>
      <c r="DH97" s="226">
        <f t="shared" si="718"/>
        <v>33458.586772269075</v>
      </c>
      <c r="DI97" s="270">
        <f>DI98+DI99+DI110+DI129+DI133</f>
        <v>44317.574730834131</v>
      </c>
      <c r="DJ97" s="225">
        <f>DJ98+DJ99+DJ110+DJ129+DJ133</f>
        <v>18057.213684470997</v>
      </c>
      <c r="DK97" s="226">
        <f t="shared" si="719"/>
        <v>26260.361046363134</v>
      </c>
      <c r="DL97" s="270">
        <f>DL98+DL99+DL110+DL129+DL133</f>
        <v>54929.525801096184</v>
      </c>
      <c r="DM97" s="225">
        <f>DM98+DM99+DM110+DM129+DM133</f>
        <v>21327.638082178815</v>
      </c>
      <c r="DN97" s="226">
        <f t="shared" si="720"/>
        <v>33601.887718917365</v>
      </c>
      <c r="DO97" s="270">
        <f>DO98+DO99+DO110+DO129+DO133</f>
        <v>108775.25058167543</v>
      </c>
      <c r="DP97" s="225">
        <f>DP98+DP99+DP110+DP129+DP133</f>
        <v>37336.519768465965</v>
      </c>
      <c r="DQ97" s="226">
        <f t="shared" si="722"/>
        <v>71438.730813209462</v>
      </c>
      <c r="DR97" s="280">
        <f>DR98+DR99+DR110+DR129+DR133</f>
        <v>-40655.171598549132</v>
      </c>
      <c r="DS97" s="223">
        <f>DS98+DS99+DS110+DS129+DS133</f>
        <v>-36595.518506888555</v>
      </c>
      <c r="DT97" s="226">
        <f t="shared" si="723"/>
        <v>-4059.653091660577</v>
      </c>
      <c r="DU97" s="270">
        <f>DU98+DU99+DU110+DU129+DU133</f>
        <v>-58931.091127042971</v>
      </c>
      <c r="DV97" s="225">
        <f>DV98+DV99+DV110+DV129+DV133</f>
        <v>6798.6049325645317</v>
      </c>
      <c r="DW97" s="226">
        <f t="shared" si="724"/>
        <v>-65729.696059607508</v>
      </c>
      <c r="DX97" s="270">
        <f>DX98+DX99+DX110+DX129+DX133</f>
        <v>3412.9733153484376</v>
      </c>
      <c r="DY97" s="225">
        <f>DY98+DY99+DY110+DY129+DY133</f>
        <v>34715.251495306242</v>
      </c>
      <c r="DZ97" s="226">
        <f t="shared" si="725"/>
        <v>-31302.278179957804</v>
      </c>
      <c r="EA97" s="338">
        <f>EA98+EA99+EA110+EA129+EA133</f>
        <v>-22215.403587326728</v>
      </c>
      <c r="EB97" s="347">
        <f>EB98+EB99+EB110+EB129+EB133</f>
        <v>130671.88856506595</v>
      </c>
      <c r="EC97" s="340">
        <f t="shared" si="726"/>
        <v>-152887.29215239268</v>
      </c>
      <c r="ED97" s="270">
        <f>ED98+ED99+ED110+ED129+ED133</f>
        <v>72377.157171675892</v>
      </c>
      <c r="EE97" s="225">
        <f>EE98+EE99+EE110+EE129+EE133</f>
        <v>69549.675509590132</v>
      </c>
      <c r="EF97" s="226">
        <f t="shared" si="727"/>
        <v>2827.48166208576</v>
      </c>
      <c r="EG97" s="270">
        <f>EG98+EG99+EG110+EG129+EG133</f>
        <v>-16513.826583608447</v>
      </c>
      <c r="EH97" s="225">
        <f>EH98+EH99+EH110+EH129+EH133</f>
        <v>12070.507896732859</v>
      </c>
      <c r="EI97" s="226">
        <f t="shared" si="728"/>
        <v>-28584.334480341306</v>
      </c>
      <c r="EJ97" s="270">
        <f>EJ98+EJ99+EJ110+EJ129+EJ133+EJ144</f>
        <v>-10638.884436748775</v>
      </c>
      <c r="EK97" s="225">
        <f>EK98+EK99+EK110+EK129+EK133+EK144</f>
        <v>29883.707922499991</v>
      </c>
      <c r="EL97" s="226">
        <f t="shared" si="729"/>
        <v>-40522.592359248767</v>
      </c>
      <c r="EM97" s="338">
        <f>EM98+EM99+EM110+EM129+EM133+EM144</f>
        <v>-8972.7302861939424</v>
      </c>
      <c r="EN97" s="347">
        <f>EN98+EN99+EN110+EN129+EN133+EN144</f>
        <v>3506.8354316128243</v>
      </c>
      <c r="EO97" s="340">
        <f t="shared" si="693"/>
        <v>-12479.565717806767</v>
      </c>
      <c r="EP97" s="338">
        <f>EP98+EP99+EP110+EP129+EP133+EP144</f>
        <v>3804.0382582977495</v>
      </c>
      <c r="EQ97" s="347">
        <f>EQ98+EQ99+EQ110+EQ129+EQ133+EQ144</f>
        <v>63877.615091400701</v>
      </c>
      <c r="ER97" s="340">
        <f t="shared" si="475"/>
        <v>-60073.576833102954</v>
      </c>
      <c r="ES97" s="338">
        <f>ES98+ES99+ES110+ES129+ES133+ES144</f>
        <v>-30657.423147926405</v>
      </c>
      <c r="ET97" s="347">
        <f>ET98+ET99+ET110+ET129+ET133+ET144</f>
        <v>50614.302870626758</v>
      </c>
      <c r="EU97" s="340">
        <f t="shared" si="476"/>
        <v>-81271.726018553163</v>
      </c>
      <c r="EV97" s="270">
        <f>EV98+EV99+EV110+EV129+EV133+EV144</f>
        <v>82140.507467486212</v>
      </c>
      <c r="EW97" s="225">
        <f>EW98+EW99+EW110+EW129+EW133+EW144</f>
        <v>62130.538271891019</v>
      </c>
      <c r="EX97" s="226">
        <f t="shared" si="478"/>
        <v>20009.969195595193</v>
      </c>
      <c r="EY97" s="270">
        <v>-60127.903605834414</v>
      </c>
      <c r="EZ97" s="225">
        <v>-6115.3492336490926</v>
      </c>
      <c r="FA97" s="226">
        <f t="shared" si="477"/>
        <v>-54012.554372185317</v>
      </c>
    </row>
    <row r="98" spans="1:157" x14ac:dyDescent="0.3">
      <c r="A98" s="227" t="s">
        <v>154</v>
      </c>
      <c r="B98" s="228"/>
      <c r="C98" s="229"/>
      <c r="D98" s="230"/>
      <c r="E98" s="228"/>
      <c r="F98" s="229"/>
      <c r="G98" s="230"/>
      <c r="H98" s="228"/>
      <c r="I98" s="229"/>
      <c r="J98" s="230"/>
      <c r="K98" s="228"/>
      <c r="L98" s="229"/>
      <c r="M98" s="230"/>
      <c r="N98" s="228"/>
      <c r="O98" s="229"/>
      <c r="P98" s="230"/>
      <c r="Q98" s="228"/>
      <c r="R98" s="229"/>
      <c r="S98" s="230"/>
      <c r="T98" s="228"/>
      <c r="U98" s="229"/>
      <c r="V98" s="230"/>
      <c r="W98" s="228"/>
      <c r="X98" s="229"/>
      <c r="Y98" s="230"/>
      <c r="Z98" s="228"/>
      <c r="AA98" s="229"/>
      <c r="AB98" s="230"/>
      <c r="AC98" s="228"/>
      <c r="AD98" s="229"/>
      <c r="AE98" s="230"/>
      <c r="AF98" s="228"/>
      <c r="AG98" s="229"/>
      <c r="AH98" s="230"/>
      <c r="AI98" s="228"/>
      <c r="AJ98" s="229"/>
      <c r="AK98" s="230"/>
      <c r="AL98" s="228"/>
      <c r="AM98" s="229"/>
      <c r="AN98" s="230"/>
      <c r="AO98" s="228"/>
      <c r="AP98" s="229"/>
      <c r="AQ98" s="230"/>
      <c r="AR98" s="228"/>
      <c r="AS98" s="229"/>
      <c r="AT98" s="230"/>
      <c r="AU98" s="228"/>
      <c r="AV98" s="229"/>
      <c r="AW98" s="230"/>
      <c r="AX98" s="228"/>
      <c r="AY98" s="229"/>
      <c r="AZ98" s="230"/>
      <c r="BA98" s="228"/>
      <c r="BB98" s="229"/>
      <c r="BC98" s="230"/>
      <c r="BD98" s="228"/>
      <c r="BE98" s="229"/>
      <c r="BF98" s="230"/>
      <c r="BG98" s="228"/>
      <c r="BH98" s="229"/>
      <c r="BI98" s="230"/>
      <c r="BJ98" s="228"/>
      <c r="BK98" s="229"/>
      <c r="BL98" s="230"/>
      <c r="BM98" s="228"/>
      <c r="BN98" s="229"/>
      <c r="BO98" s="230"/>
      <c r="BP98" s="228"/>
      <c r="BQ98" s="229"/>
      <c r="BR98" s="230"/>
      <c r="BS98" s="228"/>
      <c r="BT98" s="229"/>
      <c r="BU98" s="230"/>
      <c r="BV98" s="228"/>
      <c r="BW98" s="229"/>
      <c r="BX98" s="230"/>
      <c r="BY98" s="228"/>
      <c r="BZ98" s="229"/>
      <c r="CA98" s="230"/>
      <c r="CB98" s="228"/>
      <c r="CC98" s="229"/>
      <c r="CD98" s="230"/>
      <c r="CE98" s="228"/>
      <c r="CF98" s="229"/>
      <c r="CG98" s="230"/>
      <c r="CH98" s="228"/>
      <c r="CI98" s="229"/>
      <c r="CJ98" s="230"/>
      <c r="CK98" s="228"/>
      <c r="CL98" s="229"/>
      <c r="CM98" s="230"/>
      <c r="CN98" s="228"/>
      <c r="CO98" s="229"/>
      <c r="CP98" s="230"/>
      <c r="CQ98" s="228"/>
      <c r="CR98" s="229"/>
      <c r="CS98" s="230"/>
      <c r="CT98" s="228"/>
      <c r="CU98" s="229"/>
      <c r="CV98" s="230"/>
      <c r="CW98" s="228"/>
      <c r="CX98" s="229"/>
      <c r="CY98" s="230"/>
      <c r="CZ98" s="228"/>
      <c r="DA98" s="229"/>
      <c r="DB98" s="230"/>
      <c r="DC98" s="231"/>
      <c r="DD98" s="229"/>
      <c r="DE98" s="232"/>
      <c r="DF98" s="261"/>
      <c r="DG98" s="231"/>
      <c r="DH98" s="232"/>
      <c r="DI98" s="261"/>
      <c r="DJ98" s="231"/>
      <c r="DK98" s="232"/>
      <c r="DL98" s="261"/>
      <c r="DM98" s="231"/>
      <c r="DN98" s="232"/>
      <c r="DO98" s="261"/>
      <c r="DP98" s="231"/>
      <c r="DQ98" s="232"/>
      <c r="DR98" s="278"/>
      <c r="DS98" s="229"/>
      <c r="DT98" s="232"/>
      <c r="DU98" s="261"/>
      <c r="DV98" s="231"/>
      <c r="DW98" s="232"/>
      <c r="DX98" s="261"/>
      <c r="DY98" s="231"/>
      <c r="DZ98" s="232"/>
      <c r="EA98" s="342"/>
      <c r="EB98" s="343"/>
      <c r="EC98" s="341"/>
      <c r="ED98" s="261"/>
      <c r="EE98" s="231"/>
      <c r="EF98" s="232"/>
      <c r="EG98" s="261"/>
      <c r="EH98" s="231"/>
      <c r="EI98" s="232"/>
      <c r="EJ98" s="261"/>
      <c r="EK98" s="231"/>
      <c r="EL98" s="232"/>
      <c r="EM98" s="342"/>
      <c r="EN98" s="343"/>
      <c r="EO98" s="341"/>
      <c r="EP98" s="342"/>
      <c r="EQ98" s="343"/>
      <c r="ER98" s="341"/>
      <c r="ES98" s="342"/>
      <c r="ET98" s="343"/>
      <c r="EU98" s="341"/>
      <c r="EV98" s="261"/>
      <c r="EW98" s="231"/>
      <c r="EX98" s="232"/>
      <c r="EY98" s="261"/>
      <c r="EZ98" s="231"/>
      <c r="FA98" s="232"/>
    </row>
    <row r="99" spans="1:157" x14ac:dyDescent="0.3">
      <c r="A99" s="227" t="s">
        <v>155</v>
      </c>
      <c r="B99" s="228">
        <f>B100+B103+B104+B105</f>
        <v>24910.26</v>
      </c>
      <c r="C99" s="229">
        <f>C100+C103+C104+C105</f>
        <v>-5395</v>
      </c>
      <c r="D99" s="230">
        <f>B99-C99</f>
        <v>30305.26</v>
      </c>
      <c r="E99" s="228">
        <f t="shared" ref="E99:F99" si="741">E100+E103+E104+E105</f>
        <v>26045.85</v>
      </c>
      <c r="F99" s="229">
        <f t="shared" si="741"/>
        <v>4578.4153574085703</v>
      </c>
      <c r="G99" s="230">
        <f t="shared" ref="G99" si="742">E99-F99</f>
        <v>21467.434642591426</v>
      </c>
      <c r="H99" s="228">
        <f t="shared" ref="H99:I99" si="743">H100+H103+H104+H105</f>
        <v>10787.52</v>
      </c>
      <c r="I99" s="229">
        <f t="shared" si="743"/>
        <v>2768.2319794017899</v>
      </c>
      <c r="J99" s="230">
        <f t="shared" ref="J99" si="744">H99-I99</f>
        <v>8019.288020598211</v>
      </c>
      <c r="K99" s="228">
        <f t="shared" ref="K99:L99" si="745">K100+K103+K104+K105</f>
        <v>16364.369999999999</v>
      </c>
      <c r="L99" s="229">
        <f t="shared" si="745"/>
        <v>-4024.3186773344701</v>
      </c>
      <c r="M99" s="230">
        <f t="shared" ref="M99" si="746">K99-L99</f>
        <v>20388.68867733447</v>
      </c>
      <c r="N99" s="228">
        <f t="shared" ref="N99:O99" si="747">N100+N103+N104+N105</f>
        <v>-10037</v>
      </c>
      <c r="O99" s="229">
        <f t="shared" si="747"/>
        <v>-12056</v>
      </c>
      <c r="P99" s="230">
        <f t="shared" ref="P99" si="748">N99-O99</f>
        <v>2019</v>
      </c>
      <c r="Q99" s="228">
        <f t="shared" ref="Q99:R99" si="749">Q100+Q103+Q104+Q105</f>
        <v>-7211</v>
      </c>
      <c r="R99" s="229">
        <f t="shared" si="749"/>
        <v>-13815</v>
      </c>
      <c r="S99" s="230">
        <f t="shared" ref="S99" si="750">Q99-R99</f>
        <v>6604</v>
      </c>
      <c r="T99" s="228">
        <f t="shared" ref="T99:U99" si="751">T100+T103+T104+T105</f>
        <v>-10006</v>
      </c>
      <c r="U99" s="229">
        <f t="shared" si="751"/>
        <v>-5505</v>
      </c>
      <c r="V99" s="230">
        <f t="shared" ref="V99" si="752">T99-U99</f>
        <v>-4501</v>
      </c>
      <c r="W99" s="228">
        <f t="shared" ref="W99:X99" si="753">W100+W103+W104+W105</f>
        <v>-13371</v>
      </c>
      <c r="X99" s="229">
        <f t="shared" si="753"/>
        <v>-19180</v>
      </c>
      <c r="Y99" s="230">
        <f t="shared" ref="Y99" si="754">W99-X99</f>
        <v>5809</v>
      </c>
      <c r="Z99" s="228">
        <f t="shared" ref="Z99:AA99" si="755">Z100+Z103+Z104+Z105</f>
        <v>26963.599999999999</v>
      </c>
      <c r="AA99" s="229">
        <f t="shared" si="755"/>
        <v>49428</v>
      </c>
      <c r="AB99" s="230">
        <f t="shared" ref="AB99" si="756">Z99-AA99</f>
        <v>-22464.400000000001</v>
      </c>
      <c r="AC99" s="228">
        <f t="shared" ref="AC99:AD99" si="757">AC100+AC103+AC104+AC105</f>
        <v>-60088.6</v>
      </c>
      <c r="AD99" s="229">
        <f t="shared" si="757"/>
        <v>14446</v>
      </c>
      <c r="AE99" s="230">
        <f t="shared" ref="AE99" si="758">AC99-AD99</f>
        <v>-74534.600000000006</v>
      </c>
      <c r="AF99" s="228">
        <f t="shared" ref="AF99:AG99" si="759">AF100+AF103+AF104+AF105</f>
        <v>9035.4</v>
      </c>
      <c r="AG99" s="229">
        <f t="shared" si="759"/>
        <v>-6527</v>
      </c>
      <c r="AH99" s="230">
        <f t="shared" ref="AH99" si="760">AF99-AG99</f>
        <v>15562.4</v>
      </c>
      <c r="AI99" s="228">
        <f t="shared" ref="AI99:AJ99" si="761">AI100+AI103+AI104+AI105</f>
        <v>19373</v>
      </c>
      <c r="AJ99" s="229">
        <f t="shared" si="761"/>
        <v>21532</v>
      </c>
      <c r="AK99" s="230">
        <f t="shared" ref="AK99" si="762">AI99-AJ99</f>
        <v>-2159</v>
      </c>
      <c r="AL99" s="228">
        <f t="shared" ref="AL99:AM99" si="763">AL100+AL103+AL104+AL105</f>
        <v>7718.8798843877903</v>
      </c>
      <c r="AM99" s="229">
        <f t="shared" si="763"/>
        <v>29675</v>
      </c>
      <c r="AN99" s="230">
        <f t="shared" ref="AN99:AN101" si="764">AL99-AM99</f>
        <v>-21956.120115612212</v>
      </c>
      <c r="AO99" s="228">
        <f t="shared" ref="AO99:AP99" si="765">AO100+AO103+AO104+AO105</f>
        <v>8039.4271953652806</v>
      </c>
      <c r="AP99" s="229">
        <f t="shared" si="765"/>
        <v>5587</v>
      </c>
      <c r="AQ99" s="230">
        <f t="shared" ref="AQ99:AQ101" si="766">AO99-AP99</f>
        <v>2452.4271953652806</v>
      </c>
      <c r="AR99" s="228">
        <f t="shared" ref="AR99:AS99" si="767">AR100+AR103+AR104+AR105</f>
        <v>-5853.3743134968699</v>
      </c>
      <c r="AS99" s="229">
        <f t="shared" si="767"/>
        <v>6112</v>
      </c>
      <c r="AT99" s="230">
        <f t="shared" ref="AT99:AT101" si="768">AR99-AS99</f>
        <v>-11965.37431349687</v>
      </c>
      <c r="AU99" s="228">
        <f t="shared" ref="AU99:AV99" si="769">AU100+AU103+AU104+AU105</f>
        <v>43821.668373128072</v>
      </c>
      <c r="AV99" s="229">
        <f t="shared" si="769"/>
        <v>16007</v>
      </c>
      <c r="AW99" s="230">
        <f t="shared" ref="AW99:AW101" si="770">AU99-AV99</f>
        <v>27814.668373128072</v>
      </c>
      <c r="AX99" s="228">
        <f>AX100+AX103+AX104+AX105</f>
        <v>-8792</v>
      </c>
      <c r="AY99" s="229">
        <f>AY100+AY103+AY104+AY105</f>
        <v>6171</v>
      </c>
      <c r="AZ99" s="230">
        <f t="shared" ref="AZ99:AZ101" si="771">AX99-AY99</f>
        <v>-14963</v>
      </c>
      <c r="BA99" s="228">
        <f>BA100+BA103+BA104+BA105</f>
        <v>-50636</v>
      </c>
      <c r="BB99" s="229">
        <f>BB100+BB103+BB104+BB105</f>
        <v>-44104</v>
      </c>
      <c r="BC99" s="230">
        <f t="shared" ref="BC99:BC101" si="772">BA99-BB99</f>
        <v>-6532</v>
      </c>
      <c r="BD99" s="228">
        <f>BD100+BD103+BD104+BD105</f>
        <v>48626</v>
      </c>
      <c r="BE99" s="229">
        <f>BE100+BE103+BE104+BE105</f>
        <v>3716</v>
      </c>
      <c r="BF99" s="230">
        <f t="shared" ref="BF99:BF101" si="773">BD99-BE99</f>
        <v>44910</v>
      </c>
      <c r="BG99" s="228">
        <f>BG100+BG103+BG104+BG105</f>
        <v>24788</v>
      </c>
      <c r="BH99" s="229">
        <f>BH100+BH103+BH104+BH105</f>
        <v>25627</v>
      </c>
      <c r="BI99" s="230">
        <f t="shared" ref="BI99:BI101" si="774">BG99-BH99</f>
        <v>-839</v>
      </c>
      <c r="BJ99" s="228">
        <f>BJ100+BJ103+BJ104+BJ105</f>
        <v>29007</v>
      </c>
      <c r="BK99" s="229">
        <f>BK100+BK103+BK104+BK105</f>
        <v>-9514</v>
      </c>
      <c r="BL99" s="230">
        <f t="shared" ref="BL99:BL101" si="775">BJ99-BK99</f>
        <v>38521</v>
      </c>
      <c r="BM99" s="228">
        <f>BM100+BM103+BM104+BM105</f>
        <v>-30775</v>
      </c>
      <c r="BN99" s="229">
        <f>BN100+BN103+BN104+BN105</f>
        <v>-14660</v>
      </c>
      <c r="BO99" s="230">
        <f t="shared" ref="BO99:BO101" si="776">BM99-BN99</f>
        <v>-16115</v>
      </c>
      <c r="BP99" s="228">
        <f>BP100+BP103+BP104+BP105</f>
        <v>-9280</v>
      </c>
      <c r="BQ99" s="229">
        <f>BQ100+BQ103+BQ104+BQ105</f>
        <v>-729</v>
      </c>
      <c r="BR99" s="230">
        <f t="shared" ref="BR99:BR101" si="777">BP99-BQ99</f>
        <v>-8551</v>
      </c>
      <c r="BS99" s="228">
        <f>BS100+BS103+BS104+BS105</f>
        <v>45937</v>
      </c>
      <c r="BT99" s="229">
        <f>BT100+BT103+BT104+BT105</f>
        <v>9496</v>
      </c>
      <c r="BU99" s="230">
        <f t="shared" ref="BU99:BU101" si="778">BS99-BT99</f>
        <v>36441</v>
      </c>
      <c r="BV99" s="228">
        <f>BV100+BV103+BV104+BV105</f>
        <v>-13770</v>
      </c>
      <c r="BW99" s="229">
        <f>BW100+BW103+BW104+BW105</f>
        <v>-12896</v>
      </c>
      <c r="BX99" s="230">
        <f t="shared" ref="BX99:BX101" si="779">BV99-BW99</f>
        <v>-874</v>
      </c>
      <c r="BY99" s="228">
        <f>BY100+BY103+BY104+BY105</f>
        <v>-17587</v>
      </c>
      <c r="BZ99" s="229">
        <f>BZ100+BZ103+BZ104+BZ105</f>
        <v>5133</v>
      </c>
      <c r="CA99" s="230">
        <f t="shared" ref="CA99:CA101" si="780">BY99-BZ99</f>
        <v>-22720</v>
      </c>
      <c r="CB99" s="228">
        <f>CB100+CB103+CB104+CB105</f>
        <v>-29455</v>
      </c>
      <c r="CC99" s="229">
        <f>CC100+CC103+CC104+CC105</f>
        <v>6391</v>
      </c>
      <c r="CD99" s="230">
        <f t="shared" ref="CD99:CD101" si="781">CB99-CC99</f>
        <v>-35846</v>
      </c>
      <c r="CE99" s="228">
        <f>CE100+CE103+CE104+CE105</f>
        <v>-34290</v>
      </c>
      <c r="CF99" s="229">
        <f>CF100+CF103+CF104+CF105</f>
        <v>-2764</v>
      </c>
      <c r="CG99" s="230">
        <f t="shared" ref="CG99:CG101" si="782">CE99-CF99</f>
        <v>-31526</v>
      </c>
      <c r="CH99" s="228">
        <f>CH100+CH103+CH104+CH105</f>
        <v>32601.40176027226</v>
      </c>
      <c r="CI99" s="229">
        <f>CI100+CI103+CI104+CI105</f>
        <v>1179</v>
      </c>
      <c r="CJ99" s="230">
        <f>CH99-CI99</f>
        <v>31422.40176027226</v>
      </c>
      <c r="CK99" s="228">
        <f>CK100+CK103+CK104+CK105</f>
        <v>32304.745392111741</v>
      </c>
      <c r="CL99" s="229">
        <f>CL100+CL103+CL104+CL105</f>
        <v>-1660</v>
      </c>
      <c r="CM99" s="230">
        <f>CK99-CL99</f>
        <v>33964.745392111741</v>
      </c>
      <c r="CN99" s="228">
        <f>CN100+CN103+CN104+CN105</f>
        <v>-19565.224371185388</v>
      </c>
      <c r="CO99" s="229">
        <f>CO100+CO103+CO104+CO105</f>
        <v>18897</v>
      </c>
      <c r="CP99" s="230">
        <f>CN99-CO99</f>
        <v>-38462.224371185388</v>
      </c>
      <c r="CQ99" s="228">
        <f>CQ100+CQ103+CQ104+CQ105</f>
        <v>-37426.474467942957</v>
      </c>
      <c r="CR99" s="229">
        <f>CR100+CR103+CR104+CR105</f>
        <v>-4769</v>
      </c>
      <c r="CS99" s="230">
        <f>CQ99-CR99</f>
        <v>-32657.474467942957</v>
      </c>
      <c r="CT99" s="228">
        <f t="shared" ref="CT99:CU99" si="783">CT100+CT103+CT104+CT105</f>
        <v>6691.7000000000007</v>
      </c>
      <c r="CU99" s="229">
        <f t="shared" si="783"/>
        <v>19167</v>
      </c>
      <c r="CV99" s="230">
        <f t="shared" ref="CV99" si="784">CT99-CU99</f>
        <v>-12475.3</v>
      </c>
      <c r="CW99" s="228">
        <f t="shared" ref="CW99:CX99" si="785">CW100+CW103+CW104+CW105</f>
        <v>-61623.6</v>
      </c>
      <c r="CX99" s="229">
        <f t="shared" si="785"/>
        <v>-26145</v>
      </c>
      <c r="CY99" s="230">
        <f t="shared" ref="CY99" si="786">CW99-CX99</f>
        <v>-35478.6</v>
      </c>
      <c r="CZ99" s="228">
        <f t="shared" ref="CZ99:DA99" si="787">CZ100+CZ103+CZ104+CZ105</f>
        <v>-45032.800000000003</v>
      </c>
      <c r="DA99" s="229">
        <f t="shared" si="787"/>
        <v>-1409.3</v>
      </c>
      <c r="DB99" s="230">
        <f t="shared" ref="DB99" si="788">CZ99-DA99</f>
        <v>-43623.5</v>
      </c>
      <c r="DC99" s="231">
        <f t="shared" ref="DC99:DD99" si="789">DC100+DC103+DC104+DC105</f>
        <v>7435</v>
      </c>
      <c r="DD99" s="229">
        <f t="shared" si="789"/>
        <v>16360</v>
      </c>
      <c r="DE99" s="232">
        <f t="shared" ref="DE99" si="790">DC99-DD99</f>
        <v>-8925</v>
      </c>
      <c r="DF99" s="261">
        <f>DF100+DF103+DF104+DF105</f>
        <v>57707.383628391937</v>
      </c>
      <c r="DG99" s="231">
        <f>DG100+DG103+DG104+DG105</f>
        <v>7254.0967856842008</v>
      </c>
      <c r="DH99" s="232">
        <f t="shared" ref="DH99:DH101" si="791">DF99-DG99</f>
        <v>50453.286842707734</v>
      </c>
      <c r="DI99" s="261">
        <f t="shared" ref="DI99" si="792">DI100+DI103+DI104+DI105</f>
        <v>35260.615137204048</v>
      </c>
      <c r="DJ99" s="231">
        <f>DJ100+DJ103+DJ104+DJ105</f>
        <v>5916.1898763483787</v>
      </c>
      <c r="DK99" s="232">
        <f t="shared" ref="DK99:DK101" si="793">DI99-DJ99</f>
        <v>29344.425260855671</v>
      </c>
      <c r="DL99" s="261">
        <f>DL100+DL103+DL104+DL105</f>
        <v>60459.760400000872</v>
      </c>
      <c r="DM99" s="231">
        <f>DM100+DM103+DM104+DM105</f>
        <v>1517.9540725085587</v>
      </c>
      <c r="DN99" s="232">
        <f t="shared" ref="DN99:DN101" si="794">DL99-DM99</f>
        <v>58941.806327492312</v>
      </c>
      <c r="DO99" s="261">
        <f t="shared" ref="DO99:DP99" si="795">DO100+DO103+DO104+DO105</f>
        <v>104439.64353695097</v>
      </c>
      <c r="DP99" s="231">
        <f t="shared" si="795"/>
        <v>24591.831651194094</v>
      </c>
      <c r="DQ99" s="232">
        <f t="shared" ref="DQ99:DQ101" si="796">DO99-DP99</f>
        <v>79847.811885756877</v>
      </c>
      <c r="DR99" s="278">
        <f>DR100+DR103+DR104+DR105</f>
        <v>21053.658844639362</v>
      </c>
      <c r="DS99" s="229">
        <f>DS100+DS103+DS104+DS105</f>
        <v>8191.4</v>
      </c>
      <c r="DT99" s="232">
        <f t="shared" ref="DT99:DT101" si="797">DR99-DS99</f>
        <v>12862.258844639362</v>
      </c>
      <c r="DU99" s="261">
        <f>DU100+DU103+DU104+DU105</f>
        <v>-42867.425812483045</v>
      </c>
      <c r="DV99" s="231">
        <f>DV100+DV103+DV104+DV105</f>
        <v>-1472.9038301105484</v>
      </c>
      <c r="DW99" s="232">
        <f t="shared" ref="DW99:DW101" si="798">DU99-DV99</f>
        <v>-41394.521982372498</v>
      </c>
      <c r="DX99" s="261">
        <f>DX100+DX103+DX104+DX105</f>
        <v>26400.029694175631</v>
      </c>
      <c r="DY99" s="231">
        <f>DY100+DY103+DY104+DY105</f>
        <v>-9387.5877838816068</v>
      </c>
      <c r="DZ99" s="232">
        <f t="shared" ref="DZ99:DZ101" si="799">DX99-DY99</f>
        <v>35787.61747805724</v>
      </c>
      <c r="EA99" s="342">
        <f>EA100+EA103+EA104+EA105</f>
        <v>-46031.901823986896</v>
      </c>
      <c r="EB99" s="343">
        <f>EB100+EB103+EB104+EB105</f>
        <v>6687.2875444140582</v>
      </c>
      <c r="EC99" s="341">
        <f t="shared" ref="EC99:EC101" si="800">EA99-EB99</f>
        <v>-52719.189368400956</v>
      </c>
      <c r="ED99" s="261">
        <f>ED100+ED103+ED104+ED105</f>
        <v>75755.107749994291</v>
      </c>
      <c r="EE99" s="231">
        <f>EE100+EE103+EE104+EE105</f>
        <v>18065.640608398011</v>
      </c>
      <c r="EF99" s="232">
        <f t="shared" ref="EF99:EF151" si="801">ED99-EE99</f>
        <v>57689.46714159628</v>
      </c>
      <c r="EG99" s="261">
        <f>EG100+EG103+EG104+EG105</f>
        <v>-22989.297905555752</v>
      </c>
      <c r="EH99" s="231">
        <f>EH100+EH103+EH104+EH105</f>
        <v>36033.207762112776</v>
      </c>
      <c r="EI99" s="232">
        <f t="shared" ref="EI99:EI101" si="802">EG99-EH99</f>
        <v>-59022.505667668527</v>
      </c>
      <c r="EJ99" s="261">
        <f>EJ100+EJ103+EJ104+EJ105</f>
        <v>-18852.909133760688</v>
      </c>
      <c r="EK99" s="231">
        <f>EK100+EK103+EK104+EK105</f>
        <v>13079.493011834016</v>
      </c>
      <c r="EL99" s="232">
        <f t="shared" ref="EL99:EL101" si="803">EJ99-EK99</f>
        <v>-31932.402145594704</v>
      </c>
      <c r="EM99" s="342">
        <v>-21370.336865297933</v>
      </c>
      <c r="EN99" s="343">
        <v>-13367.875787823816</v>
      </c>
      <c r="EO99" s="341">
        <f t="shared" ref="EO99:EO151" si="804">EM99-EN99</f>
        <v>-8002.4610774741177</v>
      </c>
      <c r="EP99" s="342">
        <v>6592.9362113484858</v>
      </c>
      <c r="EQ99" s="343">
        <v>46229.283198247424</v>
      </c>
      <c r="ER99" s="341">
        <f t="shared" ref="ER99:ER115" si="805">EP99-EQ99</f>
        <v>-39636.346986898934</v>
      </c>
      <c r="ES99" s="342">
        <v>-45204.972440988247</v>
      </c>
      <c r="ET99" s="343">
        <v>-13123.118832694747</v>
      </c>
      <c r="EU99" s="341">
        <f t="shared" ref="EU99:EU115" si="806">ES99-ET99</f>
        <v>-32081.853608293502</v>
      </c>
      <c r="EV99" s="261">
        <v>44132.687321818601</v>
      </c>
      <c r="EW99" s="231">
        <v>17642.155822491764</v>
      </c>
      <c r="EX99" s="232">
        <f t="shared" ref="EX99:EX115" si="807">EV99-EW99</f>
        <v>26490.531499326837</v>
      </c>
      <c r="EY99" s="261">
        <v>-82567.201245166158</v>
      </c>
      <c r="EZ99" s="231">
        <v>1746.3330095371698</v>
      </c>
      <c r="FA99" s="232">
        <f t="shared" ref="FA99:FA115" si="808">EY99-EZ99</f>
        <v>-84313.534254703321</v>
      </c>
    </row>
    <row r="100" spans="1:157" x14ac:dyDescent="0.3">
      <c r="A100" s="238" t="s">
        <v>147</v>
      </c>
      <c r="B100" s="228"/>
      <c r="C100" s="229"/>
      <c r="D100" s="230"/>
      <c r="E100" s="228"/>
      <c r="F100" s="229"/>
      <c r="G100" s="230"/>
      <c r="H100" s="228"/>
      <c r="I100" s="229"/>
      <c r="J100" s="230"/>
      <c r="K100" s="228"/>
      <c r="L100" s="229"/>
      <c r="M100" s="230"/>
      <c r="N100" s="228"/>
      <c r="O100" s="229"/>
      <c r="P100" s="230"/>
      <c r="Q100" s="228"/>
      <c r="R100" s="229"/>
      <c r="S100" s="230"/>
      <c r="T100" s="228"/>
      <c r="U100" s="229"/>
      <c r="V100" s="230"/>
      <c r="W100" s="228"/>
      <c r="X100" s="229"/>
      <c r="Y100" s="230"/>
      <c r="Z100" s="228"/>
      <c r="AA100" s="229"/>
      <c r="AB100" s="230"/>
      <c r="AC100" s="228"/>
      <c r="AD100" s="229"/>
      <c r="AE100" s="230"/>
      <c r="AF100" s="228"/>
      <c r="AG100" s="229"/>
      <c r="AH100" s="230"/>
      <c r="AI100" s="228"/>
      <c r="AJ100" s="229"/>
      <c r="AK100" s="230"/>
      <c r="AL100" s="228"/>
      <c r="AM100" s="229">
        <f>AM101+AM102</f>
        <v>-1</v>
      </c>
      <c r="AN100" s="230">
        <f t="shared" si="764"/>
        <v>1</v>
      </c>
      <c r="AO100" s="228"/>
      <c r="AP100" s="229">
        <f>AP101+AP102</f>
        <v>-1</v>
      </c>
      <c r="AQ100" s="230">
        <f t="shared" si="766"/>
        <v>1</v>
      </c>
      <c r="AR100" s="228"/>
      <c r="AS100" s="229">
        <f>AS101+AS102</f>
        <v>-5</v>
      </c>
      <c r="AT100" s="230">
        <f t="shared" si="768"/>
        <v>5</v>
      </c>
      <c r="AU100" s="228"/>
      <c r="AV100" s="229">
        <f>AV101+AV102</f>
        <v>-5</v>
      </c>
      <c r="AW100" s="230">
        <f t="shared" si="770"/>
        <v>5</v>
      </c>
      <c r="AX100" s="228"/>
      <c r="AY100" s="229">
        <v>18</v>
      </c>
      <c r="AZ100" s="230">
        <f t="shared" si="771"/>
        <v>-18</v>
      </c>
      <c r="BA100" s="228"/>
      <c r="BB100" s="229">
        <v>-30</v>
      </c>
      <c r="BC100" s="230">
        <f t="shared" si="772"/>
        <v>30</v>
      </c>
      <c r="BD100" s="228"/>
      <c r="BE100" s="229">
        <v>-1</v>
      </c>
      <c r="BF100" s="230">
        <f t="shared" si="773"/>
        <v>1</v>
      </c>
      <c r="BG100" s="228"/>
      <c r="BH100" s="229">
        <v>-4</v>
      </c>
      <c r="BI100" s="230">
        <f t="shared" si="774"/>
        <v>4</v>
      </c>
      <c r="BJ100" s="228"/>
      <c r="BK100" s="229">
        <v>24</v>
      </c>
      <c r="BL100" s="230">
        <f t="shared" si="775"/>
        <v>-24</v>
      </c>
      <c r="BM100" s="228"/>
      <c r="BN100" s="229">
        <v>11</v>
      </c>
      <c r="BO100" s="230">
        <f t="shared" si="776"/>
        <v>-11</v>
      </c>
      <c r="BP100" s="228"/>
      <c r="BQ100" s="229">
        <v>52</v>
      </c>
      <c r="BR100" s="230">
        <f t="shared" si="777"/>
        <v>-52</v>
      </c>
      <c r="BS100" s="228"/>
      <c r="BT100" s="229">
        <v>177</v>
      </c>
      <c r="BU100" s="230">
        <f t="shared" si="778"/>
        <v>-177</v>
      </c>
      <c r="BV100" s="228"/>
      <c r="BW100" s="229">
        <v>-63</v>
      </c>
      <c r="BX100" s="230">
        <f t="shared" si="779"/>
        <v>63</v>
      </c>
      <c r="BY100" s="228"/>
      <c r="BZ100" s="229">
        <v>33</v>
      </c>
      <c r="CA100" s="230">
        <f t="shared" si="780"/>
        <v>-33</v>
      </c>
      <c r="CB100" s="228"/>
      <c r="CC100" s="229">
        <v>10</v>
      </c>
      <c r="CD100" s="230">
        <f t="shared" si="781"/>
        <v>-10</v>
      </c>
      <c r="CE100" s="228"/>
      <c r="CF100" s="229">
        <v>1</v>
      </c>
      <c r="CG100" s="230">
        <f t="shared" si="782"/>
        <v>-1</v>
      </c>
      <c r="CH100" s="228"/>
      <c r="CI100" s="229">
        <v>4</v>
      </c>
      <c r="CJ100" s="230">
        <f>CH100-CI100</f>
        <v>-4</v>
      </c>
      <c r="CK100" s="228"/>
      <c r="CL100" s="229">
        <v>2</v>
      </c>
      <c r="CM100" s="230">
        <f>CK100-CL100</f>
        <v>-2</v>
      </c>
      <c r="CN100" s="228"/>
      <c r="CO100" s="229">
        <v>7</v>
      </c>
      <c r="CP100" s="230">
        <f>CN100-CO100</f>
        <v>-7</v>
      </c>
      <c r="CQ100" s="228"/>
      <c r="CR100" s="229">
        <v>-2</v>
      </c>
      <c r="CS100" s="230">
        <f>CQ100-CR100</f>
        <v>2</v>
      </c>
      <c r="CT100" s="228"/>
      <c r="CU100" s="229">
        <f t="shared" ref="CU100" si="809">CU101</f>
        <v>-106</v>
      </c>
      <c r="CV100" s="230">
        <f t="shared" si="459"/>
        <v>106</v>
      </c>
      <c r="CW100" s="228"/>
      <c r="CX100" s="229">
        <f t="shared" ref="CX100" si="810">CX101</f>
        <v>-61</v>
      </c>
      <c r="CY100" s="230">
        <f t="shared" si="460"/>
        <v>61</v>
      </c>
      <c r="CZ100" s="228"/>
      <c r="DA100" s="229">
        <f t="shared" ref="DA100" si="811">DA101</f>
        <v>138.9</v>
      </c>
      <c r="DB100" s="230">
        <f t="shared" si="461"/>
        <v>-138.9</v>
      </c>
      <c r="DC100" s="231"/>
      <c r="DD100" s="229">
        <f t="shared" ref="DD100" si="812">DD101</f>
        <v>177</v>
      </c>
      <c r="DE100" s="232">
        <f t="shared" si="462"/>
        <v>-177</v>
      </c>
      <c r="DF100" s="261"/>
      <c r="DG100" s="231">
        <f>DG101</f>
        <v>-13.803214315798485</v>
      </c>
      <c r="DH100" s="232">
        <f t="shared" si="791"/>
        <v>13.803214315798485</v>
      </c>
      <c r="DI100" s="277"/>
      <c r="DJ100" s="236">
        <v>-200.41012365162211</v>
      </c>
      <c r="DK100" s="232">
        <f t="shared" si="793"/>
        <v>200.41012365162211</v>
      </c>
      <c r="DL100" s="277"/>
      <c r="DM100" s="236">
        <f>DM101</f>
        <v>-36.125369743600004</v>
      </c>
      <c r="DN100" s="232">
        <f t="shared" si="794"/>
        <v>36.125369743600004</v>
      </c>
      <c r="DO100" s="277"/>
      <c r="DP100" s="236">
        <v>8.1032318356112611</v>
      </c>
      <c r="DQ100" s="232">
        <f t="shared" si="796"/>
        <v>-8.1032318356112611</v>
      </c>
      <c r="DR100" s="278"/>
      <c r="DS100" s="229">
        <f>DS101</f>
        <v>30.9</v>
      </c>
      <c r="DT100" s="232">
        <f t="shared" si="797"/>
        <v>-30.9</v>
      </c>
      <c r="DU100" s="261"/>
      <c r="DV100" s="231">
        <f>DV101</f>
        <v>9653.7102790164045</v>
      </c>
      <c r="DW100" s="232">
        <f t="shared" si="798"/>
        <v>-9653.7102790164045</v>
      </c>
      <c r="DX100" s="261"/>
      <c r="DY100" s="231">
        <f>DY101</f>
        <v>32.673924984998109</v>
      </c>
      <c r="DZ100" s="232">
        <f t="shared" si="799"/>
        <v>-32.673924984998109</v>
      </c>
      <c r="EA100" s="342"/>
      <c r="EB100" s="343">
        <f>EB101</f>
        <v>-7551.6875511133594</v>
      </c>
      <c r="EC100" s="341">
        <f t="shared" si="800"/>
        <v>7551.6875511133594</v>
      </c>
      <c r="ED100" s="261"/>
      <c r="EE100" s="231">
        <v>2017.870818700233</v>
      </c>
      <c r="EF100" s="232">
        <f t="shared" si="801"/>
        <v>-2017.870818700233</v>
      </c>
      <c r="EG100" s="261"/>
      <c r="EH100" s="231"/>
      <c r="EI100" s="232">
        <f t="shared" si="802"/>
        <v>0</v>
      </c>
      <c r="EJ100" s="261"/>
      <c r="EK100" s="231"/>
      <c r="EL100" s="232">
        <f t="shared" si="803"/>
        <v>0</v>
      </c>
      <c r="EM100" s="342"/>
      <c r="EN100" s="343"/>
      <c r="EO100" s="341"/>
      <c r="EP100" s="342">
        <v>0</v>
      </c>
      <c r="EQ100" s="343">
        <v>0</v>
      </c>
      <c r="ER100" s="341">
        <f t="shared" si="805"/>
        <v>0</v>
      </c>
      <c r="ES100" s="342">
        <v>0</v>
      </c>
      <c r="ET100" s="343">
        <v>0</v>
      </c>
      <c r="EU100" s="341">
        <f t="shared" si="806"/>
        <v>0</v>
      </c>
      <c r="EV100" s="261">
        <v>0</v>
      </c>
      <c r="EW100" s="231">
        <v>286.32530138975875</v>
      </c>
      <c r="EX100" s="232">
        <f t="shared" si="807"/>
        <v>-286.32530138975875</v>
      </c>
      <c r="EY100" s="261">
        <v>0</v>
      </c>
      <c r="EZ100" s="231">
        <v>-85.938178956980337</v>
      </c>
      <c r="FA100" s="232">
        <f t="shared" si="808"/>
        <v>85.938178956980337</v>
      </c>
    </row>
    <row r="101" spans="1:157" x14ac:dyDescent="0.3">
      <c r="A101" s="239" t="s">
        <v>148</v>
      </c>
      <c r="B101" s="228"/>
      <c r="C101" s="229"/>
      <c r="D101" s="230"/>
      <c r="E101" s="228"/>
      <c r="F101" s="229"/>
      <c r="G101" s="230"/>
      <c r="H101" s="228"/>
      <c r="I101" s="229"/>
      <c r="J101" s="230"/>
      <c r="K101" s="228"/>
      <c r="L101" s="229"/>
      <c r="M101" s="230"/>
      <c r="N101" s="228"/>
      <c r="O101" s="229"/>
      <c r="P101" s="230"/>
      <c r="Q101" s="228"/>
      <c r="R101" s="229"/>
      <c r="S101" s="230"/>
      <c r="T101" s="228"/>
      <c r="U101" s="229"/>
      <c r="V101" s="230"/>
      <c r="W101" s="228"/>
      <c r="X101" s="229"/>
      <c r="Y101" s="230"/>
      <c r="Z101" s="228"/>
      <c r="AA101" s="229"/>
      <c r="AB101" s="230"/>
      <c r="AC101" s="228"/>
      <c r="AD101" s="229"/>
      <c r="AE101" s="230"/>
      <c r="AF101" s="228"/>
      <c r="AG101" s="229"/>
      <c r="AH101" s="230"/>
      <c r="AI101" s="228"/>
      <c r="AJ101" s="229"/>
      <c r="AK101" s="230"/>
      <c r="AL101" s="228"/>
      <c r="AM101" s="229">
        <v>-1</v>
      </c>
      <c r="AN101" s="230">
        <f t="shared" si="764"/>
        <v>1</v>
      </c>
      <c r="AO101" s="228"/>
      <c r="AP101" s="229">
        <v>-1</v>
      </c>
      <c r="AQ101" s="230">
        <f t="shared" si="766"/>
        <v>1</v>
      </c>
      <c r="AR101" s="228"/>
      <c r="AS101" s="229">
        <v>-5</v>
      </c>
      <c r="AT101" s="230">
        <f t="shared" si="768"/>
        <v>5</v>
      </c>
      <c r="AU101" s="228"/>
      <c r="AV101" s="229">
        <v>-5</v>
      </c>
      <c r="AW101" s="230">
        <f t="shared" si="770"/>
        <v>5</v>
      </c>
      <c r="AX101" s="228"/>
      <c r="AY101" s="229">
        <v>18</v>
      </c>
      <c r="AZ101" s="230">
        <f t="shared" si="771"/>
        <v>-18</v>
      </c>
      <c r="BA101" s="228"/>
      <c r="BB101" s="229">
        <v>-30</v>
      </c>
      <c r="BC101" s="230">
        <f t="shared" si="772"/>
        <v>30</v>
      </c>
      <c r="BD101" s="228"/>
      <c r="BE101" s="229">
        <v>-1</v>
      </c>
      <c r="BF101" s="230">
        <f t="shared" si="773"/>
        <v>1</v>
      </c>
      <c r="BG101" s="228"/>
      <c r="BH101" s="229">
        <v>-4</v>
      </c>
      <c r="BI101" s="230">
        <f t="shared" si="774"/>
        <v>4</v>
      </c>
      <c r="BJ101" s="228"/>
      <c r="BK101" s="229">
        <v>24</v>
      </c>
      <c r="BL101" s="230">
        <f t="shared" si="775"/>
        <v>-24</v>
      </c>
      <c r="BM101" s="228"/>
      <c r="BN101" s="229">
        <v>11</v>
      </c>
      <c r="BO101" s="230">
        <f t="shared" si="776"/>
        <v>-11</v>
      </c>
      <c r="BP101" s="228"/>
      <c r="BQ101" s="229">
        <v>52</v>
      </c>
      <c r="BR101" s="230">
        <f t="shared" si="777"/>
        <v>-52</v>
      </c>
      <c r="BS101" s="228"/>
      <c r="BT101" s="229">
        <v>177</v>
      </c>
      <c r="BU101" s="230">
        <f t="shared" si="778"/>
        <v>-177</v>
      </c>
      <c r="BV101" s="228"/>
      <c r="BW101" s="229">
        <v>-63</v>
      </c>
      <c r="BX101" s="230">
        <f t="shared" si="779"/>
        <v>63</v>
      </c>
      <c r="BY101" s="228"/>
      <c r="BZ101" s="229">
        <v>33</v>
      </c>
      <c r="CA101" s="230">
        <f t="shared" si="780"/>
        <v>-33</v>
      </c>
      <c r="CB101" s="228"/>
      <c r="CC101" s="229">
        <v>10</v>
      </c>
      <c r="CD101" s="230">
        <f t="shared" si="781"/>
        <v>-10</v>
      </c>
      <c r="CE101" s="228"/>
      <c r="CF101" s="229">
        <v>1</v>
      </c>
      <c r="CG101" s="230">
        <f t="shared" si="782"/>
        <v>-1</v>
      </c>
      <c r="CH101" s="228"/>
      <c r="CI101" s="229">
        <v>4</v>
      </c>
      <c r="CJ101" s="230">
        <f>CH101-CI101</f>
        <v>-4</v>
      </c>
      <c r="CK101" s="228"/>
      <c r="CL101" s="229">
        <v>2</v>
      </c>
      <c r="CM101" s="230">
        <f>CK101-CL101</f>
        <v>-2</v>
      </c>
      <c r="CN101" s="228"/>
      <c r="CO101" s="229">
        <v>7</v>
      </c>
      <c r="CP101" s="230">
        <f>CN101-CO101</f>
        <v>-7</v>
      </c>
      <c r="CQ101" s="228"/>
      <c r="CR101" s="229">
        <v>-2</v>
      </c>
      <c r="CS101" s="230">
        <f>CQ101-CR101</f>
        <v>2</v>
      </c>
      <c r="CT101" s="228"/>
      <c r="CU101" s="229">
        <v>-106</v>
      </c>
      <c r="CV101" s="230">
        <f t="shared" si="459"/>
        <v>106</v>
      </c>
      <c r="CW101" s="228"/>
      <c r="CX101" s="229">
        <v>-61</v>
      </c>
      <c r="CY101" s="230">
        <f t="shared" si="460"/>
        <v>61</v>
      </c>
      <c r="CZ101" s="228"/>
      <c r="DA101" s="229">
        <v>138.9</v>
      </c>
      <c r="DB101" s="230">
        <f t="shared" si="461"/>
        <v>-138.9</v>
      </c>
      <c r="DC101" s="231"/>
      <c r="DD101" s="229">
        <v>177</v>
      </c>
      <c r="DE101" s="232">
        <f t="shared" si="462"/>
        <v>-177</v>
      </c>
      <c r="DF101" s="261"/>
      <c r="DG101" s="231">
        <v>-13.803214315798485</v>
      </c>
      <c r="DH101" s="232">
        <f t="shared" si="791"/>
        <v>13.803214315798485</v>
      </c>
      <c r="DI101" s="277"/>
      <c r="DJ101" s="236">
        <v>-200.4</v>
      </c>
      <c r="DK101" s="232">
        <f t="shared" si="793"/>
        <v>200.4</v>
      </c>
      <c r="DL101" s="277"/>
      <c r="DM101" s="236">
        <v>-36.125369743600004</v>
      </c>
      <c r="DN101" s="232">
        <f t="shared" si="794"/>
        <v>36.125369743600004</v>
      </c>
      <c r="DO101" s="277"/>
      <c r="DP101" s="236">
        <v>8.1032318356112611</v>
      </c>
      <c r="DQ101" s="232">
        <f t="shared" si="796"/>
        <v>-8.1032318356112611</v>
      </c>
      <c r="DR101" s="261"/>
      <c r="DS101" s="231">
        <v>30.9</v>
      </c>
      <c r="DT101" s="232">
        <f t="shared" si="797"/>
        <v>-30.9</v>
      </c>
      <c r="DU101" s="261"/>
      <c r="DV101" s="231">
        <v>9653.7102790164045</v>
      </c>
      <c r="DW101" s="232">
        <f t="shared" si="798"/>
        <v>-9653.7102790164045</v>
      </c>
      <c r="DX101" s="261"/>
      <c r="DY101" s="231">
        <v>32.673924984998109</v>
      </c>
      <c r="DZ101" s="232">
        <f t="shared" si="799"/>
        <v>-32.673924984998109</v>
      </c>
      <c r="EA101" s="342"/>
      <c r="EB101" s="343">
        <v>-7551.6875511133594</v>
      </c>
      <c r="EC101" s="341">
        <f t="shared" si="800"/>
        <v>7551.6875511133594</v>
      </c>
      <c r="ED101" s="261"/>
      <c r="EE101" s="231"/>
      <c r="EF101" s="232">
        <f t="shared" si="801"/>
        <v>0</v>
      </c>
      <c r="EG101" s="261"/>
      <c r="EH101" s="231"/>
      <c r="EI101" s="232">
        <f t="shared" si="802"/>
        <v>0</v>
      </c>
      <c r="EJ101" s="261"/>
      <c r="EK101" s="231"/>
      <c r="EL101" s="232">
        <f t="shared" si="803"/>
        <v>0</v>
      </c>
      <c r="EM101" s="342"/>
      <c r="EN101" s="343"/>
      <c r="EO101" s="341"/>
      <c r="EP101" s="342">
        <v>0</v>
      </c>
      <c r="EQ101" s="343">
        <v>0</v>
      </c>
      <c r="ER101" s="341">
        <f t="shared" si="805"/>
        <v>0</v>
      </c>
      <c r="ES101" s="342">
        <v>0</v>
      </c>
      <c r="ET101" s="343">
        <v>0</v>
      </c>
      <c r="EU101" s="341">
        <f t="shared" si="806"/>
        <v>0</v>
      </c>
      <c r="EV101" s="261">
        <v>0</v>
      </c>
      <c r="EW101" s="231">
        <v>286.32530138975875</v>
      </c>
      <c r="EX101" s="232">
        <f t="shared" si="807"/>
        <v>-286.32530138975875</v>
      </c>
      <c r="EY101" s="261">
        <v>0</v>
      </c>
      <c r="EZ101" s="231">
        <v>-85.938178956980337</v>
      </c>
      <c r="FA101" s="232">
        <f t="shared" si="808"/>
        <v>85.938178956980337</v>
      </c>
    </row>
    <row r="102" spans="1:157" x14ac:dyDescent="0.3">
      <c r="A102" s="239" t="s">
        <v>149</v>
      </c>
      <c r="B102" s="228"/>
      <c r="C102" s="229"/>
      <c r="D102" s="230"/>
      <c r="E102" s="228"/>
      <c r="F102" s="229"/>
      <c r="G102" s="230"/>
      <c r="H102" s="228"/>
      <c r="I102" s="229"/>
      <c r="J102" s="230"/>
      <c r="K102" s="228"/>
      <c r="L102" s="229"/>
      <c r="M102" s="230"/>
      <c r="N102" s="228"/>
      <c r="O102" s="229"/>
      <c r="P102" s="230"/>
      <c r="Q102" s="228"/>
      <c r="R102" s="229"/>
      <c r="S102" s="230"/>
      <c r="T102" s="228"/>
      <c r="U102" s="229"/>
      <c r="V102" s="230"/>
      <c r="W102" s="228"/>
      <c r="X102" s="229"/>
      <c r="Y102" s="230"/>
      <c r="Z102" s="228"/>
      <c r="AA102" s="229"/>
      <c r="AB102" s="230"/>
      <c r="AC102" s="228"/>
      <c r="AD102" s="229"/>
      <c r="AE102" s="230"/>
      <c r="AF102" s="228"/>
      <c r="AG102" s="229"/>
      <c r="AH102" s="230"/>
      <c r="AI102" s="228"/>
      <c r="AJ102" s="229"/>
      <c r="AK102" s="230"/>
      <c r="AL102" s="228"/>
      <c r="AM102" s="229"/>
      <c r="AN102" s="230"/>
      <c r="AO102" s="228"/>
      <c r="AP102" s="229"/>
      <c r="AQ102" s="230"/>
      <c r="AR102" s="228"/>
      <c r="AS102" s="229"/>
      <c r="AT102" s="230"/>
      <c r="AU102" s="228"/>
      <c r="AV102" s="229"/>
      <c r="AW102" s="230"/>
      <c r="AX102" s="228"/>
      <c r="AY102" s="229"/>
      <c r="AZ102" s="230"/>
      <c r="BA102" s="228"/>
      <c r="BB102" s="229"/>
      <c r="BC102" s="230"/>
      <c r="BD102" s="228"/>
      <c r="BE102" s="229"/>
      <c r="BF102" s="230"/>
      <c r="BG102" s="228"/>
      <c r="BH102" s="229"/>
      <c r="BI102" s="230"/>
      <c r="BJ102" s="228"/>
      <c r="BK102" s="229"/>
      <c r="BL102" s="230"/>
      <c r="BM102" s="228"/>
      <c r="BN102" s="229"/>
      <c r="BO102" s="230"/>
      <c r="BP102" s="228"/>
      <c r="BQ102" s="229"/>
      <c r="BR102" s="230"/>
      <c r="BS102" s="228"/>
      <c r="BT102" s="229"/>
      <c r="BU102" s="230"/>
      <c r="BV102" s="228"/>
      <c r="BW102" s="229"/>
      <c r="BX102" s="230"/>
      <c r="BY102" s="228"/>
      <c r="BZ102" s="229"/>
      <c r="CA102" s="230"/>
      <c r="CB102" s="228"/>
      <c r="CC102" s="229"/>
      <c r="CD102" s="230"/>
      <c r="CE102" s="228"/>
      <c r="CF102" s="229"/>
      <c r="CG102" s="230"/>
      <c r="CH102" s="228"/>
      <c r="CI102" s="229"/>
      <c r="CJ102" s="230"/>
      <c r="CK102" s="228"/>
      <c r="CL102" s="229"/>
      <c r="CM102" s="230"/>
      <c r="CN102" s="228"/>
      <c r="CO102" s="229"/>
      <c r="CP102" s="230"/>
      <c r="CQ102" s="228"/>
      <c r="CR102" s="229"/>
      <c r="CS102" s="230"/>
      <c r="CT102" s="228"/>
      <c r="CU102" s="229"/>
      <c r="CV102" s="230"/>
      <c r="CW102" s="228"/>
      <c r="CX102" s="229"/>
      <c r="CY102" s="230"/>
      <c r="CZ102" s="228"/>
      <c r="DA102" s="229"/>
      <c r="DB102" s="230"/>
      <c r="DC102" s="231"/>
      <c r="DD102" s="229"/>
      <c r="DE102" s="232"/>
      <c r="DF102" s="261"/>
      <c r="DG102" s="231"/>
      <c r="DH102" s="232"/>
      <c r="DI102" s="261"/>
      <c r="DJ102" s="231"/>
      <c r="DK102" s="232"/>
      <c r="DL102" s="261"/>
      <c r="DM102" s="231"/>
      <c r="DN102" s="232"/>
      <c r="DO102" s="261"/>
      <c r="DP102" s="231"/>
      <c r="DQ102" s="232"/>
      <c r="DR102" s="278"/>
      <c r="DS102" s="229"/>
      <c r="DT102" s="232"/>
      <c r="DU102" s="261"/>
      <c r="DV102" s="231"/>
      <c r="DW102" s="232"/>
      <c r="DX102" s="261"/>
      <c r="DY102" s="231"/>
      <c r="DZ102" s="232"/>
      <c r="EA102" s="342"/>
      <c r="EB102" s="343"/>
      <c r="EC102" s="341"/>
      <c r="ED102" s="261"/>
      <c r="EE102" s="231">
        <v>2017.870818700233</v>
      </c>
      <c r="EF102" s="232">
        <f t="shared" si="801"/>
        <v>-2017.870818700233</v>
      </c>
      <c r="EG102" s="261"/>
      <c r="EH102" s="231"/>
      <c r="EI102" s="232"/>
      <c r="EJ102" s="261"/>
      <c r="EK102" s="231"/>
      <c r="EL102" s="232"/>
      <c r="EM102" s="342"/>
      <c r="EN102" s="343"/>
      <c r="EO102" s="341"/>
      <c r="EP102" s="342">
        <v>0</v>
      </c>
      <c r="EQ102" s="343">
        <v>0</v>
      </c>
      <c r="ER102" s="341">
        <f t="shared" si="805"/>
        <v>0</v>
      </c>
      <c r="ES102" s="342">
        <v>0</v>
      </c>
      <c r="ET102" s="343">
        <v>0</v>
      </c>
      <c r="EU102" s="341">
        <f t="shared" si="806"/>
        <v>0</v>
      </c>
      <c r="EV102" s="261">
        <v>0</v>
      </c>
      <c r="EW102" s="231">
        <v>0</v>
      </c>
      <c r="EX102" s="232">
        <f t="shared" si="807"/>
        <v>0</v>
      </c>
      <c r="EY102" s="261">
        <v>0</v>
      </c>
      <c r="EZ102" s="231">
        <v>0</v>
      </c>
      <c r="FA102" s="232">
        <f t="shared" si="808"/>
        <v>0</v>
      </c>
    </row>
    <row r="103" spans="1:157" x14ac:dyDescent="0.3">
      <c r="A103" s="238" t="s">
        <v>142</v>
      </c>
      <c r="B103" s="228">
        <v>23110</v>
      </c>
      <c r="C103" s="229">
        <v>-5395</v>
      </c>
      <c r="D103" s="230">
        <f>B103-C103</f>
        <v>28505</v>
      </c>
      <c r="E103" s="228">
        <v>24117</v>
      </c>
      <c r="F103" s="229">
        <v>4578.4153574085703</v>
      </c>
      <c r="G103" s="230">
        <f t="shared" ref="G103" si="813">E103-F103</f>
        <v>19538.584642591428</v>
      </c>
      <c r="H103" s="228">
        <v>7187</v>
      </c>
      <c r="I103" s="229">
        <v>2768.2319794017899</v>
      </c>
      <c r="J103" s="230">
        <f t="shared" ref="J103" si="814">H103-I103</f>
        <v>4418.7680205982106</v>
      </c>
      <c r="K103" s="228">
        <v>10835</v>
      </c>
      <c r="L103" s="229">
        <v>-4024.3186773344701</v>
      </c>
      <c r="M103" s="230">
        <f t="shared" ref="M103" si="815">K103-L103</f>
        <v>14859.31867733447</v>
      </c>
      <c r="N103" s="228">
        <v>-3600</v>
      </c>
      <c r="O103" s="229">
        <v>-12056</v>
      </c>
      <c r="P103" s="230">
        <f t="shared" ref="P103" si="816">N103-O103</f>
        <v>8456</v>
      </c>
      <c r="Q103" s="228">
        <v>452</v>
      </c>
      <c r="R103" s="229">
        <v>-13815</v>
      </c>
      <c r="S103" s="230">
        <f t="shared" ref="S103" si="817">Q103-R103</f>
        <v>14267</v>
      </c>
      <c r="T103" s="228">
        <v>-1423</v>
      </c>
      <c r="U103" s="229">
        <v>-5505</v>
      </c>
      <c r="V103" s="230">
        <f t="shared" ref="V103" si="818">T103-U103</f>
        <v>4082</v>
      </c>
      <c r="W103" s="228">
        <v>-5401</v>
      </c>
      <c r="X103" s="229">
        <v>-19180</v>
      </c>
      <c r="Y103" s="230">
        <f t="shared" ref="Y103" si="819">W103-X103</f>
        <v>13779</v>
      </c>
      <c r="Z103" s="228">
        <v>34688</v>
      </c>
      <c r="AA103" s="229">
        <v>49428</v>
      </c>
      <c r="AB103" s="230">
        <f t="shared" ref="AB103" si="820">Z103-AA103</f>
        <v>-14740</v>
      </c>
      <c r="AC103" s="228">
        <v>-50893</v>
      </c>
      <c r="AD103" s="229">
        <v>14446</v>
      </c>
      <c r="AE103" s="230">
        <f t="shared" ref="AE103" si="821">AC103-AD103</f>
        <v>-65339</v>
      </c>
      <c r="AF103" s="228">
        <v>19335</v>
      </c>
      <c r="AG103" s="229">
        <v>-6527</v>
      </c>
      <c r="AH103" s="230">
        <f t="shared" ref="AH103" si="822">AF103-AG103</f>
        <v>25862</v>
      </c>
      <c r="AI103" s="228">
        <v>28937</v>
      </c>
      <c r="AJ103" s="229">
        <v>21532</v>
      </c>
      <c r="AK103" s="230">
        <f t="shared" ref="AK103" si="823">AI103-AJ103</f>
        <v>7405</v>
      </c>
      <c r="AL103" s="228">
        <v>4970</v>
      </c>
      <c r="AM103" s="229">
        <v>29676</v>
      </c>
      <c r="AN103" s="230">
        <f t="shared" ref="AN103" si="824">AL103-AM103</f>
        <v>-24706</v>
      </c>
      <c r="AO103" s="228">
        <v>5539</v>
      </c>
      <c r="AP103" s="229">
        <v>5588</v>
      </c>
      <c r="AQ103" s="230">
        <f t="shared" ref="AQ103" si="825">AO103-AP103</f>
        <v>-49</v>
      </c>
      <c r="AR103" s="228">
        <v>-7929</v>
      </c>
      <c r="AS103" s="229">
        <v>6117</v>
      </c>
      <c r="AT103" s="230">
        <f t="shared" ref="AT103" si="826">AR103-AS103</f>
        <v>-14046</v>
      </c>
      <c r="AU103" s="228">
        <v>41780</v>
      </c>
      <c r="AV103" s="229">
        <v>16012</v>
      </c>
      <c r="AW103" s="230">
        <f t="shared" ref="AW103" si="827">AU103-AV103</f>
        <v>25768</v>
      </c>
      <c r="AX103" s="228">
        <v>-5530</v>
      </c>
      <c r="AY103" s="229">
        <v>6153</v>
      </c>
      <c r="AZ103" s="230">
        <f t="shared" ref="AZ103" si="828">AX103-AY103</f>
        <v>-11683</v>
      </c>
      <c r="BA103" s="228">
        <v>-48067</v>
      </c>
      <c r="BB103" s="229">
        <v>-44074</v>
      </c>
      <c r="BC103" s="230">
        <f t="shared" ref="BC103" si="829">BA103-BB103</f>
        <v>-3993</v>
      </c>
      <c r="BD103" s="228">
        <v>50833</v>
      </c>
      <c r="BE103" s="229">
        <v>3717</v>
      </c>
      <c r="BF103" s="230">
        <f t="shared" ref="BF103" si="830">BD103-BE103</f>
        <v>47116</v>
      </c>
      <c r="BG103" s="228">
        <v>27795</v>
      </c>
      <c r="BH103" s="229">
        <v>25631</v>
      </c>
      <c r="BI103" s="230">
        <f t="shared" ref="BI103" si="831">BG103-BH103</f>
        <v>2164</v>
      </c>
      <c r="BJ103" s="228">
        <v>23352</v>
      </c>
      <c r="BK103" s="229">
        <v>-9538</v>
      </c>
      <c r="BL103" s="230">
        <f t="shared" ref="BL103" si="832">BJ103-BK103</f>
        <v>32890</v>
      </c>
      <c r="BM103" s="228">
        <v>-36217</v>
      </c>
      <c r="BN103" s="229">
        <v>-14671</v>
      </c>
      <c r="BO103" s="230">
        <f t="shared" ref="BO103" si="833">BM103-BN103</f>
        <v>-21546</v>
      </c>
      <c r="BP103" s="228">
        <v>-13218</v>
      </c>
      <c r="BQ103" s="229">
        <v>-781</v>
      </c>
      <c r="BR103" s="230">
        <f t="shared" ref="BR103" si="834">BP103-BQ103</f>
        <v>-12437</v>
      </c>
      <c r="BS103" s="228">
        <v>41866</v>
      </c>
      <c r="BT103" s="229">
        <v>9319</v>
      </c>
      <c r="BU103" s="230">
        <f t="shared" ref="BU103" si="835">BS103-BT103</f>
        <v>32547</v>
      </c>
      <c r="BV103" s="228">
        <v>247</v>
      </c>
      <c r="BW103" s="229">
        <v>-12833</v>
      </c>
      <c r="BX103" s="230">
        <f t="shared" ref="BX103" si="836">BV103-BW103</f>
        <v>13080</v>
      </c>
      <c r="BY103" s="228">
        <v>3420</v>
      </c>
      <c r="BZ103" s="229">
        <v>5100</v>
      </c>
      <c r="CA103" s="230">
        <f t="shared" ref="CA103" si="837">BY103-BZ103</f>
        <v>-1680</v>
      </c>
      <c r="CB103" s="228">
        <v>-2498</v>
      </c>
      <c r="CC103" s="229">
        <v>6381</v>
      </c>
      <c r="CD103" s="230">
        <f t="shared" ref="CD103" si="838">CB103-CC103</f>
        <v>-8879</v>
      </c>
      <c r="CE103" s="228">
        <v>-3934</v>
      </c>
      <c r="CF103" s="229">
        <v>-2765</v>
      </c>
      <c r="CG103" s="230">
        <f t="shared" ref="CG103" si="839">CE103-CF103</f>
        <v>-1169</v>
      </c>
      <c r="CH103" s="228">
        <v>14683</v>
      </c>
      <c r="CI103" s="229">
        <v>1175</v>
      </c>
      <c r="CJ103" s="230">
        <f>CH103-CI103</f>
        <v>13508</v>
      </c>
      <c r="CK103" s="228">
        <v>20111</v>
      </c>
      <c r="CL103" s="229">
        <v>-1662</v>
      </c>
      <c r="CM103" s="230">
        <f>CK103-CL103</f>
        <v>21773</v>
      </c>
      <c r="CN103" s="228">
        <v>-33145</v>
      </c>
      <c r="CO103" s="229">
        <v>18890</v>
      </c>
      <c r="CP103" s="230">
        <f>CN103-CO103</f>
        <v>-52035</v>
      </c>
      <c r="CQ103" s="228">
        <v>-52894</v>
      </c>
      <c r="CR103" s="229">
        <v>-4767</v>
      </c>
      <c r="CS103" s="230">
        <f>CQ103-CR103</f>
        <v>-48127</v>
      </c>
      <c r="CT103" s="228">
        <v>29283</v>
      </c>
      <c r="CU103" s="229">
        <v>19273</v>
      </c>
      <c r="CV103" s="230">
        <f t="shared" si="459"/>
        <v>10010</v>
      </c>
      <c r="CW103" s="228">
        <v>-34337</v>
      </c>
      <c r="CX103" s="229">
        <v>-26084</v>
      </c>
      <c r="CY103" s="230">
        <f t="shared" si="460"/>
        <v>-8253</v>
      </c>
      <c r="CZ103" s="228">
        <v>-38846.800000000003</v>
      </c>
      <c r="DA103" s="229">
        <v>-1548.2</v>
      </c>
      <c r="DB103" s="230">
        <f t="shared" si="461"/>
        <v>-37298.600000000006</v>
      </c>
      <c r="DC103" s="231">
        <v>19716</v>
      </c>
      <c r="DD103" s="229">
        <v>16183</v>
      </c>
      <c r="DE103" s="232">
        <f t="shared" si="462"/>
        <v>3533</v>
      </c>
      <c r="DF103" s="261">
        <v>7138</v>
      </c>
      <c r="DG103" s="231">
        <v>7267.9</v>
      </c>
      <c r="DH103" s="232">
        <f t="shared" ref="DH103" si="840">DF103-DG103</f>
        <v>-129.89999999999964</v>
      </c>
      <c r="DI103" s="261">
        <v>-24533.8</v>
      </c>
      <c r="DJ103" s="231">
        <v>6116.6</v>
      </c>
      <c r="DK103" s="232">
        <f t="shared" ref="DK103" si="841">DI103-DJ103</f>
        <v>-30650.400000000001</v>
      </c>
      <c r="DL103" s="261">
        <v>9213.3818294855409</v>
      </c>
      <c r="DM103" s="231">
        <v>1554.0794422521587</v>
      </c>
      <c r="DN103" s="232">
        <f t="shared" ref="DN103" si="842">DL103-DM103</f>
        <v>7659.3023872333824</v>
      </c>
      <c r="DO103" s="261">
        <v>62353.082173062634</v>
      </c>
      <c r="DP103" s="231">
        <v>24583.728419358482</v>
      </c>
      <c r="DQ103" s="232">
        <f t="shared" ref="DQ103" si="843">DO103-DP103</f>
        <v>37769.353753704156</v>
      </c>
      <c r="DR103" s="278">
        <v>-21762.3</v>
      </c>
      <c r="DS103" s="229">
        <v>8160.5</v>
      </c>
      <c r="DT103" s="232">
        <f t="shared" ref="DT103" si="844">DR103-DS103</f>
        <v>-29922.799999999999</v>
      </c>
      <c r="DU103" s="261">
        <v>25553.579496523387</v>
      </c>
      <c r="DV103" s="231">
        <v>-11126.614109126953</v>
      </c>
      <c r="DW103" s="232">
        <f t="shared" ref="DW103" si="845">DU103-DV103</f>
        <v>36680.19360565034</v>
      </c>
      <c r="DX103" s="261">
        <v>32941.66834557629</v>
      </c>
      <c r="DY103" s="231">
        <v>-9420.2617088666047</v>
      </c>
      <c r="DZ103" s="232">
        <f t="shared" ref="DZ103" si="846">DX103-DY103</f>
        <v>42361.930054442899</v>
      </c>
      <c r="EA103" s="342">
        <v>-43198.037139753862</v>
      </c>
      <c r="EB103" s="343">
        <v>14238.975095527418</v>
      </c>
      <c r="EC103" s="341">
        <f t="shared" ref="EC103" si="847">EA103-EB103</f>
        <v>-57437.012235281276</v>
      </c>
      <c r="ED103" s="261">
        <v>90763.305436241135</v>
      </c>
      <c r="EE103" s="231">
        <v>16047.769789697777</v>
      </c>
      <c r="EF103" s="232">
        <f t="shared" si="801"/>
        <v>74715.535646543358</v>
      </c>
      <c r="EG103" s="261">
        <v>-39548.544057367202</v>
      </c>
      <c r="EH103" s="231">
        <v>36033.207762112776</v>
      </c>
      <c r="EI103" s="232">
        <f t="shared" ref="EI103" si="848">EG103-EH103</f>
        <v>-75581.751819479978</v>
      </c>
      <c r="EJ103" s="261">
        <v>-21148.343784041943</v>
      </c>
      <c r="EK103" s="231">
        <v>13079.493011834016</v>
      </c>
      <c r="EL103" s="232">
        <f t="shared" ref="EL103" si="849">EJ103-EK103</f>
        <v>-34227.836795875963</v>
      </c>
      <c r="EM103" s="342">
        <v>-25072.118467313492</v>
      </c>
      <c r="EN103" s="343">
        <v>-13367.875787823816</v>
      </c>
      <c r="EO103" s="341">
        <f t="shared" si="804"/>
        <v>-11704.242679489676</v>
      </c>
      <c r="EP103" s="342">
        <v>5312.5619482440161</v>
      </c>
      <c r="EQ103" s="343">
        <v>46229.283198247424</v>
      </c>
      <c r="ER103" s="341">
        <f t="shared" si="805"/>
        <v>-40916.721250003407</v>
      </c>
      <c r="ES103" s="342">
        <v>-46286.167804695666</v>
      </c>
      <c r="ET103" s="343">
        <v>-13123.118832694747</v>
      </c>
      <c r="EU103" s="341">
        <f t="shared" si="806"/>
        <v>-33163.048972000921</v>
      </c>
      <c r="EV103" s="261">
        <v>42691.931493983051</v>
      </c>
      <c r="EW103" s="231">
        <v>17355.830521102005</v>
      </c>
      <c r="EX103" s="232">
        <f t="shared" si="807"/>
        <v>25336.100972881046</v>
      </c>
      <c r="EY103" s="261">
        <v>-85125.245652081008</v>
      </c>
      <c r="EZ103" s="231">
        <v>1832.2711884941502</v>
      </c>
      <c r="FA103" s="232">
        <f t="shared" si="808"/>
        <v>-86957.516840575161</v>
      </c>
    </row>
    <row r="104" spans="1:157" x14ac:dyDescent="0.3">
      <c r="A104" s="238" t="s">
        <v>130</v>
      </c>
      <c r="B104" s="228"/>
      <c r="C104" s="229"/>
      <c r="D104" s="230"/>
      <c r="E104" s="228"/>
      <c r="F104" s="229"/>
      <c r="G104" s="230"/>
      <c r="H104" s="228"/>
      <c r="I104" s="229"/>
      <c r="J104" s="230"/>
      <c r="K104" s="228"/>
      <c r="L104" s="229"/>
      <c r="M104" s="230"/>
      <c r="N104" s="228"/>
      <c r="O104" s="229"/>
      <c r="P104" s="230"/>
      <c r="Q104" s="228"/>
      <c r="R104" s="229"/>
      <c r="S104" s="230"/>
      <c r="T104" s="228"/>
      <c r="U104" s="229"/>
      <c r="V104" s="230"/>
      <c r="W104" s="228"/>
      <c r="X104" s="229"/>
      <c r="Y104" s="230"/>
      <c r="Z104" s="228"/>
      <c r="AA104" s="229"/>
      <c r="AB104" s="230"/>
      <c r="AC104" s="228"/>
      <c r="AD104" s="229"/>
      <c r="AE104" s="230"/>
      <c r="AF104" s="228"/>
      <c r="AG104" s="229"/>
      <c r="AH104" s="230"/>
      <c r="AI104" s="228"/>
      <c r="AJ104" s="229"/>
      <c r="AK104" s="230"/>
      <c r="AL104" s="228"/>
      <c r="AM104" s="229"/>
      <c r="AN104" s="230"/>
      <c r="AO104" s="228"/>
      <c r="AP104" s="229"/>
      <c r="AQ104" s="230"/>
      <c r="AR104" s="228"/>
      <c r="AS104" s="229"/>
      <c r="AT104" s="230"/>
      <c r="AU104" s="228"/>
      <c r="AV104" s="229"/>
      <c r="AW104" s="230"/>
      <c r="AX104" s="228"/>
      <c r="AY104" s="229"/>
      <c r="AZ104" s="230"/>
      <c r="BA104" s="228"/>
      <c r="BB104" s="229"/>
      <c r="BC104" s="230"/>
      <c r="BD104" s="228"/>
      <c r="BE104" s="229"/>
      <c r="BF104" s="230"/>
      <c r="BG104" s="228"/>
      <c r="BH104" s="229"/>
      <c r="BI104" s="230"/>
      <c r="BJ104" s="228"/>
      <c r="BK104" s="229"/>
      <c r="BL104" s="230"/>
      <c r="BM104" s="228"/>
      <c r="BN104" s="229"/>
      <c r="BO104" s="230"/>
      <c r="BP104" s="228"/>
      <c r="BQ104" s="229"/>
      <c r="BR104" s="230"/>
      <c r="BS104" s="228"/>
      <c r="BT104" s="229"/>
      <c r="BU104" s="230"/>
      <c r="BV104" s="228"/>
      <c r="BW104" s="229"/>
      <c r="BX104" s="230"/>
      <c r="BY104" s="228"/>
      <c r="BZ104" s="229"/>
      <c r="CA104" s="230"/>
      <c r="CB104" s="228"/>
      <c r="CC104" s="229"/>
      <c r="CD104" s="230"/>
      <c r="CE104" s="228"/>
      <c r="CF104" s="229"/>
      <c r="CG104" s="230"/>
      <c r="CH104" s="228"/>
      <c r="CI104" s="229"/>
      <c r="CJ104" s="230"/>
      <c r="CK104" s="228"/>
      <c r="CL104" s="229"/>
      <c r="CM104" s="230"/>
      <c r="CN104" s="228"/>
      <c r="CO104" s="229"/>
      <c r="CP104" s="230"/>
      <c r="CQ104" s="228"/>
      <c r="CR104" s="229"/>
      <c r="CS104" s="230"/>
      <c r="CT104" s="228"/>
      <c r="CU104" s="229"/>
      <c r="CV104" s="230"/>
      <c r="CW104" s="228"/>
      <c r="CX104" s="229"/>
      <c r="CY104" s="230"/>
      <c r="CZ104" s="228"/>
      <c r="DA104" s="229"/>
      <c r="DB104" s="230"/>
      <c r="DC104" s="231"/>
      <c r="DD104" s="229"/>
      <c r="DE104" s="232"/>
      <c r="DF104" s="261"/>
      <c r="DG104" s="231"/>
      <c r="DH104" s="232"/>
      <c r="DI104" s="261"/>
      <c r="DJ104" s="231"/>
      <c r="DK104" s="232"/>
      <c r="DL104" s="261"/>
      <c r="DM104" s="231"/>
      <c r="DN104" s="232"/>
      <c r="DO104" s="261"/>
      <c r="DP104" s="231"/>
      <c r="DQ104" s="232"/>
      <c r="DR104" s="278"/>
      <c r="DS104" s="229"/>
      <c r="DT104" s="232"/>
      <c r="DU104" s="261"/>
      <c r="DV104" s="231"/>
      <c r="DW104" s="232"/>
      <c r="DX104" s="261"/>
      <c r="DY104" s="231"/>
      <c r="DZ104" s="232"/>
      <c r="EA104" s="342"/>
      <c r="EB104" s="343"/>
      <c r="EC104" s="341"/>
      <c r="ED104" s="261"/>
      <c r="EE104" s="231"/>
      <c r="EF104" s="232">
        <f t="shared" si="801"/>
        <v>0</v>
      </c>
      <c r="EG104" s="261"/>
      <c r="EH104" s="231"/>
      <c r="EI104" s="232"/>
      <c r="EJ104" s="261"/>
      <c r="EK104" s="231"/>
      <c r="EL104" s="232"/>
      <c r="EM104" s="342"/>
      <c r="EN104" s="343"/>
      <c r="EO104" s="341"/>
      <c r="EP104" s="342">
        <v>0</v>
      </c>
      <c r="EQ104" s="343">
        <v>0</v>
      </c>
      <c r="ER104" s="341">
        <f t="shared" si="805"/>
        <v>0</v>
      </c>
      <c r="ES104" s="342">
        <v>0</v>
      </c>
      <c r="ET104" s="343">
        <v>0</v>
      </c>
      <c r="EU104" s="341">
        <f t="shared" si="806"/>
        <v>0</v>
      </c>
      <c r="EV104" s="261">
        <v>0</v>
      </c>
      <c r="EW104" s="231">
        <v>0</v>
      </c>
      <c r="EX104" s="232">
        <f t="shared" si="807"/>
        <v>0</v>
      </c>
      <c r="EY104" s="261">
        <v>0</v>
      </c>
      <c r="EZ104" s="231">
        <v>0</v>
      </c>
      <c r="FA104" s="232">
        <f t="shared" si="808"/>
        <v>0</v>
      </c>
    </row>
    <row r="105" spans="1:157" x14ac:dyDescent="0.3">
      <c r="A105" s="238" t="s">
        <v>144</v>
      </c>
      <c r="B105" s="228">
        <f>B106</f>
        <v>1800.26</v>
      </c>
      <c r="C105" s="229"/>
      <c r="D105" s="230">
        <f>B105-C105</f>
        <v>1800.26</v>
      </c>
      <c r="E105" s="228">
        <f t="shared" ref="E105" si="850">E106</f>
        <v>1928.85</v>
      </c>
      <c r="F105" s="229"/>
      <c r="G105" s="230">
        <f t="shared" ref="G105:G108" si="851">E105-F105</f>
        <v>1928.85</v>
      </c>
      <c r="H105" s="228">
        <f t="shared" ref="H105" si="852">H106</f>
        <v>3600.52</v>
      </c>
      <c r="I105" s="229"/>
      <c r="J105" s="230">
        <f t="shared" ref="J105:J108" si="853">H105-I105</f>
        <v>3600.52</v>
      </c>
      <c r="K105" s="228">
        <f t="shared" ref="K105" si="854">K106</f>
        <v>5529.37</v>
      </c>
      <c r="L105" s="229"/>
      <c r="M105" s="230">
        <f t="shared" ref="M105:M108" si="855">K105-L105</f>
        <v>5529.37</v>
      </c>
      <c r="N105" s="228">
        <f t="shared" ref="N105" si="856">N106</f>
        <v>-6437</v>
      </c>
      <c r="O105" s="229"/>
      <c r="P105" s="230">
        <f t="shared" ref="P105:P108" si="857">N105-O105</f>
        <v>-6437</v>
      </c>
      <c r="Q105" s="228">
        <f t="shared" ref="Q105" si="858">Q106</f>
        <v>-7663</v>
      </c>
      <c r="R105" s="229"/>
      <c r="S105" s="230">
        <f t="shared" ref="S105:S108" si="859">Q105-R105</f>
        <v>-7663</v>
      </c>
      <c r="T105" s="228">
        <f t="shared" ref="T105" si="860">T106</f>
        <v>-8583</v>
      </c>
      <c r="U105" s="229"/>
      <c r="V105" s="230">
        <f t="shared" ref="V105:V108" si="861">T105-U105</f>
        <v>-8583</v>
      </c>
      <c r="W105" s="228">
        <f t="shared" ref="W105" si="862">W106</f>
        <v>-7970</v>
      </c>
      <c r="X105" s="229"/>
      <c r="Y105" s="230">
        <f t="shared" ref="Y105:Y108" si="863">W105-X105</f>
        <v>-7970</v>
      </c>
      <c r="Z105" s="228">
        <f t="shared" ref="Z105" si="864">Z106</f>
        <v>-7724.4</v>
      </c>
      <c r="AA105" s="229"/>
      <c r="AB105" s="230">
        <f t="shared" ref="AB105:AB108" si="865">Z105-AA105</f>
        <v>-7724.4</v>
      </c>
      <c r="AC105" s="228">
        <f t="shared" ref="AC105" si="866">AC106</f>
        <v>-9195.6</v>
      </c>
      <c r="AD105" s="229"/>
      <c r="AE105" s="230">
        <f t="shared" ref="AE105:AE108" si="867">AC105-AD105</f>
        <v>-9195.6</v>
      </c>
      <c r="AF105" s="228">
        <f t="shared" ref="AF105" si="868">AF106</f>
        <v>-10299.6</v>
      </c>
      <c r="AG105" s="229"/>
      <c r="AH105" s="230">
        <f t="shared" ref="AH105:AH108" si="869">AF105-AG105</f>
        <v>-10299.6</v>
      </c>
      <c r="AI105" s="228">
        <f t="shared" ref="AI105" si="870">AI106</f>
        <v>-9564</v>
      </c>
      <c r="AJ105" s="229"/>
      <c r="AK105" s="230">
        <f t="shared" ref="AK105:AK108" si="871">AI105-AJ105</f>
        <v>-9564</v>
      </c>
      <c r="AL105" s="228">
        <f t="shared" ref="AL105" si="872">AL106</f>
        <v>2748.8798843877898</v>
      </c>
      <c r="AM105" s="229"/>
      <c r="AN105" s="230">
        <f t="shared" ref="AN105:AN108" si="873">AL105-AM105</f>
        <v>2748.8798843877898</v>
      </c>
      <c r="AO105" s="228">
        <f t="shared" ref="AO105" si="874">AO106</f>
        <v>2500.4271953652801</v>
      </c>
      <c r="AP105" s="229"/>
      <c r="AQ105" s="230">
        <f t="shared" ref="AQ105:AQ108" si="875">AO105-AP105</f>
        <v>2500.4271953652801</v>
      </c>
      <c r="AR105" s="228">
        <f t="shared" ref="AR105" si="876">AR106</f>
        <v>2075.6256865031301</v>
      </c>
      <c r="AS105" s="229"/>
      <c r="AT105" s="230">
        <f t="shared" ref="AT105:AT108" si="877">AR105-AS105</f>
        <v>2075.6256865031301</v>
      </c>
      <c r="AU105" s="228">
        <f t="shared" ref="AU105" si="878">AU106</f>
        <v>2041.66837312807</v>
      </c>
      <c r="AV105" s="229"/>
      <c r="AW105" s="230">
        <f t="shared" ref="AW105:AW108" si="879">AU105-AV105</f>
        <v>2041.66837312807</v>
      </c>
      <c r="AX105" s="228">
        <f>AX106</f>
        <v>-3262</v>
      </c>
      <c r="AY105" s="229"/>
      <c r="AZ105" s="230">
        <f t="shared" ref="AZ105:AZ108" si="880">AX105-AY105</f>
        <v>-3262</v>
      </c>
      <c r="BA105" s="228">
        <f>BA106</f>
        <v>-2569</v>
      </c>
      <c r="BB105" s="229"/>
      <c r="BC105" s="230">
        <f t="shared" ref="BC105:BC108" si="881">BA105-BB105</f>
        <v>-2569</v>
      </c>
      <c r="BD105" s="228">
        <f>BD106</f>
        <v>-2207</v>
      </c>
      <c r="BE105" s="229"/>
      <c r="BF105" s="230">
        <f t="shared" ref="BF105:BF108" si="882">BD105-BE105</f>
        <v>-2207</v>
      </c>
      <c r="BG105" s="228">
        <f>BG106</f>
        <v>-3007</v>
      </c>
      <c r="BH105" s="229"/>
      <c r="BI105" s="230">
        <f t="shared" ref="BI105:BI108" si="883">BG105-BH105</f>
        <v>-3007</v>
      </c>
      <c r="BJ105" s="228">
        <f>BJ106</f>
        <v>5655</v>
      </c>
      <c r="BK105" s="229"/>
      <c r="BL105" s="230">
        <f t="shared" ref="BL105:BL108" si="884">BJ105-BK105</f>
        <v>5655</v>
      </c>
      <c r="BM105" s="228">
        <f>BM106</f>
        <v>5442</v>
      </c>
      <c r="BN105" s="229"/>
      <c r="BO105" s="230">
        <f t="shared" ref="BO105:BO108" si="885">BM105-BN105</f>
        <v>5442</v>
      </c>
      <c r="BP105" s="228">
        <f>BP106</f>
        <v>3938</v>
      </c>
      <c r="BQ105" s="229"/>
      <c r="BR105" s="230">
        <f t="shared" ref="BR105:BR108" si="886">BP105-BQ105</f>
        <v>3938</v>
      </c>
      <c r="BS105" s="228">
        <f>BS106</f>
        <v>4071</v>
      </c>
      <c r="BT105" s="229"/>
      <c r="BU105" s="230">
        <f t="shared" ref="BU105:BU108" si="887">BS105-BT105</f>
        <v>4071</v>
      </c>
      <c r="BV105" s="228">
        <f>BV106</f>
        <v>-14017</v>
      </c>
      <c r="BW105" s="229"/>
      <c r="BX105" s="230">
        <f t="shared" ref="BX105:BX108" si="888">BV105-BW105</f>
        <v>-14017</v>
      </c>
      <c r="BY105" s="228">
        <f>BY106</f>
        <v>-21007</v>
      </c>
      <c r="BZ105" s="229"/>
      <c r="CA105" s="230">
        <f t="shared" ref="CA105:CA108" si="889">BY105-BZ105</f>
        <v>-21007</v>
      </c>
      <c r="CB105" s="228">
        <f>CB106</f>
        <v>-26957</v>
      </c>
      <c r="CC105" s="229"/>
      <c r="CD105" s="230">
        <f t="shared" ref="CD105:CD108" si="890">CB105-CC105</f>
        <v>-26957</v>
      </c>
      <c r="CE105" s="228">
        <f>CE106</f>
        <v>-30356</v>
      </c>
      <c r="CF105" s="229"/>
      <c r="CG105" s="230">
        <f t="shared" ref="CG105:CG108" si="891">CE105-CF105</f>
        <v>-30356</v>
      </c>
      <c r="CH105" s="228">
        <v>17918.40176027226</v>
      </c>
      <c r="CI105" s="229"/>
      <c r="CJ105" s="230">
        <f>CH105-CI105</f>
        <v>17918.40176027226</v>
      </c>
      <c r="CK105" s="228">
        <f>CK106</f>
        <v>12193.745392111739</v>
      </c>
      <c r="CL105" s="229"/>
      <c r="CM105" s="230">
        <f>CK105-CL105</f>
        <v>12193.745392111739</v>
      </c>
      <c r="CN105" s="228">
        <f>CN106</f>
        <v>13579.77562881461</v>
      </c>
      <c r="CO105" s="229"/>
      <c r="CP105" s="230">
        <f>CN105-CO105</f>
        <v>13579.77562881461</v>
      </c>
      <c r="CQ105" s="228">
        <f>CQ106</f>
        <v>15467.52553205704</v>
      </c>
      <c r="CR105" s="229"/>
      <c r="CS105" s="230">
        <f>CQ105-CR105</f>
        <v>15467.52553205704</v>
      </c>
      <c r="CT105" s="228">
        <f t="shared" ref="CT105" si="892">CT106</f>
        <v>-22591.3</v>
      </c>
      <c r="CU105" s="229"/>
      <c r="CV105" s="230">
        <f t="shared" ref="CV105:CV107" si="893">CT105-CU105</f>
        <v>-22591.3</v>
      </c>
      <c r="CW105" s="228">
        <f t="shared" ref="CW105" si="894">CW106</f>
        <v>-27286.6</v>
      </c>
      <c r="CX105" s="229"/>
      <c r="CY105" s="230">
        <f t="shared" ref="CY105:CY107" si="895">CW105-CX105</f>
        <v>-27286.6</v>
      </c>
      <c r="CZ105" s="228">
        <f t="shared" ref="CZ105" si="896">CZ106</f>
        <v>-6186</v>
      </c>
      <c r="DA105" s="229"/>
      <c r="DB105" s="230">
        <f t="shared" ref="DB105:DB107" si="897">CZ105-DA105</f>
        <v>-6186</v>
      </c>
      <c r="DC105" s="231">
        <f t="shared" ref="DC105" si="898">DC106</f>
        <v>-12281</v>
      </c>
      <c r="DD105" s="229"/>
      <c r="DE105" s="232">
        <f t="shared" ref="DE105:DE107" si="899">DC105-DD105</f>
        <v>-12281</v>
      </c>
      <c r="DF105" s="261">
        <f>DF106</f>
        <v>50569.383628391937</v>
      </c>
      <c r="DG105" s="231"/>
      <c r="DH105" s="232">
        <f t="shared" ref="DH105:DH108" si="900">DF105-DG105</f>
        <v>50569.383628391937</v>
      </c>
      <c r="DI105" s="261">
        <f t="shared" ref="DI105" si="901">DI106</f>
        <v>59794.415137204043</v>
      </c>
      <c r="DJ105" s="236"/>
      <c r="DK105" s="232">
        <f t="shared" ref="DK105:DK108" si="902">DI105-DJ105</f>
        <v>59794.415137204043</v>
      </c>
      <c r="DL105" s="261">
        <f>DL106</f>
        <v>51246.378570515335</v>
      </c>
      <c r="DM105" s="236"/>
      <c r="DN105" s="232">
        <f t="shared" ref="DN105:DN108" si="903">DL105-DM105</f>
        <v>51246.378570515335</v>
      </c>
      <c r="DO105" s="261">
        <f t="shared" ref="DO105" si="904">DO106</f>
        <v>42086.561363888337</v>
      </c>
      <c r="DP105" s="236"/>
      <c r="DQ105" s="232">
        <f t="shared" ref="DQ105:DQ108" si="905">DO105-DP105</f>
        <v>42086.561363888337</v>
      </c>
      <c r="DR105" s="278">
        <f>DR106</f>
        <v>42815.958844639361</v>
      </c>
      <c r="DS105" s="229"/>
      <c r="DT105" s="232">
        <f t="shared" ref="DT105:DT108" si="906">DR105-DS105</f>
        <v>42815.958844639361</v>
      </c>
      <c r="DU105" s="261">
        <f>DU106</f>
        <v>-68421.005309006432</v>
      </c>
      <c r="DV105" s="231"/>
      <c r="DW105" s="232">
        <f t="shared" ref="DW105:DW108" si="907">DU105-DV105</f>
        <v>-68421.005309006432</v>
      </c>
      <c r="DX105" s="261">
        <f>DX106</f>
        <v>-6541.638651400659</v>
      </c>
      <c r="DY105" s="231"/>
      <c r="DZ105" s="232">
        <f t="shared" ref="DZ105:DZ108" si="908">DX105-DY105</f>
        <v>-6541.638651400659</v>
      </c>
      <c r="EA105" s="342">
        <f>EA106</f>
        <v>-2833.8646842330345</v>
      </c>
      <c r="EB105" s="343"/>
      <c r="EC105" s="341">
        <f t="shared" ref="EC105:EC108" si="909">EA105-EB105</f>
        <v>-2833.8646842330345</v>
      </c>
      <c r="ED105" s="261">
        <f>ED106</f>
        <v>-15008.197686246851</v>
      </c>
      <c r="EE105" s="231">
        <f>EE106</f>
        <v>0</v>
      </c>
      <c r="EF105" s="232">
        <f t="shared" si="801"/>
        <v>-15008.197686246851</v>
      </c>
      <c r="EG105" s="261">
        <f>EG106</f>
        <v>16559.246151811451</v>
      </c>
      <c r="EH105" s="231">
        <f>EH106</f>
        <v>0</v>
      </c>
      <c r="EI105" s="232">
        <f t="shared" ref="EI105:EI112" si="910">EG105-EH105</f>
        <v>16559.246151811451</v>
      </c>
      <c r="EJ105" s="261">
        <f>EJ106</f>
        <v>2295.4346502812564</v>
      </c>
      <c r="EK105" s="231">
        <f>EK106</f>
        <v>0</v>
      </c>
      <c r="EL105" s="232">
        <f t="shared" ref="EL105:EL112" si="911">EJ105-EK105</f>
        <v>2295.4346502812564</v>
      </c>
      <c r="EM105" s="342">
        <v>3701.7816020155587</v>
      </c>
      <c r="EN105" s="343"/>
      <c r="EO105" s="341">
        <f t="shared" si="804"/>
        <v>3701.7816020155587</v>
      </c>
      <c r="EP105" s="342">
        <v>1280.3742631044697</v>
      </c>
      <c r="EQ105" s="343">
        <v>0</v>
      </c>
      <c r="ER105" s="341">
        <f t="shared" si="805"/>
        <v>1280.3742631044697</v>
      </c>
      <c r="ES105" s="342">
        <v>1081.1953637074212</v>
      </c>
      <c r="ET105" s="343">
        <v>0</v>
      </c>
      <c r="EU105" s="341">
        <f t="shared" si="806"/>
        <v>1081.1953637074212</v>
      </c>
      <c r="EV105" s="261">
        <v>1440.7558278355502</v>
      </c>
      <c r="EW105" s="231">
        <v>0</v>
      </c>
      <c r="EX105" s="232">
        <f t="shared" si="807"/>
        <v>1440.7558278355502</v>
      </c>
      <c r="EY105" s="261">
        <v>2558.0444069148557</v>
      </c>
      <c r="EZ105" s="231">
        <v>0</v>
      </c>
      <c r="FA105" s="232">
        <f t="shared" si="808"/>
        <v>2558.0444069148557</v>
      </c>
    </row>
    <row r="106" spans="1:157" x14ac:dyDescent="0.3">
      <c r="A106" s="239" t="s">
        <v>145</v>
      </c>
      <c r="B106" s="228">
        <f>B107+B109</f>
        <v>1800.26</v>
      </c>
      <c r="C106" s="229"/>
      <c r="D106" s="230">
        <f>B106-C106</f>
        <v>1800.26</v>
      </c>
      <c r="E106" s="228">
        <f t="shared" ref="E106" si="912">E107+E109</f>
        <v>1928.85</v>
      </c>
      <c r="F106" s="229"/>
      <c r="G106" s="230">
        <f t="shared" si="851"/>
        <v>1928.85</v>
      </c>
      <c r="H106" s="228">
        <f t="shared" ref="H106" si="913">H107+H109</f>
        <v>3600.52</v>
      </c>
      <c r="I106" s="229"/>
      <c r="J106" s="230">
        <f t="shared" si="853"/>
        <v>3600.52</v>
      </c>
      <c r="K106" s="228">
        <f t="shared" ref="K106" si="914">K107+K109</f>
        <v>5529.37</v>
      </c>
      <c r="L106" s="229"/>
      <c r="M106" s="230">
        <f t="shared" si="855"/>
        <v>5529.37</v>
      </c>
      <c r="N106" s="228">
        <f t="shared" ref="N106" si="915">N107+N109</f>
        <v>-6437</v>
      </c>
      <c r="O106" s="229"/>
      <c r="P106" s="230">
        <f t="shared" si="857"/>
        <v>-6437</v>
      </c>
      <c r="Q106" s="228">
        <f t="shared" ref="Q106" si="916">Q107+Q109</f>
        <v>-7663</v>
      </c>
      <c r="R106" s="229"/>
      <c r="S106" s="230">
        <f t="shared" si="859"/>
        <v>-7663</v>
      </c>
      <c r="T106" s="228">
        <f t="shared" ref="T106" si="917">T107+T109</f>
        <v>-8583</v>
      </c>
      <c r="U106" s="229"/>
      <c r="V106" s="230">
        <f t="shared" si="861"/>
        <v>-8583</v>
      </c>
      <c r="W106" s="228">
        <f t="shared" ref="W106" si="918">W107+W109</f>
        <v>-7970</v>
      </c>
      <c r="X106" s="229"/>
      <c r="Y106" s="230">
        <f t="shared" si="863"/>
        <v>-7970</v>
      </c>
      <c r="Z106" s="228">
        <f t="shared" ref="Z106" si="919">Z107+Z109</f>
        <v>-7724.4</v>
      </c>
      <c r="AA106" s="229"/>
      <c r="AB106" s="230">
        <f t="shared" si="865"/>
        <v>-7724.4</v>
      </c>
      <c r="AC106" s="228">
        <f t="shared" ref="AC106" si="920">AC107+AC109</f>
        <v>-9195.6</v>
      </c>
      <c r="AD106" s="229"/>
      <c r="AE106" s="230">
        <f t="shared" si="867"/>
        <v>-9195.6</v>
      </c>
      <c r="AF106" s="228">
        <f t="shared" ref="AF106" si="921">AF107+AF109</f>
        <v>-10299.6</v>
      </c>
      <c r="AG106" s="229"/>
      <c r="AH106" s="230">
        <f t="shared" si="869"/>
        <v>-10299.6</v>
      </c>
      <c r="AI106" s="228">
        <f t="shared" ref="AI106" si="922">AI107+AI109</f>
        <v>-9564</v>
      </c>
      <c r="AJ106" s="229"/>
      <c r="AK106" s="230">
        <f t="shared" si="871"/>
        <v>-9564</v>
      </c>
      <c r="AL106" s="228">
        <f t="shared" ref="AL106" si="923">AL107+AL109</f>
        <v>2748.8798843877898</v>
      </c>
      <c r="AM106" s="229"/>
      <c r="AN106" s="230">
        <f t="shared" si="873"/>
        <v>2748.8798843877898</v>
      </c>
      <c r="AO106" s="228">
        <f t="shared" ref="AO106" si="924">AO107+AO109</f>
        <v>2500.4271953652801</v>
      </c>
      <c r="AP106" s="229"/>
      <c r="AQ106" s="230">
        <f t="shared" si="875"/>
        <v>2500.4271953652801</v>
      </c>
      <c r="AR106" s="228">
        <f t="shared" ref="AR106" si="925">AR107+AR109</f>
        <v>2075.6256865031301</v>
      </c>
      <c r="AS106" s="229"/>
      <c r="AT106" s="230">
        <f t="shared" si="877"/>
        <v>2075.6256865031301</v>
      </c>
      <c r="AU106" s="228">
        <f t="shared" ref="AU106" si="926">AU107+AU109</f>
        <v>2041.66837312807</v>
      </c>
      <c r="AV106" s="229"/>
      <c r="AW106" s="230">
        <f t="shared" si="879"/>
        <v>2041.66837312807</v>
      </c>
      <c r="AX106" s="228">
        <f>AX107+AX109</f>
        <v>-3262</v>
      </c>
      <c r="AY106" s="229"/>
      <c r="AZ106" s="230">
        <f t="shared" si="880"/>
        <v>-3262</v>
      </c>
      <c r="BA106" s="228">
        <f>BA107+BA109</f>
        <v>-2569</v>
      </c>
      <c r="BB106" s="229"/>
      <c r="BC106" s="230">
        <f t="shared" si="881"/>
        <v>-2569</v>
      </c>
      <c r="BD106" s="228">
        <f>BD107+BD109</f>
        <v>-2207</v>
      </c>
      <c r="BE106" s="229"/>
      <c r="BF106" s="230">
        <f t="shared" si="882"/>
        <v>-2207</v>
      </c>
      <c r="BG106" s="228">
        <f>BG107+BG109</f>
        <v>-3007</v>
      </c>
      <c r="BH106" s="229"/>
      <c r="BI106" s="230">
        <f t="shared" si="883"/>
        <v>-3007</v>
      </c>
      <c r="BJ106" s="228">
        <f>BJ107+BJ109</f>
        <v>5655</v>
      </c>
      <c r="BK106" s="229"/>
      <c r="BL106" s="230">
        <f t="shared" si="884"/>
        <v>5655</v>
      </c>
      <c r="BM106" s="228">
        <f>BM107+BM109</f>
        <v>5442</v>
      </c>
      <c r="BN106" s="229"/>
      <c r="BO106" s="230">
        <f t="shared" si="885"/>
        <v>5442</v>
      </c>
      <c r="BP106" s="228">
        <f>BP107+BP109</f>
        <v>3938</v>
      </c>
      <c r="BQ106" s="229"/>
      <c r="BR106" s="230">
        <f t="shared" si="886"/>
        <v>3938</v>
      </c>
      <c r="BS106" s="228">
        <f>BS107+BS109</f>
        <v>4071</v>
      </c>
      <c r="BT106" s="229"/>
      <c r="BU106" s="230">
        <f t="shared" si="887"/>
        <v>4071</v>
      </c>
      <c r="BV106" s="228">
        <f>BV107+BV109</f>
        <v>-14017</v>
      </c>
      <c r="BW106" s="229"/>
      <c r="BX106" s="230">
        <f t="shared" si="888"/>
        <v>-14017</v>
      </c>
      <c r="BY106" s="228">
        <f>BY107+BY109</f>
        <v>-21007</v>
      </c>
      <c r="BZ106" s="229"/>
      <c r="CA106" s="230">
        <f t="shared" si="889"/>
        <v>-21007</v>
      </c>
      <c r="CB106" s="228">
        <f>CB107+CB109</f>
        <v>-26957</v>
      </c>
      <c r="CC106" s="229"/>
      <c r="CD106" s="230">
        <f t="shared" si="890"/>
        <v>-26957</v>
      </c>
      <c r="CE106" s="228">
        <f>CE107+CE109</f>
        <v>-30356</v>
      </c>
      <c r="CF106" s="229"/>
      <c r="CG106" s="230">
        <f t="shared" si="891"/>
        <v>-30356</v>
      </c>
      <c r="CH106" s="228">
        <f>CH107+CH109</f>
        <v>14655.401760272262</v>
      </c>
      <c r="CI106" s="229"/>
      <c r="CJ106" s="230">
        <f>CH106-CI106</f>
        <v>14655.401760272262</v>
      </c>
      <c r="CK106" s="228">
        <f>CK107+CK109</f>
        <v>12193.745392111739</v>
      </c>
      <c r="CL106" s="229"/>
      <c r="CM106" s="230">
        <f>CK106-CL106</f>
        <v>12193.745392111739</v>
      </c>
      <c r="CN106" s="228">
        <f>CN107+CN109</f>
        <v>13579.77562881461</v>
      </c>
      <c r="CO106" s="229"/>
      <c r="CP106" s="230">
        <f>CN106-CO106</f>
        <v>13579.77562881461</v>
      </c>
      <c r="CQ106" s="228">
        <f>CQ107+CQ109</f>
        <v>15467.52553205704</v>
      </c>
      <c r="CR106" s="229"/>
      <c r="CS106" s="230">
        <f>CQ106-CR106</f>
        <v>15467.52553205704</v>
      </c>
      <c r="CT106" s="228">
        <f t="shared" ref="CT106" si="927">CT107+CT109</f>
        <v>-22591.3</v>
      </c>
      <c r="CU106" s="229"/>
      <c r="CV106" s="230">
        <f t="shared" si="893"/>
        <v>-22591.3</v>
      </c>
      <c r="CW106" s="228">
        <f t="shared" ref="CW106" si="928">CW107+CW109</f>
        <v>-27286.6</v>
      </c>
      <c r="CX106" s="229"/>
      <c r="CY106" s="230">
        <f t="shared" si="895"/>
        <v>-27286.6</v>
      </c>
      <c r="CZ106" s="228">
        <f t="shared" ref="CZ106" si="929">CZ107+CZ109</f>
        <v>-6186</v>
      </c>
      <c r="DA106" s="229"/>
      <c r="DB106" s="230">
        <f t="shared" si="897"/>
        <v>-6186</v>
      </c>
      <c r="DC106" s="231">
        <f t="shared" ref="DC106" si="930">DC107+DC109</f>
        <v>-12281</v>
      </c>
      <c r="DD106" s="229"/>
      <c r="DE106" s="232">
        <f t="shared" si="899"/>
        <v>-12281</v>
      </c>
      <c r="DF106" s="261">
        <f>DF107+DF109</f>
        <v>50569.383628391937</v>
      </c>
      <c r="DG106" s="231"/>
      <c r="DH106" s="232">
        <f t="shared" si="900"/>
        <v>50569.383628391937</v>
      </c>
      <c r="DI106" s="261">
        <f t="shared" ref="DI106" si="931">DI107+DI109</f>
        <v>59794.415137204043</v>
      </c>
      <c r="DJ106" s="236"/>
      <c r="DK106" s="232">
        <f t="shared" si="902"/>
        <v>59794.415137204043</v>
      </c>
      <c r="DL106" s="261">
        <f>DL107+DL109</f>
        <v>51246.378570515335</v>
      </c>
      <c r="DM106" s="236"/>
      <c r="DN106" s="232">
        <f t="shared" si="903"/>
        <v>51246.378570515335</v>
      </c>
      <c r="DO106" s="261">
        <f t="shared" ref="DO106" si="932">DO107+DO109</f>
        <v>42086.561363888337</v>
      </c>
      <c r="DP106" s="236"/>
      <c r="DQ106" s="232">
        <f t="shared" si="905"/>
        <v>42086.561363888337</v>
      </c>
      <c r="DR106" s="278">
        <f>DR107+DR109</f>
        <v>42815.958844639361</v>
      </c>
      <c r="DS106" s="229"/>
      <c r="DT106" s="232">
        <f t="shared" si="906"/>
        <v>42815.958844639361</v>
      </c>
      <c r="DU106" s="261">
        <f>DU107+DU109</f>
        <v>-68421.005309006432</v>
      </c>
      <c r="DV106" s="231"/>
      <c r="DW106" s="232">
        <f t="shared" si="907"/>
        <v>-68421.005309006432</v>
      </c>
      <c r="DX106" s="261">
        <f>DX107+DX109</f>
        <v>-6541.638651400659</v>
      </c>
      <c r="DY106" s="231"/>
      <c r="DZ106" s="232">
        <f t="shared" si="908"/>
        <v>-6541.638651400659</v>
      </c>
      <c r="EA106" s="342">
        <f>EA107+EA109</f>
        <v>-2833.8646842330345</v>
      </c>
      <c r="EB106" s="343"/>
      <c r="EC106" s="341">
        <f t="shared" si="909"/>
        <v>-2833.8646842330345</v>
      </c>
      <c r="ED106" s="261">
        <f>ED107+ED109</f>
        <v>-15008.197686246851</v>
      </c>
      <c r="EE106" s="231">
        <f>EE107+EE109</f>
        <v>0</v>
      </c>
      <c r="EF106" s="232">
        <f t="shared" si="801"/>
        <v>-15008.197686246851</v>
      </c>
      <c r="EG106" s="261">
        <f>EG107+EG109</f>
        <v>16559.246151811451</v>
      </c>
      <c r="EH106" s="231">
        <f>EH107+EH109</f>
        <v>0</v>
      </c>
      <c r="EI106" s="232">
        <f t="shared" si="910"/>
        <v>16559.246151811451</v>
      </c>
      <c r="EJ106" s="261">
        <f>EJ107+EJ109</f>
        <v>2295.4346502812564</v>
      </c>
      <c r="EK106" s="231">
        <f>EK107+EK109</f>
        <v>0</v>
      </c>
      <c r="EL106" s="232">
        <f t="shared" si="911"/>
        <v>2295.4346502812564</v>
      </c>
      <c r="EM106" s="342">
        <v>3701.7816020155587</v>
      </c>
      <c r="EN106" s="343"/>
      <c r="EO106" s="341">
        <f t="shared" si="804"/>
        <v>3701.7816020155587</v>
      </c>
      <c r="EP106" s="342">
        <v>1280.3742631044697</v>
      </c>
      <c r="EQ106" s="343">
        <v>0</v>
      </c>
      <c r="ER106" s="341">
        <f t="shared" si="805"/>
        <v>1280.3742631044697</v>
      </c>
      <c r="ES106" s="342">
        <v>1081.1953637074212</v>
      </c>
      <c r="ET106" s="343">
        <v>0</v>
      </c>
      <c r="EU106" s="341">
        <f t="shared" si="806"/>
        <v>1081.1953637074212</v>
      </c>
      <c r="EV106" s="261">
        <v>1440.7558278355502</v>
      </c>
      <c r="EW106" s="231">
        <v>0</v>
      </c>
      <c r="EX106" s="232">
        <f t="shared" si="807"/>
        <v>1440.7558278355502</v>
      </c>
      <c r="EY106" s="261">
        <v>2558.0444069148557</v>
      </c>
      <c r="EZ106" s="231">
        <v>0</v>
      </c>
      <c r="FA106" s="232">
        <f t="shared" si="808"/>
        <v>2558.0444069148557</v>
      </c>
    </row>
    <row r="107" spans="1:157" x14ac:dyDescent="0.3">
      <c r="A107" s="240" t="s">
        <v>148</v>
      </c>
      <c r="B107" s="228">
        <v>1800.26</v>
      </c>
      <c r="C107" s="229"/>
      <c r="D107" s="230">
        <f>B107-C107</f>
        <v>1800.26</v>
      </c>
      <c r="E107" s="228">
        <v>1928.85</v>
      </c>
      <c r="F107" s="229"/>
      <c r="G107" s="230">
        <f t="shared" si="851"/>
        <v>1928.85</v>
      </c>
      <c r="H107" s="228">
        <v>3600.52</v>
      </c>
      <c r="I107" s="229"/>
      <c r="J107" s="230">
        <f t="shared" si="853"/>
        <v>3600.52</v>
      </c>
      <c r="K107" s="228">
        <v>5529.37</v>
      </c>
      <c r="L107" s="229"/>
      <c r="M107" s="230">
        <f t="shared" si="855"/>
        <v>5529.37</v>
      </c>
      <c r="N107" s="228">
        <v>-6437</v>
      </c>
      <c r="O107" s="229"/>
      <c r="P107" s="230">
        <f t="shared" si="857"/>
        <v>-6437</v>
      </c>
      <c r="Q107" s="228">
        <v>-7663</v>
      </c>
      <c r="R107" s="229"/>
      <c r="S107" s="230">
        <f t="shared" si="859"/>
        <v>-7663</v>
      </c>
      <c r="T107" s="228">
        <v>-8583</v>
      </c>
      <c r="U107" s="229"/>
      <c r="V107" s="230">
        <f t="shared" si="861"/>
        <v>-8583</v>
      </c>
      <c r="W107" s="228">
        <v>-7970</v>
      </c>
      <c r="X107" s="229"/>
      <c r="Y107" s="230">
        <f t="shared" si="863"/>
        <v>-7970</v>
      </c>
      <c r="Z107" s="228">
        <v>-7724.4</v>
      </c>
      <c r="AA107" s="229"/>
      <c r="AB107" s="230">
        <f t="shared" si="865"/>
        <v>-7724.4</v>
      </c>
      <c r="AC107" s="228">
        <v>-9195.6</v>
      </c>
      <c r="AD107" s="229"/>
      <c r="AE107" s="230">
        <f t="shared" si="867"/>
        <v>-9195.6</v>
      </c>
      <c r="AF107" s="228">
        <v>-10299.6</v>
      </c>
      <c r="AG107" s="229"/>
      <c r="AH107" s="230">
        <f t="shared" si="869"/>
        <v>-10299.6</v>
      </c>
      <c r="AI107" s="228">
        <v>-9564</v>
      </c>
      <c r="AJ107" s="229"/>
      <c r="AK107" s="230">
        <f t="shared" si="871"/>
        <v>-9564</v>
      </c>
      <c r="AL107" s="228">
        <v>2748.8798843877898</v>
      </c>
      <c r="AM107" s="229"/>
      <c r="AN107" s="230">
        <f t="shared" si="873"/>
        <v>2748.8798843877898</v>
      </c>
      <c r="AO107" s="228">
        <v>2500.4271953652801</v>
      </c>
      <c r="AP107" s="229"/>
      <c r="AQ107" s="230">
        <f t="shared" si="875"/>
        <v>2500.4271953652801</v>
      </c>
      <c r="AR107" s="228">
        <v>2075.6256865031301</v>
      </c>
      <c r="AS107" s="229"/>
      <c r="AT107" s="230">
        <f t="shared" si="877"/>
        <v>2075.6256865031301</v>
      </c>
      <c r="AU107" s="228">
        <v>2041.66837312807</v>
      </c>
      <c r="AV107" s="229"/>
      <c r="AW107" s="230">
        <f t="shared" si="879"/>
        <v>2041.66837312807</v>
      </c>
      <c r="AX107" s="228">
        <v>-3262</v>
      </c>
      <c r="AY107" s="229"/>
      <c r="AZ107" s="230">
        <f t="shared" si="880"/>
        <v>-3262</v>
      </c>
      <c r="BA107" s="228">
        <v>-2569</v>
      </c>
      <c r="BB107" s="229"/>
      <c r="BC107" s="230">
        <f t="shared" si="881"/>
        <v>-2569</v>
      </c>
      <c r="BD107" s="228">
        <v>-2207</v>
      </c>
      <c r="BE107" s="229"/>
      <c r="BF107" s="230">
        <f t="shared" si="882"/>
        <v>-2207</v>
      </c>
      <c r="BG107" s="228">
        <v>-3007</v>
      </c>
      <c r="BH107" s="229"/>
      <c r="BI107" s="230">
        <f t="shared" si="883"/>
        <v>-3007</v>
      </c>
      <c r="BJ107" s="228">
        <v>5655</v>
      </c>
      <c r="BK107" s="229"/>
      <c r="BL107" s="230">
        <f t="shared" si="884"/>
        <v>5655</v>
      </c>
      <c r="BM107" s="228">
        <v>5442</v>
      </c>
      <c r="BN107" s="229"/>
      <c r="BO107" s="230">
        <f t="shared" si="885"/>
        <v>5442</v>
      </c>
      <c r="BP107" s="228">
        <v>3938</v>
      </c>
      <c r="BQ107" s="229"/>
      <c r="BR107" s="230">
        <f t="shared" si="886"/>
        <v>3938</v>
      </c>
      <c r="BS107" s="228">
        <v>4071</v>
      </c>
      <c r="BT107" s="229"/>
      <c r="BU107" s="230">
        <f t="shared" si="887"/>
        <v>4071</v>
      </c>
      <c r="BV107" s="228">
        <v>-14017</v>
      </c>
      <c r="BW107" s="229"/>
      <c r="BX107" s="230">
        <f t="shared" si="888"/>
        <v>-14017</v>
      </c>
      <c r="BY107" s="228">
        <v>-21007</v>
      </c>
      <c r="BZ107" s="229"/>
      <c r="CA107" s="230">
        <f t="shared" si="889"/>
        <v>-21007</v>
      </c>
      <c r="CB107" s="228">
        <v>-26957</v>
      </c>
      <c r="CC107" s="229"/>
      <c r="CD107" s="230">
        <f t="shared" si="890"/>
        <v>-26957</v>
      </c>
      <c r="CE107" s="228">
        <v>-30356</v>
      </c>
      <c r="CF107" s="229"/>
      <c r="CG107" s="230">
        <f t="shared" si="891"/>
        <v>-30356</v>
      </c>
      <c r="CH107" s="228">
        <v>14655.401760272262</v>
      </c>
      <c r="CI107" s="229"/>
      <c r="CJ107" s="230">
        <f>CH107-CI107</f>
        <v>14655.401760272262</v>
      </c>
      <c r="CK107" s="228">
        <v>12193.745392111739</v>
      </c>
      <c r="CL107" s="229"/>
      <c r="CM107" s="230">
        <f>CK107-CL107</f>
        <v>12193.745392111739</v>
      </c>
      <c r="CN107" s="228">
        <v>13579.77562881461</v>
      </c>
      <c r="CO107" s="229"/>
      <c r="CP107" s="230">
        <f>CN107-CO107</f>
        <v>13579.77562881461</v>
      </c>
      <c r="CQ107" s="228">
        <v>15467.52553205704</v>
      </c>
      <c r="CR107" s="229"/>
      <c r="CS107" s="230">
        <f>CQ107-CR107</f>
        <v>15467.52553205704</v>
      </c>
      <c r="CT107" s="228">
        <f t="shared" ref="CT107" si="933">CT108</f>
        <v>-22591.3</v>
      </c>
      <c r="CU107" s="229"/>
      <c r="CV107" s="230">
        <f t="shared" si="893"/>
        <v>-22591.3</v>
      </c>
      <c r="CW107" s="228">
        <f t="shared" ref="CW107" si="934">CW108</f>
        <v>-27286.6</v>
      </c>
      <c r="CX107" s="229"/>
      <c r="CY107" s="230">
        <f t="shared" si="895"/>
        <v>-27286.6</v>
      </c>
      <c r="CZ107" s="228">
        <f t="shared" ref="CZ107" si="935">CZ108</f>
        <v>-6186</v>
      </c>
      <c r="DA107" s="229"/>
      <c r="DB107" s="230">
        <f t="shared" si="897"/>
        <v>-6186</v>
      </c>
      <c r="DC107" s="231">
        <f t="shared" ref="DC107" si="936">DC108</f>
        <v>-12281</v>
      </c>
      <c r="DD107" s="229"/>
      <c r="DE107" s="232">
        <f t="shared" si="899"/>
        <v>-12281</v>
      </c>
      <c r="DF107" s="261">
        <f>DF108</f>
        <v>50569.383628391937</v>
      </c>
      <c r="DG107" s="231"/>
      <c r="DH107" s="232">
        <f t="shared" si="900"/>
        <v>50569.383628391937</v>
      </c>
      <c r="DI107" s="261">
        <f t="shared" ref="DI107" si="937">DI108</f>
        <v>59794.415137204043</v>
      </c>
      <c r="DJ107" s="236"/>
      <c r="DK107" s="232">
        <f t="shared" si="902"/>
        <v>59794.415137204043</v>
      </c>
      <c r="DL107" s="261">
        <f>DL108</f>
        <v>51246.378570515335</v>
      </c>
      <c r="DM107" s="236"/>
      <c r="DN107" s="232">
        <f t="shared" si="903"/>
        <v>51246.378570515335</v>
      </c>
      <c r="DO107" s="261">
        <f t="shared" ref="DO107" si="938">DO108</f>
        <v>42086.561363888337</v>
      </c>
      <c r="DP107" s="236"/>
      <c r="DQ107" s="232">
        <f t="shared" si="905"/>
        <v>42086.561363888337</v>
      </c>
      <c r="DR107" s="278">
        <f>DR108</f>
        <v>42815.958844639361</v>
      </c>
      <c r="DS107" s="229"/>
      <c r="DT107" s="232">
        <f t="shared" si="906"/>
        <v>42815.958844639361</v>
      </c>
      <c r="DU107" s="261">
        <f>DU108</f>
        <v>-68421.005309006432</v>
      </c>
      <c r="DV107" s="231"/>
      <c r="DW107" s="232">
        <f t="shared" si="907"/>
        <v>-68421.005309006432</v>
      </c>
      <c r="DX107" s="261">
        <f>DX108</f>
        <v>-6541.638651400659</v>
      </c>
      <c r="DY107" s="231"/>
      <c r="DZ107" s="232">
        <f t="shared" si="908"/>
        <v>-6541.638651400659</v>
      </c>
      <c r="EA107" s="342">
        <f>EA108</f>
        <v>-2833.8646842330345</v>
      </c>
      <c r="EB107" s="343"/>
      <c r="EC107" s="341">
        <f t="shared" si="909"/>
        <v>-2833.8646842330345</v>
      </c>
      <c r="ED107" s="261">
        <f>ED108</f>
        <v>-15008.197686246851</v>
      </c>
      <c r="EE107" s="231">
        <f>EE108</f>
        <v>0</v>
      </c>
      <c r="EF107" s="232">
        <f t="shared" si="801"/>
        <v>-15008.197686246851</v>
      </c>
      <c r="EG107" s="261">
        <f>EG108</f>
        <v>16559.246151811451</v>
      </c>
      <c r="EH107" s="231">
        <f>EH108</f>
        <v>0</v>
      </c>
      <c r="EI107" s="232">
        <f t="shared" si="910"/>
        <v>16559.246151811451</v>
      </c>
      <c r="EJ107" s="261">
        <f>EJ108</f>
        <v>2295.4346502812564</v>
      </c>
      <c r="EK107" s="231">
        <f>EK108</f>
        <v>0</v>
      </c>
      <c r="EL107" s="232">
        <f t="shared" si="911"/>
        <v>2295.4346502812564</v>
      </c>
      <c r="EM107" s="342">
        <v>3701.7816020155587</v>
      </c>
      <c r="EN107" s="343"/>
      <c r="EO107" s="341">
        <f t="shared" si="804"/>
        <v>3701.7816020155587</v>
      </c>
      <c r="EP107" s="342">
        <v>1280.3742631044697</v>
      </c>
      <c r="EQ107" s="343">
        <v>0</v>
      </c>
      <c r="ER107" s="341">
        <f t="shared" si="805"/>
        <v>1280.3742631044697</v>
      </c>
      <c r="ES107" s="342">
        <v>1081.1953637074212</v>
      </c>
      <c r="ET107" s="343">
        <v>0</v>
      </c>
      <c r="EU107" s="341">
        <f t="shared" si="806"/>
        <v>1081.1953637074212</v>
      </c>
      <c r="EV107" s="261">
        <v>1440.7558278355502</v>
      </c>
      <c r="EW107" s="231">
        <v>0</v>
      </c>
      <c r="EX107" s="232">
        <f t="shared" si="807"/>
        <v>1440.7558278355502</v>
      </c>
      <c r="EY107" s="261">
        <v>2558.0444069148557</v>
      </c>
      <c r="EZ107" s="231">
        <v>0</v>
      </c>
      <c r="FA107" s="232">
        <f t="shared" si="808"/>
        <v>2558.0444069148557</v>
      </c>
    </row>
    <row r="108" spans="1:157" x14ac:dyDescent="0.3">
      <c r="A108" s="460" t="s">
        <v>125</v>
      </c>
      <c r="B108" s="233">
        <f>B107</f>
        <v>1800.26</v>
      </c>
      <c r="C108" s="234"/>
      <c r="D108" s="235">
        <f>B108-C108</f>
        <v>1800.26</v>
      </c>
      <c r="E108" s="233">
        <f t="shared" ref="E108" si="939">E107</f>
        <v>1928.85</v>
      </c>
      <c r="F108" s="234"/>
      <c r="G108" s="235">
        <f t="shared" si="851"/>
        <v>1928.85</v>
      </c>
      <c r="H108" s="233">
        <f t="shared" ref="H108" si="940">H107</f>
        <v>3600.52</v>
      </c>
      <c r="I108" s="234"/>
      <c r="J108" s="235">
        <f t="shared" si="853"/>
        <v>3600.52</v>
      </c>
      <c r="K108" s="233">
        <f t="shared" ref="K108" si="941">K107</f>
        <v>5529.37</v>
      </c>
      <c r="L108" s="234"/>
      <c r="M108" s="235">
        <f t="shared" si="855"/>
        <v>5529.37</v>
      </c>
      <c r="N108" s="233">
        <f t="shared" ref="N108" si="942">N107</f>
        <v>-6437</v>
      </c>
      <c r="O108" s="234"/>
      <c r="P108" s="235">
        <f t="shared" si="857"/>
        <v>-6437</v>
      </c>
      <c r="Q108" s="233">
        <f t="shared" ref="Q108" si="943">Q107</f>
        <v>-7663</v>
      </c>
      <c r="R108" s="234"/>
      <c r="S108" s="235">
        <f t="shared" si="859"/>
        <v>-7663</v>
      </c>
      <c r="T108" s="233">
        <f t="shared" ref="T108" si="944">T107</f>
        <v>-8583</v>
      </c>
      <c r="U108" s="234"/>
      <c r="V108" s="235">
        <f t="shared" si="861"/>
        <v>-8583</v>
      </c>
      <c r="W108" s="233">
        <f t="shared" ref="W108" si="945">W107</f>
        <v>-7970</v>
      </c>
      <c r="X108" s="234"/>
      <c r="Y108" s="235">
        <f t="shared" si="863"/>
        <v>-7970</v>
      </c>
      <c r="Z108" s="233">
        <f t="shared" ref="Z108" si="946">Z107</f>
        <v>-7724.4</v>
      </c>
      <c r="AA108" s="234"/>
      <c r="AB108" s="235">
        <f t="shared" si="865"/>
        <v>-7724.4</v>
      </c>
      <c r="AC108" s="233">
        <f t="shared" ref="AC108" si="947">AC107</f>
        <v>-9195.6</v>
      </c>
      <c r="AD108" s="234"/>
      <c r="AE108" s="235">
        <f t="shared" si="867"/>
        <v>-9195.6</v>
      </c>
      <c r="AF108" s="233">
        <f t="shared" ref="AF108" si="948">AF107</f>
        <v>-10299.6</v>
      </c>
      <c r="AG108" s="234"/>
      <c r="AH108" s="235">
        <f t="shared" si="869"/>
        <v>-10299.6</v>
      </c>
      <c r="AI108" s="233">
        <f t="shared" ref="AI108" si="949">AI107</f>
        <v>-9564</v>
      </c>
      <c r="AJ108" s="234"/>
      <c r="AK108" s="235">
        <f t="shared" si="871"/>
        <v>-9564</v>
      </c>
      <c r="AL108" s="233">
        <f t="shared" ref="AL108" si="950">AL107</f>
        <v>2748.8798843877898</v>
      </c>
      <c r="AM108" s="234"/>
      <c r="AN108" s="235">
        <f t="shared" si="873"/>
        <v>2748.8798843877898</v>
      </c>
      <c r="AO108" s="233">
        <f t="shared" ref="AO108" si="951">AO107</f>
        <v>2500.4271953652801</v>
      </c>
      <c r="AP108" s="234"/>
      <c r="AQ108" s="235">
        <f t="shared" si="875"/>
        <v>2500.4271953652801</v>
      </c>
      <c r="AR108" s="233">
        <f t="shared" ref="AR108" si="952">AR107</f>
        <v>2075.6256865031301</v>
      </c>
      <c r="AS108" s="234"/>
      <c r="AT108" s="235">
        <f t="shared" si="877"/>
        <v>2075.6256865031301</v>
      </c>
      <c r="AU108" s="233">
        <f t="shared" ref="AU108" si="953">AU107</f>
        <v>2041.66837312807</v>
      </c>
      <c r="AV108" s="234"/>
      <c r="AW108" s="235">
        <f t="shared" si="879"/>
        <v>2041.66837312807</v>
      </c>
      <c r="AX108" s="233">
        <f>AX107</f>
        <v>-3262</v>
      </c>
      <c r="AY108" s="234"/>
      <c r="AZ108" s="235">
        <f t="shared" si="880"/>
        <v>-3262</v>
      </c>
      <c r="BA108" s="233">
        <f>BA107</f>
        <v>-2569</v>
      </c>
      <c r="BB108" s="234"/>
      <c r="BC108" s="235">
        <f t="shared" si="881"/>
        <v>-2569</v>
      </c>
      <c r="BD108" s="233">
        <f>BD107</f>
        <v>-2207</v>
      </c>
      <c r="BE108" s="234"/>
      <c r="BF108" s="235">
        <f t="shared" si="882"/>
        <v>-2207</v>
      </c>
      <c r="BG108" s="233">
        <f>BG107</f>
        <v>-3007</v>
      </c>
      <c r="BH108" s="234"/>
      <c r="BI108" s="235">
        <f t="shared" si="883"/>
        <v>-3007</v>
      </c>
      <c r="BJ108" s="233">
        <f>BJ107</f>
        <v>5655</v>
      </c>
      <c r="BK108" s="234"/>
      <c r="BL108" s="235">
        <f t="shared" si="884"/>
        <v>5655</v>
      </c>
      <c r="BM108" s="233">
        <f>BM107</f>
        <v>5442</v>
      </c>
      <c r="BN108" s="234"/>
      <c r="BO108" s="235">
        <f t="shared" si="885"/>
        <v>5442</v>
      </c>
      <c r="BP108" s="233">
        <f>BP107</f>
        <v>3938</v>
      </c>
      <c r="BQ108" s="234"/>
      <c r="BR108" s="235">
        <f t="shared" si="886"/>
        <v>3938</v>
      </c>
      <c r="BS108" s="233">
        <f>BS107</f>
        <v>4071</v>
      </c>
      <c r="BT108" s="234"/>
      <c r="BU108" s="235">
        <f t="shared" si="887"/>
        <v>4071</v>
      </c>
      <c r="BV108" s="233">
        <f>BV107</f>
        <v>-14017</v>
      </c>
      <c r="BW108" s="234"/>
      <c r="BX108" s="235">
        <f t="shared" si="888"/>
        <v>-14017</v>
      </c>
      <c r="BY108" s="233">
        <f>BY107</f>
        <v>-21007</v>
      </c>
      <c r="BZ108" s="234"/>
      <c r="CA108" s="235">
        <f t="shared" si="889"/>
        <v>-21007</v>
      </c>
      <c r="CB108" s="233">
        <f>CB107</f>
        <v>-26957</v>
      </c>
      <c r="CC108" s="234"/>
      <c r="CD108" s="235">
        <f t="shared" si="890"/>
        <v>-26957</v>
      </c>
      <c r="CE108" s="233">
        <f>CE107</f>
        <v>-30356</v>
      </c>
      <c r="CF108" s="234"/>
      <c r="CG108" s="235">
        <f t="shared" si="891"/>
        <v>-30356</v>
      </c>
      <c r="CH108" s="233">
        <f>CH107</f>
        <v>14655.401760272262</v>
      </c>
      <c r="CI108" s="234"/>
      <c r="CJ108" s="235">
        <f>CH108-CI108</f>
        <v>14655.401760272262</v>
      </c>
      <c r="CK108" s="233">
        <f>CK107</f>
        <v>12193.745392111739</v>
      </c>
      <c r="CL108" s="234"/>
      <c r="CM108" s="235">
        <f>CK108-CL108</f>
        <v>12193.745392111739</v>
      </c>
      <c r="CN108" s="233">
        <f>CN107</f>
        <v>13579.77562881461</v>
      </c>
      <c r="CO108" s="234"/>
      <c r="CP108" s="235">
        <f>CN108-CO108</f>
        <v>13579.77562881461</v>
      </c>
      <c r="CQ108" s="233">
        <f>CQ107</f>
        <v>15467.52553205704</v>
      </c>
      <c r="CR108" s="234"/>
      <c r="CS108" s="235">
        <f>CQ108-CR108</f>
        <v>15467.52553205704</v>
      </c>
      <c r="CT108" s="233">
        <v>-22591.3</v>
      </c>
      <c r="CU108" s="234"/>
      <c r="CV108" s="235">
        <f t="shared" si="459"/>
        <v>-22591.3</v>
      </c>
      <c r="CW108" s="233">
        <v>-27286.6</v>
      </c>
      <c r="CX108" s="234"/>
      <c r="CY108" s="235">
        <f t="shared" si="460"/>
        <v>-27286.6</v>
      </c>
      <c r="CZ108" s="233">
        <v>-6186</v>
      </c>
      <c r="DA108" s="234"/>
      <c r="DB108" s="235">
        <f t="shared" si="461"/>
        <v>-6186</v>
      </c>
      <c r="DC108" s="236">
        <v>-12281</v>
      </c>
      <c r="DD108" s="234"/>
      <c r="DE108" s="232">
        <f t="shared" si="462"/>
        <v>-12281</v>
      </c>
      <c r="DF108" s="261">
        <v>50569.383628391937</v>
      </c>
      <c r="DG108" s="236"/>
      <c r="DH108" s="237">
        <f t="shared" si="900"/>
        <v>50569.383628391937</v>
      </c>
      <c r="DI108" s="277">
        <v>59794.415137204043</v>
      </c>
      <c r="DJ108" s="236"/>
      <c r="DK108" s="237">
        <f t="shared" si="902"/>
        <v>59794.415137204043</v>
      </c>
      <c r="DL108" s="277">
        <v>51246.378570515335</v>
      </c>
      <c r="DM108" s="236"/>
      <c r="DN108" s="237">
        <f t="shared" si="903"/>
        <v>51246.378570515335</v>
      </c>
      <c r="DO108" s="277">
        <v>42086.561363888337</v>
      </c>
      <c r="DP108" s="236"/>
      <c r="DQ108" s="237">
        <f t="shared" si="905"/>
        <v>42086.561363888337</v>
      </c>
      <c r="DR108" s="278">
        <v>42815.958844639361</v>
      </c>
      <c r="DS108" s="234"/>
      <c r="DT108" s="237">
        <f t="shared" si="906"/>
        <v>42815.958844639361</v>
      </c>
      <c r="DU108" s="261">
        <v>-68421.005309006432</v>
      </c>
      <c r="DV108" s="236"/>
      <c r="DW108" s="237">
        <f t="shared" si="907"/>
        <v>-68421.005309006432</v>
      </c>
      <c r="DX108" s="261">
        <v>-6541.638651400659</v>
      </c>
      <c r="DY108" s="236"/>
      <c r="DZ108" s="237">
        <f t="shared" si="908"/>
        <v>-6541.638651400659</v>
      </c>
      <c r="EA108" s="345">
        <v>-2833.8646842330345</v>
      </c>
      <c r="EB108" s="346"/>
      <c r="EC108" s="344">
        <f t="shared" si="909"/>
        <v>-2833.8646842330345</v>
      </c>
      <c r="ED108" s="277">
        <v>-15008.197686246851</v>
      </c>
      <c r="EE108" s="236"/>
      <c r="EF108" s="237">
        <f t="shared" si="801"/>
        <v>-15008.197686246851</v>
      </c>
      <c r="EG108" s="277">
        <v>16559.246151811451</v>
      </c>
      <c r="EH108" s="236">
        <v>0</v>
      </c>
      <c r="EI108" s="237">
        <f t="shared" si="910"/>
        <v>16559.246151811451</v>
      </c>
      <c r="EJ108" s="277">
        <v>2295.4346502812564</v>
      </c>
      <c r="EK108" s="236">
        <v>0</v>
      </c>
      <c r="EL108" s="237">
        <f t="shared" si="911"/>
        <v>2295.4346502812564</v>
      </c>
      <c r="EM108" s="345">
        <v>3701.7816020155587</v>
      </c>
      <c r="EN108" s="346"/>
      <c r="EO108" s="344">
        <f t="shared" si="804"/>
        <v>3701.7816020155587</v>
      </c>
      <c r="EP108" s="345">
        <v>1280.3742631044697</v>
      </c>
      <c r="EQ108" s="346">
        <v>0</v>
      </c>
      <c r="ER108" s="344">
        <f t="shared" si="805"/>
        <v>1280.3742631044697</v>
      </c>
      <c r="ES108" s="345">
        <v>1081.1953637074212</v>
      </c>
      <c r="ET108" s="346">
        <v>0</v>
      </c>
      <c r="EU108" s="344">
        <f t="shared" si="806"/>
        <v>1081.1953637074212</v>
      </c>
      <c r="EV108" s="277">
        <v>1440.7558278355502</v>
      </c>
      <c r="EW108" s="236">
        <v>0</v>
      </c>
      <c r="EX108" s="237">
        <f t="shared" si="807"/>
        <v>1440.7558278355502</v>
      </c>
      <c r="EY108" s="277">
        <v>2558.0444069148557</v>
      </c>
      <c r="EZ108" s="236">
        <v>0</v>
      </c>
      <c r="FA108" s="237">
        <f t="shared" si="808"/>
        <v>2558.0444069148557</v>
      </c>
    </row>
    <row r="109" spans="1:157" x14ac:dyDescent="0.3">
      <c r="A109" s="241" t="s">
        <v>149</v>
      </c>
      <c r="B109" s="228"/>
      <c r="C109" s="229"/>
      <c r="D109" s="230"/>
      <c r="E109" s="228"/>
      <c r="F109" s="229"/>
      <c r="G109" s="230"/>
      <c r="H109" s="228"/>
      <c r="I109" s="229"/>
      <c r="J109" s="230"/>
      <c r="K109" s="228"/>
      <c r="L109" s="229"/>
      <c r="M109" s="230"/>
      <c r="N109" s="228"/>
      <c r="O109" s="229"/>
      <c r="P109" s="230"/>
      <c r="Q109" s="228"/>
      <c r="R109" s="229"/>
      <c r="S109" s="230"/>
      <c r="T109" s="228"/>
      <c r="U109" s="229"/>
      <c r="V109" s="230"/>
      <c r="W109" s="228"/>
      <c r="X109" s="229"/>
      <c r="Y109" s="230"/>
      <c r="Z109" s="228"/>
      <c r="AA109" s="229"/>
      <c r="AB109" s="230"/>
      <c r="AC109" s="228"/>
      <c r="AD109" s="229"/>
      <c r="AE109" s="230"/>
      <c r="AF109" s="228"/>
      <c r="AG109" s="229"/>
      <c r="AH109" s="230"/>
      <c r="AI109" s="228"/>
      <c r="AJ109" s="229"/>
      <c r="AK109" s="230"/>
      <c r="AL109" s="228"/>
      <c r="AM109" s="229"/>
      <c r="AN109" s="230"/>
      <c r="AO109" s="228"/>
      <c r="AP109" s="229"/>
      <c r="AQ109" s="230"/>
      <c r="AR109" s="228"/>
      <c r="AS109" s="229"/>
      <c r="AT109" s="230"/>
      <c r="AU109" s="228"/>
      <c r="AV109" s="229"/>
      <c r="AW109" s="230"/>
      <c r="AX109" s="228"/>
      <c r="AY109" s="229"/>
      <c r="AZ109" s="230"/>
      <c r="BA109" s="228"/>
      <c r="BB109" s="229"/>
      <c r="BC109" s="230"/>
      <c r="BD109" s="228"/>
      <c r="BE109" s="229"/>
      <c r="BF109" s="230"/>
      <c r="BG109" s="228"/>
      <c r="BH109" s="229"/>
      <c r="BI109" s="230"/>
      <c r="BJ109" s="228"/>
      <c r="BK109" s="229"/>
      <c r="BL109" s="230"/>
      <c r="BM109" s="228"/>
      <c r="BN109" s="229"/>
      <c r="BO109" s="230"/>
      <c r="BP109" s="228"/>
      <c r="BQ109" s="229"/>
      <c r="BR109" s="230"/>
      <c r="BS109" s="228"/>
      <c r="BT109" s="229"/>
      <c r="BU109" s="230"/>
      <c r="BV109" s="228"/>
      <c r="BW109" s="229"/>
      <c r="BX109" s="230"/>
      <c r="BY109" s="228"/>
      <c r="BZ109" s="229"/>
      <c r="CA109" s="230"/>
      <c r="CB109" s="228"/>
      <c r="CC109" s="229"/>
      <c r="CD109" s="230"/>
      <c r="CE109" s="228"/>
      <c r="CF109" s="229"/>
      <c r="CG109" s="230"/>
      <c r="CH109" s="228"/>
      <c r="CI109" s="229"/>
      <c r="CJ109" s="230"/>
      <c r="CK109" s="228"/>
      <c r="CL109" s="229"/>
      <c r="CM109" s="230"/>
      <c r="CN109" s="228"/>
      <c r="CO109" s="229"/>
      <c r="CP109" s="230"/>
      <c r="CQ109" s="228"/>
      <c r="CR109" s="229"/>
      <c r="CS109" s="230"/>
      <c r="CT109" s="228"/>
      <c r="CU109" s="229"/>
      <c r="CV109" s="230"/>
      <c r="CW109" s="228"/>
      <c r="CX109" s="229"/>
      <c r="CY109" s="230"/>
      <c r="CZ109" s="228"/>
      <c r="DA109" s="229"/>
      <c r="DB109" s="230"/>
      <c r="DC109" s="231"/>
      <c r="DD109" s="229"/>
      <c r="DE109" s="232"/>
      <c r="DF109" s="261"/>
      <c r="DG109" s="231"/>
      <c r="DH109" s="232"/>
      <c r="DI109" s="261"/>
      <c r="DJ109" s="231"/>
      <c r="DK109" s="232"/>
      <c r="DL109" s="261"/>
      <c r="DM109" s="231"/>
      <c r="DN109" s="232"/>
      <c r="DO109" s="261"/>
      <c r="DP109" s="231"/>
      <c r="DQ109" s="232"/>
      <c r="DR109" s="278"/>
      <c r="DS109" s="229"/>
      <c r="DT109" s="232"/>
      <c r="DU109" s="261"/>
      <c r="DV109" s="231"/>
      <c r="DW109" s="232"/>
      <c r="DX109" s="261"/>
      <c r="DY109" s="231"/>
      <c r="DZ109" s="232"/>
      <c r="EA109" s="342"/>
      <c r="EB109" s="343"/>
      <c r="EC109" s="341"/>
      <c r="ED109" s="261"/>
      <c r="EE109" s="231"/>
      <c r="EF109" s="232">
        <f t="shared" si="801"/>
        <v>0</v>
      </c>
      <c r="EG109" s="261">
        <v>0</v>
      </c>
      <c r="EH109" s="231">
        <v>0</v>
      </c>
      <c r="EI109" s="232">
        <f t="shared" si="910"/>
        <v>0</v>
      </c>
      <c r="EJ109" s="261">
        <v>0</v>
      </c>
      <c r="EK109" s="231">
        <v>0</v>
      </c>
      <c r="EL109" s="232">
        <f t="shared" si="911"/>
        <v>0</v>
      </c>
      <c r="EM109" s="342"/>
      <c r="EN109" s="343"/>
      <c r="EO109" s="341"/>
      <c r="EP109" s="342">
        <v>0</v>
      </c>
      <c r="EQ109" s="343">
        <v>0</v>
      </c>
      <c r="ER109" s="341">
        <f t="shared" si="805"/>
        <v>0</v>
      </c>
      <c r="ES109" s="342">
        <v>0</v>
      </c>
      <c r="ET109" s="343">
        <v>0</v>
      </c>
      <c r="EU109" s="341">
        <f t="shared" si="806"/>
        <v>0</v>
      </c>
      <c r="EV109" s="261">
        <v>0</v>
      </c>
      <c r="EW109" s="231">
        <v>0</v>
      </c>
      <c r="EX109" s="232">
        <f t="shared" si="807"/>
        <v>0</v>
      </c>
      <c r="EY109" s="261">
        <v>0</v>
      </c>
      <c r="EZ109" s="231">
        <v>0</v>
      </c>
      <c r="FA109" s="232">
        <f t="shared" si="808"/>
        <v>0</v>
      </c>
    </row>
    <row r="110" spans="1:157" x14ac:dyDescent="0.3">
      <c r="A110" s="227" t="s">
        <v>156</v>
      </c>
      <c r="B110" s="228">
        <f>B112+B115+B119</f>
        <v>18804</v>
      </c>
      <c r="C110" s="229">
        <f>C112+C115+C119</f>
        <v>7857.4</v>
      </c>
      <c r="D110" s="230">
        <f>B110-C110</f>
        <v>10946.6</v>
      </c>
      <c r="E110" s="228">
        <f t="shared" ref="E110:F110" si="954">E112+E115+E119</f>
        <v>19740</v>
      </c>
      <c r="F110" s="229">
        <f t="shared" si="954"/>
        <v>14216</v>
      </c>
      <c r="G110" s="230">
        <f t="shared" ref="G110:G112" si="955">E110-F110</f>
        <v>5524</v>
      </c>
      <c r="H110" s="228">
        <f t="shared" ref="H110:I110" si="956">H112+H115+H119</f>
        <v>7905</v>
      </c>
      <c r="I110" s="229">
        <f t="shared" si="956"/>
        <v>2891</v>
      </c>
      <c r="J110" s="230">
        <f t="shared" ref="J110:J112" si="957">H110-I110</f>
        <v>5014</v>
      </c>
      <c r="K110" s="228">
        <f t="shared" ref="K110:L110" si="958">K112+K115+K119</f>
        <v>11689</v>
      </c>
      <c r="L110" s="229">
        <f t="shared" si="958"/>
        <v>-1139</v>
      </c>
      <c r="M110" s="230">
        <f t="shared" ref="M110:M112" si="959">K110-L110</f>
        <v>12828</v>
      </c>
      <c r="N110" s="228">
        <f t="shared" ref="N110:O110" si="960">N112+N115+N119</f>
        <v>-6723</v>
      </c>
      <c r="O110" s="229">
        <f t="shared" si="960"/>
        <v>-51129</v>
      </c>
      <c r="P110" s="230">
        <f t="shared" ref="P110:P112" si="961">N110-O110</f>
        <v>44406</v>
      </c>
      <c r="Q110" s="228">
        <f t="shared" ref="Q110:R110" si="962">Q112+Q115+Q119</f>
        <v>-5746</v>
      </c>
      <c r="R110" s="229">
        <f t="shared" si="962"/>
        <v>-72682</v>
      </c>
      <c r="S110" s="230">
        <f t="shared" ref="S110:S112" si="963">Q110-R110</f>
        <v>66936</v>
      </c>
      <c r="T110" s="228">
        <f t="shared" ref="T110:U110" si="964">T112+T115+T119</f>
        <v>-16437</v>
      </c>
      <c r="U110" s="229">
        <f t="shared" si="964"/>
        <v>-61916</v>
      </c>
      <c r="V110" s="230">
        <f t="shared" ref="V110:V112" si="965">T110-U110</f>
        <v>45479</v>
      </c>
      <c r="W110" s="228">
        <f t="shared" ref="W110:X110" si="966">W112+W115+W119</f>
        <v>-23806</v>
      </c>
      <c r="X110" s="229">
        <f t="shared" si="966"/>
        <v>-74193</v>
      </c>
      <c r="Y110" s="230">
        <f t="shared" ref="Y110:Y112" si="967">W110-X110</f>
        <v>50387</v>
      </c>
      <c r="Z110" s="228">
        <f t="shared" ref="Z110:AA110" si="968">Z112+Z115+Z119</f>
        <v>74159.167482592602</v>
      </c>
      <c r="AA110" s="229">
        <f t="shared" si="968"/>
        <v>-38518.276804483998</v>
      </c>
      <c r="AB110" s="230">
        <f t="shared" ref="AB110:AB112" si="969">Z110-AA110</f>
        <v>112677.44428707659</v>
      </c>
      <c r="AC110" s="228">
        <f t="shared" ref="AC110:AD110" si="970">AC112+AC115+AC119</f>
        <v>60386.105027949001</v>
      </c>
      <c r="AD110" s="229">
        <f t="shared" si="970"/>
        <v>-3102.7662420870001</v>
      </c>
      <c r="AE110" s="230">
        <f t="shared" ref="AE110:AE112" si="971">AC110-AD110</f>
        <v>63488.871270036005</v>
      </c>
      <c r="AF110" s="228">
        <f t="shared" ref="AF110:AG110" si="972">AF112+AF115+AF119</f>
        <v>18729.546875551401</v>
      </c>
      <c r="AG110" s="229">
        <f t="shared" si="972"/>
        <v>-6977.7331669439991</v>
      </c>
      <c r="AH110" s="230">
        <f t="shared" ref="AH110:AH112" si="973">AF110-AG110</f>
        <v>25707.2800424954</v>
      </c>
      <c r="AI110" s="228">
        <f t="shared" ref="AI110:AJ110" si="974">AI112+AI115+AI119</f>
        <v>51593.282428164901</v>
      </c>
      <c r="AJ110" s="229">
        <f t="shared" si="974"/>
        <v>-26018.83984827701</v>
      </c>
      <c r="AK110" s="230">
        <f t="shared" ref="AK110:AK112" si="975">AI110-AJ110</f>
        <v>77612.122276441907</v>
      </c>
      <c r="AL110" s="228">
        <f t="shared" ref="AL110:AM110" si="976">AL112+AL115+AL119</f>
        <v>-31894.879884387799</v>
      </c>
      <c r="AM110" s="229">
        <f t="shared" si="976"/>
        <v>-6644</v>
      </c>
      <c r="AN110" s="230">
        <f t="shared" ref="AN110:AN112" si="977">AL110-AM110</f>
        <v>-25250.879884387799</v>
      </c>
      <c r="AO110" s="228">
        <f t="shared" ref="AO110:AP110" si="978">AO112+AO115+AO119</f>
        <v>-3637.4271953653006</v>
      </c>
      <c r="AP110" s="229">
        <f t="shared" si="978"/>
        <v>26167</v>
      </c>
      <c r="AQ110" s="230">
        <f t="shared" ref="AQ110:AQ112" si="979">AO110-AP110</f>
        <v>-29804.427195365301</v>
      </c>
      <c r="AR110" s="228">
        <f t="shared" ref="AR110:AS110" si="980">AR112+AR115+AR119</f>
        <v>-24920.625686503099</v>
      </c>
      <c r="AS110" s="229">
        <f t="shared" si="980"/>
        <v>524</v>
      </c>
      <c r="AT110" s="230">
        <f t="shared" ref="AT110:AT112" si="981">AR110-AS110</f>
        <v>-25444.625686503099</v>
      </c>
      <c r="AU110" s="228">
        <f t="shared" ref="AU110:AV110" si="982">AU112+AU115+AU119</f>
        <v>-16921.668373128101</v>
      </c>
      <c r="AV110" s="229">
        <f t="shared" si="982"/>
        <v>4277</v>
      </c>
      <c r="AW110" s="230">
        <f t="shared" ref="AW110:AW112" si="983">AU110-AV110</f>
        <v>-21198.668373128101</v>
      </c>
      <c r="AX110" s="228">
        <f>AX112+AX115+AX119</f>
        <v>-22766</v>
      </c>
      <c r="AY110" s="229">
        <f>AY112+AY115+AY119</f>
        <v>5497</v>
      </c>
      <c r="AZ110" s="230">
        <f t="shared" ref="AZ110:AZ112" si="984">AX110-AY110</f>
        <v>-28263</v>
      </c>
      <c r="BA110" s="228">
        <f>BA112+BA115+BA119</f>
        <v>1015</v>
      </c>
      <c r="BB110" s="229">
        <f>BB112+BB115+BB119</f>
        <v>7732</v>
      </c>
      <c r="BC110" s="230">
        <f t="shared" ref="BC110:BC112" si="985">BA110-BB110</f>
        <v>-6717</v>
      </c>
      <c r="BD110" s="228">
        <f>BD112+BD115+BD119</f>
        <v>-4469</v>
      </c>
      <c r="BE110" s="229">
        <f>BE112+BE115+BE119</f>
        <v>9933</v>
      </c>
      <c r="BF110" s="230">
        <f t="shared" ref="BF110:BF112" si="986">BD110-BE110</f>
        <v>-14402</v>
      </c>
      <c r="BG110" s="228">
        <f>BG112+BG115+BG119</f>
        <v>16047</v>
      </c>
      <c r="BH110" s="229">
        <f>BH112+BH115+BH119</f>
        <v>-9196</v>
      </c>
      <c r="BI110" s="230">
        <f t="shared" ref="BI110:BI112" si="987">BG110-BH110</f>
        <v>25243</v>
      </c>
      <c r="BJ110" s="228">
        <f>BJ112+BJ115+BJ119</f>
        <v>9994</v>
      </c>
      <c r="BK110" s="229">
        <f>BK112+BK115+BK119</f>
        <v>-95388</v>
      </c>
      <c r="BL110" s="230">
        <f t="shared" ref="BL110:BL112" si="988">BJ110-BK110</f>
        <v>105382</v>
      </c>
      <c r="BM110" s="228">
        <f>BM112+BM115+BM119</f>
        <v>-4560</v>
      </c>
      <c r="BN110" s="229">
        <f>BN112+BN115+BN119</f>
        <v>-95637</v>
      </c>
      <c r="BO110" s="230">
        <f t="shared" ref="BO110:BO112" si="989">BM110-BN110</f>
        <v>91077</v>
      </c>
      <c r="BP110" s="228">
        <f>BP112+BP115+BP119</f>
        <v>8161</v>
      </c>
      <c r="BQ110" s="229">
        <f>BQ112+BQ115+BQ119</f>
        <v>-61062</v>
      </c>
      <c r="BR110" s="230">
        <f t="shared" ref="BR110:BR112" si="990">BP110-BQ110</f>
        <v>69223</v>
      </c>
      <c r="BS110" s="228">
        <f>BS112+BS115+BS119</f>
        <v>5787</v>
      </c>
      <c r="BT110" s="229">
        <f>BT112+BT115+BT119</f>
        <v>-64201</v>
      </c>
      <c r="BU110" s="230">
        <f t="shared" ref="BU110:BU112" si="991">BS110-BT110</f>
        <v>69988</v>
      </c>
      <c r="BV110" s="228">
        <f>BV112+BV115+BV119</f>
        <v>-21420</v>
      </c>
      <c r="BW110" s="229">
        <f>BW112+BW115+BW119</f>
        <v>25436</v>
      </c>
      <c r="BX110" s="230">
        <f t="shared" ref="BX110:BX112" si="992">BV110-BW110</f>
        <v>-46856</v>
      </c>
      <c r="BY110" s="228">
        <f>BY112+BY115+BY119</f>
        <v>-15437</v>
      </c>
      <c r="BZ110" s="229">
        <f>BZ112+BZ115+BZ119</f>
        <v>-9379</v>
      </c>
      <c r="CA110" s="230">
        <f t="shared" ref="CA110:CA112" si="993">BY110-BZ110</f>
        <v>-6058</v>
      </c>
      <c r="CB110" s="228">
        <f>CB112+CB115+CB119</f>
        <v>-17460</v>
      </c>
      <c r="CC110" s="229">
        <f>CC112+CC115+CC119</f>
        <v>-17676</v>
      </c>
      <c r="CD110" s="230">
        <f t="shared" ref="CD110:CD112" si="994">CB110-CC110</f>
        <v>216</v>
      </c>
      <c r="CE110" s="228">
        <f>CE112+CE115+CE119</f>
        <v>-15893</v>
      </c>
      <c r="CF110" s="229">
        <f>CF112+CF115+CF119</f>
        <v>15625</v>
      </c>
      <c r="CG110" s="230">
        <f t="shared" ref="CG110:CG112" si="995">CE110-CF110</f>
        <v>-31518</v>
      </c>
      <c r="CH110" s="228">
        <f>CH112+CH115+CH119</f>
        <v>-140955.01975483348</v>
      </c>
      <c r="CI110" s="229">
        <f>CI112+CI115+CI119</f>
        <v>38675.926065163541</v>
      </c>
      <c r="CJ110" s="230">
        <f>CH110-CI110</f>
        <v>-179630.94581999702</v>
      </c>
      <c r="CK110" s="228">
        <f>CK112+CK115+CK119</f>
        <v>-132643</v>
      </c>
      <c r="CL110" s="229">
        <f>CL112+CL115+CL119</f>
        <v>33711.978213913411</v>
      </c>
      <c r="CM110" s="230">
        <f>CK110-CL110</f>
        <v>-166354.97821391342</v>
      </c>
      <c r="CN110" s="228">
        <f>CN112+CN115+CN119</f>
        <v>-124661</v>
      </c>
      <c r="CO110" s="229">
        <f>CO112+CO115+CO119</f>
        <v>17592.485628477247</v>
      </c>
      <c r="CP110" s="230">
        <f>CN110-CO110</f>
        <v>-142253.48562847724</v>
      </c>
      <c r="CQ110" s="228">
        <f>CQ112+CQ115+CQ119</f>
        <v>-143427</v>
      </c>
      <c r="CR110" s="229">
        <f>CR112+CR115+CR119</f>
        <v>38787.738374220571</v>
      </c>
      <c r="CS110" s="230">
        <f>CQ110-CR110</f>
        <v>-182214.73837422056</v>
      </c>
      <c r="CT110" s="228">
        <f t="shared" ref="CT110:CU110" si="996">CT112+CT115+CT119</f>
        <v>-24031.756528538899</v>
      </c>
      <c r="CU110" s="229">
        <f t="shared" si="996"/>
        <v>3559.838486958</v>
      </c>
      <c r="CV110" s="230">
        <f t="shared" ref="CV110:CV112" si="997">CT110-CU110</f>
        <v>-27591.5950154969</v>
      </c>
      <c r="CW110" s="228">
        <f t="shared" ref="CW110:CX110" si="998">CW112+CW115+CW119</f>
        <v>-23124.440388914405</v>
      </c>
      <c r="CX110" s="229">
        <f t="shared" si="998"/>
        <v>-2728.1545039566599</v>
      </c>
      <c r="CY110" s="230">
        <f t="shared" ref="CY110:CY112" si="999">CW110-CX110</f>
        <v>-20396.285884957746</v>
      </c>
      <c r="CZ110" s="228">
        <f t="shared" ref="CZ110:DA110" si="1000">CZ112+CZ115+CZ119</f>
        <v>1724.3556066330884</v>
      </c>
      <c r="DA110" s="229">
        <f t="shared" si="1000"/>
        <v>6951.2184131847598</v>
      </c>
      <c r="DB110" s="230">
        <f t="shared" ref="DB110:DB112" si="1001">CZ110-DA110</f>
        <v>-5226.8628065516714</v>
      </c>
      <c r="DC110" s="231">
        <f t="shared" ref="DC110:DD110" si="1002">DC112+DC115+DC119</f>
        <v>-15184.4</v>
      </c>
      <c r="DD110" s="229">
        <f t="shared" si="1002"/>
        <v>7364.3</v>
      </c>
      <c r="DE110" s="232">
        <f t="shared" ref="DE110:DE112" si="1003">DC110-DD110</f>
        <v>-22548.7</v>
      </c>
      <c r="DF110" s="261">
        <f>DF112+DF115+DF119</f>
        <v>-17650.03201907027</v>
      </c>
      <c r="DG110" s="231">
        <f>DG112+DG115+DG119</f>
        <v>-37463.750738734016</v>
      </c>
      <c r="DH110" s="232">
        <f t="shared" ref="DH110:DH112" si="1004">DF110-DG110</f>
        <v>19813.718719663746</v>
      </c>
      <c r="DI110" s="261">
        <f t="shared" ref="DI110:DJ110" si="1005">DI112+DI115+DI119</f>
        <v>933.47482826496662</v>
      </c>
      <c r="DJ110" s="231">
        <f t="shared" si="1005"/>
        <v>-32750.668005159747</v>
      </c>
      <c r="DK110" s="232">
        <f t="shared" ref="DK110:DK112" si="1006">DI110-DJ110</f>
        <v>33684.14283342471</v>
      </c>
      <c r="DL110" s="261">
        <f>DL112+DL115+DL119</f>
        <v>-10778.518384555488</v>
      </c>
      <c r="DM110" s="231">
        <f>DM112+DM115+DM119</f>
        <v>-20105.149536277291</v>
      </c>
      <c r="DN110" s="232">
        <f t="shared" ref="DN110:DN112" si="1007">DL110-DM110</f>
        <v>9326.6311517218037</v>
      </c>
      <c r="DO110" s="261">
        <f t="shared" ref="DO110:DP110" si="1008">DO112+DO115+DO119</f>
        <v>-1361.8347511133074</v>
      </c>
      <c r="DP110" s="231">
        <f t="shared" si="1008"/>
        <v>-37629.362587573567</v>
      </c>
      <c r="DQ110" s="232">
        <f t="shared" ref="DQ110:DQ112" si="1009">DO110-DP110</f>
        <v>36267.527836460256</v>
      </c>
      <c r="DR110" s="278">
        <f>DR112+DR115+DR119</f>
        <v>-40454.239345994531</v>
      </c>
      <c r="DS110" s="229">
        <f>DS112+DS115+DS119</f>
        <v>-44041.321082769384</v>
      </c>
      <c r="DT110" s="232">
        <f t="shared" ref="DT110:DT112" si="1010">DR110-DS110</f>
        <v>3587.0817367748532</v>
      </c>
      <c r="DU110" s="261">
        <f>DU112+DU115+DU119</f>
        <v>-21794.895971317477</v>
      </c>
      <c r="DV110" s="231">
        <f>DV112+DV115+DV119</f>
        <v>16292.181482361906</v>
      </c>
      <c r="DW110" s="232">
        <f t="shared" ref="DW110" si="1011">DU110-DV110</f>
        <v>-38087.077453679383</v>
      </c>
      <c r="DX110" s="261">
        <f>DX112+DX115+DX119</f>
        <v>-15448.160224765923</v>
      </c>
      <c r="DY110" s="231">
        <f>DY112+DY115+DY119</f>
        <v>6123.9896424991894</v>
      </c>
      <c r="DZ110" s="232">
        <f t="shared" ref="DZ110" si="1012">DX110-DY110</f>
        <v>-21572.149867265114</v>
      </c>
      <c r="EA110" s="342">
        <f>EA112+EA115+EA119</f>
        <v>7129.953415068474</v>
      </c>
      <c r="EB110" s="343">
        <f>EB112+EB115+EB119</f>
        <v>71859.91989855656</v>
      </c>
      <c r="EC110" s="341">
        <f t="shared" ref="EC110" si="1013">EA110-EB110</f>
        <v>-64729.966483488082</v>
      </c>
      <c r="ED110" s="261">
        <f>ED112+ED115+ED119+ED111</f>
        <v>-8097.2395233481366</v>
      </c>
      <c r="EE110" s="231">
        <f>EE112+EE115+EE119+EE111</f>
        <v>14354.541916614697</v>
      </c>
      <c r="EF110" s="232">
        <f t="shared" si="801"/>
        <v>-22451.781439962833</v>
      </c>
      <c r="EG110" s="261">
        <f>EG112+EG115+EG119+EG111</f>
        <v>9226.5678788474779</v>
      </c>
      <c r="EH110" s="231">
        <f>EH112+EH115+EH119+EH111</f>
        <v>-1047.5279569613808</v>
      </c>
      <c r="EI110" s="232">
        <f t="shared" si="910"/>
        <v>10274.095835808859</v>
      </c>
      <c r="EJ110" s="261">
        <f>EJ112+EJ115+EJ119+EJ111</f>
        <v>4570.9697270809793</v>
      </c>
      <c r="EK110" s="231">
        <f>EK112+EK115+EK119+EK111</f>
        <v>-12892.69131889259</v>
      </c>
      <c r="EL110" s="232">
        <f t="shared" si="911"/>
        <v>17463.661045973568</v>
      </c>
      <c r="EM110" s="342">
        <v>17974.215329046852</v>
      </c>
      <c r="EN110" s="343">
        <v>35992.505261317194</v>
      </c>
      <c r="EO110" s="341">
        <f t="shared" si="804"/>
        <v>-18018.289932270342</v>
      </c>
      <c r="EP110" s="342">
        <v>-6647.5399524599034</v>
      </c>
      <c r="EQ110" s="343">
        <v>14487.502450904709</v>
      </c>
      <c r="ER110" s="341">
        <f t="shared" si="805"/>
        <v>-21135.042403364612</v>
      </c>
      <c r="ES110" s="342">
        <v>15062.767358374731</v>
      </c>
      <c r="ET110" s="343">
        <v>50389.781570491148</v>
      </c>
      <c r="EU110" s="341">
        <f t="shared" si="806"/>
        <v>-35327.014212116417</v>
      </c>
      <c r="EV110" s="261">
        <v>35057.071517258497</v>
      </c>
      <c r="EW110" s="231">
        <v>30586.569143438319</v>
      </c>
      <c r="EX110" s="232">
        <f t="shared" si="807"/>
        <v>4470.502373820178</v>
      </c>
      <c r="EY110" s="261">
        <v>19540.056315416856</v>
      </c>
      <c r="EZ110" s="231">
        <v>1426.9433330811125</v>
      </c>
      <c r="FA110" s="232">
        <f t="shared" si="808"/>
        <v>18113.112982335744</v>
      </c>
    </row>
    <row r="111" spans="1:157" x14ac:dyDescent="0.3">
      <c r="A111" s="238" t="s">
        <v>147</v>
      </c>
      <c r="B111" s="228"/>
      <c r="C111" s="229"/>
      <c r="D111" s="230"/>
      <c r="E111" s="228"/>
      <c r="F111" s="229"/>
      <c r="G111" s="230"/>
      <c r="H111" s="228"/>
      <c r="I111" s="229"/>
      <c r="J111" s="230"/>
      <c r="K111" s="228"/>
      <c r="L111" s="229"/>
      <c r="M111" s="230"/>
      <c r="N111" s="228"/>
      <c r="O111" s="229"/>
      <c r="P111" s="230"/>
      <c r="Q111" s="228"/>
      <c r="R111" s="229"/>
      <c r="S111" s="230"/>
      <c r="T111" s="228"/>
      <c r="U111" s="229"/>
      <c r="V111" s="230"/>
      <c r="W111" s="228"/>
      <c r="X111" s="229"/>
      <c r="Y111" s="230"/>
      <c r="Z111" s="228"/>
      <c r="AA111" s="229"/>
      <c r="AB111" s="230"/>
      <c r="AC111" s="228"/>
      <c r="AD111" s="229"/>
      <c r="AE111" s="230"/>
      <c r="AF111" s="228"/>
      <c r="AG111" s="229"/>
      <c r="AH111" s="230"/>
      <c r="AI111" s="228"/>
      <c r="AJ111" s="229"/>
      <c r="AK111" s="230"/>
      <c r="AL111" s="228"/>
      <c r="AM111" s="229"/>
      <c r="AN111" s="230"/>
      <c r="AO111" s="228"/>
      <c r="AP111" s="229"/>
      <c r="AQ111" s="230"/>
      <c r="AR111" s="228"/>
      <c r="AS111" s="229"/>
      <c r="AT111" s="230"/>
      <c r="AU111" s="228"/>
      <c r="AV111" s="229"/>
      <c r="AW111" s="230"/>
      <c r="AX111" s="228"/>
      <c r="AY111" s="229"/>
      <c r="AZ111" s="230"/>
      <c r="BA111" s="228"/>
      <c r="BB111" s="229"/>
      <c r="BC111" s="230"/>
      <c r="BD111" s="228"/>
      <c r="BE111" s="229"/>
      <c r="BF111" s="230"/>
      <c r="BG111" s="228"/>
      <c r="BH111" s="229"/>
      <c r="BI111" s="230"/>
      <c r="BJ111" s="228"/>
      <c r="BK111" s="229"/>
      <c r="BL111" s="230"/>
      <c r="BM111" s="228"/>
      <c r="BN111" s="229"/>
      <c r="BO111" s="230"/>
      <c r="BP111" s="228"/>
      <c r="BQ111" s="229"/>
      <c r="BR111" s="230"/>
      <c r="BS111" s="228"/>
      <c r="BT111" s="229"/>
      <c r="BU111" s="230"/>
      <c r="BV111" s="228"/>
      <c r="BW111" s="229"/>
      <c r="BX111" s="230"/>
      <c r="BY111" s="228"/>
      <c r="BZ111" s="229"/>
      <c r="CA111" s="230"/>
      <c r="CB111" s="228"/>
      <c r="CC111" s="229"/>
      <c r="CD111" s="230"/>
      <c r="CE111" s="228"/>
      <c r="CF111" s="229"/>
      <c r="CG111" s="230"/>
      <c r="CH111" s="228"/>
      <c r="CI111" s="229"/>
      <c r="CJ111" s="230"/>
      <c r="CK111" s="228"/>
      <c r="CL111" s="229"/>
      <c r="CM111" s="230"/>
      <c r="CN111" s="228"/>
      <c r="CO111" s="229"/>
      <c r="CP111" s="230"/>
      <c r="CQ111" s="228"/>
      <c r="CR111" s="229"/>
      <c r="CS111" s="230"/>
      <c r="CT111" s="228"/>
      <c r="CU111" s="229"/>
      <c r="CV111" s="230"/>
      <c r="CW111" s="228"/>
      <c r="CX111" s="229"/>
      <c r="CY111" s="230"/>
      <c r="CZ111" s="228"/>
      <c r="DA111" s="229"/>
      <c r="DB111" s="230"/>
      <c r="DC111" s="231"/>
      <c r="DD111" s="229"/>
      <c r="DE111" s="232"/>
      <c r="DF111" s="261"/>
      <c r="DG111" s="231"/>
      <c r="DH111" s="232"/>
      <c r="DI111" s="261"/>
      <c r="DJ111" s="231"/>
      <c r="DK111" s="232"/>
      <c r="DL111" s="261"/>
      <c r="DM111" s="231"/>
      <c r="DN111" s="232"/>
      <c r="DO111" s="261"/>
      <c r="DP111" s="231"/>
      <c r="DQ111" s="232"/>
      <c r="DR111" s="278"/>
      <c r="DS111" s="229"/>
      <c r="DT111" s="232"/>
      <c r="DU111" s="261"/>
      <c r="DV111" s="231"/>
      <c r="DW111" s="232"/>
      <c r="DX111" s="261"/>
      <c r="DY111" s="231"/>
      <c r="DZ111" s="232"/>
      <c r="EA111" s="342"/>
      <c r="EB111" s="343"/>
      <c r="EC111" s="341"/>
      <c r="ED111" s="261"/>
      <c r="EE111" s="231"/>
      <c r="EF111" s="232">
        <f t="shared" si="801"/>
        <v>0</v>
      </c>
      <c r="EG111" s="261">
        <v>0</v>
      </c>
      <c r="EH111" s="231">
        <v>3770.5375999116154</v>
      </c>
      <c r="EI111" s="232">
        <f t="shared" si="910"/>
        <v>-3770.5375999116154</v>
      </c>
      <c r="EJ111" s="261">
        <v>0</v>
      </c>
      <c r="EK111" s="231">
        <v>17352.704222876098</v>
      </c>
      <c r="EL111" s="232">
        <f t="shared" si="911"/>
        <v>-17352.704222876098</v>
      </c>
      <c r="EM111" s="342"/>
      <c r="EN111" s="343">
        <v>9121.5934043312245</v>
      </c>
      <c r="EO111" s="341">
        <f t="shared" si="804"/>
        <v>-9121.5934043312245</v>
      </c>
      <c r="EP111" s="342">
        <v>0</v>
      </c>
      <c r="EQ111" s="343">
        <v>4739.0151313131937</v>
      </c>
      <c r="ER111" s="341">
        <f t="shared" si="805"/>
        <v>-4739.0151313131937</v>
      </c>
      <c r="ES111" s="342">
        <v>0</v>
      </c>
      <c r="ET111" s="343">
        <v>11769.544637948211</v>
      </c>
      <c r="EU111" s="341">
        <f t="shared" si="806"/>
        <v>-11769.544637948211</v>
      </c>
      <c r="EV111" s="261">
        <v>0</v>
      </c>
      <c r="EW111" s="231">
        <v>0</v>
      </c>
      <c r="EX111" s="232">
        <f t="shared" si="807"/>
        <v>0</v>
      </c>
      <c r="EY111" s="261">
        <v>0</v>
      </c>
      <c r="EZ111" s="231">
        <v>0</v>
      </c>
      <c r="FA111" s="232">
        <f t="shared" si="808"/>
        <v>0</v>
      </c>
    </row>
    <row r="112" spans="1:157" x14ac:dyDescent="0.3">
      <c r="A112" s="238" t="s">
        <v>142</v>
      </c>
      <c r="B112" s="228">
        <f>B113+B114</f>
        <v>17636</v>
      </c>
      <c r="C112" s="229">
        <f>C113+C114</f>
        <v>12059</v>
      </c>
      <c r="D112" s="230">
        <f>B112-C112</f>
        <v>5577</v>
      </c>
      <c r="E112" s="228">
        <f t="shared" ref="E112:F112" si="1014">E113+E114</f>
        <v>18405</v>
      </c>
      <c r="F112" s="229">
        <f t="shared" si="1014"/>
        <v>17505</v>
      </c>
      <c r="G112" s="230">
        <f t="shared" si="955"/>
        <v>900</v>
      </c>
      <c r="H112" s="228">
        <f t="shared" ref="H112:I112" si="1015">H113+H114</f>
        <v>5485</v>
      </c>
      <c r="I112" s="229">
        <f t="shared" si="1015"/>
        <v>9631</v>
      </c>
      <c r="J112" s="230">
        <f t="shared" si="957"/>
        <v>-4146</v>
      </c>
      <c r="K112" s="228">
        <f t="shared" ref="K112:L112" si="1016">K113+K114</f>
        <v>8268</v>
      </c>
      <c r="L112" s="229">
        <f t="shared" si="1016"/>
        <v>7075</v>
      </c>
      <c r="M112" s="230">
        <f t="shared" si="959"/>
        <v>1193</v>
      </c>
      <c r="N112" s="228">
        <f t="shared" ref="N112:O112" si="1017">N113+N114</f>
        <v>10922</v>
      </c>
      <c r="O112" s="229">
        <f t="shared" si="1017"/>
        <v>9413</v>
      </c>
      <c r="P112" s="230">
        <f t="shared" si="961"/>
        <v>1509</v>
      </c>
      <c r="Q112" s="228">
        <f t="shared" ref="Q112:R112" si="1018">Q113+Q114</f>
        <v>15249</v>
      </c>
      <c r="R112" s="229">
        <f t="shared" si="1018"/>
        <v>4193</v>
      </c>
      <c r="S112" s="230">
        <f t="shared" si="963"/>
        <v>11056</v>
      </c>
      <c r="T112" s="228">
        <f t="shared" ref="T112:U112" si="1019">T113+T114</f>
        <v>7070</v>
      </c>
      <c r="U112" s="229">
        <f t="shared" si="1019"/>
        <v>21433</v>
      </c>
      <c r="V112" s="230">
        <f t="shared" si="965"/>
        <v>-14363</v>
      </c>
      <c r="W112" s="228">
        <f t="shared" ref="W112:X112" si="1020">W113+W114</f>
        <v>-1974</v>
      </c>
      <c r="X112" s="229">
        <f t="shared" si="1020"/>
        <v>1926</v>
      </c>
      <c r="Y112" s="230">
        <f t="shared" si="967"/>
        <v>-3900</v>
      </c>
      <c r="Z112" s="228">
        <f t="shared" ref="Z112:AA112" si="1021">Z113+Z114</f>
        <v>35269</v>
      </c>
      <c r="AA112" s="229">
        <f t="shared" si="1021"/>
        <v>-27470</v>
      </c>
      <c r="AB112" s="230">
        <f t="shared" si="969"/>
        <v>62739</v>
      </c>
      <c r="AC112" s="228">
        <f t="shared" ref="AC112:AD112" si="1022">AC113+AC114</f>
        <v>17096</v>
      </c>
      <c r="AD112" s="229">
        <f t="shared" si="1022"/>
        <v>6444</v>
      </c>
      <c r="AE112" s="230">
        <f t="shared" si="971"/>
        <v>10652</v>
      </c>
      <c r="AF112" s="228">
        <f t="shared" ref="AF112:AG112" si="1023">AF113+AF114</f>
        <v>-15825</v>
      </c>
      <c r="AG112" s="229">
        <f t="shared" si="1023"/>
        <v>-176</v>
      </c>
      <c r="AH112" s="230">
        <f t="shared" si="973"/>
        <v>-15649</v>
      </c>
      <c r="AI112" s="228">
        <f t="shared" ref="AI112:AJ112" si="1024">AI113+AI114</f>
        <v>14377</v>
      </c>
      <c r="AJ112" s="229">
        <f t="shared" si="1024"/>
        <v>-18317</v>
      </c>
      <c r="AK112" s="230">
        <f t="shared" si="975"/>
        <v>32694</v>
      </c>
      <c r="AL112" s="228">
        <f t="shared" ref="AL112:AM112" si="1025">AL113+AL114</f>
        <v>-12501</v>
      </c>
      <c r="AM112" s="229">
        <f t="shared" si="1025"/>
        <v>-13103</v>
      </c>
      <c r="AN112" s="230">
        <f t="shared" si="977"/>
        <v>602</v>
      </c>
      <c r="AO112" s="228">
        <f t="shared" ref="AO112:AP112" si="1026">AO113+AO114</f>
        <v>14003</v>
      </c>
      <c r="AP112" s="229">
        <f t="shared" si="1026"/>
        <v>17146</v>
      </c>
      <c r="AQ112" s="230">
        <f t="shared" si="979"/>
        <v>-3143</v>
      </c>
      <c r="AR112" s="228">
        <f t="shared" ref="AR112:AS112" si="1027">AR113+AR114</f>
        <v>-10277</v>
      </c>
      <c r="AS112" s="229">
        <f t="shared" si="1027"/>
        <v>-6332</v>
      </c>
      <c r="AT112" s="230">
        <f t="shared" si="981"/>
        <v>-3945</v>
      </c>
      <c r="AU112" s="228">
        <f t="shared" ref="AU112:AV112" si="1028">AU113+AU114</f>
        <v>-2518</v>
      </c>
      <c r="AV112" s="229">
        <f t="shared" si="1028"/>
        <v>-1224</v>
      </c>
      <c r="AW112" s="230">
        <f t="shared" si="983"/>
        <v>-1294</v>
      </c>
      <c r="AX112" s="228">
        <f>AX113+AX114</f>
        <v>-6165</v>
      </c>
      <c r="AY112" s="229">
        <f>AY113+AY114</f>
        <v>14856</v>
      </c>
      <c r="AZ112" s="230">
        <f t="shared" si="984"/>
        <v>-21021</v>
      </c>
      <c r="BA112" s="228">
        <f>BA113+BA114</f>
        <v>17025</v>
      </c>
      <c r="BB112" s="229">
        <f>BB113+BB114</f>
        <v>14112</v>
      </c>
      <c r="BC112" s="230">
        <f t="shared" si="985"/>
        <v>2913</v>
      </c>
      <c r="BD112" s="228">
        <f>BD113+BD114</f>
        <v>7117</v>
      </c>
      <c r="BE112" s="229">
        <f>BE113+BE114</f>
        <v>17705</v>
      </c>
      <c r="BF112" s="230">
        <f t="shared" si="986"/>
        <v>-10588</v>
      </c>
      <c r="BG112" s="228">
        <f>BG113+BG114</f>
        <v>28023</v>
      </c>
      <c r="BH112" s="229">
        <f>BH113+BH114</f>
        <v>551</v>
      </c>
      <c r="BI112" s="230">
        <f t="shared" si="987"/>
        <v>27472</v>
      </c>
      <c r="BJ112" s="228">
        <f>BJ113+BJ114</f>
        <v>-14296</v>
      </c>
      <c r="BK112" s="229">
        <f>BK113+BK114</f>
        <v>-18591</v>
      </c>
      <c r="BL112" s="230">
        <f t="shared" si="988"/>
        <v>4295</v>
      </c>
      <c r="BM112" s="228">
        <f>BM113+BM114</f>
        <v>-27937</v>
      </c>
      <c r="BN112" s="229">
        <f>BN113+BN114</f>
        <v>-21508</v>
      </c>
      <c r="BO112" s="230">
        <f t="shared" si="989"/>
        <v>-6429</v>
      </c>
      <c r="BP112" s="228">
        <f>BP113+BP114</f>
        <v>-8756</v>
      </c>
      <c r="BQ112" s="229">
        <f>BQ113+BQ114</f>
        <v>-6972</v>
      </c>
      <c r="BR112" s="230">
        <f t="shared" si="990"/>
        <v>-1784</v>
      </c>
      <c r="BS112" s="228">
        <f>BS113+BS114</f>
        <v>-11700</v>
      </c>
      <c r="BT112" s="229">
        <f>BT113+BT114</f>
        <v>-9069</v>
      </c>
      <c r="BU112" s="230">
        <f t="shared" si="991"/>
        <v>-2631</v>
      </c>
      <c r="BV112" s="228">
        <f>BV113+BV114</f>
        <v>-11077</v>
      </c>
      <c r="BW112" s="229">
        <f>BW113+BW114</f>
        <v>26146</v>
      </c>
      <c r="BX112" s="230">
        <f t="shared" si="992"/>
        <v>-37223</v>
      </c>
      <c r="BY112" s="228">
        <f>BY113+BY114</f>
        <v>64</v>
      </c>
      <c r="BZ112" s="229">
        <f>BZ113+BZ114</f>
        <v>-9080</v>
      </c>
      <c r="CA112" s="230">
        <f t="shared" si="993"/>
        <v>9144</v>
      </c>
      <c r="CB112" s="228">
        <f>CB113+CB114</f>
        <v>2431</v>
      </c>
      <c r="CC112" s="229">
        <f>CC113+CC114</f>
        <v>-17364</v>
      </c>
      <c r="CD112" s="230">
        <f t="shared" si="994"/>
        <v>19795</v>
      </c>
      <c r="CE112" s="228">
        <f>CE113+CE114</f>
        <v>6506</v>
      </c>
      <c r="CF112" s="229">
        <f>CF113+CF114</f>
        <v>15776</v>
      </c>
      <c r="CG112" s="230">
        <f t="shared" si="995"/>
        <v>-9270</v>
      </c>
      <c r="CH112" s="228">
        <f>CH113+CH114</f>
        <v>6780</v>
      </c>
      <c r="CI112" s="229">
        <f>CI113+CI114</f>
        <v>2864</v>
      </c>
      <c r="CJ112" s="230">
        <f>CH112-CI112</f>
        <v>3916</v>
      </c>
      <c r="CK112" s="228">
        <f>CK113+CK114</f>
        <v>-9723</v>
      </c>
      <c r="CL112" s="229">
        <f>CL113+CL114</f>
        <v>-12742</v>
      </c>
      <c r="CM112" s="230">
        <f>CK112-CL112</f>
        <v>3019</v>
      </c>
      <c r="CN112" s="228">
        <f>CN113+CN114</f>
        <v>12231</v>
      </c>
      <c r="CO112" s="229">
        <f>CO113+CO114</f>
        <v>-17491</v>
      </c>
      <c r="CP112" s="230">
        <f>CN112-CO112</f>
        <v>29722</v>
      </c>
      <c r="CQ112" s="228">
        <f>CQ113+CQ114</f>
        <v>12495</v>
      </c>
      <c r="CR112" s="229">
        <f>CR113+CR114</f>
        <v>3684</v>
      </c>
      <c r="CS112" s="230">
        <f>CQ112-CR112</f>
        <v>8811</v>
      </c>
      <c r="CT112" s="228">
        <f t="shared" ref="CT112:CU112" si="1029">CT113+CT114</f>
        <v>-4946</v>
      </c>
      <c r="CU112" s="229">
        <f t="shared" si="1029"/>
        <v>8616</v>
      </c>
      <c r="CV112" s="230">
        <f t="shared" si="997"/>
        <v>-13562</v>
      </c>
      <c r="CW112" s="228">
        <f t="shared" ref="CW112:CX112" si="1030">CW113+CW114</f>
        <v>-72</v>
      </c>
      <c r="CX112" s="229">
        <f t="shared" si="1030"/>
        <v>-222</v>
      </c>
      <c r="CY112" s="230">
        <f t="shared" si="999"/>
        <v>150</v>
      </c>
      <c r="CZ112" s="228">
        <f t="shared" ref="CZ112:DA112" si="1031">CZ113+CZ114</f>
        <v>6950.5</v>
      </c>
      <c r="DA112" s="229">
        <f t="shared" si="1031"/>
        <v>11237</v>
      </c>
      <c r="DB112" s="230">
        <f t="shared" si="1001"/>
        <v>-4286.5</v>
      </c>
      <c r="DC112" s="231">
        <f t="shared" ref="DC112:DD112" si="1032">DC113+DC114</f>
        <v>-4809</v>
      </c>
      <c r="DD112" s="229">
        <f t="shared" si="1032"/>
        <v>10112</v>
      </c>
      <c r="DE112" s="232">
        <f t="shared" si="1003"/>
        <v>-14921</v>
      </c>
      <c r="DF112" s="261">
        <f>DF113+DF114</f>
        <v>-15237</v>
      </c>
      <c r="DG112" s="231">
        <f>DG113+DG114</f>
        <v>-4148.2</v>
      </c>
      <c r="DH112" s="232">
        <f t="shared" si="1004"/>
        <v>-11088.8</v>
      </c>
      <c r="DI112" s="261">
        <f>DI113+DI114</f>
        <v>3786.7</v>
      </c>
      <c r="DJ112" s="231">
        <f>DJ113+DJ114</f>
        <v>969.3</v>
      </c>
      <c r="DK112" s="232">
        <f t="shared" si="1006"/>
        <v>2817.3999999999996</v>
      </c>
      <c r="DL112" s="261">
        <f>DL113+DL114</f>
        <v>-8333.1820272694913</v>
      </c>
      <c r="DM112" s="231">
        <f>DM113+DM114</f>
        <v>9732.8843140775443</v>
      </c>
      <c r="DN112" s="232">
        <f t="shared" si="1007"/>
        <v>-18066.066341347036</v>
      </c>
      <c r="DO112" s="261">
        <f t="shared" ref="DO112:DP112" si="1033">DO113+DO114</f>
        <v>646.42030079541348</v>
      </c>
      <c r="DP112" s="231">
        <f t="shared" si="1033"/>
        <v>-1150.9360818221339</v>
      </c>
      <c r="DQ112" s="232">
        <f t="shared" si="1009"/>
        <v>1797.3563826175473</v>
      </c>
      <c r="DR112" s="278">
        <f>DR113+DR114</f>
        <v>3390</v>
      </c>
      <c r="DS112" s="229">
        <f>DS113+DS114</f>
        <v>-13169.6</v>
      </c>
      <c r="DT112" s="232">
        <f t="shared" si="1010"/>
        <v>16559.599999999999</v>
      </c>
      <c r="DU112" s="261">
        <f>DU113+DU114</f>
        <v>-14090.813155611613</v>
      </c>
      <c r="DV112" s="231">
        <f>DV113+DV114</f>
        <v>7165.0147723311502</v>
      </c>
      <c r="DW112" s="232">
        <f t="shared" ref="DW112" si="1034">DU112-DV112</f>
        <v>-21255.827927942762</v>
      </c>
      <c r="DX112" s="261">
        <f>DX113+DX114</f>
        <v>-3428.5569274825516</v>
      </c>
      <c r="DY112" s="231">
        <f>DY113+DY114</f>
        <v>-23608.245578564725</v>
      </c>
      <c r="DZ112" s="232">
        <f t="shared" ref="DZ112" si="1035">DX112-DY112</f>
        <v>20179.688651082175</v>
      </c>
      <c r="EA112" s="342">
        <f>EA113+EA114</f>
        <v>-3868.7768439153119</v>
      </c>
      <c r="EB112" s="343">
        <f>EB113+EB114</f>
        <v>-5479.3152619066623</v>
      </c>
      <c r="EC112" s="341">
        <f t="shared" ref="EC112" si="1036">EA112-EB112</f>
        <v>1610.5384179913503</v>
      </c>
      <c r="ED112" s="261">
        <f>ED113+ED114</f>
        <v>611.38655321126316</v>
      </c>
      <c r="EE112" s="231">
        <f>EE113+EE114</f>
        <v>8663.9287839458593</v>
      </c>
      <c r="EF112" s="232">
        <f t="shared" si="801"/>
        <v>-8052.5422307345962</v>
      </c>
      <c r="EG112" s="261">
        <f>EG113+EG114</f>
        <v>-4795.4534092865415</v>
      </c>
      <c r="EH112" s="231">
        <f>EH113+EH114</f>
        <v>-6907.2077344509789</v>
      </c>
      <c r="EI112" s="232">
        <f t="shared" si="910"/>
        <v>2111.7543251644374</v>
      </c>
      <c r="EJ112" s="261">
        <f>EJ113+EJ114</f>
        <v>2627.2439537767832</v>
      </c>
      <c r="EK112" s="231">
        <f>EK113+EK114</f>
        <v>-26602.428413003632</v>
      </c>
      <c r="EL112" s="232">
        <f t="shared" si="911"/>
        <v>29229.672366780414</v>
      </c>
      <c r="EM112" s="342">
        <v>14839.624542025616</v>
      </c>
      <c r="EN112" s="343">
        <v>25503.723812949709</v>
      </c>
      <c r="EO112" s="341">
        <f t="shared" si="804"/>
        <v>-10664.099270924093</v>
      </c>
      <c r="EP112" s="342">
        <v>-10237.870986839986</v>
      </c>
      <c r="EQ112" s="343">
        <v>7116.3111526778985</v>
      </c>
      <c r="ER112" s="341">
        <f t="shared" si="805"/>
        <v>-17354.182139517885</v>
      </c>
      <c r="ES112" s="342">
        <v>12030.959096988363</v>
      </c>
      <c r="ET112" s="343">
        <v>32255.321838796761</v>
      </c>
      <c r="EU112" s="341">
        <f t="shared" si="806"/>
        <v>-20224.3627418084</v>
      </c>
      <c r="EV112" s="261">
        <v>31017.010333039052</v>
      </c>
      <c r="EW112" s="231">
        <v>28247.993608342047</v>
      </c>
      <c r="EX112" s="232">
        <f t="shared" si="807"/>
        <v>2769.016724697005</v>
      </c>
      <c r="EY112" s="261">
        <v>12366.976938453912</v>
      </c>
      <c r="EZ112" s="231">
        <v>-13617.388712591095</v>
      </c>
      <c r="FA112" s="232">
        <f t="shared" si="808"/>
        <v>25984.365651045009</v>
      </c>
    </row>
    <row r="113" spans="1:157" x14ac:dyDescent="0.3">
      <c r="A113" s="239" t="s">
        <v>148</v>
      </c>
      <c r="B113" s="228"/>
      <c r="C113" s="229"/>
      <c r="D113" s="230"/>
      <c r="E113" s="228"/>
      <c r="F113" s="229"/>
      <c r="G113" s="230"/>
      <c r="H113" s="228"/>
      <c r="I113" s="229"/>
      <c r="J113" s="230"/>
      <c r="K113" s="228"/>
      <c r="L113" s="229"/>
      <c r="M113" s="230"/>
      <c r="N113" s="228"/>
      <c r="O113" s="229"/>
      <c r="P113" s="230"/>
      <c r="Q113" s="228"/>
      <c r="R113" s="229"/>
      <c r="S113" s="230"/>
      <c r="T113" s="228"/>
      <c r="U113" s="229"/>
      <c r="V113" s="230"/>
      <c r="W113" s="228"/>
      <c r="X113" s="229"/>
      <c r="Y113" s="230"/>
      <c r="Z113" s="228"/>
      <c r="AA113" s="229"/>
      <c r="AB113" s="230"/>
      <c r="AC113" s="228"/>
      <c r="AD113" s="229"/>
      <c r="AE113" s="230"/>
      <c r="AF113" s="228"/>
      <c r="AG113" s="229"/>
      <c r="AH113" s="230"/>
      <c r="AI113" s="228"/>
      <c r="AJ113" s="229"/>
      <c r="AK113" s="230"/>
      <c r="AL113" s="228"/>
      <c r="AM113" s="229"/>
      <c r="AN113" s="230"/>
      <c r="AO113" s="228"/>
      <c r="AP113" s="229"/>
      <c r="AQ113" s="230"/>
      <c r="AR113" s="228"/>
      <c r="AS113" s="229"/>
      <c r="AT113" s="230"/>
      <c r="AU113" s="228"/>
      <c r="AV113" s="229"/>
      <c r="AW113" s="230"/>
      <c r="AX113" s="228"/>
      <c r="AY113" s="229"/>
      <c r="AZ113" s="230"/>
      <c r="BA113" s="228"/>
      <c r="BB113" s="229"/>
      <c r="BC113" s="230"/>
      <c r="BD113" s="228"/>
      <c r="BE113" s="229"/>
      <c r="BF113" s="230"/>
      <c r="BG113" s="228"/>
      <c r="BH113" s="229"/>
      <c r="BI113" s="230"/>
      <c r="BJ113" s="228"/>
      <c r="BK113" s="229"/>
      <c r="BL113" s="230"/>
      <c r="BM113" s="228"/>
      <c r="BN113" s="229"/>
      <c r="BO113" s="230"/>
      <c r="BP113" s="228"/>
      <c r="BQ113" s="229"/>
      <c r="BR113" s="230"/>
      <c r="BS113" s="228"/>
      <c r="BT113" s="229"/>
      <c r="BU113" s="230"/>
      <c r="BV113" s="228"/>
      <c r="BW113" s="229"/>
      <c r="BX113" s="230"/>
      <c r="BY113" s="228"/>
      <c r="BZ113" s="229"/>
      <c r="CA113" s="230"/>
      <c r="CB113" s="228"/>
      <c r="CC113" s="229"/>
      <c r="CD113" s="230"/>
      <c r="CE113" s="228"/>
      <c r="CF113" s="229"/>
      <c r="CG113" s="230"/>
      <c r="CH113" s="228"/>
      <c r="CI113" s="229"/>
      <c r="CJ113" s="230"/>
      <c r="CK113" s="228"/>
      <c r="CL113" s="229"/>
      <c r="CM113" s="230"/>
      <c r="CN113" s="228"/>
      <c r="CO113" s="229"/>
      <c r="CP113" s="230"/>
      <c r="CQ113" s="228"/>
      <c r="CR113" s="229"/>
      <c r="CS113" s="230"/>
      <c r="CT113" s="228"/>
      <c r="CU113" s="229"/>
      <c r="CV113" s="230"/>
      <c r="CW113" s="228"/>
      <c r="CX113" s="229"/>
      <c r="CY113" s="230"/>
      <c r="CZ113" s="228"/>
      <c r="DA113" s="229"/>
      <c r="DB113" s="230"/>
      <c r="DC113" s="231"/>
      <c r="DD113" s="229"/>
      <c r="DE113" s="232"/>
      <c r="DF113" s="261"/>
      <c r="DG113" s="231"/>
      <c r="DH113" s="232"/>
      <c r="DI113" s="261"/>
      <c r="DJ113" s="231"/>
      <c r="DK113" s="232"/>
      <c r="DL113" s="261"/>
      <c r="DM113" s="231"/>
      <c r="DN113" s="232"/>
      <c r="DO113" s="261"/>
      <c r="DP113" s="231"/>
      <c r="DQ113" s="232"/>
      <c r="DR113" s="278"/>
      <c r="DS113" s="229"/>
      <c r="DT113" s="232"/>
      <c r="DU113" s="261"/>
      <c r="DV113" s="231"/>
      <c r="DW113" s="232"/>
      <c r="DX113" s="261"/>
      <c r="DY113" s="231"/>
      <c r="DZ113" s="232"/>
      <c r="EA113" s="342"/>
      <c r="EB113" s="343"/>
      <c r="EC113" s="341"/>
      <c r="ED113" s="261"/>
      <c r="EE113" s="231"/>
      <c r="EF113" s="232">
        <f t="shared" si="801"/>
        <v>0</v>
      </c>
      <c r="EG113" s="261"/>
      <c r="EH113" s="231"/>
      <c r="EI113" s="232"/>
      <c r="EJ113" s="261"/>
      <c r="EK113" s="231"/>
      <c r="EL113" s="232"/>
      <c r="EM113" s="342"/>
      <c r="EN113" s="343"/>
      <c r="EO113" s="341"/>
      <c r="EP113" s="342">
        <v>0</v>
      </c>
      <c r="EQ113" s="343">
        <v>0</v>
      </c>
      <c r="ER113" s="341">
        <f t="shared" si="805"/>
        <v>0</v>
      </c>
      <c r="ES113" s="342">
        <v>0</v>
      </c>
      <c r="ET113" s="343">
        <v>0</v>
      </c>
      <c r="EU113" s="341">
        <f t="shared" si="806"/>
        <v>0</v>
      </c>
      <c r="EV113" s="261">
        <v>0</v>
      </c>
      <c r="EW113" s="231">
        <v>0</v>
      </c>
      <c r="EX113" s="232">
        <f t="shared" si="807"/>
        <v>0</v>
      </c>
      <c r="EY113" s="261">
        <v>0</v>
      </c>
      <c r="EZ113" s="231">
        <v>0</v>
      </c>
      <c r="FA113" s="232">
        <f t="shared" si="808"/>
        <v>0</v>
      </c>
    </row>
    <row r="114" spans="1:157" x14ac:dyDescent="0.3">
      <c r="A114" s="239" t="s">
        <v>149</v>
      </c>
      <c r="B114" s="228">
        <v>17636</v>
      </c>
      <c r="C114" s="229">
        <v>12059</v>
      </c>
      <c r="D114" s="230">
        <f>B114-C114</f>
        <v>5577</v>
      </c>
      <c r="E114" s="228">
        <v>18405</v>
      </c>
      <c r="F114" s="229">
        <v>17505</v>
      </c>
      <c r="G114" s="230">
        <f t="shared" ref="G114:G115" si="1037">E114-F114</f>
        <v>900</v>
      </c>
      <c r="H114" s="228">
        <v>5485</v>
      </c>
      <c r="I114" s="229">
        <v>9631</v>
      </c>
      <c r="J114" s="230">
        <f t="shared" ref="J114:J115" si="1038">H114-I114</f>
        <v>-4146</v>
      </c>
      <c r="K114" s="228">
        <v>8268</v>
      </c>
      <c r="L114" s="229">
        <v>7075</v>
      </c>
      <c r="M114" s="230">
        <f t="shared" ref="M114:M115" si="1039">K114-L114</f>
        <v>1193</v>
      </c>
      <c r="N114" s="228">
        <v>10922</v>
      </c>
      <c r="O114" s="229">
        <v>9413</v>
      </c>
      <c r="P114" s="230">
        <f t="shared" ref="P114:P115" si="1040">N114-O114</f>
        <v>1509</v>
      </c>
      <c r="Q114" s="228">
        <v>15249</v>
      </c>
      <c r="R114" s="229">
        <v>4193</v>
      </c>
      <c r="S114" s="230">
        <f t="shared" ref="S114:S115" si="1041">Q114-R114</f>
        <v>11056</v>
      </c>
      <c r="T114" s="228">
        <v>7070</v>
      </c>
      <c r="U114" s="229">
        <v>21433</v>
      </c>
      <c r="V114" s="230">
        <f t="shared" ref="V114:V115" si="1042">T114-U114</f>
        <v>-14363</v>
      </c>
      <c r="W114" s="228">
        <v>-1974</v>
      </c>
      <c r="X114" s="229">
        <v>1926</v>
      </c>
      <c r="Y114" s="230">
        <f t="shared" ref="Y114:Y115" si="1043">W114-X114</f>
        <v>-3900</v>
      </c>
      <c r="Z114" s="228">
        <v>35269</v>
      </c>
      <c r="AA114" s="229">
        <v>-27470</v>
      </c>
      <c r="AB114" s="230">
        <f t="shared" ref="AB114:AB115" si="1044">Z114-AA114</f>
        <v>62739</v>
      </c>
      <c r="AC114" s="228">
        <v>17096</v>
      </c>
      <c r="AD114" s="229">
        <v>6444</v>
      </c>
      <c r="AE114" s="230">
        <f t="shared" ref="AE114:AE115" si="1045">AC114-AD114</f>
        <v>10652</v>
      </c>
      <c r="AF114" s="228">
        <v>-15825</v>
      </c>
      <c r="AG114" s="229">
        <v>-176</v>
      </c>
      <c r="AH114" s="230">
        <f t="shared" ref="AH114:AH115" si="1046">AF114-AG114</f>
        <v>-15649</v>
      </c>
      <c r="AI114" s="228">
        <v>14377</v>
      </c>
      <c r="AJ114" s="229">
        <v>-18317</v>
      </c>
      <c r="AK114" s="230">
        <f t="shared" ref="AK114:AK115" si="1047">AI114-AJ114</f>
        <v>32694</v>
      </c>
      <c r="AL114" s="228">
        <v>-12501</v>
      </c>
      <c r="AM114" s="229">
        <v>-13103</v>
      </c>
      <c r="AN114" s="230">
        <f t="shared" ref="AN114:AN115" si="1048">AL114-AM114</f>
        <v>602</v>
      </c>
      <c r="AO114" s="228">
        <v>14003</v>
      </c>
      <c r="AP114" s="229">
        <v>17146</v>
      </c>
      <c r="AQ114" s="230">
        <f t="shared" ref="AQ114:AQ115" si="1049">AO114-AP114</f>
        <v>-3143</v>
      </c>
      <c r="AR114" s="228">
        <v>-10277</v>
      </c>
      <c r="AS114" s="229">
        <v>-6332</v>
      </c>
      <c r="AT114" s="230">
        <f t="shared" ref="AT114:AT115" si="1050">AR114-AS114</f>
        <v>-3945</v>
      </c>
      <c r="AU114" s="228">
        <v>-2518</v>
      </c>
      <c r="AV114" s="229">
        <v>-1224</v>
      </c>
      <c r="AW114" s="230">
        <f t="shared" ref="AW114:AW115" si="1051">AU114-AV114</f>
        <v>-1294</v>
      </c>
      <c r="AX114" s="228">
        <v>-6165</v>
      </c>
      <c r="AY114" s="229">
        <v>14856</v>
      </c>
      <c r="AZ114" s="230">
        <f t="shared" ref="AZ114" si="1052">AX114-AY114</f>
        <v>-21021</v>
      </c>
      <c r="BA114" s="228">
        <v>17025</v>
      </c>
      <c r="BB114" s="229">
        <v>14112</v>
      </c>
      <c r="BC114" s="230">
        <f t="shared" ref="BC114" si="1053">BA114-BB114</f>
        <v>2913</v>
      </c>
      <c r="BD114" s="228">
        <v>7117</v>
      </c>
      <c r="BE114" s="229">
        <v>17705</v>
      </c>
      <c r="BF114" s="230">
        <f t="shared" ref="BF114" si="1054">BD114-BE114</f>
        <v>-10588</v>
      </c>
      <c r="BG114" s="228">
        <v>28023</v>
      </c>
      <c r="BH114" s="229">
        <v>551</v>
      </c>
      <c r="BI114" s="230">
        <f t="shared" ref="BI114" si="1055">BG114-BH114</f>
        <v>27472</v>
      </c>
      <c r="BJ114" s="228">
        <v>-14296</v>
      </c>
      <c r="BK114" s="229">
        <v>-18591</v>
      </c>
      <c r="BL114" s="230">
        <f t="shared" ref="BL114" si="1056">BJ114-BK114</f>
        <v>4295</v>
      </c>
      <c r="BM114" s="228">
        <v>-27937</v>
      </c>
      <c r="BN114" s="229">
        <v>-21508</v>
      </c>
      <c r="BO114" s="230">
        <f t="shared" ref="BO114" si="1057">BM114-BN114</f>
        <v>-6429</v>
      </c>
      <c r="BP114" s="228">
        <v>-8756</v>
      </c>
      <c r="BQ114" s="229">
        <v>-6972</v>
      </c>
      <c r="BR114" s="230">
        <f t="shared" ref="BR114" si="1058">BP114-BQ114</f>
        <v>-1784</v>
      </c>
      <c r="BS114" s="228">
        <v>-11700</v>
      </c>
      <c r="BT114" s="229">
        <v>-9069</v>
      </c>
      <c r="BU114" s="230">
        <f t="shared" ref="BU114" si="1059">BS114-BT114</f>
        <v>-2631</v>
      </c>
      <c r="BV114" s="228">
        <v>-11077</v>
      </c>
      <c r="BW114" s="229">
        <v>26146</v>
      </c>
      <c r="BX114" s="230">
        <f t="shared" ref="BX114" si="1060">BV114-BW114</f>
        <v>-37223</v>
      </c>
      <c r="BY114" s="228">
        <v>64</v>
      </c>
      <c r="BZ114" s="229">
        <v>-9080</v>
      </c>
      <c r="CA114" s="230">
        <f t="shared" ref="CA114" si="1061">BY114-BZ114</f>
        <v>9144</v>
      </c>
      <c r="CB114" s="228">
        <v>2431</v>
      </c>
      <c r="CC114" s="229">
        <v>-17364</v>
      </c>
      <c r="CD114" s="230">
        <f t="shared" ref="CD114" si="1062">CB114-CC114</f>
        <v>19795</v>
      </c>
      <c r="CE114" s="228">
        <v>6506</v>
      </c>
      <c r="CF114" s="229">
        <v>15776</v>
      </c>
      <c r="CG114" s="230">
        <f t="shared" ref="CG114" si="1063">CE114-CF114</f>
        <v>-9270</v>
      </c>
      <c r="CH114" s="228">
        <v>6780</v>
      </c>
      <c r="CI114" s="229">
        <v>2864</v>
      </c>
      <c r="CJ114" s="230">
        <f>CH114-CI114</f>
        <v>3916</v>
      </c>
      <c r="CK114" s="228">
        <v>-9723</v>
      </c>
      <c r="CL114" s="229">
        <v>-12742</v>
      </c>
      <c r="CM114" s="230">
        <f>CK114-CL114</f>
        <v>3019</v>
      </c>
      <c r="CN114" s="228">
        <v>12231</v>
      </c>
      <c r="CO114" s="229">
        <v>-17491</v>
      </c>
      <c r="CP114" s="230">
        <f>CN114-CO114</f>
        <v>29722</v>
      </c>
      <c r="CQ114" s="228">
        <v>12495</v>
      </c>
      <c r="CR114" s="229">
        <v>3684</v>
      </c>
      <c r="CS114" s="230">
        <f>CQ114-CR114</f>
        <v>8811</v>
      </c>
      <c r="CT114" s="228">
        <v>-4946</v>
      </c>
      <c r="CU114" s="229">
        <v>8616</v>
      </c>
      <c r="CV114" s="230">
        <f t="shared" si="459"/>
        <v>-13562</v>
      </c>
      <c r="CW114" s="228">
        <v>-72</v>
      </c>
      <c r="CX114" s="229">
        <v>-222</v>
      </c>
      <c r="CY114" s="230">
        <f t="shared" si="460"/>
        <v>150</v>
      </c>
      <c r="CZ114" s="228">
        <v>6950.5</v>
      </c>
      <c r="DA114" s="229">
        <v>11237</v>
      </c>
      <c r="DB114" s="230">
        <f t="shared" si="461"/>
        <v>-4286.5</v>
      </c>
      <c r="DC114" s="231">
        <v>-4809</v>
      </c>
      <c r="DD114" s="229">
        <v>10112</v>
      </c>
      <c r="DE114" s="232">
        <f t="shared" si="462"/>
        <v>-14921</v>
      </c>
      <c r="DF114" s="261">
        <v>-15237</v>
      </c>
      <c r="DG114" s="231">
        <v>-4148.2</v>
      </c>
      <c r="DH114" s="232">
        <f t="shared" ref="DH114" si="1064">DF114-DG114</f>
        <v>-11088.8</v>
      </c>
      <c r="DI114" s="261">
        <v>3786.7</v>
      </c>
      <c r="DJ114" s="231">
        <v>969.3</v>
      </c>
      <c r="DK114" s="232">
        <f t="shared" ref="DK114" si="1065">DI114-DJ114</f>
        <v>2817.3999999999996</v>
      </c>
      <c r="DL114" s="261">
        <v>-8333.1820272694913</v>
      </c>
      <c r="DM114" s="231">
        <v>9732.8843140775443</v>
      </c>
      <c r="DN114" s="232">
        <f t="shared" ref="DN114" si="1066">DL114-DM114</f>
        <v>-18066.066341347036</v>
      </c>
      <c r="DO114" s="261">
        <v>646.42030079541348</v>
      </c>
      <c r="DP114" s="231">
        <v>-1150.9360818221339</v>
      </c>
      <c r="DQ114" s="232">
        <f t="shared" ref="DQ114" si="1067">DO114-DP114</f>
        <v>1797.3563826175473</v>
      </c>
      <c r="DR114" s="278">
        <v>3390</v>
      </c>
      <c r="DS114" s="229">
        <v>-13169.6</v>
      </c>
      <c r="DT114" s="232">
        <f t="shared" ref="DT114" si="1068">DR114-DS114</f>
        <v>16559.599999999999</v>
      </c>
      <c r="DU114" s="261">
        <v>-14090.813155611613</v>
      </c>
      <c r="DV114" s="231">
        <v>7165.0147723311502</v>
      </c>
      <c r="DW114" s="232">
        <f t="shared" ref="DW114" si="1069">DU114-DV114</f>
        <v>-21255.827927942762</v>
      </c>
      <c r="DX114" s="261">
        <v>-3428.5569274825516</v>
      </c>
      <c r="DY114" s="231">
        <v>-23608.245578564725</v>
      </c>
      <c r="DZ114" s="232">
        <f t="shared" ref="DZ114" si="1070">DX114-DY114</f>
        <v>20179.688651082175</v>
      </c>
      <c r="EA114" s="342">
        <v>-3868.7768439153119</v>
      </c>
      <c r="EB114" s="343">
        <v>-5479.3152619066623</v>
      </c>
      <c r="EC114" s="341">
        <f t="shared" ref="EC114" si="1071">EA114-EB114</f>
        <v>1610.5384179913503</v>
      </c>
      <c r="ED114" s="261">
        <v>611.38655321126316</v>
      </c>
      <c r="EE114" s="231">
        <v>8663.9287839458593</v>
      </c>
      <c r="EF114" s="232">
        <f t="shared" si="801"/>
        <v>-8052.5422307345962</v>
      </c>
      <c r="EG114" s="261">
        <v>-4795.4534092865415</v>
      </c>
      <c r="EH114" s="231">
        <v>-6907.2077344509789</v>
      </c>
      <c r="EI114" s="232">
        <f t="shared" ref="EI114" si="1072">EG114-EH114</f>
        <v>2111.7543251644374</v>
      </c>
      <c r="EJ114" s="261">
        <v>2627.2439537767832</v>
      </c>
      <c r="EK114" s="231">
        <v>-26602.428413003632</v>
      </c>
      <c r="EL114" s="232">
        <f t="shared" ref="EL114" si="1073">EJ114-EK114</f>
        <v>29229.672366780414</v>
      </c>
      <c r="EM114" s="342">
        <v>14839.624542025616</v>
      </c>
      <c r="EN114" s="343">
        <v>25503.723812949709</v>
      </c>
      <c r="EO114" s="341">
        <f t="shared" si="804"/>
        <v>-10664.099270924093</v>
      </c>
      <c r="EP114" s="342">
        <v>-10237.870986839986</v>
      </c>
      <c r="EQ114" s="343">
        <v>7116.3111526778985</v>
      </c>
      <c r="ER114" s="341">
        <f t="shared" si="805"/>
        <v>-17354.182139517885</v>
      </c>
      <c r="ES114" s="342">
        <v>12030.959096988363</v>
      </c>
      <c r="ET114" s="343">
        <v>32255.321838796761</v>
      </c>
      <c r="EU114" s="341">
        <f t="shared" si="806"/>
        <v>-20224.3627418084</v>
      </c>
      <c r="EV114" s="261">
        <v>31017.010333039052</v>
      </c>
      <c r="EW114" s="231">
        <v>28247.993608342047</v>
      </c>
      <c r="EX114" s="232">
        <f t="shared" si="807"/>
        <v>2769.016724697005</v>
      </c>
      <c r="EY114" s="261">
        <v>12366.976938453912</v>
      </c>
      <c r="EZ114" s="231">
        <v>-13617.388712591095</v>
      </c>
      <c r="FA114" s="232">
        <f t="shared" si="808"/>
        <v>25984.365651045009</v>
      </c>
    </row>
    <row r="115" spans="1:157" x14ac:dyDescent="0.3">
      <c r="A115" s="238" t="s">
        <v>130</v>
      </c>
      <c r="B115" s="228"/>
      <c r="C115" s="229">
        <f>C116+C117+C118</f>
        <v>-84</v>
      </c>
      <c r="D115" s="230">
        <f>B115-C115</f>
        <v>84</v>
      </c>
      <c r="E115" s="228"/>
      <c r="F115" s="229">
        <f t="shared" ref="F115" si="1074">F116+F117+F118</f>
        <v>99</v>
      </c>
      <c r="G115" s="230">
        <f t="shared" si="1037"/>
        <v>-99</v>
      </c>
      <c r="H115" s="228"/>
      <c r="I115" s="229">
        <f t="shared" ref="I115" si="1075">I116+I117+I118</f>
        <v>3205</v>
      </c>
      <c r="J115" s="230">
        <f t="shared" si="1038"/>
        <v>-3205</v>
      </c>
      <c r="K115" s="228"/>
      <c r="L115" s="229">
        <f t="shared" ref="L115" si="1076">L116+L117+L118</f>
        <v>2380</v>
      </c>
      <c r="M115" s="230">
        <f t="shared" si="1039"/>
        <v>-2380</v>
      </c>
      <c r="N115" s="228"/>
      <c r="O115" s="229">
        <f t="shared" ref="O115" si="1077">O116+O117+O118</f>
        <v>3723</v>
      </c>
      <c r="P115" s="230">
        <f t="shared" si="1040"/>
        <v>-3723</v>
      </c>
      <c r="Q115" s="228"/>
      <c r="R115" s="229">
        <f t="shared" ref="R115" si="1078">R116+R117+R118</f>
        <v>23</v>
      </c>
      <c r="S115" s="230">
        <f t="shared" si="1041"/>
        <v>-23</v>
      </c>
      <c r="T115" s="228"/>
      <c r="U115" s="229">
        <f t="shared" ref="U115" si="1079">U116+U117+U118</f>
        <v>1424</v>
      </c>
      <c r="V115" s="230">
        <f t="shared" si="1042"/>
        <v>-1424</v>
      </c>
      <c r="W115" s="228"/>
      <c r="X115" s="229">
        <f t="shared" ref="X115" si="1080">X116+X117+X118</f>
        <v>282</v>
      </c>
      <c r="Y115" s="230">
        <f t="shared" si="1043"/>
        <v>-282</v>
      </c>
      <c r="Z115" s="228"/>
      <c r="AA115" s="229">
        <f t="shared" ref="AA115" si="1081">AA116+AA117+AA118</f>
        <v>76</v>
      </c>
      <c r="AB115" s="230">
        <f t="shared" si="1044"/>
        <v>-76</v>
      </c>
      <c r="AC115" s="228"/>
      <c r="AD115" s="229">
        <f t="shared" ref="AD115" si="1082">AD116+AD117+AD118</f>
        <v>562</v>
      </c>
      <c r="AE115" s="230">
        <f t="shared" si="1045"/>
        <v>-562</v>
      </c>
      <c r="AF115" s="228"/>
      <c r="AG115" s="229">
        <f t="shared" ref="AG115" si="1083">AG116+AG117+AG118</f>
        <v>1599</v>
      </c>
      <c r="AH115" s="230">
        <f t="shared" si="1046"/>
        <v>-1599</v>
      </c>
      <c r="AI115" s="228"/>
      <c r="AJ115" s="229">
        <f t="shared" ref="AJ115" si="1084">AJ116+AJ117+AJ118</f>
        <v>545</v>
      </c>
      <c r="AK115" s="230">
        <f t="shared" si="1047"/>
        <v>-545</v>
      </c>
      <c r="AL115" s="228"/>
      <c r="AM115" s="229">
        <f t="shared" ref="AM115" si="1085">AM116+AM117+AM118</f>
        <v>922</v>
      </c>
      <c r="AN115" s="230">
        <f t="shared" si="1048"/>
        <v>-922</v>
      </c>
      <c r="AO115" s="228"/>
      <c r="AP115" s="229">
        <f t="shared" ref="AP115" si="1086">AP116+AP117+AP118</f>
        <v>4515</v>
      </c>
      <c r="AQ115" s="230">
        <f t="shared" si="1049"/>
        <v>-4515</v>
      </c>
      <c r="AR115" s="228"/>
      <c r="AS115" s="229">
        <f t="shared" ref="AS115" si="1087">AS116+AS117+AS118</f>
        <v>2904</v>
      </c>
      <c r="AT115" s="230">
        <f t="shared" si="1050"/>
        <v>-2904</v>
      </c>
      <c r="AU115" s="228"/>
      <c r="AV115" s="229">
        <f t="shared" ref="AV115" si="1088">AV116+AV117+AV118</f>
        <v>1443</v>
      </c>
      <c r="AW115" s="230">
        <f t="shared" si="1051"/>
        <v>-1443</v>
      </c>
      <c r="AX115" s="228"/>
      <c r="AY115" s="229">
        <f>AY116+AY117+AY118</f>
        <v>1767</v>
      </c>
      <c r="AZ115" s="230">
        <f>AX115-AY115</f>
        <v>-1767</v>
      </c>
      <c r="BA115" s="228"/>
      <c r="BB115" s="229">
        <f>BB116+BB117+BB118</f>
        <v>2381</v>
      </c>
      <c r="BC115" s="230">
        <f>BA115-BB115</f>
        <v>-2381</v>
      </c>
      <c r="BD115" s="228"/>
      <c r="BE115" s="229">
        <f>BE116+BE117+BE118</f>
        <v>-245</v>
      </c>
      <c r="BF115" s="230">
        <f>BD115-BE115</f>
        <v>245</v>
      </c>
      <c r="BG115" s="228"/>
      <c r="BH115" s="229">
        <f>BH116+BH117+BH118</f>
        <v>509</v>
      </c>
      <c r="BI115" s="230">
        <f>BG115-BH115</f>
        <v>-509</v>
      </c>
      <c r="BJ115" s="228"/>
      <c r="BK115" s="229">
        <f>BK116+BK117+BK118</f>
        <v>-14</v>
      </c>
      <c r="BL115" s="230">
        <f>BJ115-BK115</f>
        <v>14</v>
      </c>
      <c r="BM115" s="228"/>
      <c r="BN115" s="229">
        <f>BN116+BN117+BN118</f>
        <v>-232</v>
      </c>
      <c r="BO115" s="230">
        <f>BM115-BN115</f>
        <v>232</v>
      </c>
      <c r="BP115" s="228"/>
      <c r="BQ115" s="229">
        <f>BQ116+BQ117+BQ118</f>
        <v>-614</v>
      </c>
      <c r="BR115" s="230">
        <f>BP115-BQ115</f>
        <v>614</v>
      </c>
      <c r="BS115" s="228"/>
      <c r="BT115" s="229">
        <f>BT116+BT117+BT118</f>
        <v>145</v>
      </c>
      <c r="BU115" s="230">
        <f>BS115-BT115</f>
        <v>-145</v>
      </c>
      <c r="BV115" s="228"/>
      <c r="BW115" s="229">
        <f>BW116+BW117+BW118</f>
        <v>-645</v>
      </c>
      <c r="BX115" s="230">
        <f>BV115-BW115</f>
        <v>645</v>
      </c>
      <c r="BY115" s="228"/>
      <c r="BZ115" s="229">
        <f>BZ116+BZ117+BZ118</f>
        <v>-202</v>
      </c>
      <c r="CA115" s="230">
        <f>BY115-BZ115</f>
        <v>202</v>
      </c>
      <c r="CB115" s="228"/>
      <c r="CC115" s="229">
        <f>CC116+CC117+CC118</f>
        <v>-187</v>
      </c>
      <c r="CD115" s="230">
        <f>CB115-CC115</f>
        <v>187</v>
      </c>
      <c r="CE115" s="228"/>
      <c r="CF115" s="229">
        <f>CF116+CF117+CF118</f>
        <v>-11</v>
      </c>
      <c r="CG115" s="230">
        <f>CE115-CF115</f>
        <v>11</v>
      </c>
      <c r="CH115" s="228"/>
      <c r="CI115" s="229">
        <f>CI116+CI117+CI118</f>
        <v>-5017</v>
      </c>
      <c r="CJ115" s="230">
        <f>CH115-CI115</f>
        <v>5017</v>
      </c>
      <c r="CK115" s="228"/>
      <c r="CL115" s="229">
        <f>CL116+CL117+CL118</f>
        <v>-351</v>
      </c>
      <c r="CM115" s="230">
        <f>CK115-CL115</f>
        <v>351</v>
      </c>
      <c r="CN115" s="228"/>
      <c r="CO115" s="229">
        <f>CO116+CO117+CO118</f>
        <v>-1125</v>
      </c>
      <c r="CP115" s="230">
        <f>CN115-CO115</f>
        <v>1125</v>
      </c>
      <c r="CQ115" s="228"/>
      <c r="CR115" s="229">
        <f>CR116+CR117+CR118</f>
        <v>203</v>
      </c>
      <c r="CS115" s="230">
        <f>CQ115-CR115</f>
        <v>-203</v>
      </c>
      <c r="CT115" s="228"/>
      <c r="CU115" s="229">
        <v>-1162</v>
      </c>
      <c r="CV115" s="230">
        <f t="shared" si="459"/>
        <v>1162</v>
      </c>
      <c r="CW115" s="228"/>
      <c r="CX115" s="229">
        <v>-111</v>
      </c>
      <c r="CY115" s="230">
        <f t="shared" si="460"/>
        <v>111</v>
      </c>
      <c r="CZ115" s="228"/>
      <c r="DA115" s="229">
        <v>-1635</v>
      </c>
      <c r="DB115" s="230">
        <f t="shared" si="461"/>
        <v>1635</v>
      </c>
      <c r="DC115" s="231"/>
      <c r="DD115" s="229">
        <v>-369</v>
      </c>
      <c r="DE115" s="232">
        <f t="shared" si="462"/>
        <v>369</v>
      </c>
      <c r="DF115" s="261"/>
      <c r="DG115" s="231">
        <f>DG117+DG118</f>
        <v>-1545.6</v>
      </c>
      <c r="DH115" s="232">
        <f>DF115-DG115</f>
        <v>1545.6</v>
      </c>
      <c r="DI115" s="261"/>
      <c r="DJ115" s="231">
        <f>DJ117+DJ118</f>
        <v>-410</v>
      </c>
      <c r="DK115" s="232">
        <f>DI115-DJ115</f>
        <v>410</v>
      </c>
      <c r="DL115" s="261"/>
      <c r="DM115" s="231">
        <f>DM117+DM118</f>
        <v>-1322.3</v>
      </c>
      <c r="DN115" s="232">
        <f>DL115-DM115</f>
        <v>1322.3</v>
      </c>
      <c r="DO115" s="261"/>
      <c r="DP115" s="231">
        <f>DP117+DP118</f>
        <v>-509</v>
      </c>
      <c r="DQ115" s="232">
        <f>DO115-DP115</f>
        <v>509</v>
      </c>
      <c r="DR115" s="278"/>
      <c r="DS115" s="229">
        <f>DS117+DS118</f>
        <v>-7801</v>
      </c>
      <c r="DT115" s="232">
        <f>DR115-DS115</f>
        <v>7801</v>
      </c>
      <c r="DU115" s="261"/>
      <c r="DV115" s="231">
        <f>DV117+DV118</f>
        <v>8575</v>
      </c>
      <c r="DW115" s="232">
        <f>DU115-DV115</f>
        <v>-8575</v>
      </c>
      <c r="DX115" s="261"/>
      <c r="DY115" s="231">
        <f>DY117+DY118</f>
        <v>13647</v>
      </c>
      <c r="DZ115" s="232">
        <f>DX115-DY115</f>
        <v>-13647</v>
      </c>
      <c r="EA115" s="342"/>
      <c r="EB115" s="343">
        <f>EB117+EB118</f>
        <v>-675</v>
      </c>
      <c r="EC115" s="341">
        <f>EA115-EB115</f>
        <v>675</v>
      </c>
      <c r="ED115" s="261">
        <f>ED116+ED117+ED118</f>
        <v>0</v>
      </c>
      <c r="EE115" s="231">
        <f>EE116+EE117+EE118</f>
        <v>9022</v>
      </c>
      <c r="EF115" s="232">
        <f>ED115-EE115</f>
        <v>-9022</v>
      </c>
      <c r="EG115" s="261">
        <f>EG116+EG117+EG118</f>
        <v>0</v>
      </c>
      <c r="EH115" s="231">
        <f>EH116+EH117+EH118</f>
        <v>-600</v>
      </c>
      <c r="EI115" s="232">
        <f>EG115-EH115</f>
        <v>600</v>
      </c>
      <c r="EJ115" s="261">
        <f>EJ116+EJ117+EJ118</f>
        <v>0</v>
      </c>
      <c r="EK115" s="231">
        <f>EK116+EK117+EK118</f>
        <v>-1506.9999999999991</v>
      </c>
      <c r="EL115" s="232">
        <f>EJ115-EK115</f>
        <v>1506.9999999999991</v>
      </c>
      <c r="EM115" s="342"/>
      <c r="EN115" s="343">
        <v>-613</v>
      </c>
      <c r="EO115" s="341">
        <f t="shared" si="804"/>
        <v>613</v>
      </c>
      <c r="EP115" s="342">
        <v>0</v>
      </c>
      <c r="EQ115" s="343">
        <v>-1154</v>
      </c>
      <c r="ER115" s="341">
        <f t="shared" si="805"/>
        <v>1154</v>
      </c>
      <c r="ES115" s="342">
        <v>0</v>
      </c>
      <c r="ET115" s="343">
        <v>56</v>
      </c>
      <c r="EU115" s="341">
        <f t="shared" si="806"/>
        <v>-56</v>
      </c>
      <c r="EV115" s="261">
        <v>0</v>
      </c>
      <c r="EW115" s="231">
        <v>-1539</v>
      </c>
      <c r="EX115" s="232">
        <f t="shared" si="807"/>
        <v>1539</v>
      </c>
      <c r="EY115" s="261">
        <v>0</v>
      </c>
      <c r="EZ115" s="231">
        <v>11219</v>
      </c>
      <c r="FA115" s="232">
        <f t="shared" si="808"/>
        <v>-11219</v>
      </c>
    </row>
    <row r="116" spans="1:157" x14ac:dyDescent="0.3">
      <c r="A116" s="239" t="s">
        <v>168</v>
      </c>
      <c r="B116" s="228"/>
      <c r="C116" s="229"/>
      <c r="D116" s="230"/>
      <c r="E116" s="228"/>
      <c r="F116" s="229"/>
      <c r="G116" s="230"/>
      <c r="H116" s="228"/>
      <c r="I116" s="229"/>
      <c r="J116" s="230"/>
      <c r="K116" s="228"/>
      <c r="L116" s="229"/>
      <c r="M116" s="230"/>
      <c r="N116" s="228"/>
      <c r="O116" s="229"/>
      <c r="P116" s="230"/>
      <c r="Q116" s="228"/>
      <c r="R116" s="229"/>
      <c r="S116" s="230"/>
      <c r="T116" s="228"/>
      <c r="U116" s="229"/>
      <c r="V116" s="230"/>
      <c r="W116" s="228"/>
      <c r="X116" s="229"/>
      <c r="Y116" s="230"/>
      <c r="Z116" s="228"/>
      <c r="AA116" s="229"/>
      <c r="AB116" s="230"/>
      <c r="AC116" s="228"/>
      <c r="AD116" s="229"/>
      <c r="AE116" s="230"/>
      <c r="AF116" s="228"/>
      <c r="AG116" s="229"/>
      <c r="AH116" s="230"/>
      <c r="AI116" s="228"/>
      <c r="AJ116" s="229"/>
      <c r="AK116" s="230"/>
      <c r="AL116" s="228"/>
      <c r="AM116" s="229"/>
      <c r="AN116" s="230"/>
      <c r="AO116" s="228"/>
      <c r="AP116" s="229"/>
      <c r="AQ116" s="230"/>
      <c r="AR116" s="228"/>
      <c r="AS116" s="229"/>
      <c r="AT116" s="230"/>
      <c r="AU116" s="228"/>
      <c r="AV116" s="229"/>
      <c r="AW116" s="230"/>
      <c r="AX116" s="228"/>
      <c r="AY116" s="229"/>
      <c r="AZ116" s="230"/>
      <c r="BA116" s="228"/>
      <c r="BB116" s="229"/>
      <c r="BC116" s="230"/>
      <c r="BD116" s="228"/>
      <c r="BE116" s="229"/>
      <c r="BF116" s="230"/>
      <c r="BG116" s="228"/>
      <c r="BH116" s="229"/>
      <c r="BI116" s="230"/>
      <c r="BJ116" s="228"/>
      <c r="BK116" s="229"/>
      <c r="BL116" s="230"/>
      <c r="BM116" s="228"/>
      <c r="BN116" s="229"/>
      <c r="BO116" s="230"/>
      <c r="BP116" s="228"/>
      <c r="BQ116" s="229"/>
      <c r="BR116" s="230"/>
      <c r="BS116" s="228"/>
      <c r="BT116" s="229"/>
      <c r="BU116" s="230"/>
      <c r="BV116" s="228"/>
      <c r="BW116" s="229"/>
      <c r="BX116" s="230"/>
      <c r="BY116" s="228"/>
      <c r="BZ116" s="229"/>
      <c r="CA116" s="230"/>
      <c r="CB116" s="228"/>
      <c r="CC116" s="229"/>
      <c r="CD116" s="230"/>
      <c r="CE116" s="228"/>
      <c r="CF116" s="229"/>
      <c r="CG116" s="230"/>
      <c r="CH116" s="228"/>
      <c r="CI116" s="229"/>
      <c r="CJ116" s="230"/>
      <c r="CK116" s="228"/>
      <c r="CL116" s="229"/>
      <c r="CM116" s="230"/>
      <c r="CN116" s="228"/>
      <c r="CO116" s="229"/>
      <c r="CP116" s="230"/>
      <c r="CQ116" s="228"/>
      <c r="CR116" s="229"/>
      <c r="CS116" s="230"/>
      <c r="CT116" s="228"/>
      <c r="CU116" s="229"/>
      <c r="CV116" s="230"/>
      <c r="CW116" s="228"/>
      <c r="CX116" s="229"/>
      <c r="CY116" s="230"/>
      <c r="CZ116" s="228"/>
      <c r="DA116" s="229"/>
      <c r="DB116" s="230"/>
      <c r="DC116" s="231"/>
      <c r="DD116" s="229"/>
      <c r="DE116" s="232"/>
      <c r="DF116" s="261"/>
      <c r="DG116" s="231"/>
      <c r="DH116" s="232"/>
      <c r="DI116" s="261"/>
      <c r="DJ116" s="231"/>
      <c r="DK116" s="232"/>
      <c r="DL116" s="261"/>
      <c r="DM116" s="231"/>
      <c r="DN116" s="232"/>
      <c r="DO116" s="261"/>
      <c r="DP116" s="231"/>
      <c r="DQ116" s="232"/>
      <c r="DR116" s="278"/>
      <c r="DS116" s="229"/>
      <c r="DT116" s="232"/>
      <c r="DU116" s="261"/>
      <c r="DV116" s="231"/>
      <c r="DW116" s="232"/>
      <c r="DX116" s="261"/>
      <c r="DY116" s="231"/>
      <c r="DZ116" s="232"/>
      <c r="EA116" s="342"/>
      <c r="EB116" s="343"/>
      <c r="EC116" s="341"/>
      <c r="ED116" s="261"/>
      <c r="EE116" s="231"/>
      <c r="EF116" s="232">
        <f t="shared" si="801"/>
        <v>0</v>
      </c>
      <c r="EG116" s="261"/>
      <c r="EH116" s="231"/>
      <c r="EI116" s="232"/>
      <c r="EJ116" s="261"/>
      <c r="EK116" s="231"/>
      <c r="EL116" s="232"/>
      <c r="EM116" s="342"/>
      <c r="EN116" s="343"/>
      <c r="EO116" s="341"/>
      <c r="EP116" s="342"/>
      <c r="EQ116" s="343"/>
      <c r="ER116" s="341"/>
      <c r="ES116" s="342"/>
      <c r="ET116" s="343"/>
      <c r="EU116" s="341"/>
      <c r="EV116" s="261"/>
      <c r="EW116" s="231"/>
      <c r="EX116" s="232"/>
      <c r="EY116" s="261"/>
      <c r="EZ116" s="231"/>
      <c r="FA116" s="232"/>
    </row>
    <row r="117" spans="1:157" x14ac:dyDescent="0.3">
      <c r="A117" s="239" t="s">
        <v>157</v>
      </c>
      <c r="B117" s="228"/>
      <c r="C117" s="229"/>
      <c r="D117" s="230"/>
      <c r="E117" s="228"/>
      <c r="F117" s="229"/>
      <c r="G117" s="230"/>
      <c r="H117" s="228"/>
      <c r="I117" s="229"/>
      <c r="J117" s="230"/>
      <c r="K117" s="228"/>
      <c r="L117" s="229"/>
      <c r="M117" s="230"/>
      <c r="N117" s="228"/>
      <c r="O117" s="229"/>
      <c r="P117" s="230"/>
      <c r="Q117" s="228"/>
      <c r="R117" s="229"/>
      <c r="S117" s="230"/>
      <c r="T117" s="228"/>
      <c r="U117" s="229"/>
      <c r="V117" s="230"/>
      <c r="W117" s="228"/>
      <c r="X117" s="229"/>
      <c r="Y117" s="230"/>
      <c r="Z117" s="228"/>
      <c r="AA117" s="229"/>
      <c r="AB117" s="230"/>
      <c r="AC117" s="228"/>
      <c r="AD117" s="229"/>
      <c r="AE117" s="230"/>
      <c r="AF117" s="228"/>
      <c r="AG117" s="229"/>
      <c r="AH117" s="230"/>
      <c r="AI117" s="228"/>
      <c r="AJ117" s="229"/>
      <c r="AK117" s="230"/>
      <c r="AL117" s="228"/>
      <c r="AM117" s="229"/>
      <c r="AN117" s="230"/>
      <c r="AO117" s="228"/>
      <c r="AP117" s="229"/>
      <c r="AQ117" s="230"/>
      <c r="AR117" s="228"/>
      <c r="AS117" s="229"/>
      <c r="AT117" s="230"/>
      <c r="AU117" s="228"/>
      <c r="AV117" s="229"/>
      <c r="AW117" s="230"/>
      <c r="AX117" s="228"/>
      <c r="AY117" s="229"/>
      <c r="AZ117" s="230"/>
      <c r="BA117" s="228"/>
      <c r="BB117" s="229"/>
      <c r="BC117" s="230"/>
      <c r="BD117" s="228"/>
      <c r="BE117" s="229"/>
      <c r="BF117" s="230"/>
      <c r="BG117" s="228"/>
      <c r="BH117" s="229"/>
      <c r="BI117" s="230"/>
      <c r="BJ117" s="228"/>
      <c r="BK117" s="229"/>
      <c r="BL117" s="230"/>
      <c r="BM117" s="228"/>
      <c r="BN117" s="229"/>
      <c r="BO117" s="230"/>
      <c r="BP117" s="228"/>
      <c r="BQ117" s="229"/>
      <c r="BR117" s="230"/>
      <c r="BS117" s="228"/>
      <c r="BT117" s="229"/>
      <c r="BU117" s="230"/>
      <c r="BV117" s="228"/>
      <c r="BW117" s="229"/>
      <c r="BX117" s="230"/>
      <c r="BY117" s="228"/>
      <c r="BZ117" s="229"/>
      <c r="CA117" s="230"/>
      <c r="CB117" s="228"/>
      <c r="CC117" s="229"/>
      <c r="CD117" s="230"/>
      <c r="CE117" s="228"/>
      <c r="CF117" s="229"/>
      <c r="CG117" s="230"/>
      <c r="CH117" s="228"/>
      <c r="CI117" s="229"/>
      <c r="CJ117" s="230"/>
      <c r="CK117" s="228"/>
      <c r="CL117" s="229"/>
      <c r="CM117" s="230"/>
      <c r="CN117" s="228"/>
      <c r="CO117" s="229"/>
      <c r="CP117" s="230"/>
      <c r="CQ117" s="228"/>
      <c r="CR117" s="229"/>
      <c r="CS117" s="230"/>
      <c r="CT117" s="228"/>
      <c r="CU117" s="229"/>
      <c r="CV117" s="230"/>
      <c r="CW117" s="228"/>
      <c r="CX117" s="229"/>
      <c r="CY117" s="230"/>
      <c r="CZ117" s="228"/>
      <c r="DA117" s="229"/>
      <c r="DB117" s="230"/>
      <c r="DC117" s="231"/>
      <c r="DD117" s="229"/>
      <c r="DE117" s="232"/>
      <c r="DF117" s="261"/>
      <c r="DG117" s="231"/>
      <c r="DH117" s="232"/>
      <c r="DI117" s="261"/>
      <c r="DJ117" s="231"/>
      <c r="DK117" s="232"/>
      <c r="DL117" s="261"/>
      <c r="DM117" s="231"/>
      <c r="DN117" s="232"/>
      <c r="DO117" s="261"/>
      <c r="DP117" s="231"/>
      <c r="DQ117" s="232"/>
      <c r="DR117" s="278"/>
      <c r="DS117" s="229"/>
      <c r="DT117" s="232"/>
      <c r="DU117" s="261"/>
      <c r="DV117" s="231"/>
      <c r="DW117" s="232"/>
      <c r="DX117" s="261"/>
      <c r="DY117" s="231"/>
      <c r="DZ117" s="232"/>
      <c r="EA117" s="342"/>
      <c r="EB117" s="343"/>
      <c r="EC117" s="341"/>
      <c r="ED117" s="261"/>
      <c r="EE117" s="231"/>
      <c r="EF117" s="232">
        <f t="shared" si="801"/>
        <v>0</v>
      </c>
      <c r="EG117" s="261"/>
      <c r="EH117" s="231"/>
      <c r="EI117" s="232"/>
      <c r="EJ117" s="261"/>
      <c r="EK117" s="231"/>
      <c r="EL117" s="232"/>
      <c r="EM117" s="342"/>
      <c r="EN117" s="343"/>
      <c r="EO117" s="341"/>
      <c r="EP117" s="342"/>
      <c r="EQ117" s="343"/>
      <c r="ER117" s="341"/>
      <c r="ES117" s="342"/>
      <c r="ET117" s="343"/>
      <c r="EU117" s="341"/>
      <c r="EV117" s="261"/>
      <c r="EW117" s="231"/>
      <c r="EX117" s="232"/>
      <c r="EY117" s="261"/>
      <c r="EZ117" s="231"/>
      <c r="FA117" s="232"/>
    </row>
    <row r="118" spans="1:157" x14ac:dyDescent="0.3">
      <c r="A118" s="239" t="s">
        <v>158</v>
      </c>
      <c r="B118" s="228"/>
      <c r="C118" s="229">
        <v>-84</v>
      </c>
      <c r="D118" s="230">
        <f>B118-C118</f>
        <v>84</v>
      </c>
      <c r="E118" s="228"/>
      <c r="F118" s="229">
        <v>99</v>
      </c>
      <c r="G118" s="230">
        <f t="shared" ref="G118" si="1089">E118-F118</f>
        <v>-99</v>
      </c>
      <c r="H118" s="228"/>
      <c r="I118" s="229">
        <v>3205</v>
      </c>
      <c r="J118" s="230">
        <f t="shared" ref="J118" si="1090">H118-I118</f>
        <v>-3205</v>
      </c>
      <c r="K118" s="228"/>
      <c r="L118" s="229">
        <v>2380</v>
      </c>
      <c r="M118" s="230">
        <f t="shared" ref="M118" si="1091">K118-L118</f>
        <v>-2380</v>
      </c>
      <c r="N118" s="228"/>
      <c r="O118" s="229">
        <v>3723</v>
      </c>
      <c r="P118" s="230">
        <f t="shared" ref="P118" si="1092">N118-O118</f>
        <v>-3723</v>
      </c>
      <c r="Q118" s="228"/>
      <c r="R118" s="229">
        <v>23</v>
      </c>
      <c r="S118" s="230">
        <f t="shared" ref="S118" si="1093">Q118-R118</f>
        <v>-23</v>
      </c>
      <c r="T118" s="228"/>
      <c r="U118" s="229">
        <v>1424</v>
      </c>
      <c r="V118" s="230">
        <f t="shared" ref="V118" si="1094">T118-U118</f>
        <v>-1424</v>
      </c>
      <c r="W118" s="228"/>
      <c r="X118" s="229">
        <v>282</v>
      </c>
      <c r="Y118" s="230">
        <f t="shared" ref="Y118" si="1095">W118-X118</f>
        <v>-282</v>
      </c>
      <c r="Z118" s="228"/>
      <c r="AA118" s="229">
        <v>76</v>
      </c>
      <c r="AB118" s="230">
        <f t="shared" ref="AB118" si="1096">Z118-AA118</f>
        <v>-76</v>
      </c>
      <c r="AC118" s="228"/>
      <c r="AD118" s="229">
        <v>562</v>
      </c>
      <c r="AE118" s="230">
        <f t="shared" ref="AE118" si="1097">AC118-AD118</f>
        <v>-562</v>
      </c>
      <c r="AF118" s="228"/>
      <c r="AG118" s="229">
        <v>1599</v>
      </c>
      <c r="AH118" s="230">
        <f t="shared" ref="AH118" si="1098">AF118-AG118</f>
        <v>-1599</v>
      </c>
      <c r="AI118" s="228"/>
      <c r="AJ118" s="229">
        <v>545</v>
      </c>
      <c r="AK118" s="230">
        <f t="shared" ref="AK118" si="1099">AI118-AJ118</f>
        <v>-545</v>
      </c>
      <c r="AL118" s="228"/>
      <c r="AM118" s="229">
        <v>922</v>
      </c>
      <c r="AN118" s="230">
        <f t="shared" ref="AN118" si="1100">AL118-AM118</f>
        <v>-922</v>
      </c>
      <c r="AO118" s="228"/>
      <c r="AP118" s="229">
        <v>4515</v>
      </c>
      <c r="AQ118" s="230">
        <f t="shared" ref="AQ118" si="1101">AO118-AP118</f>
        <v>-4515</v>
      </c>
      <c r="AR118" s="228"/>
      <c r="AS118" s="229">
        <v>2904</v>
      </c>
      <c r="AT118" s="230">
        <f t="shared" ref="AT118" si="1102">AR118-AS118</f>
        <v>-2904</v>
      </c>
      <c r="AU118" s="228"/>
      <c r="AV118" s="229">
        <v>1443</v>
      </c>
      <c r="AW118" s="230">
        <f t="shared" ref="AW118" si="1103">AU118-AV118</f>
        <v>-1443</v>
      </c>
      <c r="AX118" s="228"/>
      <c r="AY118" s="229">
        <v>1767</v>
      </c>
      <c r="AZ118" s="230">
        <f>AX118-AY118</f>
        <v>-1767</v>
      </c>
      <c r="BA118" s="228"/>
      <c r="BB118" s="229">
        <v>2381</v>
      </c>
      <c r="BC118" s="230">
        <f>BA118-BB118</f>
        <v>-2381</v>
      </c>
      <c r="BD118" s="228"/>
      <c r="BE118" s="229">
        <v>-245</v>
      </c>
      <c r="BF118" s="230">
        <f>BD118-BE118</f>
        <v>245</v>
      </c>
      <c r="BG118" s="228"/>
      <c r="BH118" s="229">
        <v>509</v>
      </c>
      <c r="BI118" s="230">
        <f>BG118-BH118</f>
        <v>-509</v>
      </c>
      <c r="BJ118" s="228"/>
      <c r="BK118" s="229">
        <v>-14</v>
      </c>
      <c r="BL118" s="230">
        <f>BJ118-BK118</f>
        <v>14</v>
      </c>
      <c r="BM118" s="228"/>
      <c r="BN118" s="229">
        <v>-232</v>
      </c>
      <c r="BO118" s="230">
        <f>BM118-BN118</f>
        <v>232</v>
      </c>
      <c r="BP118" s="228"/>
      <c r="BQ118" s="229">
        <v>-614</v>
      </c>
      <c r="BR118" s="230">
        <f>BP118-BQ118</f>
        <v>614</v>
      </c>
      <c r="BS118" s="228"/>
      <c r="BT118" s="229">
        <v>145</v>
      </c>
      <c r="BU118" s="230">
        <f>BS118-BT118</f>
        <v>-145</v>
      </c>
      <c r="BV118" s="228"/>
      <c r="BW118" s="229">
        <v>-645</v>
      </c>
      <c r="BX118" s="230">
        <f>BV118-BW118</f>
        <v>645</v>
      </c>
      <c r="BY118" s="228"/>
      <c r="BZ118" s="229">
        <v>-202</v>
      </c>
      <c r="CA118" s="230">
        <f>BY118-BZ118</f>
        <v>202</v>
      </c>
      <c r="CB118" s="228"/>
      <c r="CC118" s="229">
        <v>-187</v>
      </c>
      <c r="CD118" s="230">
        <f>CB118-CC118</f>
        <v>187</v>
      </c>
      <c r="CE118" s="228"/>
      <c r="CF118" s="229">
        <v>-11</v>
      </c>
      <c r="CG118" s="230">
        <f>CE118-CF118</f>
        <v>11</v>
      </c>
      <c r="CH118" s="228"/>
      <c r="CI118" s="229">
        <v>-5017</v>
      </c>
      <c r="CJ118" s="230">
        <f>CH118-CI118</f>
        <v>5017</v>
      </c>
      <c r="CK118" s="228"/>
      <c r="CL118" s="229">
        <v>-351</v>
      </c>
      <c r="CM118" s="230">
        <f>CK118-CL118</f>
        <v>351</v>
      </c>
      <c r="CN118" s="228"/>
      <c r="CO118" s="229">
        <v>-1125</v>
      </c>
      <c r="CP118" s="230">
        <f>CN118-CO118</f>
        <v>1125</v>
      </c>
      <c r="CQ118" s="228"/>
      <c r="CR118" s="229">
        <v>203</v>
      </c>
      <c r="CS118" s="230">
        <f>CQ118-CR118</f>
        <v>-203</v>
      </c>
      <c r="CT118" s="228"/>
      <c r="CU118" s="229">
        <v>-1162</v>
      </c>
      <c r="CV118" s="230">
        <f t="shared" si="459"/>
        <v>1162</v>
      </c>
      <c r="CW118" s="228"/>
      <c r="CX118" s="229">
        <v>-111</v>
      </c>
      <c r="CY118" s="230">
        <f t="shared" si="460"/>
        <v>111</v>
      </c>
      <c r="CZ118" s="228"/>
      <c r="DA118" s="229">
        <v>-1635</v>
      </c>
      <c r="DB118" s="230">
        <f t="shared" si="461"/>
        <v>1635</v>
      </c>
      <c r="DC118" s="231"/>
      <c r="DD118" s="229">
        <v>-369</v>
      </c>
      <c r="DE118" s="232">
        <f t="shared" si="462"/>
        <v>369</v>
      </c>
      <c r="DF118" s="261"/>
      <c r="DG118" s="231">
        <v>-1545.6</v>
      </c>
      <c r="DH118" s="232">
        <f>DF118-DG118</f>
        <v>1545.6</v>
      </c>
      <c r="DI118" s="261"/>
      <c r="DJ118" s="231">
        <v>-410</v>
      </c>
      <c r="DK118" s="232">
        <f>DI118-DJ118</f>
        <v>410</v>
      </c>
      <c r="DL118" s="261"/>
      <c r="DM118" s="231">
        <v>-1322.3</v>
      </c>
      <c r="DN118" s="232">
        <f>DL118-DM118</f>
        <v>1322.3</v>
      </c>
      <c r="DO118" s="261"/>
      <c r="DP118" s="231">
        <v>-509</v>
      </c>
      <c r="DQ118" s="232">
        <f>DO118-DP118</f>
        <v>509</v>
      </c>
      <c r="DR118" s="278"/>
      <c r="DS118" s="229">
        <v>-7801</v>
      </c>
      <c r="DT118" s="232">
        <f>DR118-DS118</f>
        <v>7801</v>
      </c>
      <c r="DU118" s="261"/>
      <c r="DV118" s="231">
        <v>8575</v>
      </c>
      <c r="DW118" s="232">
        <f>DU118-DV118</f>
        <v>-8575</v>
      </c>
      <c r="DX118" s="261"/>
      <c r="DY118" s="231">
        <v>13647</v>
      </c>
      <c r="DZ118" s="232">
        <f>DX118-DY118</f>
        <v>-13647</v>
      </c>
      <c r="EA118" s="342"/>
      <c r="EB118" s="343">
        <v>-675</v>
      </c>
      <c r="EC118" s="341">
        <f>EA118-EB118</f>
        <v>675</v>
      </c>
      <c r="ED118" s="307"/>
      <c r="EE118" s="305">
        <v>9022</v>
      </c>
      <c r="EF118" s="306">
        <f t="shared" si="801"/>
        <v>-9022</v>
      </c>
      <c r="EG118" s="307"/>
      <c r="EH118" s="305">
        <v>-600</v>
      </c>
      <c r="EI118" s="306">
        <f>EG118-EH118</f>
        <v>600</v>
      </c>
      <c r="EJ118" s="307">
        <v>0</v>
      </c>
      <c r="EK118" s="305">
        <v>-1506.9999999999991</v>
      </c>
      <c r="EL118" s="306">
        <f>EJ118-EK118</f>
        <v>1506.9999999999991</v>
      </c>
      <c r="EM118" s="393"/>
      <c r="EN118" s="394">
        <v>-613</v>
      </c>
      <c r="EO118" s="395">
        <f t="shared" si="804"/>
        <v>613</v>
      </c>
      <c r="EP118" s="393">
        <v>0</v>
      </c>
      <c r="EQ118" s="394">
        <v>-1154</v>
      </c>
      <c r="ER118" s="395">
        <f t="shared" ref="ER118:ER119" si="1104">EP118-EQ118</f>
        <v>1154</v>
      </c>
      <c r="ES118" s="393">
        <v>0</v>
      </c>
      <c r="ET118" s="394">
        <v>56</v>
      </c>
      <c r="EU118" s="395">
        <f t="shared" ref="EU118:EU119" si="1105">ES118-ET118</f>
        <v>-56</v>
      </c>
      <c r="EV118" s="307">
        <v>0</v>
      </c>
      <c r="EW118" s="305">
        <v>-1539</v>
      </c>
      <c r="EX118" s="306">
        <f t="shared" ref="EX118:EX119" si="1106">EV118-EW118</f>
        <v>1539</v>
      </c>
      <c r="EY118" s="307">
        <v>0</v>
      </c>
      <c r="EZ118" s="305">
        <v>11219</v>
      </c>
      <c r="FA118" s="306">
        <f t="shared" ref="FA118:FA119" si="1107">EY118-EZ118</f>
        <v>-11219</v>
      </c>
    </row>
    <row r="119" spans="1:157" x14ac:dyDescent="0.3">
      <c r="A119" s="302" t="s">
        <v>144</v>
      </c>
      <c r="B119" s="303">
        <f>B120+B121</f>
        <v>1168</v>
      </c>
      <c r="C119" s="301">
        <f t="shared" ref="C119:BN119" si="1108">C120+C121</f>
        <v>-4117.6000000000004</v>
      </c>
      <c r="D119" s="304">
        <f t="shared" si="1108"/>
        <v>5285.6</v>
      </c>
      <c r="E119" s="303">
        <f t="shared" si="1108"/>
        <v>1335</v>
      </c>
      <c r="F119" s="301">
        <f t="shared" si="1108"/>
        <v>-3388</v>
      </c>
      <c r="G119" s="304">
        <f t="shared" si="1108"/>
        <v>4723</v>
      </c>
      <c r="H119" s="303">
        <f t="shared" si="1108"/>
        <v>2420</v>
      </c>
      <c r="I119" s="301">
        <f t="shared" si="1108"/>
        <v>-9945</v>
      </c>
      <c r="J119" s="304">
        <f t="shared" si="1108"/>
        <v>12365</v>
      </c>
      <c r="K119" s="303">
        <f t="shared" si="1108"/>
        <v>3421</v>
      </c>
      <c r="L119" s="301">
        <f t="shared" si="1108"/>
        <v>-10594</v>
      </c>
      <c r="M119" s="304">
        <f t="shared" si="1108"/>
        <v>14015</v>
      </c>
      <c r="N119" s="303">
        <f t="shared" si="1108"/>
        <v>-17645</v>
      </c>
      <c r="O119" s="301">
        <f t="shared" si="1108"/>
        <v>-64265</v>
      </c>
      <c r="P119" s="304">
        <f t="shared" si="1108"/>
        <v>46620</v>
      </c>
      <c r="Q119" s="303">
        <f t="shared" si="1108"/>
        <v>-20995</v>
      </c>
      <c r="R119" s="301">
        <f t="shared" si="1108"/>
        <v>-76898</v>
      </c>
      <c r="S119" s="304">
        <f t="shared" si="1108"/>
        <v>55903</v>
      </c>
      <c r="T119" s="303">
        <f t="shared" si="1108"/>
        <v>-23507</v>
      </c>
      <c r="U119" s="301">
        <f t="shared" si="1108"/>
        <v>-84773</v>
      </c>
      <c r="V119" s="304">
        <f t="shared" si="1108"/>
        <v>61266</v>
      </c>
      <c r="W119" s="303">
        <f t="shared" si="1108"/>
        <v>-21832</v>
      </c>
      <c r="X119" s="301">
        <f t="shared" si="1108"/>
        <v>-76401</v>
      </c>
      <c r="Y119" s="304">
        <f t="shared" si="1108"/>
        <v>54569</v>
      </c>
      <c r="Z119" s="303">
        <f t="shared" si="1108"/>
        <v>38890.167482592602</v>
      </c>
      <c r="AA119" s="301">
        <f t="shared" si="1108"/>
        <v>-11124.276804484</v>
      </c>
      <c r="AB119" s="304">
        <f t="shared" si="1108"/>
        <v>50014.4442870766</v>
      </c>
      <c r="AC119" s="303">
        <f t="shared" si="1108"/>
        <v>43290.105027949001</v>
      </c>
      <c r="AD119" s="301">
        <f t="shared" si="1108"/>
        <v>-10108.766242087</v>
      </c>
      <c r="AE119" s="304">
        <f t="shared" si="1108"/>
        <v>53398.871270036005</v>
      </c>
      <c r="AF119" s="303">
        <f t="shared" si="1108"/>
        <v>34554.546875551401</v>
      </c>
      <c r="AG119" s="301">
        <f t="shared" si="1108"/>
        <v>-8400.7331669439991</v>
      </c>
      <c r="AH119" s="304">
        <f t="shared" si="1108"/>
        <v>42955.280042495404</v>
      </c>
      <c r="AI119" s="303">
        <f t="shared" si="1108"/>
        <v>37216.282428164901</v>
      </c>
      <c r="AJ119" s="301">
        <f t="shared" si="1108"/>
        <v>-8246.8398482770099</v>
      </c>
      <c r="AK119" s="304">
        <f t="shared" si="1108"/>
        <v>45463.122276441907</v>
      </c>
      <c r="AL119" s="303">
        <f t="shared" si="1108"/>
        <v>-19393.879884387799</v>
      </c>
      <c r="AM119" s="301">
        <f t="shared" si="1108"/>
        <v>5537</v>
      </c>
      <c r="AN119" s="304">
        <f t="shared" si="1108"/>
        <v>-24930.879884387799</v>
      </c>
      <c r="AO119" s="303">
        <f t="shared" si="1108"/>
        <v>-17640.427195365301</v>
      </c>
      <c r="AP119" s="301">
        <f t="shared" si="1108"/>
        <v>4506</v>
      </c>
      <c r="AQ119" s="304">
        <f t="shared" si="1108"/>
        <v>-22146.427195365301</v>
      </c>
      <c r="AR119" s="303">
        <f t="shared" si="1108"/>
        <v>-14643.625686503099</v>
      </c>
      <c r="AS119" s="301">
        <f t="shared" si="1108"/>
        <v>3952</v>
      </c>
      <c r="AT119" s="304">
        <f t="shared" si="1108"/>
        <v>-18595.625686503099</v>
      </c>
      <c r="AU119" s="303">
        <f t="shared" si="1108"/>
        <v>-14403.668373128099</v>
      </c>
      <c r="AV119" s="301">
        <f t="shared" si="1108"/>
        <v>4058</v>
      </c>
      <c r="AW119" s="304">
        <f t="shared" si="1108"/>
        <v>-18461.668373128101</v>
      </c>
      <c r="AX119" s="303">
        <f t="shared" si="1108"/>
        <v>-16601</v>
      </c>
      <c r="AY119" s="301">
        <f t="shared" si="1108"/>
        <v>-11126</v>
      </c>
      <c r="AZ119" s="304">
        <f t="shared" si="1108"/>
        <v>-5475</v>
      </c>
      <c r="BA119" s="303">
        <f t="shared" si="1108"/>
        <v>-16010</v>
      </c>
      <c r="BB119" s="301">
        <f t="shared" si="1108"/>
        <v>-8761</v>
      </c>
      <c r="BC119" s="304">
        <f t="shared" si="1108"/>
        <v>-7249</v>
      </c>
      <c r="BD119" s="303">
        <f t="shared" si="1108"/>
        <v>-11586</v>
      </c>
      <c r="BE119" s="301">
        <f t="shared" si="1108"/>
        <v>-7527</v>
      </c>
      <c r="BF119" s="304">
        <f t="shared" si="1108"/>
        <v>-4059</v>
      </c>
      <c r="BG119" s="303">
        <f t="shared" si="1108"/>
        <v>-11976</v>
      </c>
      <c r="BH119" s="301">
        <f t="shared" si="1108"/>
        <v>-10256</v>
      </c>
      <c r="BI119" s="304">
        <f t="shared" si="1108"/>
        <v>-1720</v>
      </c>
      <c r="BJ119" s="303">
        <f t="shared" si="1108"/>
        <v>24290</v>
      </c>
      <c r="BK119" s="301">
        <f t="shared" si="1108"/>
        <v>-76783</v>
      </c>
      <c r="BL119" s="304">
        <f t="shared" si="1108"/>
        <v>101073</v>
      </c>
      <c r="BM119" s="303">
        <f t="shared" si="1108"/>
        <v>23377</v>
      </c>
      <c r="BN119" s="301">
        <f t="shared" si="1108"/>
        <v>-73897</v>
      </c>
      <c r="BO119" s="304">
        <f t="shared" ref="BO119:DZ119" si="1109">BO120+BO121</f>
        <v>97274</v>
      </c>
      <c r="BP119" s="303">
        <f t="shared" si="1109"/>
        <v>16917</v>
      </c>
      <c r="BQ119" s="301">
        <f t="shared" si="1109"/>
        <v>-53476</v>
      </c>
      <c r="BR119" s="304">
        <f t="shared" si="1109"/>
        <v>70393</v>
      </c>
      <c r="BS119" s="303">
        <f t="shared" si="1109"/>
        <v>17487</v>
      </c>
      <c r="BT119" s="301">
        <f t="shared" si="1109"/>
        <v>-55277</v>
      </c>
      <c r="BU119" s="304">
        <f t="shared" si="1109"/>
        <v>72764</v>
      </c>
      <c r="BV119" s="303">
        <f t="shared" si="1109"/>
        <v>-10343</v>
      </c>
      <c r="BW119" s="301">
        <f t="shared" si="1109"/>
        <v>-65</v>
      </c>
      <c r="BX119" s="304">
        <f t="shared" si="1109"/>
        <v>-10278</v>
      </c>
      <c r="BY119" s="303">
        <f t="shared" si="1109"/>
        <v>-15501</v>
      </c>
      <c r="BZ119" s="301">
        <f t="shared" si="1109"/>
        <v>-97</v>
      </c>
      <c r="CA119" s="304">
        <f t="shared" si="1109"/>
        <v>-15404</v>
      </c>
      <c r="CB119" s="303">
        <f t="shared" si="1109"/>
        <v>-19891</v>
      </c>
      <c r="CC119" s="301">
        <f t="shared" si="1109"/>
        <v>-125</v>
      </c>
      <c r="CD119" s="304">
        <f t="shared" si="1109"/>
        <v>-19766</v>
      </c>
      <c r="CE119" s="303">
        <f t="shared" si="1109"/>
        <v>-22399</v>
      </c>
      <c r="CF119" s="301">
        <f t="shared" si="1109"/>
        <v>-140</v>
      </c>
      <c r="CG119" s="304">
        <f t="shared" si="1109"/>
        <v>-22259</v>
      </c>
      <c r="CH119" s="303">
        <f t="shared" si="1109"/>
        <v>-147735.01975483348</v>
      </c>
      <c r="CI119" s="301">
        <f t="shared" si="1109"/>
        <v>40828.926065163541</v>
      </c>
      <c r="CJ119" s="304">
        <f t="shared" si="1109"/>
        <v>-188563.94581999702</v>
      </c>
      <c r="CK119" s="303">
        <v>-122920</v>
      </c>
      <c r="CL119" s="301">
        <f t="shared" si="1109"/>
        <v>46804.978213913411</v>
      </c>
      <c r="CM119" s="304">
        <f t="shared" si="1109"/>
        <v>-169724.97821391342</v>
      </c>
      <c r="CN119" s="303">
        <f t="shared" si="1109"/>
        <v>-136892</v>
      </c>
      <c r="CO119" s="301">
        <f t="shared" si="1109"/>
        <v>36208.485628477247</v>
      </c>
      <c r="CP119" s="304">
        <f t="shared" si="1109"/>
        <v>-173100.48562847724</v>
      </c>
      <c r="CQ119" s="303">
        <f t="shared" si="1109"/>
        <v>-155922</v>
      </c>
      <c r="CR119" s="301">
        <f t="shared" si="1109"/>
        <v>34900.738374220571</v>
      </c>
      <c r="CS119" s="304">
        <f t="shared" si="1109"/>
        <v>-190822.73837422056</v>
      </c>
      <c r="CT119" s="303">
        <f t="shared" si="1109"/>
        <v>-19085.756528538899</v>
      </c>
      <c r="CU119" s="301">
        <f t="shared" si="1109"/>
        <v>-3894.161513042</v>
      </c>
      <c r="CV119" s="304">
        <f t="shared" si="1109"/>
        <v>-15191.5950154969</v>
      </c>
      <c r="CW119" s="303">
        <f t="shared" si="1109"/>
        <v>-23052.440388914405</v>
      </c>
      <c r="CX119" s="301">
        <f t="shared" si="1109"/>
        <v>-2395.1545039566599</v>
      </c>
      <c r="CY119" s="304">
        <f t="shared" si="1109"/>
        <v>-20657.285884957746</v>
      </c>
      <c r="CZ119" s="303">
        <f t="shared" si="1109"/>
        <v>-5226.1443933669116</v>
      </c>
      <c r="DA119" s="301">
        <f t="shared" si="1109"/>
        <v>-2650.7815868152402</v>
      </c>
      <c r="DB119" s="304">
        <f t="shared" si="1109"/>
        <v>-2575.3628065516714</v>
      </c>
      <c r="DC119" s="305">
        <f t="shared" si="1109"/>
        <v>-10375.4</v>
      </c>
      <c r="DD119" s="301">
        <f t="shared" si="1109"/>
        <v>-2378.6999999999998</v>
      </c>
      <c r="DE119" s="306">
        <f t="shared" si="1109"/>
        <v>-7996.7</v>
      </c>
      <c r="DF119" s="307">
        <f t="shared" si="1109"/>
        <v>-2413.0320190702701</v>
      </c>
      <c r="DG119" s="305">
        <f t="shared" si="1109"/>
        <v>-31769.950738734013</v>
      </c>
      <c r="DH119" s="306">
        <f>DF119-DG119</f>
        <v>29356.918719663743</v>
      </c>
      <c r="DI119" s="307">
        <f t="shared" si="1109"/>
        <v>-2853.2251717350332</v>
      </c>
      <c r="DJ119" s="305">
        <f t="shared" si="1109"/>
        <v>-33309.968005159746</v>
      </c>
      <c r="DK119" s="306">
        <f t="shared" ref="DK119" si="1110">DI119-DJ119</f>
        <v>30456.742833424712</v>
      </c>
      <c r="DL119" s="307">
        <f t="shared" si="1109"/>
        <v>-2445.3363572859957</v>
      </c>
      <c r="DM119" s="305">
        <f t="shared" si="1109"/>
        <v>-28515.733850354838</v>
      </c>
      <c r="DN119" s="306">
        <f t="shared" ref="DN119" si="1111">DL119-DM119</f>
        <v>26070.397493068842</v>
      </c>
      <c r="DO119" s="307">
        <f t="shared" si="1109"/>
        <v>-2008.255051908721</v>
      </c>
      <c r="DP119" s="305">
        <f t="shared" si="1109"/>
        <v>-35969.426505751435</v>
      </c>
      <c r="DQ119" s="306">
        <f t="shared" ref="DQ119" si="1112">DO119-DP119</f>
        <v>33961.171453842711</v>
      </c>
      <c r="DR119" s="300">
        <f t="shared" si="1109"/>
        <v>-43844.239345994531</v>
      </c>
      <c r="DS119" s="301">
        <f t="shared" si="1109"/>
        <v>-23070.721082769385</v>
      </c>
      <c r="DT119" s="306">
        <f t="shared" ref="DT119" si="1113">DR119-DS119</f>
        <v>-20773.518263225145</v>
      </c>
      <c r="DU119" s="261">
        <f t="shared" ref="DU119:DV119" si="1114">DU120+DU121</f>
        <v>-7704.082815705864</v>
      </c>
      <c r="DV119" s="231">
        <f t="shared" si="1114"/>
        <v>552.1667100307568</v>
      </c>
      <c r="DW119" s="232">
        <f t="shared" ref="DW119" si="1115">DU119-DV119</f>
        <v>-8256.2495257366209</v>
      </c>
      <c r="DX119" s="261">
        <f t="shared" ref="DX119:DY119" si="1116">DX120+DX121</f>
        <v>-12019.603297283371</v>
      </c>
      <c r="DY119" s="231">
        <f t="shared" si="1116"/>
        <v>16085.235221063915</v>
      </c>
      <c r="DZ119" s="232">
        <f t="shared" ref="DZ119" si="1117">DX119-DY119</f>
        <v>-28104.838518347286</v>
      </c>
      <c r="EA119" s="342">
        <f t="shared" ref="EA119:EB119" si="1118">EA120+EA121</f>
        <v>10998.730258983785</v>
      </c>
      <c r="EB119" s="343">
        <f t="shared" si="1118"/>
        <v>78014.235160463228</v>
      </c>
      <c r="EC119" s="341">
        <f t="shared" ref="EC119" si="1119">EA119-EB119</f>
        <v>-67015.504901479435</v>
      </c>
      <c r="ED119" s="307">
        <f t="shared" ref="ED119:EH119" si="1120">ED120+ED121</f>
        <v>-8708.6260765593997</v>
      </c>
      <c r="EE119" s="305">
        <f t="shared" si="1120"/>
        <v>-3331.3868673311636</v>
      </c>
      <c r="EF119" s="306">
        <f t="shared" si="801"/>
        <v>-5377.2392092282362</v>
      </c>
      <c r="EG119" s="307">
        <f t="shared" ref="EG119" si="1121">EG120+EG121</f>
        <v>14022.021288134019</v>
      </c>
      <c r="EH119" s="305">
        <f t="shared" si="1120"/>
        <v>2689.1421775779831</v>
      </c>
      <c r="EI119" s="306">
        <f t="shared" ref="EI119" si="1122">EG119-EH119</f>
        <v>11332.879110556036</v>
      </c>
      <c r="EJ119" s="307">
        <f t="shared" ref="EJ119:EK119" si="1123">EJ120+EJ121</f>
        <v>1943.7257733041961</v>
      </c>
      <c r="EK119" s="305">
        <f t="shared" si="1123"/>
        <v>-2135.9671287650558</v>
      </c>
      <c r="EL119" s="306">
        <f t="shared" ref="EL119" si="1124">EJ119-EK119</f>
        <v>4079.6929020692519</v>
      </c>
      <c r="EM119" s="393">
        <v>3134.5907870212354</v>
      </c>
      <c r="EN119" s="394">
        <v>1980.1880440362593</v>
      </c>
      <c r="EO119" s="395">
        <f t="shared" si="804"/>
        <v>1154.4027429849762</v>
      </c>
      <c r="EP119" s="393">
        <v>3590.3310343800822</v>
      </c>
      <c r="EQ119" s="394">
        <v>3786.1761669136158</v>
      </c>
      <c r="ER119" s="395">
        <f t="shared" si="1104"/>
        <v>-195.84513253353362</v>
      </c>
      <c r="ES119" s="393">
        <v>3031.808261386368</v>
      </c>
      <c r="ET119" s="394">
        <v>6308.9150937461718</v>
      </c>
      <c r="EU119" s="395">
        <f t="shared" si="1105"/>
        <v>-3277.1068323598038</v>
      </c>
      <c r="EV119" s="307">
        <v>4040.0611842194444</v>
      </c>
      <c r="EW119" s="305">
        <v>3877.5755350962709</v>
      </c>
      <c r="EX119" s="306">
        <f t="shared" si="1106"/>
        <v>162.48564912317352</v>
      </c>
      <c r="EY119" s="307">
        <v>7173.0793769629436</v>
      </c>
      <c r="EZ119" s="305">
        <v>3825.3320456722076</v>
      </c>
      <c r="FA119" s="306">
        <f t="shared" si="1107"/>
        <v>3347.7473312907359</v>
      </c>
    </row>
    <row r="120" spans="1:157" x14ac:dyDescent="0.3">
      <c r="A120" s="308" t="s">
        <v>148</v>
      </c>
      <c r="B120" s="303"/>
      <c r="C120" s="301"/>
      <c r="D120" s="304"/>
      <c r="E120" s="303"/>
      <c r="F120" s="301"/>
      <c r="G120" s="304"/>
      <c r="H120" s="303"/>
      <c r="I120" s="301"/>
      <c r="J120" s="304"/>
      <c r="K120" s="303"/>
      <c r="L120" s="301"/>
      <c r="M120" s="304"/>
      <c r="N120" s="303"/>
      <c r="O120" s="301"/>
      <c r="P120" s="304"/>
      <c r="Q120" s="303"/>
      <c r="R120" s="301"/>
      <c r="S120" s="304"/>
      <c r="T120" s="303"/>
      <c r="U120" s="301"/>
      <c r="V120" s="304"/>
      <c r="W120" s="303"/>
      <c r="X120" s="301"/>
      <c r="Y120" s="304"/>
      <c r="Z120" s="303"/>
      <c r="AA120" s="301"/>
      <c r="AB120" s="304"/>
      <c r="AC120" s="303"/>
      <c r="AD120" s="301"/>
      <c r="AE120" s="304"/>
      <c r="AF120" s="303"/>
      <c r="AG120" s="301"/>
      <c r="AH120" s="304"/>
      <c r="AI120" s="303"/>
      <c r="AJ120" s="301"/>
      <c r="AK120" s="304"/>
      <c r="AL120" s="303"/>
      <c r="AM120" s="301"/>
      <c r="AN120" s="304"/>
      <c r="AO120" s="303"/>
      <c r="AP120" s="301"/>
      <c r="AQ120" s="304"/>
      <c r="AR120" s="303"/>
      <c r="AS120" s="301"/>
      <c r="AT120" s="304"/>
      <c r="AU120" s="303"/>
      <c r="AV120" s="301"/>
      <c r="AW120" s="304"/>
      <c r="AX120" s="303"/>
      <c r="AY120" s="301"/>
      <c r="AZ120" s="304"/>
      <c r="BA120" s="303"/>
      <c r="BB120" s="301"/>
      <c r="BC120" s="304"/>
      <c r="BD120" s="303"/>
      <c r="BE120" s="301"/>
      <c r="BF120" s="304"/>
      <c r="BG120" s="303"/>
      <c r="BH120" s="301"/>
      <c r="BI120" s="304"/>
      <c r="BJ120" s="303"/>
      <c r="BK120" s="301"/>
      <c r="BL120" s="304"/>
      <c r="BM120" s="303"/>
      <c r="BN120" s="301"/>
      <c r="BO120" s="304"/>
      <c r="BP120" s="303"/>
      <c r="BQ120" s="301"/>
      <c r="BR120" s="304"/>
      <c r="BS120" s="303"/>
      <c r="BT120" s="301"/>
      <c r="BU120" s="304"/>
      <c r="BV120" s="303"/>
      <c r="BW120" s="301"/>
      <c r="BX120" s="304"/>
      <c r="BY120" s="303"/>
      <c r="BZ120" s="301"/>
      <c r="CA120" s="304"/>
      <c r="CB120" s="303"/>
      <c r="CC120" s="301"/>
      <c r="CD120" s="304"/>
      <c r="CE120" s="303"/>
      <c r="CF120" s="301"/>
      <c r="CG120" s="304"/>
      <c r="CH120" s="303"/>
      <c r="CI120" s="301"/>
      <c r="CJ120" s="304"/>
      <c r="CK120" s="303"/>
      <c r="CL120" s="301"/>
      <c r="CM120" s="304"/>
      <c r="CN120" s="303"/>
      <c r="CO120" s="301"/>
      <c r="CP120" s="304"/>
      <c r="CQ120" s="303"/>
      <c r="CR120" s="301"/>
      <c r="CS120" s="304"/>
      <c r="CT120" s="303"/>
      <c r="CU120" s="301"/>
      <c r="CV120" s="304"/>
      <c r="CW120" s="303"/>
      <c r="CX120" s="301"/>
      <c r="CY120" s="304"/>
      <c r="CZ120" s="303"/>
      <c r="DA120" s="301"/>
      <c r="DB120" s="304"/>
      <c r="DC120" s="305"/>
      <c r="DD120" s="301"/>
      <c r="DE120" s="306"/>
      <c r="DF120" s="307"/>
      <c r="DG120" s="305"/>
      <c r="DH120" s="306"/>
      <c r="DI120" s="307"/>
      <c r="DJ120" s="305"/>
      <c r="DK120" s="306"/>
      <c r="DL120" s="307"/>
      <c r="DM120" s="305"/>
      <c r="DN120" s="306"/>
      <c r="DO120" s="307"/>
      <c r="DP120" s="305"/>
      <c r="DQ120" s="306"/>
      <c r="DR120" s="300"/>
      <c r="DS120" s="301"/>
      <c r="DT120" s="306"/>
      <c r="DU120" s="261"/>
      <c r="DV120" s="231"/>
      <c r="DW120" s="232"/>
      <c r="DX120" s="261"/>
      <c r="DY120" s="231"/>
      <c r="DZ120" s="232"/>
      <c r="EA120" s="342"/>
      <c r="EB120" s="343"/>
      <c r="EC120" s="341"/>
      <c r="ED120" s="307"/>
      <c r="EE120" s="305"/>
      <c r="EF120" s="306">
        <f t="shared" si="801"/>
        <v>0</v>
      </c>
      <c r="EG120" s="307"/>
      <c r="EH120" s="305"/>
      <c r="EI120" s="306"/>
      <c r="EJ120" s="307"/>
      <c r="EK120" s="305"/>
      <c r="EL120" s="306"/>
      <c r="EM120" s="393"/>
      <c r="EN120" s="394"/>
      <c r="EO120" s="395"/>
      <c r="EP120" s="393"/>
      <c r="EQ120" s="394"/>
      <c r="ER120" s="395"/>
      <c r="ES120" s="393"/>
      <c r="ET120" s="394"/>
      <c r="EU120" s="395"/>
      <c r="EV120" s="307"/>
      <c r="EW120" s="305"/>
      <c r="EX120" s="306"/>
      <c r="EY120" s="307"/>
      <c r="EZ120" s="305"/>
      <c r="FA120" s="306"/>
    </row>
    <row r="121" spans="1:157" x14ac:dyDescent="0.3">
      <c r="A121" s="308" t="s">
        <v>149</v>
      </c>
      <c r="B121" s="303">
        <v>1168</v>
      </c>
      <c r="C121" s="301">
        <v>-4117.6000000000004</v>
      </c>
      <c r="D121" s="304">
        <v>5285.6</v>
      </c>
      <c r="E121" s="303">
        <v>1335</v>
      </c>
      <c r="F121" s="301">
        <v>-3388</v>
      </c>
      <c r="G121" s="304">
        <v>4723</v>
      </c>
      <c r="H121" s="303">
        <v>2420</v>
      </c>
      <c r="I121" s="301">
        <v>-9945</v>
      </c>
      <c r="J121" s="304">
        <v>12365</v>
      </c>
      <c r="K121" s="303">
        <v>3421</v>
      </c>
      <c r="L121" s="301">
        <v>-10594</v>
      </c>
      <c r="M121" s="304">
        <v>14015</v>
      </c>
      <c r="N121" s="303">
        <v>-17645</v>
      </c>
      <c r="O121" s="301">
        <v>-64265</v>
      </c>
      <c r="P121" s="304">
        <v>46620</v>
      </c>
      <c r="Q121" s="303">
        <v>-20995</v>
      </c>
      <c r="R121" s="301">
        <v>-76898</v>
      </c>
      <c r="S121" s="304">
        <v>55903</v>
      </c>
      <c r="T121" s="303">
        <v>-23507</v>
      </c>
      <c r="U121" s="301">
        <v>-84773</v>
      </c>
      <c r="V121" s="304">
        <v>61266</v>
      </c>
      <c r="W121" s="303">
        <v>-21832</v>
      </c>
      <c r="X121" s="301">
        <v>-76401</v>
      </c>
      <c r="Y121" s="304">
        <v>54569</v>
      </c>
      <c r="Z121" s="303">
        <v>38890.167482592602</v>
      </c>
      <c r="AA121" s="301">
        <v>-11124.276804484</v>
      </c>
      <c r="AB121" s="304">
        <v>50014.4442870766</v>
      </c>
      <c r="AC121" s="303">
        <v>43290.105027949001</v>
      </c>
      <c r="AD121" s="301">
        <v>-10108.766242087</v>
      </c>
      <c r="AE121" s="304">
        <v>53398.871270036005</v>
      </c>
      <c r="AF121" s="303">
        <v>34554.546875551401</v>
      </c>
      <c r="AG121" s="301">
        <v>-8400.7331669439991</v>
      </c>
      <c r="AH121" s="304">
        <v>42955.280042495404</v>
      </c>
      <c r="AI121" s="303">
        <v>37216.282428164901</v>
      </c>
      <c r="AJ121" s="301">
        <v>-8246.8398482770099</v>
      </c>
      <c r="AK121" s="304">
        <v>45463.122276441907</v>
      </c>
      <c r="AL121" s="303">
        <v>-19393.879884387799</v>
      </c>
      <c r="AM121" s="301">
        <v>5537</v>
      </c>
      <c r="AN121" s="304">
        <v>-24930.879884387799</v>
      </c>
      <c r="AO121" s="303">
        <v>-17640.427195365301</v>
      </c>
      <c r="AP121" s="301">
        <v>4506</v>
      </c>
      <c r="AQ121" s="304">
        <v>-22146.427195365301</v>
      </c>
      <c r="AR121" s="303">
        <v>-14643.625686503099</v>
      </c>
      <c r="AS121" s="301">
        <v>3952</v>
      </c>
      <c r="AT121" s="304">
        <v>-18595.625686503099</v>
      </c>
      <c r="AU121" s="303">
        <v>-14403.668373128099</v>
      </c>
      <c r="AV121" s="301">
        <v>4058</v>
      </c>
      <c r="AW121" s="304">
        <v>-18461.668373128101</v>
      </c>
      <c r="AX121" s="303">
        <v>-16601</v>
      </c>
      <c r="AY121" s="301">
        <v>-11126</v>
      </c>
      <c r="AZ121" s="304">
        <v>-5475</v>
      </c>
      <c r="BA121" s="303">
        <v>-16010</v>
      </c>
      <c r="BB121" s="301">
        <v>-8761</v>
      </c>
      <c r="BC121" s="304">
        <v>-7249</v>
      </c>
      <c r="BD121" s="303">
        <v>-11586</v>
      </c>
      <c r="BE121" s="301">
        <v>-7527</v>
      </c>
      <c r="BF121" s="304">
        <v>-4059</v>
      </c>
      <c r="BG121" s="303">
        <v>-11976</v>
      </c>
      <c r="BH121" s="301">
        <v>-10256</v>
      </c>
      <c r="BI121" s="304">
        <v>-1720</v>
      </c>
      <c r="BJ121" s="303">
        <v>24290</v>
      </c>
      <c r="BK121" s="301">
        <v>-76783</v>
      </c>
      <c r="BL121" s="304">
        <v>101073</v>
      </c>
      <c r="BM121" s="303">
        <v>23377</v>
      </c>
      <c r="BN121" s="301">
        <v>-73897</v>
      </c>
      <c r="BO121" s="304">
        <v>97274</v>
      </c>
      <c r="BP121" s="303">
        <v>16917</v>
      </c>
      <c r="BQ121" s="301">
        <v>-53476</v>
      </c>
      <c r="BR121" s="304">
        <v>70393</v>
      </c>
      <c r="BS121" s="303">
        <v>17487</v>
      </c>
      <c r="BT121" s="301">
        <v>-55277</v>
      </c>
      <c r="BU121" s="304">
        <v>72764</v>
      </c>
      <c r="BV121" s="303">
        <v>-10343</v>
      </c>
      <c r="BW121" s="301">
        <v>-65</v>
      </c>
      <c r="BX121" s="304">
        <v>-10278</v>
      </c>
      <c r="BY121" s="303">
        <v>-15501</v>
      </c>
      <c r="BZ121" s="301">
        <v>-97</v>
      </c>
      <c r="CA121" s="304">
        <v>-15404</v>
      </c>
      <c r="CB121" s="303">
        <v>-19891</v>
      </c>
      <c r="CC121" s="301">
        <v>-125</v>
      </c>
      <c r="CD121" s="304">
        <v>-19766</v>
      </c>
      <c r="CE121" s="303">
        <v>-22399</v>
      </c>
      <c r="CF121" s="301">
        <v>-140</v>
      </c>
      <c r="CG121" s="304">
        <v>-22259</v>
      </c>
      <c r="CH121" s="303">
        <v>-147735.01975483348</v>
      </c>
      <c r="CI121" s="301">
        <v>40828.926065163541</v>
      </c>
      <c r="CJ121" s="304">
        <v>-188563.94581999702</v>
      </c>
      <c r="CK121" s="303">
        <v>-122920</v>
      </c>
      <c r="CL121" s="301">
        <v>46804.978213913411</v>
      </c>
      <c r="CM121" s="304">
        <v>-169724.97821391342</v>
      </c>
      <c r="CN121" s="303">
        <v>-136892</v>
      </c>
      <c r="CO121" s="301">
        <v>36208.485628477247</v>
      </c>
      <c r="CP121" s="304">
        <v>-173100.48562847724</v>
      </c>
      <c r="CQ121" s="303">
        <v>-155922</v>
      </c>
      <c r="CR121" s="301">
        <v>34900.738374220571</v>
      </c>
      <c r="CS121" s="304">
        <v>-190822.73837422056</v>
      </c>
      <c r="CT121" s="303">
        <v>-19085.756528538899</v>
      </c>
      <c r="CU121" s="301">
        <v>-3894.161513042</v>
      </c>
      <c r="CV121" s="304">
        <v>-15191.5950154969</v>
      </c>
      <c r="CW121" s="303">
        <v>-23052.440388914405</v>
      </c>
      <c r="CX121" s="301">
        <v>-2395.1545039566599</v>
      </c>
      <c r="CY121" s="304">
        <v>-20657.285884957746</v>
      </c>
      <c r="CZ121" s="303">
        <v>-5226.1443933669116</v>
      </c>
      <c r="DA121" s="301">
        <v>-2650.7815868152402</v>
      </c>
      <c r="DB121" s="304">
        <v>-2575.3628065516714</v>
      </c>
      <c r="DC121" s="305">
        <v>-10375.4</v>
      </c>
      <c r="DD121" s="301">
        <v>-2378.6999999999998</v>
      </c>
      <c r="DE121" s="306">
        <v>-7996.7</v>
      </c>
      <c r="DF121" s="307">
        <f>DF122</f>
        <v>-2413.0320190702701</v>
      </c>
      <c r="DG121" s="305">
        <v>-31769.950738734013</v>
      </c>
      <c r="DH121" s="306">
        <f t="shared" ref="DH121:DH122" si="1125">DF121-DG121</f>
        <v>29356.918719663743</v>
      </c>
      <c r="DI121" s="307">
        <v>-2853.2251717350332</v>
      </c>
      <c r="DJ121" s="305">
        <v>-33309.968005159746</v>
      </c>
      <c r="DK121" s="306">
        <f t="shared" ref="DK121:DK122" si="1126">DI121-DJ121</f>
        <v>30456.742833424712</v>
      </c>
      <c r="DL121" s="307">
        <v>-2445.3363572859957</v>
      </c>
      <c r="DM121" s="305">
        <v>-28515.733850354838</v>
      </c>
      <c r="DN121" s="306">
        <f t="shared" ref="DN121:DN122" si="1127">DL121-DM121</f>
        <v>26070.397493068842</v>
      </c>
      <c r="DO121" s="307">
        <v>-2008.255051908721</v>
      </c>
      <c r="DP121" s="305">
        <v>-35969.426505751435</v>
      </c>
      <c r="DQ121" s="306">
        <f t="shared" ref="DQ121:DQ122" si="1128">DO121-DP121</f>
        <v>33961.171453842711</v>
      </c>
      <c r="DR121" s="300">
        <v>-43844.239345994531</v>
      </c>
      <c r="DS121" s="301">
        <v>-23070.721082769385</v>
      </c>
      <c r="DT121" s="306">
        <f>DR121-DS121</f>
        <v>-20773.518263225145</v>
      </c>
      <c r="DU121" s="261">
        <v>-7704.082815705864</v>
      </c>
      <c r="DV121" s="231">
        <v>552.1667100307568</v>
      </c>
      <c r="DW121" s="232">
        <f>DU121-DV121</f>
        <v>-8256.2495257366209</v>
      </c>
      <c r="DX121" s="261">
        <v>-12019.603297283371</v>
      </c>
      <c r="DY121" s="231">
        <v>16085.235221063915</v>
      </c>
      <c r="DZ121" s="232">
        <f>DX121-DY121</f>
        <v>-28104.838518347286</v>
      </c>
      <c r="EA121" s="342">
        <v>10998.730258983785</v>
      </c>
      <c r="EB121" s="343">
        <v>78014.235160463228</v>
      </c>
      <c r="EC121" s="341">
        <f>EA121-EB121</f>
        <v>-67015.504901479435</v>
      </c>
      <c r="ED121" s="307">
        <v>-8708.6260765593997</v>
      </c>
      <c r="EE121" s="305">
        <v>-3331.3868673311636</v>
      </c>
      <c r="EF121" s="306">
        <f t="shared" si="801"/>
        <v>-5377.2392092282362</v>
      </c>
      <c r="EG121" s="307">
        <v>14022.021288134019</v>
      </c>
      <c r="EH121" s="305">
        <v>2689.1421775779831</v>
      </c>
      <c r="EI121" s="306">
        <f t="shared" ref="EI121:EI122" si="1129">EG121-EH121</f>
        <v>11332.879110556036</v>
      </c>
      <c r="EJ121" s="307">
        <v>1943.7257733041961</v>
      </c>
      <c r="EK121" s="305">
        <v>-2135.9671287650558</v>
      </c>
      <c r="EL121" s="306">
        <f t="shared" ref="EL121:EL122" si="1130">EJ121-EK121</f>
        <v>4079.6929020692519</v>
      </c>
      <c r="EM121" s="393">
        <v>3134.5907870212354</v>
      </c>
      <c r="EN121" s="394">
        <v>1980.1880440362593</v>
      </c>
      <c r="EO121" s="395">
        <f t="shared" si="804"/>
        <v>1154.4027429849762</v>
      </c>
      <c r="EP121" s="393">
        <v>3590.3310343800822</v>
      </c>
      <c r="EQ121" s="394">
        <v>3786.1761669136158</v>
      </c>
      <c r="ER121" s="395">
        <f t="shared" ref="ER121:ER122" si="1131">EP121-EQ121</f>
        <v>-195.84513253353362</v>
      </c>
      <c r="ES121" s="393">
        <v>3031.808261386368</v>
      </c>
      <c r="ET121" s="394">
        <v>6308.9150937461718</v>
      </c>
      <c r="EU121" s="395">
        <f t="shared" ref="EU121:EU122" si="1132">ES121-ET121</f>
        <v>-3277.1068323598038</v>
      </c>
      <c r="EV121" s="307">
        <v>4040.0611842194444</v>
      </c>
      <c r="EW121" s="305">
        <v>3877.5755350962709</v>
      </c>
      <c r="EX121" s="306">
        <f t="shared" ref="EX121:EX122" si="1133">EV121-EW121</f>
        <v>162.48564912317352</v>
      </c>
      <c r="EY121" s="307">
        <v>7173.0793769629436</v>
      </c>
      <c r="EZ121" s="305">
        <v>3825.3320456722076</v>
      </c>
      <c r="FA121" s="306">
        <f t="shared" ref="FA121:FA122" si="1134">EY121-EZ121</f>
        <v>3347.7473312907359</v>
      </c>
    </row>
    <row r="122" spans="1:157" x14ac:dyDescent="0.3">
      <c r="A122" s="239" t="s">
        <v>145</v>
      </c>
      <c r="B122" s="303">
        <f>B123+B124</f>
        <v>1168</v>
      </c>
      <c r="C122" s="301">
        <f>C123+C124</f>
        <v>-4117.6000000000004</v>
      </c>
      <c r="D122" s="304">
        <f>B122-C122</f>
        <v>5285.6</v>
      </c>
      <c r="E122" s="303">
        <f t="shared" ref="E122:F122" si="1135">E123+E124</f>
        <v>1335</v>
      </c>
      <c r="F122" s="301">
        <f t="shared" si="1135"/>
        <v>-3388</v>
      </c>
      <c r="G122" s="304">
        <f t="shared" ref="G122" si="1136">E122-F122</f>
        <v>4723</v>
      </c>
      <c r="H122" s="303">
        <f t="shared" ref="H122:I122" si="1137">H123+H124</f>
        <v>2420</v>
      </c>
      <c r="I122" s="301">
        <f t="shared" si="1137"/>
        <v>-9945</v>
      </c>
      <c r="J122" s="304">
        <f t="shared" ref="J122" si="1138">H122-I122</f>
        <v>12365</v>
      </c>
      <c r="K122" s="303">
        <f t="shared" ref="K122:L122" si="1139">K123+K124</f>
        <v>3421</v>
      </c>
      <c r="L122" s="301">
        <f t="shared" si="1139"/>
        <v>-10594</v>
      </c>
      <c r="M122" s="304">
        <f t="shared" ref="M122" si="1140">K122-L122</f>
        <v>14015</v>
      </c>
      <c r="N122" s="303">
        <f t="shared" ref="N122:O122" si="1141">N123+N124</f>
        <v>-17645</v>
      </c>
      <c r="O122" s="301">
        <f t="shared" si="1141"/>
        <v>-64265</v>
      </c>
      <c r="P122" s="304">
        <f t="shared" ref="P122" si="1142">N122-O122</f>
        <v>46620</v>
      </c>
      <c r="Q122" s="303">
        <f t="shared" ref="Q122:R122" si="1143">Q123+Q124</f>
        <v>-20995</v>
      </c>
      <c r="R122" s="301">
        <f t="shared" si="1143"/>
        <v>-76898</v>
      </c>
      <c r="S122" s="304">
        <f t="shared" ref="S122" si="1144">Q122-R122</f>
        <v>55903</v>
      </c>
      <c r="T122" s="303">
        <f t="shared" ref="T122:U122" si="1145">T123+T124</f>
        <v>-23507</v>
      </c>
      <c r="U122" s="301">
        <f t="shared" si="1145"/>
        <v>-84773</v>
      </c>
      <c r="V122" s="304">
        <f t="shared" ref="V122" si="1146">T122-U122</f>
        <v>61266</v>
      </c>
      <c r="W122" s="303">
        <f t="shared" ref="W122:X122" si="1147">W123+W124</f>
        <v>-21832</v>
      </c>
      <c r="X122" s="301">
        <f t="shared" si="1147"/>
        <v>-76401</v>
      </c>
      <c r="Y122" s="304">
        <f t="shared" ref="Y122" si="1148">W122-X122</f>
        <v>54569</v>
      </c>
      <c r="Z122" s="303">
        <f t="shared" ref="Z122:AA122" si="1149">Z123+Z124</f>
        <v>38890.167482592602</v>
      </c>
      <c r="AA122" s="301">
        <f t="shared" si="1149"/>
        <v>-11124.276804484</v>
      </c>
      <c r="AB122" s="304">
        <f t="shared" ref="AB122" si="1150">Z122-AA122</f>
        <v>50014.4442870766</v>
      </c>
      <c r="AC122" s="303">
        <f t="shared" ref="AC122:AD122" si="1151">AC123+AC124</f>
        <v>43290.105027949001</v>
      </c>
      <c r="AD122" s="301">
        <f t="shared" si="1151"/>
        <v>-10108.766242087</v>
      </c>
      <c r="AE122" s="304">
        <f t="shared" ref="AE122" si="1152">AC122-AD122</f>
        <v>53398.871270036005</v>
      </c>
      <c r="AF122" s="303">
        <f t="shared" ref="AF122:AG122" si="1153">AF123+AF124</f>
        <v>34554.546875551401</v>
      </c>
      <c r="AG122" s="301">
        <f t="shared" si="1153"/>
        <v>-8400.7331669439991</v>
      </c>
      <c r="AH122" s="304">
        <f t="shared" ref="AH122" si="1154">AF122-AG122</f>
        <v>42955.280042495404</v>
      </c>
      <c r="AI122" s="303">
        <f t="shared" ref="AI122:AJ122" si="1155">AI123+AI124</f>
        <v>37216.282428164901</v>
      </c>
      <c r="AJ122" s="301">
        <f t="shared" si="1155"/>
        <v>-8246.8398482770099</v>
      </c>
      <c r="AK122" s="304">
        <f t="shared" ref="AK122" si="1156">AI122-AJ122</f>
        <v>45463.122276441907</v>
      </c>
      <c r="AL122" s="303">
        <f t="shared" ref="AL122:AM122" si="1157">AL123+AL124</f>
        <v>-19393.879884387799</v>
      </c>
      <c r="AM122" s="301">
        <f t="shared" si="1157"/>
        <v>5537</v>
      </c>
      <c r="AN122" s="304">
        <f t="shared" ref="AN122" si="1158">AL122-AM122</f>
        <v>-24930.879884387799</v>
      </c>
      <c r="AO122" s="303">
        <f t="shared" ref="AO122:AP122" si="1159">AO123+AO124</f>
        <v>-17640.427195365301</v>
      </c>
      <c r="AP122" s="301">
        <f t="shared" si="1159"/>
        <v>4506</v>
      </c>
      <c r="AQ122" s="304">
        <f t="shared" ref="AQ122" si="1160">AO122-AP122</f>
        <v>-22146.427195365301</v>
      </c>
      <c r="AR122" s="303">
        <f t="shared" ref="AR122:AS122" si="1161">AR123+AR124</f>
        <v>-14643.625686503099</v>
      </c>
      <c r="AS122" s="301">
        <f t="shared" si="1161"/>
        <v>3952</v>
      </c>
      <c r="AT122" s="304">
        <f t="shared" ref="AT122" si="1162">AR122-AS122</f>
        <v>-18595.625686503099</v>
      </c>
      <c r="AU122" s="303">
        <f t="shared" ref="AU122:AV122" si="1163">AU123+AU124</f>
        <v>-14403.668373128099</v>
      </c>
      <c r="AV122" s="301">
        <f t="shared" si="1163"/>
        <v>4058</v>
      </c>
      <c r="AW122" s="304">
        <f t="shared" ref="AW122" si="1164">AU122-AV122</f>
        <v>-18461.668373128101</v>
      </c>
      <c r="AX122" s="303">
        <f>AX123+AX124</f>
        <v>-16601</v>
      </c>
      <c r="AY122" s="301">
        <f>AY123+AY124</f>
        <v>-11126</v>
      </c>
      <c r="AZ122" s="304">
        <f t="shared" ref="AZ122" si="1165">AX122-AY122</f>
        <v>-5475</v>
      </c>
      <c r="BA122" s="303">
        <f>BA123+BA124</f>
        <v>-16010</v>
      </c>
      <c r="BB122" s="301">
        <f>BB123+BB124</f>
        <v>-8761</v>
      </c>
      <c r="BC122" s="304">
        <f t="shared" ref="BC122" si="1166">BA122-BB122</f>
        <v>-7249</v>
      </c>
      <c r="BD122" s="303">
        <f>BD123+BD124</f>
        <v>-11586</v>
      </c>
      <c r="BE122" s="301">
        <f>BE123+BE124</f>
        <v>-7527</v>
      </c>
      <c r="BF122" s="304">
        <f t="shared" ref="BF122" si="1167">BD122-BE122</f>
        <v>-4059</v>
      </c>
      <c r="BG122" s="303">
        <f>BG123+BG124</f>
        <v>-11976</v>
      </c>
      <c r="BH122" s="301">
        <f>BH123+BH124</f>
        <v>-10256</v>
      </c>
      <c r="BI122" s="304">
        <f t="shared" ref="BI122" si="1168">BG122-BH122</f>
        <v>-1720</v>
      </c>
      <c r="BJ122" s="303">
        <f>BJ123+BJ124</f>
        <v>24290</v>
      </c>
      <c r="BK122" s="301">
        <f>BK123+BK124</f>
        <v>-76783</v>
      </c>
      <c r="BL122" s="304">
        <f t="shared" ref="BL122" si="1169">BJ122-BK122</f>
        <v>101073</v>
      </c>
      <c r="BM122" s="303">
        <f>BM123+BM124</f>
        <v>23377</v>
      </c>
      <c r="BN122" s="301">
        <f>BN123+BN124</f>
        <v>-73897</v>
      </c>
      <c r="BO122" s="304">
        <f t="shared" ref="BO122" si="1170">BM122-BN122</f>
        <v>97274</v>
      </c>
      <c r="BP122" s="303">
        <f>BP123+BP124</f>
        <v>16917</v>
      </c>
      <c r="BQ122" s="301">
        <f>BQ123+BQ124</f>
        <v>-53476</v>
      </c>
      <c r="BR122" s="304">
        <f t="shared" ref="BR122" si="1171">BP122-BQ122</f>
        <v>70393</v>
      </c>
      <c r="BS122" s="303">
        <f>BS123+BS124</f>
        <v>17487</v>
      </c>
      <c r="BT122" s="301">
        <f>BT123+BT124</f>
        <v>-55277</v>
      </c>
      <c r="BU122" s="304">
        <f t="shared" ref="BU122" si="1172">BS122-BT122</f>
        <v>72764</v>
      </c>
      <c r="BV122" s="303">
        <f>BV123+BV124</f>
        <v>-10343</v>
      </c>
      <c r="BW122" s="301">
        <f>BW123+BW124</f>
        <v>-65</v>
      </c>
      <c r="BX122" s="304">
        <f t="shared" ref="BX122" si="1173">BV122-BW122</f>
        <v>-10278</v>
      </c>
      <c r="BY122" s="303">
        <f>BY123+BY124</f>
        <v>-15501</v>
      </c>
      <c r="BZ122" s="301">
        <f>BZ123+BZ124</f>
        <v>-97</v>
      </c>
      <c r="CA122" s="304">
        <f t="shared" ref="CA122" si="1174">BY122-BZ122</f>
        <v>-15404</v>
      </c>
      <c r="CB122" s="303">
        <f>CB123+CB124</f>
        <v>-19891</v>
      </c>
      <c r="CC122" s="301">
        <f>CC123+CC124</f>
        <v>-125</v>
      </c>
      <c r="CD122" s="304">
        <f t="shared" ref="CD122" si="1175">CB122-CC122</f>
        <v>-19766</v>
      </c>
      <c r="CE122" s="303">
        <f>CE123+CE124</f>
        <v>-22399</v>
      </c>
      <c r="CF122" s="301">
        <f>CF123+CF124</f>
        <v>-140</v>
      </c>
      <c r="CG122" s="304">
        <f t="shared" ref="CG122" si="1176">CE122-CF122</f>
        <v>-22259</v>
      </c>
      <c r="CH122" s="303">
        <f>CH123+CH124</f>
        <v>-147735.01975483348</v>
      </c>
      <c r="CI122" s="301">
        <f>CI123+CI124</f>
        <v>41635.595589327961</v>
      </c>
      <c r="CJ122" s="304">
        <f>CH122-CI122</f>
        <v>-189370.61534416146</v>
      </c>
      <c r="CK122" s="303">
        <f>CK123+CK124</f>
        <v>-122920</v>
      </c>
      <c r="CL122" s="301">
        <f>CL123+CL124</f>
        <v>46123.222523556447</v>
      </c>
      <c r="CM122" s="304">
        <f>CK122-CL122</f>
        <v>-169043.22252355644</v>
      </c>
      <c r="CN122" s="303">
        <f>CN123+CN124</f>
        <v>-136892</v>
      </c>
      <c r="CO122" s="301">
        <f>CO123+CO124</f>
        <v>37767.500538504588</v>
      </c>
      <c r="CP122" s="304">
        <f>CN122-CO122</f>
        <v>-174659.5005385046</v>
      </c>
      <c r="CQ122" s="303">
        <f>CQ123+CQ124</f>
        <v>-155922</v>
      </c>
      <c r="CR122" s="301">
        <f>CR123+CR124</f>
        <v>35115.569078631401</v>
      </c>
      <c r="CS122" s="304">
        <f>CQ122-CR122</f>
        <v>-191037.56907863141</v>
      </c>
      <c r="CT122" s="303">
        <f t="shared" ref="CT122:CU122" si="1177">CT123+CT124</f>
        <v>-19085.756528538899</v>
      </c>
      <c r="CU122" s="301">
        <f t="shared" si="1177"/>
        <v>-3542</v>
      </c>
      <c r="CV122" s="304">
        <f>CT122-CU122</f>
        <v>-15543.756528538899</v>
      </c>
      <c r="CW122" s="303">
        <f t="shared" ref="CW122:CX122" si="1178">CW123+CW124</f>
        <v>-23052.440388914405</v>
      </c>
      <c r="CX122" s="301">
        <f t="shared" si="1178"/>
        <v>-3271</v>
      </c>
      <c r="CY122" s="304">
        <f t="shared" ref="CY122" si="1179">CW122-CX122</f>
        <v>-19781.440388914405</v>
      </c>
      <c r="CZ122" s="303">
        <f t="shared" ref="CZ122:DA122" si="1180">CZ123+CZ124</f>
        <v>-5226.1443933669116</v>
      </c>
      <c r="DA122" s="301">
        <f t="shared" si="1180"/>
        <v>-3048</v>
      </c>
      <c r="DB122" s="304">
        <f t="shared" ref="DB122" si="1181">CZ122-DA122</f>
        <v>-2178.1443933669116</v>
      </c>
      <c r="DC122" s="305">
        <f t="shared" ref="DC122:DD122" si="1182">DC123+DC124</f>
        <v>-10375.4</v>
      </c>
      <c r="DD122" s="301">
        <f t="shared" si="1182"/>
        <v>-2296</v>
      </c>
      <c r="DE122" s="306">
        <f t="shared" ref="DE122" si="1183">DC122-DD122</f>
        <v>-8079.4</v>
      </c>
      <c r="DF122" s="307">
        <f>DF123+DF124</f>
        <v>-2413.0320190702701</v>
      </c>
      <c r="DG122" s="305">
        <f>DG123+DG124</f>
        <v>-31145.311772929177</v>
      </c>
      <c r="DH122" s="306">
        <f t="shared" si="1125"/>
        <v>28732.279753858907</v>
      </c>
      <c r="DI122" s="307">
        <f t="shared" ref="DI122:DJ122" si="1184">DI123+DI124</f>
        <v>-2853.2251717350332</v>
      </c>
      <c r="DJ122" s="305">
        <f t="shared" si="1184"/>
        <v>-33233.864840022128</v>
      </c>
      <c r="DK122" s="306">
        <f t="shared" si="1126"/>
        <v>30380.639668287095</v>
      </c>
      <c r="DL122" s="307">
        <f>DL123+DL124</f>
        <v>-2445.3363572859957</v>
      </c>
      <c r="DM122" s="305">
        <f>DM123+DM124</f>
        <v>-27900.978412489949</v>
      </c>
      <c r="DN122" s="306">
        <f t="shared" si="1127"/>
        <v>25455.642055203953</v>
      </c>
      <c r="DO122" s="307">
        <f t="shared" ref="DO122:DP122" si="1185">DO123+DO124</f>
        <v>-2008.255051908721</v>
      </c>
      <c r="DP122" s="305">
        <f t="shared" si="1185"/>
        <v>-36099.889074558778</v>
      </c>
      <c r="DQ122" s="306">
        <f t="shared" si="1128"/>
        <v>34091.634022650054</v>
      </c>
      <c r="DR122" s="300">
        <f>DR123+DR124</f>
        <v>-43844.239345994531</v>
      </c>
      <c r="DS122" s="301">
        <f>DS123+DS124</f>
        <v>-24892.711290787272</v>
      </c>
      <c r="DT122" s="306">
        <f>DR122-DS122</f>
        <v>-18951.528055207258</v>
      </c>
      <c r="DU122" s="261">
        <f>DU123+DU124</f>
        <v>-7704.082815705864</v>
      </c>
      <c r="DV122" s="231">
        <f>DV123+DV124</f>
        <v>-387.24292789972969</v>
      </c>
      <c r="DW122" s="232">
        <f>DU122-DV122</f>
        <v>-7316.8398878061344</v>
      </c>
      <c r="DX122" s="261">
        <f>DX123+DX124</f>
        <v>-12019.603297283371</v>
      </c>
      <c r="DY122" s="231">
        <f>DY123+DY124</f>
        <v>15364.058002173915</v>
      </c>
      <c r="DZ122" s="232">
        <f>DX122-DY122</f>
        <v>-27383.661299457286</v>
      </c>
      <c r="EA122" s="342">
        <f>EA123+EA124</f>
        <v>10998.730258983785</v>
      </c>
      <c r="EB122" s="343">
        <f>EB123+EB124</f>
        <v>76807.836216513228</v>
      </c>
      <c r="EC122" s="341">
        <f>EA122-EB122</f>
        <v>-65809.105957529449</v>
      </c>
      <c r="ED122" s="307">
        <f>ED123+ED124</f>
        <v>-8708.6260765594106</v>
      </c>
      <c r="EE122" s="305">
        <f>EE123+EE124</f>
        <v>-3632.7604915655388</v>
      </c>
      <c r="EF122" s="306">
        <f t="shared" si="801"/>
        <v>-5075.8655849938714</v>
      </c>
      <c r="EG122" s="307">
        <f>EG123+EG124</f>
        <v>14022.021288134019</v>
      </c>
      <c r="EH122" s="305">
        <f>EH123+EH124</f>
        <v>2388.7703941737932</v>
      </c>
      <c r="EI122" s="306">
        <f t="shared" si="1129"/>
        <v>11633.250893960227</v>
      </c>
      <c r="EJ122" s="307">
        <f>EJ123+EJ124</f>
        <v>1943.7257733041961</v>
      </c>
      <c r="EK122" s="305">
        <f>EK123+EK124</f>
        <v>-2096.7111353285186</v>
      </c>
      <c r="EL122" s="306">
        <f t="shared" si="1130"/>
        <v>4040.4369086327147</v>
      </c>
      <c r="EM122" s="393">
        <v>3134.5907870212354</v>
      </c>
      <c r="EN122" s="394">
        <v>1968.9614562004074</v>
      </c>
      <c r="EO122" s="395">
        <f t="shared" si="804"/>
        <v>1165.629330820828</v>
      </c>
      <c r="EP122" s="393">
        <v>3590.3310343800822</v>
      </c>
      <c r="EQ122" s="394">
        <v>4124.6847926518476</v>
      </c>
      <c r="ER122" s="395">
        <f t="shared" si="1131"/>
        <v>-534.3537582717654</v>
      </c>
      <c r="ES122" s="393">
        <v>3031.808261386368</v>
      </c>
      <c r="ET122" s="394">
        <v>4754.9546893193765</v>
      </c>
      <c r="EU122" s="395">
        <f t="shared" si="1132"/>
        <v>-1723.1464279330085</v>
      </c>
      <c r="EV122" s="307">
        <v>4040.0611842194444</v>
      </c>
      <c r="EW122" s="305">
        <v>3307.116550832046</v>
      </c>
      <c r="EX122" s="306">
        <f t="shared" si="1133"/>
        <v>732.94463338739843</v>
      </c>
      <c r="EY122" s="307">
        <v>7173.0793769629436</v>
      </c>
      <c r="EZ122" s="305">
        <v>1856.734674938026</v>
      </c>
      <c r="FA122" s="306">
        <f t="shared" si="1134"/>
        <v>5316.3447020249178</v>
      </c>
    </row>
    <row r="123" spans="1:157" x14ac:dyDescent="0.3">
      <c r="A123" s="461" t="s">
        <v>148</v>
      </c>
      <c r="B123" s="303"/>
      <c r="C123" s="301"/>
      <c r="D123" s="304"/>
      <c r="E123" s="303"/>
      <c r="F123" s="301"/>
      <c r="G123" s="304"/>
      <c r="H123" s="303"/>
      <c r="I123" s="301"/>
      <c r="J123" s="304"/>
      <c r="K123" s="303"/>
      <c r="L123" s="301"/>
      <c r="M123" s="304"/>
      <c r="N123" s="303"/>
      <c r="O123" s="301"/>
      <c r="P123" s="304"/>
      <c r="Q123" s="303"/>
      <c r="R123" s="301"/>
      <c r="S123" s="304"/>
      <c r="T123" s="303"/>
      <c r="U123" s="301"/>
      <c r="V123" s="304"/>
      <c r="W123" s="303"/>
      <c r="X123" s="301"/>
      <c r="Y123" s="304"/>
      <c r="Z123" s="303"/>
      <c r="AA123" s="301"/>
      <c r="AB123" s="304"/>
      <c r="AC123" s="303"/>
      <c r="AD123" s="301"/>
      <c r="AE123" s="304"/>
      <c r="AF123" s="303"/>
      <c r="AG123" s="301"/>
      <c r="AH123" s="304"/>
      <c r="AI123" s="303"/>
      <c r="AJ123" s="301"/>
      <c r="AK123" s="304"/>
      <c r="AL123" s="303"/>
      <c r="AM123" s="301"/>
      <c r="AN123" s="304"/>
      <c r="AO123" s="303"/>
      <c r="AP123" s="301"/>
      <c r="AQ123" s="304"/>
      <c r="AR123" s="303"/>
      <c r="AS123" s="301"/>
      <c r="AT123" s="304"/>
      <c r="AU123" s="303"/>
      <c r="AV123" s="301"/>
      <c r="AW123" s="304"/>
      <c r="AX123" s="303"/>
      <c r="AY123" s="301"/>
      <c r="AZ123" s="304"/>
      <c r="BA123" s="303"/>
      <c r="BB123" s="301"/>
      <c r="BC123" s="304"/>
      <c r="BD123" s="303"/>
      <c r="BE123" s="301"/>
      <c r="BF123" s="304"/>
      <c r="BG123" s="303"/>
      <c r="BH123" s="301"/>
      <c r="BI123" s="304"/>
      <c r="BJ123" s="303"/>
      <c r="BK123" s="301"/>
      <c r="BL123" s="304"/>
      <c r="BM123" s="303"/>
      <c r="BN123" s="301"/>
      <c r="BO123" s="304"/>
      <c r="BP123" s="303"/>
      <c r="BQ123" s="301"/>
      <c r="BR123" s="304"/>
      <c r="BS123" s="303"/>
      <c r="BT123" s="301"/>
      <c r="BU123" s="304"/>
      <c r="BV123" s="303"/>
      <c r="BW123" s="301"/>
      <c r="BX123" s="304"/>
      <c r="BY123" s="303"/>
      <c r="BZ123" s="301"/>
      <c r="CA123" s="304"/>
      <c r="CB123" s="303"/>
      <c r="CC123" s="301"/>
      <c r="CD123" s="304"/>
      <c r="CE123" s="303"/>
      <c r="CF123" s="301"/>
      <c r="CG123" s="304"/>
      <c r="CH123" s="303"/>
      <c r="CI123" s="301"/>
      <c r="CJ123" s="304"/>
      <c r="CK123" s="303"/>
      <c r="CL123" s="301"/>
      <c r="CM123" s="304"/>
      <c r="CN123" s="303"/>
      <c r="CO123" s="301"/>
      <c r="CP123" s="304"/>
      <c r="CQ123" s="303"/>
      <c r="CR123" s="301"/>
      <c r="CS123" s="304"/>
      <c r="CT123" s="303"/>
      <c r="CU123" s="301"/>
      <c r="CV123" s="304"/>
      <c r="CW123" s="303"/>
      <c r="CX123" s="301"/>
      <c r="CY123" s="304"/>
      <c r="CZ123" s="303"/>
      <c r="DA123" s="301"/>
      <c r="DB123" s="304"/>
      <c r="DC123" s="305"/>
      <c r="DD123" s="301"/>
      <c r="DE123" s="306"/>
      <c r="DF123" s="307"/>
      <c r="DG123" s="305"/>
      <c r="DH123" s="306"/>
      <c r="DI123" s="307"/>
      <c r="DJ123" s="305"/>
      <c r="DK123" s="306"/>
      <c r="DL123" s="307"/>
      <c r="DM123" s="305"/>
      <c r="DN123" s="306"/>
      <c r="DO123" s="307"/>
      <c r="DP123" s="305"/>
      <c r="DQ123" s="306"/>
      <c r="DR123" s="300"/>
      <c r="DS123" s="301"/>
      <c r="DT123" s="306"/>
      <c r="DU123" s="261"/>
      <c r="DV123" s="231"/>
      <c r="DW123" s="232"/>
      <c r="DX123" s="261"/>
      <c r="DY123" s="231"/>
      <c r="DZ123" s="232"/>
      <c r="EA123" s="342"/>
      <c r="EB123" s="343"/>
      <c r="EC123" s="341"/>
      <c r="ED123" s="307"/>
      <c r="EE123" s="305"/>
      <c r="EF123" s="306">
        <f t="shared" si="801"/>
        <v>0</v>
      </c>
      <c r="EG123" s="307"/>
      <c r="EH123" s="305"/>
      <c r="EI123" s="306"/>
      <c r="EJ123" s="307"/>
      <c r="EK123" s="305"/>
      <c r="EL123" s="306"/>
      <c r="EM123" s="393"/>
      <c r="EN123" s="394"/>
      <c r="EO123" s="395"/>
      <c r="EP123" s="393"/>
      <c r="EQ123" s="394"/>
      <c r="ER123" s="395"/>
      <c r="ES123" s="393"/>
      <c r="ET123" s="394"/>
      <c r="EU123" s="395"/>
      <c r="EV123" s="307"/>
      <c r="EW123" s="305"/>
      <c r="EX123" s="306"/>
      <c r="EY123" s="307"/>
      <c r="EZ123" s="305"/>
      <c r="FA123" s="306"/>
    </row>
    <row r="124" spans="1:157" x14ac:dyDescent="0.3">
      <c r="A124" s="461" t="s">
        <v>149</v>
      </c>
      <c r="B124" s="303">
        <v>1168</v>
      </c>
      <c r="C124" s="301">
        <v>-4117.6000000000004</v>
      </c>
      <c r="D124" s="304">
        <v>5285.6</v>
      </c>
      <c r="E124" s="303">
        <v>1335</v>
      </c>
      <c r="F124" s="301">
        <v>-3388</v>
      </c>
      <c r="G124" s="304">
        <v>4723</v>
      </c>
      <c r="H124" s="303">
        <v>2420</v>
      </c>
      <c r="I124" s="301">
        <v>-9945</v>
      </c>
      <c r="J124" s="304">
        <v>12365</v>
      </c>
      <c r="K124" s="303">
        <v>3421</v>
      </c>
      <c r="L124" s="301">
        <v>-10594</v>
      </c>
      <c r="M124" s="304">
        <v>14015</v>
      </c>
      <c r="N124" s="303">
        <v>-17645</v>
      </c>
      <c r="O124" s="301">
        <v>-64265</v>
      </c>
      <c r="P124" s="304">
        <v>46620</v>
      </c>
      <c r="Q124" s="303">
        <v>-20995</v>
      </c>
      <c r="R124" s="301">
        <v>-76898</v>
      </c>
      <c r="S124" s="304">
        <v>55903</v>
      </c>
      <c r="T124" s="303">
        <v>-23507</v>
      </c>
      <c r="U124" s="301">
        <v>-84773</v>
      </c>
      <c r="V124" s="304">
        <v>61266</v>
      </c>
      <c r="W124" s="303">
        <v>-21832</v>
      </c>
      <c r="X124" s="301">
        <v>-76401</v>
      </c>
      <c r="Y124" s="304">
        <v>54569</v>
      </c>
      <c r="Z124" s="303">
        <v>38890.167482592602</v>
      </c>
      <c r="AA124" s="301">
        <v>-11124.276804484</v>
      </c>
      <c r="AB124" s="304">
        <v>50014.4442870766</v>
      </c>
      <c r="AC124" s="303">
        <v>43290.105027949001</v>
      </c>
      <c r="AD124" s="301">
        <v>-10108.766242087</v>
      </c>
      <c r="AE124" s="304">
        <v>53398.871270036005</v>
      </c>
      <c r="AF124" s="303">
        <v>34554.546875551401</v>
      </c>
      <c r="AG124" s="301">
        <v>-8400.7331669439991</v>
      </c>
      <c r="AH124" s="304">
        <v>42955.280042495404</v>
      </c>
      <c r="AI124" s="303">
        <v>37216.282428164901</v>
      </c>
      <c r="AJ124" s="301">
        <v>-8246.8398482770099</v>
      </c>
      <c r="AK124" s="304">
        <v>45463.122276441907</v>
      </c>
      <c r="AL124" s="303">
        <v>-19393.879884387799</v>
      </c>
      <c r="AM124" s="301">
        <v>5537</v>
      </c>
      <c r="AN124" s="304">
        <v>-24930.879884387799</v>
      </c>
      <c r="AO124" s="303">
        <v>-17640.427195365301</v>
      </c>
      <c r="AP124" s="301">
        <v>4506</v>
      </c>
      <c r="AQ124" s="304">
        <v>-22146.427195365301</v>
      </c>
      <c r="AR124" s="303">
        <v>-14643.625686503099</v>
      </c>
      <c r="AS124" s="301">
        <v>3952</v>
      </c>
      <c r="AT124" s="304">
        <v>-18595.625686503099</v>
      </c>
      <c r="AU124" s="303">
        <v>-14403.668373128099</v>
      </c>
      <c r="AV124" s="301">
        <v>4058</v>
      </c>
      <c r="AW124" s="304">
        <v>-18461.668373128101</v>
      </c>
      <c r="AX124" s="303">
        <v>-16601</v>
      </c>
      <c r="AY124" s="301">
        <v>-11126</v>
      </c>
      <c r="AZ124" s="304">
        <v>-5475</v>
      </c>
      <c r="BA124" s="303">
        <v>-16010</v>
      </c>
      <c r="BB124" s="301">
        <v>-8761</v>
      </c>
      <c r="BC124" s="304">
        <v>-7249</v>
      </c>
      <c r="BD124" s="303">
        <v>-11586</v>
      </c>
      <c r="BE124" s="301">
        <v>-7527</v>
      </c>
      <c r="BF124" s="304">
        <v>-4059</v>
      </c>
      <c r="BG124" s="303">
        <v>-11976</v>
      </c>
      <c r="BH124" s="301">
        <v>-10256</v>
      </c>
      <c r="BI124" s="304">
        <v>-1720</v>
      </c>
      <c r="BJ124" s="303">
        <v>24290</v>
      </c>
      <c r="BK124" s="301">
        <v>-76783</v>
      </c>
      <c r="BL124" s="304">
        <v>101073</v>
      </c>
      <c r="BM124" s="303">
        <v>23377</v>
      </c>
      <c r="BN124" s="301">
        <v>-73897</v>
      </c>
      <c r="BO124" s="304">
        <v>97274</v>
      </c>
      <c r="BP124" s="303">
        <v>16917</v>
      </c>
      <c r="BQ124" s="301">
        <v>-53476</v>
      </c>
      <c r="BR124" s="304">
        <v>70393</v>
      </c>
      <c r="BS124" s="303">
        <v>17487</v>
      </c>
      <c r="BT124" s="301">
        <v>-55277</v>
      </c>
      <c r="BU124" s="304">
        <v>72764</v>
      </c>
      <c r="BV124" s="303">
        <v>-10343</v>
      </c>
      <c r="BW124" s="301">
        <v>-65</v>
      </c>
      <c r="BX124" s="304">
        <v>-10278</v>
      </c>
      <c r="BY124" s="303">
        <v>-15501</v>
      </c>
      <c r="BZ124" s="301">
        <v>-97</v>
      </c>
      <c r="CA124" s="304">
        <v>-15404</v>
      </c>
      <c r="CB124" s="303">
        <v>-19891</v>
      </c>
      <c r="CC124" s="301">
        <v>-125</v>
      </c>
      <c r="CD124" s="304">
        <v>-19766</v>
      </c>
      <c r="CE124" s="303">
        <v>-22399</v>
      </c>
      <c r="CF124" s="301">
        <v>-140</v>
      </c>
      <c r="CG124" s="304">
        <v>-22259</v>
      </c>
      <c r="CH124" s="303">
        <v>-147735.01975483348</v>
      </c>
      <c r="CI124" s="301">
        <v>41635.595589327961</v>
      </c>
      <c r="CJ124" s="304">
        <v>-189370.61534416146</v>
      </c>
      <c r="CK124" s="303">
        <v>-122920</v>
      </c>
      <c r="CL124" s="301">
        <v>46123.222523556447</v>
      </c>
      <c r="CM124" s="304">
        <v>-169043.22252355644</v>
      </c>
      <c r="CN124" s="303">
        <v>-136892</v>
      </c>
      <c r="CO124" s="301">
        <v>37767.500538504588</v>
      </c>
      <c r="CP124" s="304">
        <v>-174659.5005385046</v>
      </c>
      <c r="CQ124" s="303">
        <v>-155922</v>
      </c>
      <c r="CR124" s="301">
        <v>35115.569078631401</v>
      </c>
      <c r="CS124" s="304">
        <v>-191037.56907863141</v>
      </c>
      <c r="CT124" s="303">
        <f>CT125</f>
        <v>-19085.756528538899</v>
      </c>
      <c r="CU124" s="301">
        <f>CU125</f>
        <v>-3542</v>
      </c>
      <c r="CV124" s="304">
        <f>CT124-CU124</f>
        <v>-15543.756528538899</v>
      </c>
      <c r="CW124" s="303">
        <f>CW125</f>
        <v>-23052.440388914405</v>
      </c>
      <c r="CX124" s="301">
        <f>CX125</f>
        <v>-3271</v>
      </c>
      <c r="CY124" s="304">
        <f>CW124-CX124</f>
        <v>-19781.440388914405</v>
      </c>
      <c r="CZ124" s="303">
        <f>CZ125</f>
        <v>-5226.1443933669116</v>
      </c>
      <c r="DA124" s="301">
        <f>DA125</f>
        <v>-3048</v>
      </c>
      <c r="DB124" s="304">
        <f>CZ124-DA124</f>
        <v>-2178.1443933669116</v>
      </c>
      <c r="DC124" s="303">
        <f>DC125</f>
        <v>-10375.4</v>
      </c>
      <c r="DD124" s="301">
        <f>DD125</f>
        <v>-2296</v>
      </c>
      <c r="DE124" s="304">
        <f>DC124-DD124</f>
        <v>-8079.4</v>
      </c>
      <c r="DF124" s="303">
        <f>DF125</f>
        <v>-2413.0320190702701</v>
      </c>
      <c r="DG124" s="301">
        <f>DG125</f>
        <v>-31145.311772929177</v>
      </c>
      <c r="DH124" s="304">
        <f t="shared" ref="DH124:DH131" si="1186">DF124-DG124</f>
        <v>28732.279753858907</v>
      </c>
      <c r="DI124" s="303">
        <f t="shared" ref="DI124:DJ124" si="1187">DI125</f>
        <v>-2853.2251717350332</v>
      </c>
      <c r="DJ124" s="301">
        <f t="shared" si="1187"/>
        <v>-33233.864840022128</v>
      </c>
      <c r="DK124" s="304">
        <f t="shared" ref="DK124:DK131" si="1188">DI124-DJ124</f>
        <v>30380.639668287095</v>
      </c>
      <c r="DL124" s="303">
        <f>DL125</f>
        <v>-2445.3363572859957</v>
      </c>
      <c r="DM124" s="301">
        <f>DM125</f>
        <v>-27900.978412489949</v>
      </c>
      <c r="DN124" s="304">
        <f t="shared" ref="DN124:DN131" si="1189">DL124-DM124</f>
        <v>25455.642055203953</v>
      </c>
      <c r="DO124" s="303">
        <f t="shared" ref="DO124:DP124" si="1190">DO125</f>
        <v>-2008.255051908721</v>
      </c>
      <c r="DP124" s="301">
        <f t="shared" si="1190"/>
        <v>-36099.889074558778</v>
      </c>
      <c r="DQ124" s="304">
        <f t="shared" ref="DQ124:DQ131" si="1191">DO124-DP124</f>
        <v>34091.634022650054</v>
      </c>
      <c r="DR124" s="261">
        <f>DR125</f>
        <v>-43844.239345994531</v>
      </c>
      <c r="DS124" s="301">
        <f>DS125</f>
        <v>-24892.711290787272</v>
      </c>
      <c r="DT124" s="306">
        <f>DR124-DS124</f>
        <v>-18951.528055207258</v>
      </c>
      <c r="DU124" s="261">
        <f>DU125</f>
        <v>-7704.082815705864</v>
      </c>
      <c r="DV124" s="231">
        <f>DV125</f>
        <v>-387.24292789972969</v>
      </c>
      <c r="DW124" s="232">
        <f>DU124-DV124</f>
        <v>-7316.8398878061344</v>
      </c>
      <c r="DX124" s="261">
        <f>DX125</f>
        <v>-12019.603297283371</v>
      </c>
      <c r="DY124" s="231">
        <f>DY125</f>
        <v>15364.058002173915</v>
      </c>
      <c r="DZ124" s="232">
        <f>DX124-DY124</f>
        <v>-27383.661299457286</v>
      </c>
      <c r="EA124" s="342">
        <v>10998.730258983785</v>
      </c>
      <c r="EB124" s="343">
        <v>76807.836216513228</v>
      </c>
      <c r="EC124" s="341">
        <f>EA124-EB124</f>
        <v>-65809.105957529449</v>
      </c>
      <c r="ED124" s="307">
        <v>-8708.6260765594106</v>
      </c>
      <c r="EE124" s="305">
        <f>EE125</f>
        <v>-3632.7604915655388</v>
      </c>
      <c r="EF124" s="306">
        <f t="shared" si="801"/>
        <v>-5075.8655849938714</v>
      </c>
      <c r="EG124" s="307">
        <f>EG125</f>
        <v>14022.021288134019</v>
      </c>
      <c r="EH124" s="305">
        <f>EH125</f>
        <v>2388.7703941737932</v>
      </c>
      <c r="EI124" s="306">
        <f t="shared" ref="EI124:EI131" si="1192">EG124-EH124</f>
        <v>11633.250893960227</v>
      </c>
      <c r="EJ124" s="307">
        <f>EJ125</f>
        <v>1943.7257733041961</v>
      </c>
      <c r="EK124" s="305">
        <f>EK125</f>
        <v>-2096.7111353285186</v>
      </c>
      <c r="EL124" s="306">
        <f t="shared" ref="EL124:EL131" si="1193">EJ124-EK124</f>
        <v>4040.4369086327147</v>
      </c>
      <c r="EM124" s="393">
        <v>3134.5907870212354</v>
      </c>
      <c r="EN124" s="394">
        <v>1968.9614562004074</v>
      </c>
      <c r="EO124" s="395">
        <f t="shared" si="804"/>
        <v>1165.629330820828</v>
      </c>
      <c r="EP124" s="393">
        <v>3590.3310343800822</v>
      </c>
      <c r="EQ124" s="394">
        <v>4124.6847926518476</v>
      </c>
      <c r="ER124" s="395">
        <f t="shared" ref="ER124:ER131" si="1194">EP124-EQ124</f>
        <v>-534.3537582717654</v>
      </c>
      <c r="ES124" s="393">
        <v>3031.808261386368</v>
      </c>
      <c r="ET124" s="394">
        <v>4754.9546893193765</v>
      </c>
      <c r="EU124" s="395">
        <f t="shared" ref="EU124:EU131" si="1195">ES124-ET124</f>
        <v>-1723.1464279330085</v>
      </c>
      <c r="EV124" s="307">
        <v>4040.0611842194444</v>
      </c>
      <c r="EW124" s="305">
        <v>3307.116550832046</v>
      </c>
      <c r="EX124" s="306">
        <f t="shared" ref="EX124:EX131" si="1196">EV124-EW124</f>
        <v>732.94463338739843</v>
      </c>
      <c r="EY124" s="307">
        <v>7173.0793769629436</v>
      </c>
      <c r="EZ124" s="305">
        <v>1856.734674938026</v>
      </c>
      <c r="FA124" s="306">
        <f t="shared" ref="FA124:FA131" si="1197">EY124-EZ124</f>
        <v>5316.3447020249178</v>
      </c>
    </row>
    <row r="125" spans="1:157" s="188" customFormat="1" x14ac:dyDescent="0.3">
      <c r="A125" s="462" t="s">
        <v>125</v>
      </c>
      <c r="B125" s="294">
        <f>B124</f>
        <v>1168</v>
      </c>
      <c r="C125" s="295">
        <v>-4240</v>
      </c>
      <c r="D125" s="296">
        <f>B125-C125</f>
        <v>5408</v>
      </c>
      <c r="E125" s="294">
        <f t="shared" ref="E125" si="1198">E124</f>
        <v>1335</v>
      </c>
      <c r="F125" s="295">
        <v>-4847</v>
      </c>
      <c r="G125" s="296">
        <f t="shared" ref="G125:G135" si="1199">E125-F125</f>
        <v>6182</v>
      </c>
      <c r="H125" s="294">
        <f t="shared" ref="H125" si="1200">H124</f>
        <v>2420</v>
      </c>
      <c r="I125" s="295">
        <v>-8784</v>
      </c>
      <c r="J125" s="296">
        <f t="shared" ref="J125:J135" si="1201">H125-I125</f>
        <v>11204</v>
      </c>
      <c r="K125" s="294">
        <f t="shared" ref="K125" si="1202">K124</f>
        <v>3421</v>
      </c>
      <c r="L125" s="295">
        <v>-12419</v>
      </c>
      <c r="M125" s="296">
        <f t="shared" ref="M125:M135" si="1203">K125-L125</f>
        <v>15840</v>
      </c>
      <c r="N125" s="294">
        <f t="shared" ref="N125" si="1204">N124</f>
        <v>-17645</v>
      </c>
      <c r="O125" s="295">
        <v>-64491</v>
      </c>
      <c r="P125" s="296">
        <f t="shared" ref="P125:P131" si="1205">N125-O125</f>
        <v>46846</v>
      </c>
      <c r="Q125" s="294">
        <v>-20938</v>
      </c>
      <c r="R125" s="295">
        <v>-76663</v>
      </c>
      <c r="S125" s="296">
        <f t="shared" ref="S125:S131" si="1206">Q125-R125</f>
        <v>55725</v>
      </c>
      <c r="T125" s="294">
        <v>-23450</v>
      </c>
      <c r="U125" s="295">
        <v>-85849</v>
      </c>
      <c r="V125" s="296">
        <f t="shared" ref="V125:V126" si="1207">T125-U125</f>
        <v>62399</v>
      </c>
      <c r="W125" s="294">
        <v>-21775</v>
      </c>
      <c r="X125" s="295">
        <v>-79709</v>
      </c>
      <c r="Y125" s="296">
        <f t="shared" ref="Y125:Y131" si="1208">W125-X125</f>
        <v>57934</v>
      </c>
      <c r="Z125" s="294">
        <v>38886.167482592602</v>
      </c>
      <c r="AA125" s="295">
        <v>-9941.2768044839995</v>
      </c>
      <c r="AB125" s="296">
        <f t="shared" ref="AB125:AB131" si="1209">Z125-AA125</f>
        <v>48827.4442870766</v>
      </c>
      <c r="AC125" s="294">
        <v>43286.105027949001</v>
      </c>
      <c r="AD125" s="295">
        <v>-9117.7662420870001</v>
      </c>
      <c r="AE125" s="296">
        <f t="shared" ref="AE125:AE131" si="1210">AC125-AD125</f>
        <v>52403.871270036005</v>
      </c>
      <c r="AF125" s="294">
        <v>34549.546875551401</v>
      </c>
      <c r="AG125" s="295">
        <v>-8409.7331669439991</v>
      </c>
      <c r="AH125" s="296">
        <f t="shared" ref="AH125:AH131" si="1211">AF125-AG125</f>
        <v>42959.280042495404</v>
      </c>
      <c r="AI125" s="294">
        <v>37211.282428164901</v>
      </c>
      <c r="AJ125" s="295">
        <v>-8609.8398482770099</v>
      </c>
      <c r="AK125" s="296">
        <f t="shared" ref="AK125:AK131" si="1212">AI125-AJ125</f>
        <v>45821.122276441907</v>
      </c>
      <c r="AL125" s="294">
        <v>-19393.879884387799</v>
      </c>
      <c r="AM125" s="295">
        <v>6335.25</v>
      </c>
      <c r="AN125" s="296">
        <f t="shared" ref="AN125:AN131" si="1213">AL125-AM125</f>
        <v>-25729.129884387799</v>
      </c>
      <c r="AO125" s="294">
        <v>-17640.427195365301</v>
      </c>
      <c r="AP125" s="295">
        <v>5634.25</v>
      </c>
      <c r="AQ125" s="296">
        <f t="shared" ref="AQ125:AQ131" si="1214">AO125-AP125</f>
        <v>-23274.677195365301</v>
      </c>
      <c r="AR125" s="294">
        <v>-14643.625686503099</v>
      </c>
      <c r="AS125" s="295">
        <v>4820.25</v>
      </c>
      <c r="AT125" s="296">
        <f t="shared" ref="AT125:AT131" si="1215">AR125-AS125</f>
        <v>-19463.875686503099</v>
      </c>
      <c r="AU125" s="294">
        <v>-14403.668373128099</v>
      </c>
      <c r="AV125" s="295">
        <v>4548.25</v>
      </c>
      <c r="AW125" s="296">
        <f t="shared" ref="AW125:AW131" si="1216">AU125-AV125</f>
        <v>-18951.918373128101</v>
      </c>
      <c r="AX125" s="294">
        <v>-16601</v>
      </c>
      <c r="AY125" s="295">
        <v>-11137.071056806588</v>
      </c>
      <c r="AZ125" s="296">
        <f t="shared" ref="AZ125:AZ126" si="1217">AX125-AY125</f>
        <v>-5463.9289431934121</v>
      </c>
      <c r="BA125" s="294">
        <v>-16010</v>
      </c>
      <c r="BB125" s="295">
        <v>-8771.0980653637016</v>
      </c>
      <c r="BC125" s="296">
        <f t="shared" ref="BC125:BC126" si="1218">BA125-BB125</f>
        <v>-7238.9019346362984</v>
      </c>
      <c r="BD125" s="294">
        <v>-11586</v>
      </c>
      <c r="BE125" s="295">
        <v>-7538.0886972442677</v>
      </c>
      <c r="BF125" s="296">
        <f t="shared" ref="BF125:BF126" si="1219">BD125-BE125</f>
        <v>-4047.9113027557323</v>
      </c>
      <c r="BG125" s="294">
        <v>-11976</v>
      </c>
      <c r="BH125" s="295">
        <v>-10268.647180585445</v>
      </c>
      <c r="BI125" s="296">
        <f t="shared" ref="BI125:BI126" si="1220">BG125-BH125</f>
        <v>-1707.3528194145547</v>
      </c>
      <c r="BJ125" s="294">
        <v>24297</v>
      </c>
      <c r="BK125" s="295">
        <v>-76554.689488904143</v>
      </c>
      <c r="BL125" s="296">
        <f t="shared" ref="BL125:BL126" si="1221">BJ125-BK125</f>
        <v>100851.68948890414</v>
      </c>
      <c r="BM125" s="294">
        <v>23384</v>
      </c>
      <c r="BN125" s="295">
        <v>-73598.378056312766</v>
      </c>
      <c r="BO125" s="296">
        <f t="shared" ref="BO125:BO126" si="1222">BM125-BN125</f>
        <v>96982.378056312766</v>
      </c>
      <c r="BP125" s="294">
        <v>16924</v>
      </c>
      <c r="BQ125" s="295">
        <v>-53318.277388269751</v>
      </c>
      <c r="BR125" s="296">
        <f t="shared" ref="BR125:BR126" si="1223">BP125-BQ125</f>
        <v>70242.277388269751</v>
      </c>
      <c r="BS125" s="294">
        <v>17493</v>
      </c>
      <c r="BT125" s="295">
        <v>-55097.725066513332</v>
      </c>
      <c r="BU125" s="296">
        <f t="shared" ref="BU125:BU126" si="1224">BS125-BT125</f>
        <v>72590.725066513332</v>
      </c>
      <c r="BV125" s="294">
        <v>-10157</v>
      </c>
      <c r="BW125" s="295">
        <v>117.226344582406</v>
      </c>
      <c r="BX125" s="296">
        <f t="shared" ref="BX125:BX126" si="1225">BV125-BW125</f>
        <v>-10274.226344582406</v>
      </c>
      <c r="BY125" s="294">
        <v>-15476</v>
      </c>
      <c r="BZ125" s="295">
        <v>426.01448480866929</v>
      </c>
      <c r="CA125" s="296">
        <f t="shared" ref="CA125:CA126" si="1226">BY125-BZ125</f>
        <v>-15902.014484808669</v>
      </c>
      <c r="CB125" s="294">
        <v>-19885</v>
      </c>
      <c r="CC125" s="295">
        <v>117.10759534169847</v>
      </c>
      <c r="CD125" s="296">
        <f t="shared" ref="CD125:CD126" si="1227">CB125-CC125</f>
        <v>-20002.107595341698</v>
      </c>
      <c r="CE125" s="294">
        <v>-22392</v>
      </c>
      <c r="CF125" s="295">
        <v>1146.5845931940262</v>
      </c>
      <c r="CG125" s="296">
        <f t="shared" ref="CG125:CG126" si="1228">CE125-CF125</f>
        <v>-23538.584593194028</v>
      </c>
      <c r="CH125" s="294">
        <f>CH124</f>
        <v>-147735.01975483348</v>
      </c>
      <c r="CI125" s="295">
        <f>CI124</f>
        <v>41635.595589327961</v>
      </c>
      <c r="CJ125" s="296">
        <f>CH125-CI125</f>
        <v>-189370.61534416146</v>
      </c>
      <c r="CK125" s="294">
        <f>CK124</f>
        <v>-122920</v>
      </c>
      <c r="CL125" s="295">
        <f>CL124</f>
        <v>46123.222523556447</v>
      </c>
      <c r="CM125" s="296">
        <f>CK125-CL125</f>
        <v>-169043.22252355644</v>
      </c>
      <c r="CN125" s="294">
        <v>-136892</v>
      </c>
      <c r="CO125" s="295">
        <f>CO124</f>
        <v>37767.500538504588</v>
      </c>
      <c r="CP125" s="296">
        <f>CN125-CO125</f>
        <v>-174659.5005385046</v>
      </c>
      <c r="CQ125" s="294">
        <v>-155922</v>
      </c>
      <c r="CR125" s="295">
        <f>CR124</f>
        <v>35115.569078631401</v>
      </c>
      <c r="CS125" s="296">
        <f>CQ125-CR125</f>
        <v>-191037.56907863141</v>
      </c>
      <c r="CT125" s="294">
        <v>-19085.756528538899</v>
      </c>
      <c r="CU125" s="295">
        <v>-3542</v>
      </c>
      <c r="CV125" s="296">
        <f t="shared" si="459"/>
        <v>-15543.756528538899</v>
      </c>
      <c r="CW125" s="294">
        <v>-23052.440388914405</v>
      </c>
      <c r="CX125" s="295">
        <v>-3271</v>
      </c>
      <c r="CY125" s="296">
        <f t="shared" si="460"/>
        <v>-19781.440388914405</v>
      </c>
      <c r="CZ125" s="294">
        <v>-5226.1443933669116</v>
      </c>
      <c r="DA125" s="295">
        <v>-3048</v>
      </c>
      <c r="DB125" s="296">
        <f t="shared" si="461"/>
        <v>-2178.1443933669116</v>
      </c>
      <c r="DC125" s="297">
        <v>-10375.4</v>
      </c>
      <c r="DD125" s="295">
        <v>-2296</v>
      </c>
      <c r="DE125" s="298">
        <f t="shared" si="462"/>
        <v>-8079.4</v>
      </c>
      <c r="DF125" s="299">
        <v>-2413.0320190702701</v>
      </c>
      <c r="DG125" s="297">
        <v>-31145.311772929177</v>
      </c>
      <c r="DH125" s="298">
        <f t="shared" si="1186"/>
        <v>28732.279753858907</v>
      </c>
      <c r="DI125" s="299">
        <v>-2853.2251717350332</v>
      </c>
      <c r="DJ125" s="297">
        <v>-33233.864840022128</v>
      </c>
      <c r="DK125" s="298">
        <f t="shared" si="1188"/>
        <v>30380.639668287095</v>
      </c>
      <c r="DL125" s="299">
        <v>-2445.3363572859957</v>
      </c>
      <c r="DM125" s="297">
        <v>-27900.978412489949</v>
      </c>
      <c r="DN125" s="298">
        <f t="shared" si="1189"/>
        <v>25455.642055203953</v>
      </c>
      <c r="DO125" s="299">
        <v>-2008.255051908721</v>
      </c>
      <c r="DP125" s="297">
        <v>-36099.889074558778</v>
      </c>
      <c r="DQ125" s="298">
        <f t="shared" si="1191"/>
        <v>34091.634022650054</v>
      </c>
      <c r="DR125" s="463">
        <v>-43844.239345994531</v>
      </c>
      <c r="DS125" s="295">
        <v>-24892.711290787272</v>
      </c>
      <c r="DT125" s="298">
        <f t="shared" ref="DT125:DT131" si="1229">DR125-DS125</f>
        <v>-18951.528055207258</v>
      </c>
      <c r="DU125" s="277">
        <v>-7704.082815705864</v>
      </c>
      <c r="DV125" s="236">
        <v>-387.24292789972969</v>
      </c>
      <c r="DW125" s="237">
        <f t="shared" ref="DW125:DW131" si="1230">DU125-DV125</f>
        <v>-7316.8398878061344</v>
      </c>
      <c r="DX125" s="277">
        <v>-12019.603297283371</v>
      </c>
      <c r="DY125" s="236">
        <v>15364.058002173915</v>
      </c>
      <c r="DZ125" s="237">
        <f t="shared" ref="DZ125:DZ131" si="1231">DX125-DY125</f>
        <v>-27383.661299457286</v>
      </c>
      <c r="EA125" s="345">
        <v>10998.730258983785</v>
      </c>
      <c r="EB125" s="346">
        <v>76807.836216513228</v>
      </c>
      <c r="EC125" s="344">
        <f t="shared" ref="EC125:EC131" si="1232">EA125-EB125</f>
        <v>-65809.105957529449</v>
      </c>
      <c r="ED125" s="299">
        <v>-8708.6260765594106</v>
      </c>
      <c r="EE125" s="297">
        <v>-3632.7604915655388</v>
      </c>
      <c r="EF125" s="298">
        <f t="shared" si="801"/>
        <v>-5075.8655849938714</v>
      </c>
      <c r="EG125" s="299">
        <v>14022.021288134019</v>
      </c>
      <c r="EH125" s="297">
        <v>2388.7703941737932</v>
      </c>
      <c r="EI125" s="298">
        <f t="shared" si="1192"/>
        <v>11633.250893960227</v>
      </c>
      <c r="EJ125" s="299">
        <v>1943.7257733041961</v>
      </c>
      <c r="EK125" s="297">
        <v>-2096.7111353285186</v>
      </c>
      <c r="EL125" s="298">
        <f t="shared" si="1193"/>
        <v>4040.4369086327147</v>
      </c>
      <c r="EM125" s="464">
        <v>3134.5907870212354</v>
      </c>
      <c r="EN125" s="465">
        <v>1968.9614562004074</v>
      </c>
      <c r="EO125" s="396">
        <f t="shared" si="804"/>
        <v>1165.629330820828</v>
      </c>
      <c r="EP125" s="464">
        <v>3590.3310343800822</v>
      </c>
      <c r="EQ125" s="465">
        <v>4124.6847926518476</v>
      </c>
      <c r="ER125" s="396">
        <f t="shared" si="1194"/>
        <v>-534.3537582717654</v>
      </c>
      <c r="ES125" s="464">
        <v>3031.808261386368</v>
      </c>
      <c r="ET125" s="465">
        <v>4754.9546893193765</v>
      </c>
      <c r="EU125" s="396">
        <f t="shared" si="1195"/>
        <v>-1723.1464279330085</v>
      </c>
      <c r="EV125" s="299">
        <v>4040.0611842194444</v>
      </c>
      <c r="EW125" s="297">
        <v>3307.116550832046</v>
      </c>
      <c r="EX125" s="298">
        <f t="shared" si="1196"/>
        <v>732.94463338739843</v>
      </c>
      <c r="EY125" s="299">
        <v>7173.0793769629436</v>
      </c>
      <c r="EZ125" s="297">
        <v>1856.734674938026</v>
      </c>
      <c r="FA125" s="298">
        <f t="shared" si="1197"/>
        <v>5316.3447020249178</v>
      </c>
    </row>
    <row r="126" spans="1:157" x14ac:dyDescent="0.3">
      <c r="A126" s="239" t="s">
        <v>247</v>
      </c>
      <c r="B126" s="303">
        <f>B127+B128</f>
        <v>0</v>
      </c>
      <c r="C126" s="301">
        <f t="shared" ref="C126" si="1233">C127+C128</f>
        <v>122.39999999999964</v>
      </c>
      <c r="D126" s="304">
        <f>B126-C126</f>
        <v>-122.39999999999964</v>
      </c>
      <c r="E126" s="303">
        <f t="shared" ref="E126:F126" si="1234">E127+E128</f>
        <v>0</v>
      </c>
      <c r="F126" s="301">
        <f t="shared" si="1234"/>
        <v>1459</v>
      </c>
      <c r="G126" s="304">
        <f t="shared" si="1199"/>
        <v>-1459</v>
      </c>
      <c r="H126" s="303">
        <f t="shared" ref="H126:I126" si="1235">H127+H128</f>
        <v>0</v>
      </c>
      <c r="I126" s="301">
        <f t="shared" si="1235"/>
        <v>-1161</v>
      </c>
      <c r="J126" s="304">
        <f t="shared" si="1201"/>
        <v>1161</v>
      </c>
      <c r="K126" s="303">
        <f t="shared" ref="K126:L126" si="1236">K127+K128</f>
        <v>0</v>
      </c>
      <c r="L126" s="301">
        <f t="shared" si="1236"/>
        <v>1825</v>
      </c>
      <c r="M126" s="304">
        <f t="shared" si="1203"/>
        <v>-1825</v>
      </c>
      <c r="N126" s="303">
        <f t="shared" ref="N126:O126" si="1237">N127+N128</f>
        <v>0</v>
      </c>
      <c r="O126" s="301">
        <f t="shared" si="1237"/>
        <v>226</v>
      </c>
      <c r="P126" s="304">
        <f t="shared" si="1205"/>
        <v>-226</v>
      </c>
      <c r="Q126" s="303">
        <f t="shared" ref="Q126:R126" si="1238">Q127+Q128</f>
        <v>-57</v>
      </c>
      <c r="R126" s="301">
        <f t="shared" si="1238"/>
        <v>-235</v>
      </c>
      <c r="S126" s="304">
        <f t="shared" si="1206"/>
        <v>178</v>
      </c>
      <c r="T126" s="303">
        <f t="shared" ref="T126:U126" si="1239">T127+T128</f>
        <v>-57</v>
      </c>
      <c r="U126" s="301">
        <f t="shared" si="1239"/>
        <v>1076</v>
      </c>
      <c r="V126" s="304">
        <f t="shared" si="1207"/>
        <v>-1133</v>
      </c>
      <c r="W126" s="303">
        <f t="shared" ref="W126:X126" si="1240">W127+W128</f>
        <v>-57</v>
      </c>
      <c r="X126" s="301">
        <f t="shared" si="1240"/>
        <v>3308</v>
      </c>
      <c r="Y126" s="304">
        <f t="shared" si="1208"/>
        <v>-3365</v>
      </c>
      <c r="Z126" s="303">
        <f t="shared" ref="Z126:AA126" si="1241">Z127+Z128</f>
        <v>4</v>
      </c>
      <c r="AA126" s="301">
        <f t="shared" si="1241"/>
        <v>-1183</v>
      </c>
      <c r="AB126" s="304">
        <f t="shared" si="1209"/>
        <v>1187</v>
      </c>
      <c r="AC126" s="303">
        <f t="shared" ref="AC126:AD126" si="1242">AC127+AC128</f>
        <v>4</v>
      </c>
      <c r="AD126" s="301">
        <f t="shared" si="1242"/>
        <v>-991</v>
      </c>
      <c r="AE126" s="304">
        <f t="shared" si="1210"/>
        <v>995</v>
      </c>
      <c r="AF126" s="303">
        <f t="shared" ref="AF126:AG126" si="1243">AF127+AF128</f>
        <v>5</v>
      </c>
      <c r="AG126" s="301">
        <f t="shared" si="1243"/>
        <v>9</v>
      </c>
      <c r="AH126" s="304">
        <f t="shared" si="1211"/>
        <v>-4</v>
      </c>
      <c r="AI126" s="303">
        <f t="shared" ref="AI126:AJ126" si="1244">AI127+AI128</f>
        <v>5</v>
      </c>
      <c r="AJ126" s="301">
        <f t="shared" si="1244"/>
        <v>363</v>
      </c>
      <c r="AK126" s="304">
        <f t="shared" si="1212"/>
        <v>-358</v>
      </c>
      <c r="AL126" s="303">
        <f t="shared" ref="AL126:AM126" si="1245">AL127+AL128</f>
        <v>0</v>
      </c>
      <c r="AM126" s="301">
        <f t="shared" si="1245"/>
        <v>-798.25</v>
      </c>
      <c r="AN126" s="304">
        <f t="shared" si="1213"/>
        <v>798.25</v>
      </c>
      <c r="AO126" s="303">
        <f t="shared" ref="AO126:AP126" si="1246">AO127+AO128</f>
        <v>0</v>
      </c>
      <c r="AP126" s="301">
        <f t="shared" si="1246"/>
        <v>-1128.25</v>
      </c>
      <c r="AQ126" s="304">
        <f t="shared" si="1214"/>
        <v>1128.25</v>
      </c>
      <c r="AR126" s="303">
        <f t="shared" ref="AR126:AS126" si="1247">AR127+AR128</f>
        <v>0</v>
      </c>
      <c r="AS126" s="301">
        <f t="shared" si="1247"/>
        <v>-868.25</v>
      </c>
      <c r="AT126" s="304">
        <f t="shared" si="1215"/>
        <v>868.25</v>
      </c>
      <c r="AU126" s="303">
        <f t="shared" ref="AU126:AV126" si="1248">AU127+AU128</f>
        <v>0</v>
      </c>
      <c r="AV126" s="301">
        <f t="shared" si="1248"/>
        <v>-490.25</v>
      </c>
      <c r="AW126" s="304">
        <f t="shared" si="1216"/>
        <v>490.25</v>
      </c>
      <c r="AX126" s="303">
        <f t="shared" ref="AX126:AY126" si="1249">AX127+AX128</f>
        <v>0</v>
      </c>
      <c r="AY126" s="301">
        <f t="shared" si="1249"/>
        <v>11.071056806587876</v>
      </c>
      <c r="AZ126" s="304">
        <f t="shared" si="1217"/>
        <v>-11.071056806587876</v>
      </c>
      <c r="BA126" s="303">
        <f t="shared" ref="BA126:BB126" si="1250">BA127+BA128</f>
        <v>0</v>
      </c>
      <c r="BB126" s="301">
        <f t="shared" si="1250"/>
        <v>10.098065363701608</v>
      </c>
      <c r="BC126" s="304">
        <f t="shared" si="1218"/>
        <v>-10.098065363701608</v>
      </c>
      <c r="BD126" s="303">
        <f t="shared" ref="BD126:BE126" si="1251">BD127+BD128</f>
        <v>0</v>
      </c>
      <c r="BE126" s="301">
        <f t="shared" si="1251"/>
        <v>11.088697244267678</v>
      </c>
      <c r="BF126" s="304">
        <f t="shared" si="1219"/>
        <v>-11.088697244267678</v>
      </c>
      <c r="BG126" s="303">
        <f t="shared" ref="BG126:BH126" si="1252">BG127+BG128</f>
        <v>0</v>
      </c>
      <c r="BH126" s="301">
        <f t="shared" si="1252"/>
        <v>12.647180585445312</v>
      </c>
      <c r="BI126" s="304">
        <f t="shared" si="1220"/>
        <v>-12.647180585445312</v>
      </c>
      <c r="BJ126" s="303">
        <f t="shared" ref="BJ126:BK126" si="1253">BJ127+BJ128</f>
        <v>-7</v>
      </c>
      <c r="BK126" s="301">
        <f t="shared" si="1253"/>
        <v>-228.31051109585678</v>
      </c>
      <c r="BL126" s="304">
        <f t="shared" si="1221"/>
        <v>221.31051109585678</v>
      </c>
      <c r="BM126" s="303">
        <f t="shared" ref="BM126:BN126" si="1254">BM127+BM128</f>
        <v>-7</v>
      </c>
      <c r="BN126" s="301">
        <f t="shared" si="1254"/>
        <v>-298.62194368723431</v>
      </c>
      <c r="BO126" s="304">
        <f t="shared" si="1222"/>
        <v>291.62194368723431</v>
      </c>
      <c r="BP126" s="303">
        <f t="shared" ref="BP126:BQ126" si="1255">BP127+BP128</f>
        <v>-7</v>
      </c>
      <c r="BQ126" s="301">
        <f t="shared" si="1255"/>
        <v>-157.7226117302489</v>
      </c>
      <c r="BR126" s="304">
        <f t="shared" si="1223"/>
        <v>150.7226117302489</v>
      </c>
      <c r="BS126" s="303">
        <f t="shared" ref="BS126:BT126" si="1256">BS127+BS128</f>
        <v>-6</v>
      </c>
      <c r="BT126" s="301">
        <f t="shared" si="1256"/>
        <v>-179.27493348666758</v>
      </c>
      <c r="BU126" s="304">
        <f t="shared" si="1224"/>
        <v>173.27493348666758</v>
      </c>
      <c r="BV126" s="303">
        <f t="shared" ref="BV126:BW126" si="1257">BV127+BV128</f>
        <v>-186</v>
      </c>
      <c r="BW126" s="301">
        <f t="shared" si="1257"/>
        <v>-182.226344582406</v>
      </c>
      <c r="BX126" s="304">
        <f t="shared" si="1225"/>
        <v>-3.773655417594</v>
      </c>
      <c r="BY126" s="303">
        <f t="shared" ref="BY126:BZ126" si="1258">BY127+BY128</f>
        <v>-25</v>
      </c>
      <c r="BZ126" s="301">
        <f t="shared" si="1258"/>
        <v>-523.01448480866929</v>
      </c>
      <c r="CA126" s="304">
        <f t="shared" si="1226"/>
        <v>498.01448480866929</v>
      </c>
      <c r="CB126" s="303">
        <f t="shared" ref="CB126:CC126" si="1259">CB127+CB128</f>
        <v>-6</v>
      </c>
      <c r="CC126" s="301">
        <f t="shared" si="1259"/>
        <v>-242.10759534169847</v>
      </c>
      <c r="CD126" s="304">
        <f t="shared" si="1227"/>
        <v>236.10759534169847</v>
      </c>
      <c r="CE126" s="303">
        <f t="shared" ref="CE126:CF126" si="1260">CE127+CE128</f>
        <v>-7</v>
      </c>
      <c r="CF126" s="301">
        <f t="shared" si="1260"/>
        <v>-1286.5845931940262</v>
      </c>
      <c r="CG126" s="304">
        <f t="shared" si="1228"/>
        <v>1279.5845931940262</v>
      </c>
      <c r="CH126" s="303">
        <f t="shared" ref="CH126:CI126" si="1261">CH127+CH128</f>
        <v>0</v>
      </c>
      <c r="CI126" s="301">
        <f t="shared" si="1261"/>
        <v>-806.66952416441927</v>
      </c>
      <c r="CJ126" s="304">
        <f t="shared" ref="CJ126" si="1262">CH126-CI126</f>
        <v>806.66952416441927</v>
      </c>
      <c r="CK126" s="303">
        <f t="shared" ref="CK126:CL126" si="1263">CK127+CK128</f>
        <v>0</v>
      </c>
      <c r="CL126" s="301">
        <f t="shared" si="1263"/>
        <v>681.7556903569639</v>
      </c>
      <c r="CM126" s="304">
        <f t="shared" ref="CM126" si="1264">CK126-CL126</f>
        <v>-681.7556903569639</v>
      </c>
      <c r="CN126" s="303">
        <f t="shared" ref="CN126:CO126" si="1265">CN127+CN128</f>
        <v>0</v>
      </c>
      <c r="CO126" s="301">
        <f t="shared" si="1265"/>
        <v>-1559.0149100273411</v>
      </c>
      <c r="CP126" s="304">
        <f t="shared" ref="CP126" si="1266">CN126-CO126</f>
        <v>1559.0149100273411</v>
      </c>
      <c r="CQ126" s="303">
        <f t="shared" ref="CQ126:CR126" si="1267">CQ127+CQ128</f>
        <v>0</v>
      </c>
      <c r="CR126" s="301">
        <f t="shared" si="1267"/>
        <v>-214.83070441082964</v>
      </c>
      <c r="CS126" s="304">
        <f t="shared" ref="CS126" si="1268">CQ126-CR126</f>
        <v>214.83070441082964</v>
      </c>
      <c r="CT126" s="303">
        <f t="shared" ref="CT126:CU126" si="1269">CT127+CT128</f>
        <v>0</v>
      </c>
      <c r="CU126" s="301">
        <f t="shared" si="1269"/>
        <v>-352.16151304200002</v>
      </c>
      <c r="CV126" s="304">
        <f t="shared" si="459"/>
        <v>352.16151304200002</v>
      </c>
      <c r="CW126" s="303">
        <f t="shared" ref="CW126:CX126" si="1270">CW127+CW128</f>
        <v>0</v>
      </c>
      <c r="CX126" s="301">
        <f t="shared" si="1270"/>
        <v>875.84549604334006</v>
      </c>
      <c r="CY126" s="304">
        <f t="shared" si="460"/>
        <v>-875.84549604334006</v>
      </c>
      <c r="CZ126" s="303">
        <f t="shared" ref="CZ126:DA126" si="1271">CZ127+CZ128</f>
        <v>0</v>
      </c>
      <c r="DA126" s="301">
        <f t="shared" si="1271"/>
        <v>397.21841318475981</v>
      </c>
      <c r="DB126" s="304">
        <f t="shared" si="461"/>
        <v>-397.21841318475981</v>
      </c>
      <c r="DC126" s="305">
        <f t="shared" ref="DC126:DD126" si="1272">DC127+DC128</f>
        <v>0</v>
      </c>
      <c r="DD126" s="301">
        <f t="shared" si="1272"/>
        <v>-82.699999999999818</v>
      </c>
      <c r="DE126" s="306">
        <f t="shared" si="462"/>
        <v>82.699999999999818</v>
      </c>
      <c r="DF126" s="307">
        <f t="shared" ref="DF126:DG126" si="1273">DF127+DF128</f>
        <v>0</v>
      </c>
      <c r="DG126" s="305">
        <f t="shared" si="1273"/>
        <v>-624.63896580483561</v>
      </c>
      <c r="DH126" s="306">
        <f t="shared" si="1186"/>
        <v>624.63896580483561</v>
      </c>
      <c r="DI126" s="307">
        <f t="shared" ref="DI126:DJ126" si="1274">DI127+DI128</f>
        <v>0</v>
      </c>
      <c r="DJ126" s="305">
        <f t="shared" si="1274"/>
        <v>-76.103165137617907</v>
      </c>
      <c r="DK126" s="306">
        <f t="shared" si="1188"/>
        <v>76.103165137617907</v>
      </c>
      <c r="DL126" s="307">
        <f t="shared" ref="DL126:DM126" si="1275">DL127+DL128</f>
        <v>0</v>
      </c>
      <c r="DM126" s="305">
        <f t="shared" si="1275"/>
        <v>-614.75543786488925</v>
      </c>
      <c r="DN126" s="306">
        <f t="shared" si="1189"/>
        <v>614.75543786488925</v>
      </c>
      <c r="DO126" s="307">
        <f t="shared" ref="DO126:DP126" si="1276">DO127+DO128</f>
        <v>0</v>
      </c>
      <c r="DP126" s="305">
        <f t="shared" si="1276"/>
        <v>130.4625688073429</v>
      </c>
      <c r="DQ126" s="306">
        <f t="shared" si="1191"/>
        <v>-130.4625688073429</v>
      </c>
      <c r="DR126" s="300">
        <f t="shared" ref="DR126:DS126" si="1277">DR127+DR128</f>
        <v>0</v>
      </c>
      <c r="DS126" s="301">
        <f t="shared" si="1277"/>
        <v>1821.9902080178872</v>
      </c>
      <c r="DT126" s="306">
        <f t="shared" si="1229"/>
        <v>-1821.9902080178872</v>
      </c>
      <c r="DU126" s="261">
        <f t="shared" ref="DU126:DV126" si="1278">DU127+DU128</f>
        <v>0</v>
      </c>
      <c r="DV126" s="231">
        <f t="shared" si="1278"/>
        <v>939.4096379304865</v>
      </c>
      <c r="DW126" s="232">
        <f t="shared" si="1230"/>
        <v>-939.4096379304865</v>
      </c>
      <c r="DX126" s="261">
        <f t="shared" ref="DX126:DY126" si="1279">DX127+DX128</f>
        <v>0</v>
      </c>
      <c r="DY126" s="231">
        <f t="shared" si="1279"/>
        <v>721.17721888999949</v>
      </c>
      <c r="DZ126" s="232">
        <f t="shared" si="1231"/>
        <v>-721.17721888999949</v>
      </c>
      <c r="EA126" s="342">
        <f t="shared" ref="EA126:EB126" si="1280">EA127+EA128</f>
        <v>0</v>
      </c>
      <c r="EB126" s="343">
        <f t="shared" si="1280"/>
        <v>1206.3989439500001</v>
      </c>
      <c r="EC126" s="341">
        <f t="shared" si="1232"/>
        <v>-1206.3989439500001</v>
      </c>
      <c r="ED126" s="307">
        <f t="shared" ref="ED126:EE126" si="1281">ED127+ED128</f>
        <v>0</v>
      </c>
      <c r="EE126" s="305">
        <f t="shared" si="1281"/>
        <v>301.37362423437526</v>
      </c>
      <c r="EF126" s="306">
        <f t="shared" si="801"/>
        <v>-301.37362423437526</v>
      </c>
      <c r="EG126" s="307">
        <f t="shared" ref="EG126:EH126" si="1282">EG127+EG128</f>
        <v>0</v>
      </c>
      <c r="EH126" s="305">
        <f t="shared" si="1282"/>
        <v>300.37178340418996</v>
      </c>
      <c r="EI126" s="306">
        <f t="shared" si="1192"/>
        <v>-300.37178340418996</v>
      </c>
      <c r="EJ126" s="307">
        <f t="shared" ref="EJ126:EK126" si="1283">EJ127+EJ128</f>
        <v>0</v>
      </c>
      <c r="EK126" s="305">
        <f t="shared" si="1283"/>
        <v>-39.25599343653721</v>
      </c>
      <c r="EL126" s="306">
        <f t="shared" si="1193"/>
        <v>39.25599343653721</v>
      </c>
      <c r="EM126" s="393">
        <f t="shared" ref="EM126:EN126" si="1284">EM127+EM128</f>
        <v>0</v>
      </c>
      <c r="EN126" s="394">
        <f t="shared" si="1284"/>
        <v>11.226587835851888</v>
      </c>
      <c r="EO126" s="395">
        <f t="shared" si="804"/>
        <v>-11.226587835851888</v>
      </c>
      <c r="EP126" s="393">
        <f t="shared" ref="EP126:EQ126" si="1285">EP127+EP128</f>
        <v>0</v>
      </c>
      <c r="EQ126" s="394">
        <f t="shared" si="1285"/>
        <v>-338.50862573823179</v>
      </c>
      <c r="ER126" s="395">
        <f t="shared" si="1194"/>
        <v>338.50862573823179</v>
      </c>
      <c r="ES126" s="393">
        <f t="shared" ref="ES126:ET126" si="1286">ES127+ES128</f>
        <v>0</v>
      </c>
      <c r="ET126" s="394">
        <f t="shared" si="1286"/>
        <v>1553.9604044267953</v>
      </c>
      <c r="EU126" s="395">
        <f t="shared" si="1195"/>
        <v>-1553.9604044267953</v>
      </c>
      <c r="EV126" s="307">
        <f t="shared" ref="EV126:EW126" si="1287">EV127+EV128</f>
        <v>0</v>
      </c>
      <c r="EW126" s="305">
        <f t="shared" si="1287"/>
        <v>570.45898426422491</v>
      </c>
      <c r="EX126" s="306">
        <f t="shared" si="1196"/>
        <v>-570.45898426422491</v>
      </c>
      <c r="EY126" s="307">
        <f t="shared" ref="EY126:EZ126" si="1288">EY127+EY128</f>
        <v>0</v>
      </c>
      <c r="EZ126" s="305">
        <f t="shared" si="1288"/>
        <v>1968.5973707341816</v>
      </c>
      <c r="FA126" s="306">
        <f t="shared" si="1197"/>
        <v>-1968.5973707341816</v>
      </c>
    </row>
    <row r="127" spans="1:157" x14ac:dyDescent="0.3">
      <c r="A127" s="461" t="s">
        <v>148</v>
      </c>
      <c r="B127" s="303"/>
      <c r="C127" s="301"/>
      <c r="D127" s="304"/>
      <c r="E127" s="303"/>
      <c r="F127" s="301"/>
      <c r="G127" s="304"/>
      <c r="H127" s="303"/>
      <c r="I127" s="301"/>
      <c r="J127" s="304"/>
      <c r="K127" s="303"/>
      <c r="L127" s="301"/>
      <c r="M127" s="304"/>
      <c r="N127" s="303"/>
      <c r="O127" s="301"/>
      <c r="P127" s="304"/>
      <c r="Q127" s="303"/>
      <c r="R127" s="301"/>
      <c r="S127" s="304"/>
      <c r="T127" s="303"/>
      <c r="U127" s="301"/>
      <c r="V127" s="304"/>
      <c r="W127" s="303"/>
      <c r="X127" s="301"/>
      <c r="Y127" s="304"/>
      <c r="Z127" s="303"/>
      <c r="AA127" s="301"/>
      <c r="AB127" s="304"/>
      <c r="AC127" s="303"/>
      <c r="AD127" s="301"/>
      <c r="AE127" s="304"/>
      <c r="AF127" s="303"/>
      <c r="AG127" s="301"/>
      <c r="AH127" s="304"/>
      <c r="AI127" s="303"/>
      <c r="AJ127" s="301"/>
      <c r="AK127" s="304"/>
      <c r="AL127" s="303"/>
      <c r="AM127" s="301"/>
      <c r="AN127" s="304"/>
      <c r="AO127" s="303"/>
      <c r="AP127" s="301"/>
      <c r="AQ127" s="304"/>
      <c r="AR127" s="303"/>
      <c r="AS127" s="301"/>
      <c r="AT127" s="304"/>
      <c r="AU127" s="303"/>
      <c r="AV127" s="301"/>
      <c r="AW127" s="304"/>
      <c r="AX127" s="303"/>
      <c r="AY127" s="301"/>
      <c r="AZ127" s="304"/>
      <c r="BA127" s="303"/>
      <c r="BB127" s="301"/>
      <c r="BC127" s="304"/>
      <c r="BD127" s="303"/>
      <c r="BE127" s="301"/>
      <c r="BF127" s="304"/>
      <c r="BG127" s="303"/>
      <c r="BH127" s="301"/>
      <c r="BI127" s="304"/>
      <c r="BJ127" s="303"/>
      <c r="BK127" s="301"/>
      <c r="BL127" s="304"/>
      <c r="BM127" s="303"/>
      <c r="BN127" s="301"/>
      <c r="BO127" s="304"/>
      <c r="BP127" s="303"/>
      <c r="BQ127" s="301"/>
      <c r="BR127" s="304"/>
      <c r="BS127" s="303"/>
      <c r="BT127" s="301"/>
      <c r="BU127" s="304"/>
      <c r="BV127" s="303"/>
      <c r="BW127" s="301"/>
      <c r="BX127" s="304"/>
      <c r="BY127" s="303"/>
      <c r="BZ127" s="301"/>
      <c r="CA127" s="304"/>
      <c r="CB127" s="303"/>
      <c r="CC127" s="301"/>
      <c r="CD127" s="304"/>
      <c r="CE127" s="303"/>
      <c r="CF127" s="301"/>
      <c r="CG127" s="304"/>
      <c r="CH127" s="303"/>
      <c r="CI127" s="301"/>
      <c r="CJ127" s="304"/>
      <c r="CK127" s="303"/>
      <c r="CL127" s="301"/>
      <c r="CM127" s="304"/>
      <c r="CN127" s="303"/>
      <c r="CO127" s="301"/>
      <c r="CP127" s="304"/>
      <c r="CQ127" s="303"/>
      <c r="CR127" s="301"/>
      <c r="CS127" s="304"/>
      <c r="CT127" s="303"/>
      <c r="CU127" s="301"/>
      <c r="CV127" s="304"/>
      <c r="CW127" s="303"/>
      <c r="CX127" s="301"/>
      <c r="CY127" s="304"/>
      <c r="CZ127" s="303"/>
      <c r="DA127" s="301"/>
      <c r="DB127" s="304"/>
      <c r="DC127" s="305"/>
      <c r="DD127" s="301"/>
      <c r="DE127" s="306"/>
      <c r="DF127" s="307"/>
      <c r="DG127" s="305"/>
      <c r="DH127" s="306"/>
      <c r="DI127" s="307"/>
      <c r="DJ127" s="305"/>
      <c r="DK127" s="306"/>
      <c r="DL127" s="307"/>
      <c r="DM127" s="305"/>
      <c r="DN127" s="306"/>
      <c r="DO127" s="307"/>
      <c r="DP127" s="305"/>
      <c r="DQ127" s="306"/>
      <c r="DR127" s="300"/>
      <c r="DS127" s="301"/>
      <c r="DT127" s="306"/>
      <c r="DU127" s="261"/>
      <c r="DV127" s="231"/>
      <c r="DW127" s="232"/>
      <c r="DX127" s="261"/>
      <c r="DY127" s="231"/>
      <c r="DZ127" s="232"/>
      <c r="EA127" s="342"/>
      <c r="EB127" s="343"/>
      <c r="EC127" s="341"/>
      <c r="ED127" s="307"/>
      <c r="EE127" s="305"/>
      <c r="EF127" s="306"/>
      <c r="EG127" s="307"/>
      <c r="EH127" s="305"/>
      <c r="EI127" s="306"/>
      <c r="EJ127" s="307"/>
      <c r="EK127" s="305"/>
      <c r="EL127" s="306"/>
      <c r="EM127" s="393"/>
      <c r="EN127" s="394"/>
      <c r="EO127" s="395"/>
      <c r="EP127" s="393"/>
      <c r="EQ127" s="394"/>
      <c r="ER127" s="395"/>
      <c r="ES127" s="393"/>
      <c r="ET127" s="394"/>
      <c r="EU127" s="395"/>
      <c r="EV127" s="307"/>
      <c r="EW127" s="305"/>
      <c r="EX127" s="306"/>
      <c r="EY127" s="307"/>
      <c r="EZ127" s="305"/>
      <c r="FA127" s="306"/>
    </row>
    <row r="128" spans="1:157" x14ac:dyDescent="0.3">
      <c r="A128" s="461" t="s">
        <v>149</v>
      </c>
      <c r="B128" s="303">
        <f>B121-B124</f>
        <v>0</v>
      </c>
      <c r="C128" s="301">
        <f>C121-C125</f>
        <v>122.39999999999964</v>
      </c>
      <c r="D128" s="304">
        <f>B128-C128</f>
        <v>-122.39999999999964</v>
      </c>
      <c r="E128" s="303">
        <f t="shared" ref="E128" si="1289">E121-E124</f>
        <v>0</v>
      </c>
      <c r="F128" s="301">
        <f>F121-F125</f>
        <v>1459</v>
      </c>
      <c r="G128" s="304">
        <f t="shared" ref="G128" si="1290">E128-F128</f>
        <v>-1459</v>
      </c>
      <c r="H128" s="303">
        <f t="shared" ref="H128" si="1291">H121-H124</f>
        <v>0</v>
      </c>
      <c r="I128" s="301">
        <f>I121-I125</f>
        <v>-1161</v>
      </c>
      <c r="J128" s="304">
        <f t="shared" ref="J128" si="1292">H128-I128</f>
        <v>1161</v>
      </c>
      <c r="K128" s="303">
        <f t="shared" ref="K128" si="1293">K121-K124</f>
        <v>0</v>
      </c>
      <c r="L128" s="301">
        <f>L121-L125</f>
        <v>1825</v>
      </c>
      <c r="M128" s="304">
        <f t="shared" ref="M128" si="1294">K128-L128</f>
        <v>-1825</v>
      </c>
      <c r="N128" s="303">
        <f t="shared" ref="N128" si="1295">N121-N124</f>
        <v>0</v>
      </c>
      <c r="O128" s="301">
        <f>O121-O125</f>
        <v>226</v>
      </c>
      <c r="P128" s="304">
        <f t="shared" ref="P128" si="1296">N128-O128</f>
        <v>-226</v>
      </c>
      <c r="Q128" s="303">
        <f>Q121-Q125</f>
        <v>-57</v>
      </c>
      <c r="R128" s="301">
        <f>R121-R125</f>
        <v>-235</v>
      </c>
      <c r="S128" s="304">
        <f t="shared" ref="S128" si="1297">Q128-R128</f>
        <v>178</v>
      </c>
      <c r="T128" s="303">
        <f>T121-T125</f>
        <v>-57</v>
      </c>
      <c r="U128" s="301">
        <f>U121-U125</f>
        <v>1076</v>
      </c>
      <c r="V128" s="304">
        <f t="shared" ref="V128:V131" si="1298">T128-U128</f>
        <v>-1133</v>
      </c>
      <c r="W128" s="303">
        <f>W121-W125</f>
        <v>-57</v>
      </c>
      <c r="X128" s="301">
        <f>X121-X125</f>
        <v>3308</v>
      </c>
      <c r="Y128" s="304">
        <f t="shared" ref="Y128" si="1299">W128-X128</f>
        <v>-3365</v>
      </c>
      <c r="Z128" s="303">
        <f>Z121-Z125</f>
        <v>4</v>
      </c>
      <c r="AA128" s="301">
        <f>AA121-AA125</f>
        <v>-1183</v>
      </c>
      <c r="AB128" s="304">
        <f t="shared" ref="AB128" si="1300">Z128-AA128</f>
        <v>1187</v>
      </c>
      <c r="AC128" s="303">
        <f>AC121-AC125</f>
        <v>4</v>
      </c>
      <c r="AD128" s="301">
        <f>AD121-AD125</f>
        <v>-991</v>
      </c>
      <c r="AE128" s="304">
        <f t="shared" ref="AE128" si="1301">AC128-AD128</f>
        <v>995</v>
      </c>
      <c r="AF128" s="303">
        <f>AF121-AF125</f>
        <v>5</v>
      </c>
      <c r="AG128" s="301">
        <f>AG121-AG125</f>
        <v>9</v>
      </c>
      <c r="AH128" s="304">
        <f t="shared" ref="AH128" si="1302">AF128-AG128</f>
        <v>-4</v>
      </c>
      <c r="AI128" s="303">
        <f>AI121-AI125</f>
        <v>5</v>
      </c>
      <c r="AJ128" s="301">
        <f>AJ121-AJ125</f>
        <v>363</v>
      </c>
      <c r="AK128" s="304">
        <f t="shared" ref="AK128" si="1303">AI128-AJ128</f>
        <v>-358</v>
      </c>
      <c r="AL128" s="303">
        <f t="shared" ref="AL128:AM128" si="1304">AL121-AL125</f>
        <v>0</v>
      </c>
      <c r="AM128" s="301">
        <f t="shared" si="1304"/>
        <v>-798.25</v>
      </c>
      <c r="AN128" s="304">
        <f t="shared" ref="AN128" si="1305">AL128-AM128</f>
        <v>798.25</v>
      </c>
      <c r="AO128" s="303">
        <f t="shared" ref="AO128:AP128" si="1306">AO121-AO125</f>
        <v>0</v>
      </c>
      <c r="AP128" s="301">
        <f t="shared" si="1306"/>
        <v>-1128.25</v>
      </c>
      <c r="AQ128" s="304">
        <f t="shared" ref="AQ128" si="1307">AO128-AP128</f>
        <v>1128.25</v>
      </c>
      <c r="AR128" s="303">
        <f>AR121-AR125</f>
        <v>0</v>
      </c>
      <c r="AS128" s="301">
        <f>AS121-AS125</f>
        <v>-868.25</v>
      </c>
      <c r="AT128" s="304">
        <f t="shared" ref="AT128" si="1308">AR128-AS128</f>
        <v>868.25</v>
      </c>
      <c r="AU128" s="303">
        <f t="shared" ref="AU128:AV128" si="1309">AU121-AU125</f>
        <v>0</v>
      </c>
      <c r="AV128" s="301">
        <f t="shared" si="1309"/>
        <v>-490.25</v>
      </c>
      <c r="AW128" s="304">
        <f t="shared" ref="AW128" si="1310">AU128-AV128</f>
        <v>490.25</v>
      </c>
      <c r="AX128" s="303">
        <f t="shared" ref="AX128:AY128" si="1311">AX121-AX125</f>
        <v>0</v>
      </c>
      <c r="AY128" s="301">
        <f t="shared" si="1311"/>
        <v>11.071056806587876</v>
      </c>
      <c r="AZ128" s="304">
        <f t="shared" ref="AZ128:AZ131" si="1312">AX128-AY128</f>
        <v>-11.071056806587876</v>
      </c>
      <c r="BA128" s="303">
        <f>BA121-BA125</f>
        <v>0</v>
      </c>
      <c r="BB128" s="301">
        <f>BB121-BB125</f>
        <v>10.098065363701608</v>
      </c>
      <c r="BC128" s="304">
        <f t="shared" ref="BC128:BC131" si="1313">BA128-BB128</f>
        <v>-10.098065363701608</v>
      </c>
      <c r="BD128" s="303">
        <f t="shared" ref="BD128:CL128" si="1314">BD121-BD125</f>
        <v>0</v>
      </c>
      <c r="BE128" s="301">
        <f t="shared" si="1314"/>
        <v>11.088697244267678</v>
      </c>
      <c r="BF128" s="304">
        <f t="shared" ref="BF128:BF131" si="1315">BD128-BE128</f>
        <v>-11.088697244267678</v>
      </c>
      <c r="BG128" s="303">
        <f t="shared" si="1314"/>
        <v>0</v>
      </c>
      <c r="BH128" s="301">
        <f t="shared" si="1314"/>
        <v>12.647180585445312</v>
      </c>
      <c r="BI128" s="304">
        <f t="shared" ref="BI128:BI131" si="1316">BG128-BH128</f>
        <v>-12.647180585445312</v>
      </c>
      <c r="BJ128" s="303">
        <f t="shared" si="1314"/>
        <v>-7</v>
      </c>
      <c r="BK128" s="301">
        <f t="shared" si="1314"/>
        <v>-228.31051109585678</v>
      </c>
      <c r="BL128" s="304">
        <f t="shared" ref="BL128:BL131" si="1317">BJ128-BK128</f>
        <v>221.31051109585678</v>
      </c>
      <c r="BM128" s="303">
        <f t="shared" si="1314"/>
        <v>-7</v>
      </c>
      <c r="BN128" s="301">
        <f t="shared" si="1314"/>
        <v>-298.62194368723431</v>
      </c>
      <c r="BO128" s="304">
        <f t="shared" ref="BO128:BO131" si="1318">BM128-BN128</f>
        <v>291.62194368723431</v>
      </c>
      <c r="BP128" s="303">
        <f t="shared" si="1314"/>
        <v>-7</v>
      </c>
      <c r="BQ128" s="301">
        <f t="shared" si="1314"/>
        <v>-157.7226117302489</v>
      </c>
      <c r="BR128" s="304">
        <f t="shared" ref="BR128:BR131" si="1319">BP128-BQ128</f>
        <v>150.7226117302489</v>
      </c>
      <c r="BS128" s="303">
        <f t="shared" si="1314"/>
        <v>-6</v>
      </c>
      <c r="BT128" s="301">
        <f t="shared" si="1314"/>
        <v>-179.27493348666758</v>
      </c>
      <c r="BU128" s="304">
        <f t="shared" ref="BU128:BU131" si="1320">BS128-BT128</f>
        <v>173.27493348666758</v>
      </c>
      <c r="BV128" s="303">
        <f t="shared" si="1314"/>
        <v>-186</v>
      </c>
      <c r="BW128" s="301">
        <f t="shared" si="1314"/>
        <v>-182.226344582406</v>
      </c>
      <c r="BX128" s="304">
        <f t="shared" ref="BX128:BX131" si="1321">BV128-BW128</f>
        <v>-3.773655417594</v>
      </c>
      <c r="BY128" s="303">
        <f t="shared" si="1314"/>
        <v>-25</v>
      </c>
      <c r="BZ128" s="301">
        <f t="shared" si="1314"/>
        <v>-523.01448480866929</v>
      </c>
      <c r="CA128" s="304">
        <f t="shared" ref="CA128:CA131" si="1322">BY128-BZ128</f>
        <v>498.01448480866929</v>
      </c>
      <c r="CB128" s="303">
        <f t="shared" si="1314"/>
        <v>-6</v>
      </c>
      <c r="CC128" s="301">
        <f t="shared" si="1314"/>
        <v>-242.10759534169847</v>
      </c>
      <c r="CD128" s="304">
        <f t="shared" ref="CD128:CD131" si="1323">CB128-CC128</f>
        <v>236.10759534169847</v>
      </c>
      <c r="CE128" s="303">
        <f t="shared" si="1314"/>
        <v>-7</v>
      </c>
      <c r="CF128" s="301">
        <f t="shared" si="1314"/>
        <v>-1286.5845931940262</v>
      </c>
      <c r="CG128" s="304">
        <f t="shared" ref="CG128:CG131" si="1324">CE128-CF128</f>
        <v>1279.5845931940262</v>
      </c>
      <c r="CH128" s="303">
        <f t="shared" si="1314"/>
        <v>0</v>
      </c>
      <c r="CI128" s="301">
        <f t="shared" si="1314"/>
        <v>-806.66952416441927</v>
      </c>
      <c r="CJ128" s="304">
        <f t="shared" ref="CJ128" si="1325">CH128-CI128</f>
        <v>806.66952416441927</v>
      </c>
      <c r="CK128" s="303">
        <f t="shared" si="1314"/>
        <v>0</v>
      </c>
      <c r="CL128" s="301">
        <f t="shared" si="1314"/>
        <v>681.7556903569639</v>
      </c>
      <c r="CM128" s="304">
        <f t="shared" ref="CM128" si="1326">CK128-CL128</f>
        <v>-681.7556903569639</v>
      </c>
      <c r="CN128" s="303">
        <f t="shared" ref="CN128:DY128" si="1327">CN121-CN124</f>
        <v>0</v>
      </c>
      <c r="CO128" s="301">
        <f t="shared" si="1327"/>
        <v>-1559.0149100273411</v>
      </c>
      <c r="CP128" s="304">
        <f t="shared" ref="CP128" si="1328">CN128-CO128</f>
        <v>1559.0149100273411</v>
      </c>
      <c r="CQ128" s="303">
        <f t="shared" ref="CQ128" si="1329">CQ121-CQ124</f>
        <v>0</v>
      </c>
      <c r="CR128" s="301">
        <f t="shared" si="1327"/>
        <v>-214.83070441082964</v>
      </c>
      <c r="CS128" s="304">
        <f t="shared" ref="CS128" si="1330">CQ128-CR128</f>
        <v>214.83070441082964</v>
      </c>
      <c r="CT128" s="303">
        <f t="shared" ref="CT128" si="1331">CT121-CT124</f>
        <v>0</v>
      </c>
      <c r="CU128" s="301">
        <f t="shared" si="1327"/>
        <v>-352.16151304200002</v>
      </c>
      <c r="CV128" s="304">
        <f t="shared" ref="CV128" si="1332">CT128-CU128</f>
        <v>352.16151304200002</v>
      </c>
      <c r="CW128" s="303">
        <f t="shared" ref="CW128" si="1333">CW121-CW124</f>
        <v>0</v>
      </c>
      <c r="CX128" s="301">
        <f t="shared" si="1327"/>
        <v>875.84549604334006</v>
      </c>
      <c r="CY128" s="304">
        <f t="shared" ref="CY128" si="1334">CW128-CX128</f>
        <v>-875.84549604334006</v>
      </c>
      <c r="CZ128" s="303">
        <f t="shared" ref="CZ128" si="1335">CZ121-CZ124</f>
        <v>0</v>
      </c>
      <c r="DA128" s="301">
        <f t="shared" si="1327"/>
        <v>397.21841318475981</v>
      </c>
      <c r="DB128" s="304">
        <f t="shared" ref="DB128" si="1336">CZ128-DA128</f>
        <v>-397.21841318475981</v>
      </c>
      <c r="DC128" s="303">
        <f t="shared" ref="DC128" si="1337">DC121-DC124</f>
        <v>0</v>
      </c>
      <c r="DD128" s="301">
        <f t="shared" si="1327"/>
        <v>-82.699999999999818</v>
      </c>
      <c r="DE128" s="304">
        <f t="shared" ref="DE128" si="1338">DC128-DD128</f>
        <v>82.699999999999818</v>
      </c>
      <c r="DF128" s="303">
        <f t="shared" ref="DF128" si="1339">DF121-DF124</f>
        <v>0</v>
      </c>
      <c r="DG128" s="301">
        <f t="shared" si="1327"/>
        <v>-624.63896580483561</v>
      </c>
      <c r="DH128" s="304">
        <f t="shared" ref="DH128" si="1340">DF128-DG128</f>
        <v>624.63896580483561</v>
      </c>
      <c r="DI128" s="303">
        <f t="shared" ref="DI128" si="1341">DI121-DI124</f>
        <v>0</v>
      </c>
      <c r="DJ128" s="301">
        <f t="shared" si="1327"/>
        <v>-76.103165137617907</v>
      </c>
      <c r="DK128" s="304">
        <f t="shared" ref="DK128" si="1342">DI128-DJ128</f>
        <v>76.103165137617907</v>
      </c>
      <c r="DL128" s="303">
        <f t="shared" ref="DL128" si="1343">DL121-DL124</f>
        <v>0</v>
      </c>
      <c r="DM128" s="301">
        <f t="shared" si="1327"/>
        <v>-614.75543786488925</v>
      </c>
      <c r="DN128" s="304">
        <f t="shared" ref="DN128" si="1344">DL128-DM128</f>
        <v>614.75543786488925</v>
      </c>
      <c r="DO128" s="303">
        <f t="shared" ref="DO128" si="1345">DO121-DO124</f>
        <v>0</v>
      </c>
      <c r="DP128" s="301">
        <f t="shared" si="1327"/>
        <v>130.4625688073429</v>
      </c>
      <c r="DQ128" s="304">
        <f t="shared" ref="DQ128" si="1346">DO128-DP128</f>
        <v>-130.4625688073429</v>
      </c>
      <c r="DR128" s="261">
        <f t="shared" ref="DR128" si="1347">DR121-DR124</f>
        <v>0</v>
      </c>
      <c r="DS128" s="301">
        <f t="shared" si="1327"/>
        <v>1821.9902080178872</v>
      </c>
      <c r="DT128" s="306">
        <f t="shared" ref="DT128" si="1348">DR128-DS128</f>
        <v>-1821.9902080178872</v>
      </c>
      <c r="DU128" s="261">
        <f t="shared" ref="DU128" si="1349">DU121-DU124</f>
        <v>0</v>
      </c>
      <c r="DV128" s="231">
        <f t="shared" si="1327"/>
        <v>939.4096379304865</v>
      </c>
      <c r="DW128" s="232">
        <f t="shared" ref="DW128" si="1350">DU128-DV128</f>
        <v>-939.4096379304865</v>
      </c>
      <c r="DX128" s="261">
        <f t="shared" ref="DX128" si="1351">DX121-DX124</f>
        <v>0</v>
      </c>
      <c r="DY128" s="231">
        <f t="shared" si="1327"/>
        <v>721.17721888999949</v>
      </c>
      <c r="DZ128" s="232">
        <f t="shared" ref="DZ128" si="1352">DX128-DY128</f>
        <v>-721.17721888999949</v>
      </c>
      <c r="EA128" s="342">
        <f t="shared" ref="EA128:EZ128" si="1353">EA121-EA124</f>
        <v>0</v>
      </c>
      <c r="EB128" s="343">
        <f t="shared" si="1353"/>
        <v>1206.3989439500001</v>
      </c>
      <c r="EC128" s="341">
        <f t="shared" ref="EC128" si="1354">EA128-EB128</f>
        <v>-1206.3989439500001</v>
      </c>
      <c r="ED128" s="307">
        <f t="shared" ref="ED128" si="1355">ED121-ED124</f>
        <v>0</v>
      </c>
      <c r="EE128" s="305">
        <f t="shared" si="1353"/>
        <v>301.37362423437526</v>
      </c>
      <c r="EF128" s="306">
        <f t="shared" ref="EF128" si="1356">ED128-EE128</f>
        <v>-301.37362423437526</v>
      </c>
      <c r="EG128" s="307">
        <f t="shared" ref="EG128" si="1357">EG121-EG124</f>
        <v>0</v>
      </c>
      <c r="EH128" s="305">
        <f t="shared" si="1353"/>
        <v>300.37178340418996</v>
      </c>
      <c r="EI128" s="306">
        <f t="shared" ref="EI128" si="1358">EG128-EH128</f>
        <v>-300.37178340418996</v>
      </c>
      <c r="EJ128" s="307">
        <f t="shared" ref="EJ128" si="1359">EJ121-EJ124</f>
        <v>0</v>
      </c>
      <c r="EK128" s="305">
        <f t="shared" si="1353"/>
        <v>-39.25599343653721</v>
      </c>
      <c r="EL128" s="306">
        <f t="shared" ref="EL128" si="1360">EJ128-EK128</f>
        <v>39.25599343653721</v>
      </c>
      <c r="EM128" s="393">
        <f t="shared" ref="EM128" si="1361">EM121-EM124</f>
        <v>0</v>
      </c>
      <c r="EN128" s="394">
        <f t="shared" si="1353"/>
        <v>11.226587835851888</v>
      </c>
      <c r="EO128" s="395">
        <f t="shared" ref="EO128" si="1362">EM128-EN128</f>
        <v>-11.226587835851888</v>
      </c>
      <c r="EP128" s="393">
        <f t="shared" ref="EP128" si="1363">EP121-EP124</f>
        <v>0</v>
      </c>
      <c r="EQ128" s="394">
        <f>EQ121-EQ124</f>
        <v>-338.50862573823179</v>
      </c>
      <c r="ER128" s="395">
        <f t="shared" ref="ER128" si="1364">EP128-EQ128</f>
        <v>338.50862573823179</v>
      </c>
      <c r="ES128" s="393">
        <f t="shared" ref="ES128" si="1365">ES121-ES124</f>
        <v>0</v>
      </c>
      <c r="ET128" s="394">
        <f t="shared" si="1353"/>
        <v>1553.9604044267953</v>
      </c>
      <c r="EU128" s="395">
        <f t="shared" ref="EU128" si="1366">ES128-ET128</f>
        <v>-1553.9604044267953</v>
      </c>
      <c r="EV128" s="307">
        <f t="shared" ref="EV128" si="1367">EV121-EV124</f>
        <v>0</v>
      </c>
      <c r="EW128" s="305">
        <f t="shared" si="1353"/>
        <v>570.45898426422491</v>
      </c>
      <c r="EX128" s="306">
        <f t="shared" ref="EX128" si="1368">EV128-EW128</f>
        <v>-570.45898426422491</v>
      </c>
      <c r="EY128" s="307">
        <f t="shared" ref="EY128" si="1369">EY121-EY124</f>
        <v>0</v>
      </c>
      <c r="EZ128" s="305">
        <f t="shared" si="1353"/>
        <v>1968.5973707341816</v>
      </c>
      <c r="FA128" s="306">
        <f t="shared" ref="FA128" si="1370">EY128-EZ128</f>
        <v>-1968.5973707341816</v>
      </c>
    </row>
    <row r="129" spans="1:157" x14ac:dyDescent="0.3">
      <c r="A129" s="227" t="s">
        <v>169</v>
      </c>
      <c r="B129" s="228">
        <f>B130</f>
        <v>-577</v>
      </c>
      <c r="C129" s="229">
        <f>C130</f>
        <v>2411</v>
      </c>
      <c r="D129" s="230">
        <f t="shared" ref="D129:D135" si="1371">B129-C129</f>
        <v>-2988</v>
      </c>
      <c r="E129" s="228">
        <f t="shared" ref="E129:F129" si="1372">E130</f>
        <v>578</v>
      </c>
      <c r="F129" s="229">
        <f t="shared" si="1372"/>
        <v>2011</v>
      </c>
      <c r="G129" s="230">
        <f t="shared" si="1199"/>
        <v>-1433</v>
      </c>
      <c r="H129" s="228">
        <f t="shared" ref="H129:I129" si="1373">H130</f>
        <v>353</v>
      </c>
      <c r="I129" s="229">
        <f t="shared" si="1373"/>
        <v>2744</v>
      </c>
      <c r="J129" s="230">
        <f t="shared" si="1201"/>
        <v>-2391</v>
      </c>
      <c r="K129" s="228">
        <f t="shared" ref="K129:L129" si="1374">K130</f>
        <v>-202</v>
      </c>
      <c r="L129" s="229">
        <f t="shared" si="1374"/>
        <v>2217</v>
      </c>
      <c r="M129" s="230">
        <f t="shared" si="1203"/>
        <v>-2419</v>
      </c>
      <c r="N129" s="228">
        <f t="shared" ref="N129:O129" si="1375">N130</f>
        <v>-601</v>
      </c>
      <c r="O129" s="229">
        <f t="shared" si="1375"/>
        <v>666</v>
      </c>
      <c r="P129" s="230">
        <f t="shared" si="1205"/>
        <v>-1267</v>
      </c>
      <c r="Q129" s="228">
        <f t="shared" ref="Q129:R129" si="1376">Q130</f>
        <v>-47</v>
      </c>
      <c r="R129" s="229">
        <f t="shared" si="1376"/>
        <v>1230</v>
      </c>
      <c r="S129" s="230">
        <f t="shared" si="1206"/>
        <v>-1277</v>
      </c>
      <c r="T129" s="228">
        <f t="shared" ref="T129:U129" si="1377">T130</f>
        <v>13</v>
      </c>
      <c r="U129" s="229">
        <f t="shared" si="1377"/>
        <v>2174</v>
      </c>
      <c r="V129" s="230">
        <f t="shared" si="1298"/>
        <v>-2161</v>
      </c>
      <c r="W129" s="228">
        <f t="shared" ref="W129:X129" si="1378">W130</f>
        <v>179</v>
      </c>
      <c r="X129" s="229">
        <f t="shared" si="1378"/>
        <v>2444</v>
      </c>
      <c r="Y129" s="230">
        <f t="shared" si="1208"/>
        <v>-2265</v>
      </c>
      <c r="Z129" s="228">
        <f t="shared" ref="Z129:AA129" si="1379">Z130</f>
        <v>78</v>
      </c>
      <c r="AA129" s="229">
        <f t="shared" si="1379"/>
        <v>1039</v>
      </c>
      <c r="AB129" s="230">
        <f t="shared" si="1209"/>
        <v>-961</v>
      </c>
      <c r="AC129" s="228">
        <f t="shared" ref="AC129:AD129" si="1380">AC130</f>
        <v>-371</v>
      </c>
      <c r="AD129" s="229">
        <f t="shared" si="1380"/>
        <v>1946</v>
      </c>
      <c r="AE129" s="230">
        <f t="shared" si="1210"/>
        <v>-2317</v>
      </c>
      <c r="AF129" s="228">
        <f t="shared" ref="AF129:AG129" si="1381">AF130</f>
        <v>-889</v>
      </c>
      <c r="AG129" s="229">
        <f t="shared" si="1381"/>
        <v>1547</v>
      </c>
      <c r="AH129" s="230">
        <f t="shared" si="1211"/>
        <v>-2436</v>
      </c>
      <c r="AI129" s="228">
        <f t="shared" ref="AI129:AJ129" si="1382">AI130</f>
        <v>1551</v>
      </c>
      <c r="AJ129" s="229">
        <f t="shared" si="1382"/>
        <v>2956</v>
      </c>
      <c r="AK129" s="230">
        <f t="shared" si="1212"/>
        <v>-1405</v>
      </c>
      <c r="AL129" s="228">
        <f t="shared" ref="AL129:AM129" si="1383">AL130</f>
        <v>379</v>
      </c>
      <c r="AM129" s="229">
        <f t="shared" si="1383"/>
        <v>2201</v>
      </c>
      <c r="AN129" s="230">
        <f t="shared" si="1213"/>
        <v>-1822</v>
      </c>
      <c r="AO129" s="228">
        <f t="shared" ref="AO129:AP129" si="1384">AO130</f>
        <v>-65</v>
      </c>
      <c r="AP129" s="229">
        <f t="shared" si="1384"/>
        <v>196</v>
      </c>
      <c r="AQ129" s="230">
        <f t="shared" si="1214"/>
        <v>-261</v>
      </c>
      <c r="AR129" s="228">
        <f t="shared" ref="AR129:AS129" si="1385">AR130</f>
        <v>-227</v>
      </c>
      <c r="AS129" s="229">
        <f t="shared" si="1385"/>
        <v>2489</v>
      </c>
      <c r="AT129" s="230">
        <f t="shared" si="1215"/>
        <v>-2716</v>
      </c>
      <c r="AU129" s="228">
        <f t="shared" ref="AU129:AV129" si="1386">AU130</f>
        <v>641</v>
      </c>
      <c r="AV129" s="229">
        <f t="shared" si="1386"/>
        <v>2982</v>
      </c>
      <c r="AW129" s="230">
        <f t="shared" si="1216"/>
        <v>-2341</v>
      </c>
      <c r="AX129" s="228">
        <f>AX130</f>
        <v>202</v>
      </c>
      <c r="AY129" s="229">
        <f>AY130</f>
        <v>2862</v>
      </c>
      <c r="AZ129" s="230">
        <f t="shared" si="1312"/>
        <v>-2660</v>
      </c>
      <c r="BA129" s="228">
        <f>BA130</f>
        <v>-129</v>
      </c>
      <c r="BB129" s="229">
        <f>BB130</f>
        <v>968</v>
      </c>
      <c r="BC129" s="230">
        <f t="shared" si="1313"/>
        <v>-1097</v>
      </c>
      <c r="BD129" s="228">
        <f>BD130</f>
        <v>-694</v>
      </c>
      <c r="BE129" s="229">
        <f>BE130</f>
        <v>3026</v>
      </c>
      <c r="BF129" s="230">
        <f t="shared" si="1315"/>
        <v>-3720</v>
      </c>
      <c r="BG129" s="228">
        <f>BG130</f>
        <v>-210</v>
      </c>
      <c r="BH129" s="229">
        <f>BH130</f>
        <v>3142</v>
      </c>
      <c r="BI129" s="230">
        <f t="shared" si="1316"/>
        <v>-3352</v>
      </c>
      <c r="BJ129" s="228">
        <f>BJ130</f>
        <v>437</v>
      </c>
      <c r="BK129" s="229">
        <f>BK130</f>
        <v>2393</v>
      </c>
      <c r="BL129" s="230">
        <f t="shared" si="1317"/>
        <v>-1956</v>
      </c>
      <c r="BM129" s="228">
        <f>BM130</f>
        <v>-160</v>
      </c>
      <c r="BN129" s="229">
        <f>BN130</f>
        <v>2746</v>
      </c>
      <c r="BO129" s="230">
        <f t="shared" si="1318"/>
        <v>-2906</v>
      </c>
      <c r="BP129" s="228">
        <f>BP130</f>
        <v>-92</v>
      </c>
      <c r="BQ129" s="229">
        <f>BQ130</f>
        <v>2724</v>
      </c>
      <c r="BR129" s="230">
        <f t="shared" si="1319"/>
        <v>-2816</v>
      </c>
      <c r="BS129" s="228">
        <f>BS130</f>
        <v>681</v>
      </c>
      <c r="BT129" s="229">
        <f>BT130</f>
        <v>2467</v>
      </c>
      <c r="BU129" s="230">
        <f t="shared" si="1320"/>
        <v>-1786</v>
      </c>
      <c r="BV129" s="228">
        <f>BV130</f>
        <v>-23</v>
      </c>
      <c r="BW129" s="229">
        <f>BW130</f>
        <v>2288</v>
      </c>
      <c r="BX129" s="230">
        <f t="shared" si="1321"/>
        <v>-2311</v>
      </c>
      <c r="BY129" s="228">
        <f>BY130</f>
        <v>-37</v>
      </c>
      <c r="BZ129" s="229">
        <f>BZ130</f>
        <v>2983</v>
      </c>
      <c r="CA129" s="230">
        <f t="shared" si="1322"/>
        <v>-3020</v>
      </c>
      <c r="CB129" s="228">
        <f>CB130</f>
        <v>-172</v>
      </c>
      <c r="CC129" s="229">
        <f>CC130</f>
        <v>2570</v>
      </c>
      <c r="CD129" s="230">
        <f t="shared" si="1323"/>
        <v>-2742</v>
      </c>
      <c r="CE129" s="228">
        <f>CE130</f>
        <v>-44</v>
      </c>
      <c r="CF129" s="229">
        <f>CF130</f>
        <v>2951</v>
      </c>
      <c r="CG129" s="230">
        <f t="shared" si="1324"/>
        <v>-2995</v>
      </c>
      <c r="CH129" s="228">
        <f>CH130</f>
        <v>333</v>
      </c>
      <c r="CI129" s="229">
        <f>CI130</f>
        <v>1782</v>
      </c>
      <c r="CJ129" s="230">
        <f>CH129-CI129</f>
        <v>-1449</v>
      </c>
      <c r="CK129" s="228">
        <f>CK130</f>
        <v>98</v>
      </c>
      <c r="CL129" s="229">
        <f>CL130</f>
        <v>1539</v>
      </c>
      <c r="CM129" s="230">
        <f>CK129-CL129</f>
        <v>-1441</v>
      </c>
      <c r="CN129" s="228">
        <f>CN130</f>
        <v>-642</v>
      </c>
      <c r="CO129" s="229">
        <f>CO130</f>
        <v>1477</v>
      </c>
      <c r="CP129" s="230">
        <f>CN129-CO129</f>
        <v>-2119</v>
      </c>
      <c r="CQ129" s="228">
        <f>CQ130</f>
        <v>55</v>
      </c>
      <c r="CR129" s="229">
        <f>CR130</f>
        <v>3010</v>
      </c>
      <c r="CS129" s="230">
        <f>CQ129-CR129</f>
        <v>-2955</v>
      </c>
      <c r="CT129" s="228">
        <f t="shared" ref="CT129:CU129" si="1387">CT130</f>
        <v>-195</v>
      </c>
      <c r="CU129" s="229">
        <f t="shared" si="1387"/>
        <v>-385</v>
      </c>
      <c r="CV129" s="230">
        <f t="shared" si="459"/>
        <v>190</v>
      </c>
      <c r="CW129" s="228">
        <f t="shared" ref="CW129:CX129" si="1388">CW130</f>
        <v>-133</v>
      </c>
      <c r="CX129" s="229">
        <f t="shared" si="1388"/>
        <v>5</v>
      </c>
      <c r="CY129" s="230">
        <f t="shared" si="460"/>
        <v>-138</v>
      </c>
      <c r="CZ129" s="228">
        <f t="shared" ref="CZ129:DA129" si="1389">CZ130</f>
        <v>-59.9</v>
      </c>
      <c r="DA129" s="229">
        <f t="shared" si="1389"/>
        <v>909.4</v>
      </c>
      <c r="DB129" s="230">
        <f t="shared" si="461"/>
        <v>-969.3</v>
      </c>
      <c r="DC129" s="231">
        <f t="shared" ref="DC129:DD129" si="1390">DC130</f>
        <v>148.1</v>
      </c>
      <c r="DD129" s="229">
        <f t="shared" si="1390"/>
        <v>1412</v>
      </c>
      <c r="DE129" s="232">
        <f t="shared" si="462"/>
        <v>-1263.9000000000001</v>
      </c>
      <c r="DF129" s="261">
        <f>DF130</f>
        <v>148.1</v>
      </c>
      <c r="DG129" s="231">
        <f>DG130</f>
        <v>1109.5999999999999</v>
      </c>
      <c r="DH129" s="232">
        <f t="shared" si="1186"/>
        <v>-961.49999999999989</v>
      </c>
      <c r="DI129" s="261">
        <f>DI130</f>
        <v>-195.2</v>
      </c>
      <c r="DJ129" s="231">
        <f>DJ130</f>
        <v>551.6</v>
      </c>
      <c r="DK129" s="232">
        <f t="shared" si="1188"/>
        <v>-746.8</v>
      </c>
      <c r="DL129" s="261">
        <f>DL130</f>
        <v>-374.87518417614018</v>
      </c>
      <c r="DM129" s="231">
        <f>DM130</f>
        <v>1361.5529247986501</v>
      </c>
      <c r="DN129" s="232">
        <f t="shared" si="1189"/>
        <v>-1736.4281089747903</v>
      </c>
      <c r="DO129" s="261">
        <f>DO130</f>
        <v>221.92246008162221</v>
      </c>
      <c r="DP129" s="231">
        <f>DP130</f>
        <v>3160.555346147637</v>
      </c>
      <c r="DQ129" s="232">
        <f t="shared" si="1191"/>
        <v>-2938.6328860660146</v>
      </c>
      <c r="DR129" s="300">
        <f>DR130</f>
        <v>275</v>
      </c>
      <c r="DS129" s="301">
        <f>DS130</f>
        <v>1662.7</v>
      </c>
      <c r="DT129" s="306">
        <f t="shared" si="1229"/>
        <v>-1387.7</v>
      </c>
      <c r="DU129" s="261">
        <f>DU130</f>
        <v>88.222631939892352</v>
      </c>
      <c r="DV129" s="231">
        <f>DV130</f>
        <v>9.2003846596196297</v>
      </c>
      <c r="DW129" s="232">
        <f t="shared" si="1230"/>
        <v>79.022247280272722</v>
      </c>
      <c r="DX129" s="261">
        <f>DX130</f>
        <v>-133.95512104408584</v>
      </c>
      <c r="DY129" s="231">
        <f>DY130</f>
        <v>170.82371028881147</v>
      </c>
      <c r="DZ129" s="232">
        <f t="shared" si="1231"/>
        <v>-304.77883133289731</v>
      </c>
      <c r="EA129" s="342">
        <f>EA130</f>
        <v>336.61258867210637</v>
      </c>
      <c r="EB129" s="343">
        <f>EB130</f>
        <v>1172.4111594220192</v>
      </c>
      <c r="EC129" s="341">
        <f t="shared" si="1232"/>
        <v>-835.79857074991287</v>
      </c>
      <c r="ED129" s="307">
        <f>ED130</f>
        <v>-3</v>
      </c>
      <c r="EE129" s="305">
        <f>EE130</f>
        <v>1623.10650589387</v>
      </c>
      <c r="EF129" s="306">
        <f t="shared" si="801"/>
        <v>-1626.10650589387</v>
      </c>
      <c r="EG129" s="307">
        <f>EG130</f>
        <v>-472.83958572172622</v>
      </c>
      <c r="EH129" s="305">
        <f>EH130</f>
        <v>930.18363593033996</v>
      </c>
      <c r="EI129" s="306">
        <f t="shared" si="1192"/>
        <v>-1403.0232216520662</v>
      </c>
      <c r="EJ129" s="307">
        <f>EJ130</f>
        <v>63.024091577089678</v>
      </c>
      <c r="EK129" s="305">
        <f>EK130</f>
        <v>1733.6727203367252</v>
      </c>
      <c r="EL129" s="306">
        <f t="shared" si="1193"/>
        <v>-1670.6486287596356</v>
      </c>
      <c r="EM129" s="393">
        <v>-48.069847290548488</v>
      </c>
      <c r="EN129" s="394">
        <v>22.976591712838179</v>
      </c>
      <c r="EO129" s="395">
        <f t="shared" si="804"/>
        <v>-71.046439003386666</v>
      </c>
      <c r="EP129" s="393">
        <v>244.52368927613369</v>
      </c>
      <c r="EQ129" s="394">
        <v>126.12725987673419</v>
      </c>
      <c r="ER129" s="395">
        <f t="shared" si="1194"/>
        <v>118.39642939939951</v>
      </c>
      <c r="ES129" s="393">
        <v>-242.60011583778319</v>
      </c>
      <c r="ET129" s="394">
        <v>7793.8605055436037</v>
      </c>
      <c r="EU129" s="395">
        <f t="shared" si="1195"/>
        <v>-8036.4606213813868</v>
      </c>
      <c r="EV129" s="307">
        <v>275.87067908499859</v>
      </c>
      <c r="EW129" s="305">
        <v>978.21694726345572</v>
      </c>
      <c r="EX129" s="306">
        <f t="shared" si="1196"/>
        <v>-702.34626817845719</v>
      </c>
      <c r="EY129" s="307">
        <v>313.95341985942065</v>
      </c>
      <c r="EZ129" s="305">
        <v>328.88928998733945</v>
      </c>
      <c r="FA129" s="306">
        <f t="shared" si="1197"/>
        <v>-14.935870127918804</v>
      </c>
    </row>
    <row r="130" spans="1:157" x14ac:dyDescent="0.3">
      <c r="A130" s="238" t="s">
        <v>144</v>
      </c>
      <c r="B130" s="228">
        <f>B131+B132</f>
        <v>-577</v>
      </c>
      <c r="C130" s="229">
        <f>C131+C132</f>
        <v>2411</v>
      </c>
      <c r="D130" s="230">
        <f t="shared" si="1371"/>
        <v>-2988</v>
      </c>
      <c r="E130" s="228">
        <f t="shared" ref="E130:F130" si="1391">E131+E132</f>
        <v>578</v>
      </c>
      <c r="F130" s="229">
        <f t="shared" si="1391"/>
        <v>2011</v>
      </c>
      <c r="G130" s="230">
        <f t="shared" si="1199"/>
        <v>-1433</v>
      </c>
      <c r="H130" s="228">
        <f t="shared" ref="H130:I130" si="1392">H131+H132</f>
        <v>353</v>
      </c>
      <c r="I130" s="229">
        <f t="shared" si="1392"/>
        <v>2744</v>
      </c>
      <c r="J130" s="230">
        <f t="shared" si="1201"/>
        <v>-2391</v>
      </c>
      <c r="K130" s="228">
        <f t="shared" ref="K130:L130" si="1393">K131+K132</f>
        <v>-202</v>
      </c>
      <c r="L130" s="229">
        <f t="shared" si="1393"/>
        <v>2217</v>
      </c>
      <c r="M130" s="230">
        <f t="shared" si="1203"/>
        <v>-2419</v>
      </c>
      <c r="N130" s="228">
        <f t="shared" ref="N130" si="1394">N131+N132</f>
        <v>-601</v>
      </c>
      <c r="O130" s="229">
        <f>O131+O132</f>
        <v>666</v>
      </c>
      <c r="P130" s="230">
        <f t="shared" si="1205"/>
        <v>-1267</v>
      </c>
      <c r="Q130" s="228">
        <f t="shared" ref="Q130:R130" si="1395">Q131+Q132</f>
        <v>-47</v>
      </c>
      <c r="R130" s="229">
        <f t="shared" si="1395"/>
        <v>1230</v>
      </c>
      <c r="S130" s="230">
        <f t="shared" si="1206"/>
        <v>-1277</v>
      </c>
      <c r="T130" s="228">
        <f t="shared" ref="T130:U130" si="1396">T131+T132</f>
        <v>13</v>
      </c>
      <c r="U130" s="229">
        <f t="shared" si="1396"/>
        <v>2174</v>
      </c>
      <c r="V130" s="230">
        <f t="shared" si="1298"/>
        <v>-2161</v>
      </c>
      <c r="W130" s="228">
        <f t="shared" ref="W130:X130" si="1397">W131+W132</f>
        <v>179</v>
      </c>
      <c r="X130" s="229">
        <f t="shared" si="1397"/>
        <v>2444</v>
      </c>
      <c r="Y130" s="230">
        <f t="shared" si="1208"/>
        <v>-2265</v>
      </c>
      <c r="Z130" s="228">
        <f t="shared" ref="Z130:AA130" si="1398">Z131+Z132</f>
        <v>78</v>
      </c>
      <c r="AA130" s="229">
        <f t="shared" si="1398"/>
        <v>1039</v>
      </c>
      <c r="AB130" s="230">
        <f t="shared" si="1209"/>
        <v>-961</v>
      </c>
      <c r="AC130" s="228">
        <f t="shared" ref="AC130:AD130" si="1399">AC131+AC132</f>
        <v>-371</v>
      </c>
      <c r="AD130" s="229">
        <f t="shared" si="1399"/>
        <v>1946</v>
      </c>
      <c r="AE130" s="230">
        <f t="shared" si="1210"/>
        <v>-2317</v>
      </c>
      <c r="AF130" s="228">
        <f t="shared" ref="AF130:AG130" si="1400">AF131+AF132</f>
        <v>-889</v>
      </c>
      <c r="AG130" s="229">
        <f t="shared" si="1400"/>
        <v>1547</v>
      </c>
      <c r="AH130" s="230">
        <f t="shared" si="1211"/>
        <v>-2436</v>
      </c>
      <c r="AI130" s="228">
        <f t="shared" ref="AI130:AJ130" si="1401">AI131+AI132</f>
        <v>1551</v>
      </c>
      <c r="AJ130" s="229">
        <f t="shared" si="1401"/>
        <v>2956</v>
      </c>
      <c r="AK130" s="230">
        <f t="shared" si="1212"/>
        <v>-1405</v>
      </c>
      <c r="AL130" s="228">
        <f t="shared" ref="AL130:AM130" si="1402">AL131+AL132</f>
        <v>379</v>
      </c>
      <c r="AM130" s="229">
        <f t="shared" si="1402"/>
        <v>2201</v>
      </c>
      <c r="AN130" s="230">
        <f t="shared" si="1213"/>
        <v>-1822</v>
      </c>
      <c r="AO130" s="228">
        <f t="shared" ref="AO130:AP130" si="1403">AO131+AO132</f>
        <v>-65</v>
      </c>
      <c r="AP130" s="229">
        <f t="shared" si="1403"/>
        <v>196</v>
      </c>
      <c r="AQ130" s="230">
        <f t="shared" si="1214"/>
        <v>-261</v>
      </c>
      <c r="AR130" s="228">
        <f t="shared" ref="AR130:AS130" si="1404">AR131+AR132</f>
        <v>-227</v>
      </c>
      <c r="AS130" s="229">
        <f t="shared" si="1404"/>
        <v>2489</v>
      </c>
      <c r="AT130" s="230">
        <f t="shared" si="1215"/>
        <v>-2716</v>
      </c>
      <c r="AU130" s="228">
        <f t="shared" ref="AU130:AV130" si="1405">AU131+AU132</f>
        <v>641</v>
      </c>
      <c r="AV130" s="229">
        <f t="shared" si="1405"/>
        <v>2982</v>
      </c>
      <c r="AW130" s="230">
        <f t="shared" si="1216"/>
        <v>-2341</v>
      </c>
      <c r="AX130" s="228">
        <f>AX131+AX132</f>
        <v>202</v>
      </c>
      <c r="AY130" s="229">
        <f>AY131+AY132</f>
        <v>2862</v>
      </c>
      <c r="AZ130" s="230">
        <f t="shared" si="1312"/>
        <v>-2660</v>
      </c>
      <c r="BA130" s="228">
        <f>BA131+BA132</f>
        <v>-129</v>
      </c>
      <c r="BB130" s="229">
        <f>BB131+BB132</f>
        <v>968</v>
      </c>
      <c r="BC130" s="230">
        <f t="shared" si="1313"/>
        <v>-1097</v>
      </c>
      <c r="BD130" s="228">
        <f>BD131+BD132</f>
        <v>-694</v>
      </c>
      <c r="BE130" s="229">
        <f>BE131+BE132</f>
        <v>3026</v>
      </c>
      <c r="BF130" s="230">
        <f t="shared" si="1315"/>
        <v>-3720</v>
      </c>
      <c r="BG130" s="228">
        <f>BG131+BG132</f>
        <v>-210</v>
      </c>
      <c r="BH130" s="229">
        <f>BH131+BH132</f>
        <v>3142</v>
      </c>
      <c r="BI130" s="230">
        <f t="shared" si="1316"/>
        <v>-3352</v>
      </c>
      <c r="BJ130" s="228">
        <f>BJ131+BJ132</f>
        <v>437</v>
      </c>
      <c r="BK130" s="229">
        <f>BK131+BK132</f>
        <v>2393</v>
      </c>
      <c r="BL130" s="230">
        <f t="shared" si="1317"/>
        <v>-1956</v>
      </c>
      <c r="BM130" s="228">
        <f>BM131+BM132</f>
        <v>-160</v>
      </c>
      <c r="BN130" s="229">
        <f>BN131+BN132</f>
        <v>2746</v>
      </c>
      <c r="BO130" s="230">
        <f t="shared" si="1318"/>
        <v>-2906</v>
      </c>
      <c r="BP130" s="228">
        <f>BP131+BP132</f>
        <v>-92</v>
      </c>
      <c r="BQ130" s="229">
        <f>BQ131+BQ132</f>
        <v>2724</v>
      </c>
      <c r="BR130" s="230">
        <f t="shared" si="1319"/>
        <v>-2816</v>
      </c>
      <c r="BS130" s="228">
        <f>BS131+BS132</f>
        <v>681</v>
      </c>
      <c r="BT130" s="229">
        <f>BT131+BT132</f>
        <v>2467</v>
      </c>
      <c r="BU130" s="230">
        <f t="shared" si="1320"/>
        <v>-1786</v>
      </c>
      <c r="BV130" s="228">
        <f>BV131+BV132</f>
        <v>-23</v>
      </c>
      <c r="BW130" s="229">
        <f>BW131+BW132</f>
        <v>2288</v>
      </c>
      <c r="BX130" s="230">
        <f t="shared" si="1321"/>
        <v>-2311</v>
      </c>
      <c r="BY130" s="228">
        <f>BY131+BY132</f>
        <v>-37</v>
      </c>
      <c r="BZ130" s="229">
        <f>BZ131+BZ132</f>
        <v>2983</v>
      </c>
      <c r="CA130" s="230">
        <f t="shared" si="1322"/>
        <v>-3020</v>
      </c>
      <c r="CB130" s="228">
        <f>CB131+CB132</f>
        <v>-172</v>
      </c>
      <c r="CC130" s="229">
        <f>CC131+CC132</f>
        <v>2570</v>
      </c>
      <c r="CD130" s="230">
        <f t="shared" si="1323"/>
        <v>-2742</v>
      </c>
      <c r="CE130" s="228">
        <f>CE131+CE132</f>
        <v>-44</v>
      </c>
      <c r="CF130" s="229">
        <f>CF131+CF132</f>
        <v>2951</v>
      </c>
      <c r="CG130" s="230">
        <f t="shared" si="1324"/>
        <v>-2995</v>
      </c>
      <c r="CH130" s="228">
        <f>CH131+CH132</f>
        <v>333</v>
      </c>
      <c r="CI130" s="229">
        <f>CI131+CI132</f>
        <v>1782</v>
      </c>
      <c r="CJ130" s="230">
        <f>CH130-CI130</f>
        <v>-1449</v>
      </c>
      <c r="CK130" s="228">
        <f>CK131+CK132</f>
        <v>98</v>
      </c>
      <c r="CL130" s="229">
        <f>CL131+CL132</f>
        <v>1539</v>
      </c>
      <c r="CM130" s="230">
        <f>CK130-CL130</f>
        <v>-1441</v>
      </c>
      <c r="CN130" s="228">
        <f>CN131+CN132</f>
        <v>-642</v>
      </c>
      <c r="CO130" s="229">
        <f>CO131+CO132</f>
        <v>1477</v>
      </c>
      <c r="CP130" s="230">
        <f>CN130-CO130</f>
        <v>-2119</v>
      </c>
      <c r="CQ130" s="228">
        <f>CQ131+CQ132</f>
        <v>55</v>
      </c>
      <c r="CR130" s="229">
        <f>CR131+CR132</f>
        <v>3010</v>
      </c>
      <c r="CS130" s="230">
        <f>CQ130-CR130</f>
        <v>-2955</v>
      </c>
      <c r="CT130" s="228">
        <f t="shared" ref="CT130:CU130" si="1406">CT131+CT132</f>
        <v>-195</v>
      </c>
      <c r="CU130" s="229">
        <f t="shared" si="1406"/>
        <v>-385</v>
      </c>
      <c r="CV130" s="230">
        <f t="shared" si="459"/>
        <v>190</v>
      </c>
      <c r="CW130" s="228">
        <f t="shared" ref="CW130:CX130" si="1407">CW131+CW132</f>
        <v>-133</v>
      </c>
      <c r="CX130" s="229">
        <f t="shared" si="1407"/>
        <v>5</v>
      </c>
      <c r="CY130" s="230">
        <f t="shared" si="460"/>
        <v>-138</v>
      </c>
      <c r="CZ130" s="228">
        <f t="shared" ref="CZ130:DA130" si="1408">CZ131+CZ132</f>
        <v>-59.9</v>
      </c>
      <c r="DA130" s="229">
        <f t="shared" si="1408"/>
        <v>909.4</v>
      </c>
      <c r="DB130" s="230">
        <f t="shared" si="461"/>
        <v>-969.3</v>
      </c>
      <c r="DC130" s="231">
        <f t="shared" ref="DC130:DD130" si="1409">DC131+DC132</f>
        <v>148.1</v>
      </c>
      <c r="DD130" s="229">
        <f t="shared" si="1409"/>
        <v>1412</v>
      </c>
      <c r="DE130" s="232">
        <f t="shared" si="462"/>
        <v>-1263.9000000000001</v>
      </c>
      <c r="DF130" s="261">
        <f>DF131+DF132</f>
        <v>148.1</v>
      </c>
      <c r="DG130" s="231">
        <f>DG131+DG132</f>
        <v>1109.5999999999999</v>
      </c>
      <c r="DH130" s="232">
        <f t="shared" si="1186"/>
        <v>-961.49999999999989</v>
      </c>
      <c r="DI130" s="261">
        <f>DI131+DI132</f>
        <v>-195.2</v>
      </c>
      <c r="DJ130" s="231">
        <f>DJ131+DJ132</f>
        <v>551.6</v>
      </c>
      <c r="DK130" s="232">
        <f t="shared" si="1188"/>
        <v>-746.8</v>
      </c>
      <c r="DL130" s="261">
        <f>DL131+DL132</f>
        <v>-374.87518417614018</v>
      </c>
      <c r="DM130" s="231">
        <f>DM131+DM132</f>
        <v>1361.5529247986501</v>
      </c>
      <c r="DN130" s="232">
        <f t="shared" si="1189"/>
        <v>-1736.4281089747903</v>
      </c>
      <c r="DO130" s="261">
        <f>DO131+DO132</f>
        <v>221.92246008162221</v>
      </c>
      <c r="DP130" s="231">
        <f>DP131+DP132</f>
        <v>3160.555346147637</v>
      </c>
      <c r="DQ130" s="232">
        <f t="shared" si="1191"/>
        <v>-2938.6328860660146</v>
      </c>
      <c r="DR130" s="278">
        <f>DR131+DR132</f>
        <v>275</v>
      </c>
      <c r="DS130" s="229">
        <f>DS131+DS132</f>
        <v>1662.7</v>
      </c>
      <c r="DT130" s="232">
        <f t="shared" si="1229"/>
        <v>-1387.7</v>
      </c>
      <c r="DU130" s="261">
        <f>DU131+DU132</f>
        <v>88.222631939892352</v>
      </c>
      <c r="DV130" s="231">
        <f>DV131+DV132</f>
        <v>9.2003846596196297</v>
      </c>
      <c r="DW130" s="232">
        <f t="shared" si="1230"/>
        <v>79.022247280272722</v>
      </c>
      <c r="DX130" s="261">
        <f>DX131+DX132</f>
        <v>-133.95512104408584</v>
      </c>
      <c r="DY130" s="231">
        <f>DY131+DY132</f>
        <v>170.82371028881147</v>
      </c>
      <c r="DZ130" s="232">
        <f t="shared" si="1231"/>
        <v>-304.77883133289731</v>
      </c>
      <c r="EA130" s="342">
        <f>EA131+EA132</f>
        <v>336.61258867210637</v>
      </c>
      <c r="EB130" s="343">
        <f>EB131+EB132</f>
        <v>1172.4111594220192</v>
      </c>
      <c r="EC130" s="341">
        <f t="shared" si="1232"/>
        <v>-835.79857074991287</v>
      </c>
      <c r="ED130" s="307">
        <f>ED131+ED132</f>
        <v>-3</v>
      </c>
      <c r="EE130" s="305">
        <f>EE131+EE132</f>
        <v>1623.10650589387</v>
      </c>
      <c r="EF130" s="306">
        <f t="shared" si="801"/>
        <v>-1626.10650589387</v>
      </c>
      <c r="EG130" s="307">
        <f>EG131+EG132</f>
        <v>-472.83958572172622</v>
      </c>
      <c r="EH130" s="305">
        <f>EH131+EH132</f>
        <v>930.18363593033996</v>
      </c>
      <c r="EI130" s="306">
        <f t="shared" si="1192"/>
        <v>-1403.0232216520662</v>
      </c>
      <c r="EJ130" s="307">
        <f>EJ131+EJ132</f>
        <v>63.024091577089678</v>
      </c>
      <c r="EK130" s="305">
        <f>EK131+EK132</f>
        <v>1733.6727203367252</v>
      </c>
      <c r="EL130" s="306">
        <f t="shared" si="1193"/>
        <v>-1670.6486287596356</v>
      </c>
      <c r="EM130" s="393">
        <v>-48.069847290548488</v>
      </c>
      <c r="EN130" s="394">
        <v>22.976591712838179</v>
      </c>
      <c r="EO130" s="395">
        <f t="shared" si="804"/>
        <v>-71.046439003386666</v>
      </c>
      <c r="EP130" s="393">
        <v>244.52368927613369</v>
      </c>
      <c r="EQ130" s="394">
        <v>126.12725987673419</v>
      </c>
      <c r="ER130" s="395">
        <f t="shared" si="1194"/>
        <v>118.39642939939951</v>
      </c>
      <c r="ES130" s="393">
        <v>-242.60011583778319</v>
      </c>
      <c r="ET130" s="394">
        <v>7793.8605055436037</v>
      </c>
      <c r="EU130" s="395">
        <f t="shared" si="1195"/>
        <v>-8036.4606213813868</v>
      </c>
      <c r="EV130" s="307">
        <v>275.87067908499859</v>
      </c>
      <c r="EW130" s="305">
        <v>978.21694726345572</v>
      </c>
      <c r="EX130" s="306">
        <f t="shared" si="1196"/>
        <v>-702.34626817845719</v>
      </c>
      <c r="EY130" s="307">
        <v>313.95341985942065</v>
      </c>
      <c r="EZ130" s="305">
        <v>328.88928998733945</v>
      </c>
      <c r="FA130" s="306">
        <f t="shared" si="1197"/>
        <v>-14.935870127918804</v>
      </c>
    </row>
    <row r="131" spans="1:157" x14ac:dyDescent="0.3">
      <c r="A131" s="239" t="s">
        <v>148</v>
      </c>
      <c r="B131" s="228">
        <v>-577</v>
      </c>
      <c r="C131" s="229">
        <v>2242</v>
      </c>
      <c r="D131" s="230">
        <f t="shared" si="1371"/>
        <v>-2819</v>
      </c>
      <c r="E131" s="228">
        <v>578</v>
      </c>
      <c r="F131" s="229">
        <v>1842</v>
      </c>
      <c r="G131" s="230">
        <f t="shared" si="1199"/>
        <v>-1264</v>
      </c>
      <c r="H131" s="228">
        <v>353</v>
      </c>
      <c r="I131" s="229">
        <v>2575</v>
      </c>
      <c r="J131" s="230">
        <f t="shared" si="1201"/>
        <v>-2222</v>
      </c>
      <c r="K131" s="228">
        <v>-202</v>
      </c>
      <c r="L131" s="229">
        <v>2048</v>
      </c>
      <c r="M131" s="230">
        <f t="shared" si="1203"/>
        <v>-2250</v>
      </c>
      <c r="N131" s="228">
        <v>-601</v>
      </c>
      <c r="O131" s="229">
        <v>666</v>
      </c>
      <c r="P131" s="230">
        <f t="shared" si="1205"/>
        <v>-1267</v>
      </c>
      <c r="Q131" s="228">
        <v>-47</v>
      </c>
      <c r="R131" s="229">
        <v>1230</v>
      </c>
      <c r="S131" s="230">
        <f t="shared" si="1206"/>
        <v>-1277</v>
      </c>
      <c r="T131" s="228">
        <v>13</v>
      </c>
      <c r="U131" s="229">
        <v>2174</v>
      </c>
      <c r="V131" s="230">
        <f t="shared" si="1298"/>
        <v>-2161</v>
      </c>
      <c r="W131" s="228">
        <v>179</v>
      </c>
      <c r="X131" s="229">
        <v>2444</v>
      </c>
      <c r="Y131" s="230">
        <f t="shared" si="1208"/>
        <v>-2265</v>
      </c>
      <c r="Z131" s="228">
        <v>78</v>
      </c>
      <c r="AA131" s="229">
        <v>1039</v>
      </c>
      <c r="AB131" s="230">
        <f t="shared" si="1209"/>
        <v>-961</v>
      </c>
      <c r="AC131" s="228">
        <v>-371</v>
      </c>
      <c r="AD131" s="229">
        <v>1946</v>
      </c>
      <c r="AE131" s="230">
        <f t="shared" si="1210"/>
        <v>-2317</v>
      </c>
      <c r="AF131" s="228">
        <v>-889</v>
      </c>
      <c r="AG131" s="229">
        <v>1547</v>
      </c>
      <c r="AH131" s="230">
        <f t="shared" si="1211"/>
        <v>-2436</v>
      </c>
      <c r="AI131" s="228">
        <v>1551</v>
      </c>
      <c r="AJ131" s="229">
        <v>2956</v>
      </c>
      <c r="AK131" s="230">
        <f t="shared" si="1212"/>
        <v>-1405</v>
      </c>
      <c r="AL131" s="228">
        <v>379</v>
      </c>
      <c r="AM131" s="229">
        <v>2201</v>
      </c>
      <c r="AN131" s="230">
        <f t="shared" si="1213"/>
        <v>-1822</v>
      </c>
      <c r="AO131" s="228">
        <v>-65</v>
      </c>
      <c r="AP131" s="229">
        <v>196</v>
      </c>
      <c r="AQ131" s="230">
        <f t="shared" si="1214"/>
        <v>-261</v>
      </c>
      <c r="AR131" s="228">
        <v>-227</v>
      </c>
      <c r="AS131" s="229">
        <v>2489</v>
      </c>
      <c r="AT131" s="230">
        <f t="shared" si="1215"/>
        <v>-2716</v>
      </c>
      <c r="AU131" s="228">
        <v>641</v>
      </c>
      <c r="AV131" s="229">
        <v>2982</v>
      </c>
      <c r="AW131" s="230">
        <f t="shared" si="1216"/>
        <v>-2341</v>
      </c>
      <c r="AX131" s="228">
        <v>202</v>
      </c>
      <c r="AY131" s="229">
        <v>2862</v>
      </c>
      <c r="AZ131" s="230">
        <f t="shared" si="1312"/>
        <v>-2660</v>
      </c>
      <c r="BA131" s="228">
        <v>-129</v>
      </c>
      <c r="BB131" s="229">
        <v>968</v>
      </c>
      <c r="BC131" s="230">
        <f t="shared" si="1313"/>
        <v>-1097</v>
      </c>
      <c r="BD131" s="228">
        <v>-694</v>
      </c>
      <c r="BE131" s="229">
        <v>3026</v>
      </c>
      <c r="BF131" s="230">
        <f t="shared" si="1315"/>
        <v>-3720</v>
      </c>
      <c r="BG131" s="228">
        <v>-210</v>
      </c>
      <c r="BH131" s="229">
        <v>3142</v>
      </c>
      <c r="BI131" s="230">
        <f t="shared" si="1316"/>
        <v>-3352</v>
      </c>
      <c r="BJ131" s="228">
        <v>437</v>
      </c>
      <c r="BK131" s="229">
        <v>2393</v>
      </c>
      <c r="BL131" s="230">
        <f t="shared" si="1317"/>
        <v>-1956</v>
      </c>
      <c r="BM131" s="228">
        <v>-160</v>
      </c>
      <c r="BN131" s="229">
        <v>2746</v>
      </c>
      <c r="BO131" s="230">
        <f t="shared" si="1318"/>
        <v>-2906</v>
      </c>
      <c r="BP131" s="228">
        <v>-92</v>
      </c>
      <c r="BQ131" s="229">
        <v>2724</v>
      </c>
      <c r="BR131" s="230">
        <f t="shared" si="1319"/>
        <v>-2816</v>
      </c>
      <c r="BS131" s="228">
        <v>681</v>
      </c>
      <c r="BT131" s="229">
        <v>2467</v>
      </c>
      <c r="BU131" s="230">
        <f t="shared" si="1320"/>
        <v>-1786</v>
      </c>
      <c r="BV131" s="228">
        <v>-23</v>
      </c>
      <c r="BW131" s="229">
        <v>2288</v>
      </c>
      <c r="BX131" s="230">
        <f t="shared" si="1321"/>
        <v>-2311</v>
      </c>
      <c r="BY131" s="228">
        <v>-37</v>
      </c>
      <c r="BZ131" s="229">
        <v>2983</v>
      </c>
      <c r="CA131" s="230">
        <f t="shared" si="1322"/>
        <v>-3020</v>
      </c>
      <c r="CB131" s="228">
        <v>-172</v>
      </c>
      <c r="CC131" s="229">
        <v>2570</v>
      </c>
      <c r="CD131" s="230">
        <f t="shared" si="1323"/>
        <v>-2742</v>
      </c>
      <c r="CE131" s="228">
        <v>-44</v>
      </c>
      <c r="CF131" s="229">
        <v>2951</v>
      </c>
      <c r="CG131" s="230">
        <f t="shared" si="1324"/>
        <v>-2995</v>
      </c>
      <c r="CH131" s="228">
        <v>333</v>
      </c>
      <c r="CI131" s="229">
        <v>1782</v>
      </c>
      <c r="CJ131" s="230">
        <f>CH131-CI131</f>
        <v>-1449</v>
      </c>
      <c r="CK131" s="228">
        <v>98</v>
      </c>
      <c r="CL131" s="229">
        <v>1539</v>
      </c>
      <c r="CM131" s="230">
        <f>CK131-CL131</f>
        <v>-1441</v>
      </c>
      <c r="CN131" s="228">
        <v>-642</v>
      </c>
      <c r="CO131" s="229">
        <v>1477</v>
      </c>
      <c r="CP131" s="230">
        <f>CN131-CO131</f>
        <v>-2119</v>
      </c>
      <c r="CQ131" s="228">
        <v>55</v>
      </c>
      <c r="CR131" s="229">
        <v>3010</v>
      </c>
      <c r="CS131" s="230">
        <f>CQ131-CR131</f>
        <v>-2955</v>
      </c>
      <c r="CT131" s="228">
        <v>-195</v>
      </c>
      <c r="CU131" s="229">
        <v>-385</v>
      </c>
      <c r="CV131" s="230">
        <f t="shared" si="459"/>
        <v>190</v>
      </c>
      <c r="CW131" s="228">
        <v>-133</v>
      </c>
      <c r="CX131" s="229">
        <v>5</v>
      </c>
      <c r="CY131" s="230">
        <f t="shared" si="460"/>
        <v>-138</v>
      </c>
      <c r="CZ131" s="228">
        <v>-59.9</v>
      </c>
      <c r="DA131" s="229">
        <v>909.4</v>
      </c>
      <c r="DB131" s="230">
        <f t="shared" si="461"/>
        <v>-969.3</v>
      </c>
      <c r="DC131" s="231">
        <v>148.1</v>
      </c>
      <c r="DD131" s="229">
        <v>1412</v>
      </c>
      <c r="DE131" s="232">
        <f t="shared" si="462"/>
        <v>-1263.9000000000001</v>
      </c>
      <c r="DF131" s="261">
        <v>148.1</v>
      </c>
      <c r="DG131" s="231">
        <v>1109.5999999999999</v>
      </c>
      <c r="DH131" s="232">
        <f t="shared" si="1186"/>
        <v>-961.49999999999989</v>
      </c>
      <c r="DI131" s="261">
        <v>-195.2</v>
      </c>
      <c r="DJ131" s="231">
        <v>551.6</v>
      </c>
      <c r="DK131" s="232">
        <f t="shared" si="1188"/>
        <v>-746.8</v>
      </c>
      <c r="DL131" s="261">
        <v>-374.87518417614018</v>
      </c>
      <c r="DM131" s="231">
        <v>1361.5529247986501</v>
      </c>
      <c r="DN131" s="232">
        <f t="shared" si="1189"/>
        <v>-1736.4281089747903</v>
      </c>
      <c r="DO131" s="261">
        <v>221.92246008162221</v>
      </c>
      <c r="DP131" s="231">
        <v>3160.555346147637</v>
      </c>
      <c r="DQ131" s="232">
        <f t="shared" si="1191"/>
        <v>-2938.6328860660146</v>
      </c>
      <c r="DR131" s="278">
        <v>275</v>
      </c>
      <c r="DS131" s="229">
        <v>1662.7</v>
      </c>
      <c r="DT131" s="232">
        <f t="shared" si="1229"/>
        <v>-1387.7</v>
      </c>
      <c r="DU131" s="261">
        <v>88.222631939892352</v>
      </c>
      <c r="DV131" s="231">
        <v>9.2003846596196297</v>
      </c>
      <c r="DW131" s="232">
        <f t="shared" si="1230"/>
        <v>79.022247280272722</v>
      </c>
      <c r="DX131" s="261">
        <v>-133.95512104408584</v>
      </c>
      <c r="DY131" s="231">
        <v>170.82371028881147</v>
      </c>
      <c r="DZ131" s="232">
        <f t="shared" si="1231"/>
        <v>-304.77883133289731</v>
      </c>
      <c r="EA131" s="342">
        <v>336.61258867210637</v>
      </c>
      <c r="EB131" s="343">
        <v>1172.4111594220192</v>
      </c>
      <c r="EC131" s="341">
        <f t="shared" si="1232"/>
        <v>-835.79857074991287</v>
      </c>
      <c r="ED131" s="307">
        <v>-3</v>
      </c>
      <c r="EE131" s="305">
        <v>1623.10650589387</v>
      </c>
      <c r="EF131" s="306">
        <f t="shared" si="801"/>
        <v>-1626.10650589387</v>
      </c>
      <c r="EG131" s="307">
        <v>-472.83958572172622</v>
      </c>
      <c r="EH131" s="305">
        <v>930.18363593033996</v>
      </c>
      <c r="EI131" s="306">
        <f t="shared" si="1192"/>
        <v>-1403.0232216520662</v>
      </c>
      <c r="EJ131" s="307">
        <v>63.024091577089678</v>
      </c>
      <c r="EK131" s="305">
        <v>1733.6727203367252</v>
      </c>
      <c r="EL131" s="306">
        <f t="shared" si="1193"/>
        <v>-1670.6486287596356</v>
      </c>
      <c r="EM131" s="393">
        <v>-48.069847290548488</v>
      </c>
      <c r="EN131" s="394">
        <v>22.976591712838179</v>
      </c>
      <c r="EO131" s="395">
        <f t="shared" si="804"/>
        <v>-71.046439003386666</v>
      </c>
      <c r="EP131" s="393">
        <v>244.52368927613369</v>
      </c>
      <c r="EQ131" s="394">
        <v>126.12725987673419</v>
      </c>
      <c r="ER131" s="395">
        <f t="shared" si="1194"/>
        <v>118.39642939939951</v>
      </c>
      <c r="ES131" s="393">
        <v>-242.60011583778319</v>
      </c>
      <c r="ET131" s="394">
        <v>7793.8605055436037</v>
      </c>
      <c r="EU131" s="395">
        <f t="shared" si="1195"/>
        <v>-8036.4606213813868</v>
      </c>
      <c r="EV131" s="307">
        <v>275.87067908499859</v>
      </c>
      <c r="EW131" s="305">
        <v>978.21694726345572</v>
      </c>
      <c r="EX131" s="306">
        <f t="shared" si="1196"/>
        <v>-702.34626817845719</v>
      </c>
      <c r="EY131" s="307">
        <v>313.95341985942065</v>
      </c>
      <c r="EZ131" s="305">
        <v>328.88928998733945</v>
      </c>
      <c r="FA131" s="306">
        <f t="shared" si="1197"/>
        <v>-14.935870127918804</v>
      </c>
    </row>
    <row r="132" spans="1:157" x14ac:dyDescent="0.3">
      <c r="A132" s="239" t="s">
        <v>149</v>
      </c>
      <c r="B132" s="228"/>
      <c r="C132" s="229">
        <v>169</v>
      </c>
      <c r="D132" s="230">
        <f t="shared" si="1371"/>
        <v>-169</v>
      </c>
      <c r="E132" s="228"/>
      <c r="F132" s="229">
        <v>169</v>
      </c>
      <c r="G132" s="230">
        <f t="shared" si="1199"/>
        <v>-169</v>
      </c>
      <c r="H132" s="228"/>
      <c r="I132" s="229">
        <v>169</v>
      </c>
      <c r="J132" s="230">
        <f t="shared" si="1201"/>
        <v>-169</v>
      </c>
      <c r="K132" s="228"/>
      <c r="L132" s="229">
        <v>169</v>
      </c>
      <c r="M132" s="230">
        <f t="shared" si="1203"/>
        <v>-169</v>
      </c>
      <c r="N132" s="228"/>
      <c r="O132" s="229"/>
      <c r="P132" s="230"/>
      <c r="Q132" s="228"/>
      <c r="R132" s="229"/>
      <c r="S132" s="230"/>
      <c r="T132" s="228"/>
      <c r="U132" s="229"/>
      <c r="V132" s="230"/>
      <c r="W132" s="228"/>
      <c r="X132" s="229"/>
      <c r="Y132" s="230"/>
      <c r="Z132" s="228"/>
      <c r="AA132" s="229"/>
      <c r="AB132" s="230"/>
      <c r="AC132" s="228"/>
      <c r="AD132" s="229"/>
      <c r="AE132" s="230"/>
      <c r="AF132" s="228"/>
      <c r="AG132" s="229"/>
      <c r="AH132" s="230"/>
      <c r="AI132" s="228"/>
      <c r="AJ132" s="229"/>
      <c r="AK132" s="230"/>
      <c r="AL132" s="228"/>
      <c r="AM132" s="229"/>
      <c r="AN132" s="230"/>
      <c r="AO132" s="228"/>
      <c r="AP132" s="229"/>
      <c r="AQ132" s="230"/>
      <c r="AR132" s="228"/>
      <c r="AS132" s="229"/>
      <c r="AT132" s="230"/>
      <c r="AU132" s="228"/>
      <c r="AV132" s="229"/>
      <c r="AW132" s="230"/>
      <c r="AX132" s="228"/>
      <c r="AY132" s="229"/>
      <c r="AZ132" s="230"/>
      <c r="BA132" s="228"/>
      <c r="BB132" s="229"/>
      <c r="BC132" s="230"/>
      <c r="BD132" s="228"/>
      <c r="BE132" s="229"/>
      <c r="BF132" s="230"/>
      <c r="BG132" s="228"/>
      <c r="BH132" s="229"/>
      <c r="BI132" s="230"/>
      <c r="BJ132" s="228"/>
      <c r="BK132" s="229"/>
      <c r="BL132" s="230"/>
      <c r="BM132" s="228"/>
      <c r="BN132" s="229"/>
      <c r="BO132" s="230"/>
      <c r="BP132" s="228"/>
      <c r="BQ132" s="229"/>
      <c r="BR132" s="230"/>
      <c r="BS132" s="228"/>
      <c r="BT132" s="229"/>
      <c r="BU132" s="230"/>
      <c r="BV132" s="228"/>
      <c r="BW132" s="229"/>
      <c r="BX132" s="230"/>
      <c r="BY132" s="228"/>
      <c r="BZ132" s="229"/>
      <c r="CA132" s="230"/>
      <c r="CB132" s="228"/>
      <c r="CC132" s="229"/>
      <c r="CD132" s="230"/>
      <c r="CE132" s="228"/>
      <c r="CF132" s="229"/>
      <c r="CG132" s="230"/>
      <c r="CH132" s="228"/>
      <c r="CI132" s="229"/>
      <c r="CJ132" s="230"/>
      <c r="CK132" s="228"/>
      <c r="CL132" s="229"/>
      <c r="CM132" s="230"/>
      <c r="CN132" s="228"/>
      <c r="CO132" s="229"/>
      <c r="CP132" s="230"/>
      <c r="CQ132" s="228"/>
      <c r="CR132" s="229"/>
      <c r="CS132" s="230"/>
      <c r="CT132" s="228"/>
      <c r="CU132" s="229"/>
      <c r="CV132" s="230"/>
      <c r="CW132" s="228"/>
      <c r="CX132" s="229"/>
      <c r="CY132" s="230"/>
      <c r="CZ132" s="228"/>
      <c r="DA132" s="229"/>
      <c r="DB132" s="230"/>
      <c r="DC132" s="231"/>
      <c r="DD132" s="229"/>
      <c r="DE132" s="232"/>
      <c r="DF132" s="261"/>
      <c r="DG132" s="231"/>
      <c r="DH132" s="232"/>
      <c r="DI132" s="261"/>
      <c r="DJ132" s="231"/>
      <c r="DK132" s="232"/>
      <c r="DL132" s="261"/>
      <c r="DM132" s="231"/>
      <c r="DN132" s="232"/>
      <c r="DO132" s="261"/>
      <c r="DP132" s="231"/>
      <c r="DQ132" s="232"/>
      <c r="DR132" s="278"/>
      <c r="DS132" s="229"/>
      <c r="DT132" s="232"/>
      <c r="DU132" s="261"/>
      <c r="DV132" s="231"/>
      <c r="DW132" s="232"/>
      <c r="DX132" s="261"/>
      <c r="DY132" s="231"/>
      <c r="DZ132" s="232"/>
      <c r="EA132" s="342"/>
      <c r="EB132" s="343"/>
      <c r="EC132" s="341"/>
      <c r="ED132" s="307"/>
      <c r="EE132" s="305"/>
      <c r="EF132" s="306">
        <f t="shared" si="801"/>
        <v>0</v>
      </c>
      <c r="EG132" s="307"/>
      <c r="EH132" s="305"/>
      <c r="EI132" s="306"/>
      <c r="EJ132" s="307"/>
      <c r="EK132" s="305"/>
      <c r="EL132" s="306"/>
      <c r="EM132" s="393"/>
      <c r="EN132" s="394"/>
      <c r="EO132" s="395"/>
      <c r="EP132" s="393"/>
      <c r="EQ132" s="394"/>
      <c r="ER132" s="395"/>
      <c r="ES132" s="393"/>
      <c r="ET132" s="394"/>
      <c r="EU132" s="395"/>
      <c r="EV132" s="307"/>
      <c r="EW132" s="305"/>
      <c r="EX132" s="306"/>
      <c r="EY132" s="307"/>
      <c r="EZ132" s="305"/>
      <c r="FA132" s="306"/>
    </row>
    <row r="133" spans="1:157" x14ac:dyDescent="0.3">
      <c r="A133" s="227" t="s">
        <v>159</v>
      </c>
      <c r="B133" s="228">
        <f>B134+B137</f>
        <v>1216</v>
      </c>
      <c r="C133" s="229">
        <f>C134+C137</f>
        <v>326</v>
      </c>
      <c r="D133" s="230">
        <f t="shared" si="1371"/>
        <v>890</v>
      </c>
      <c r="E133" s="228">
        <f t="shared" ref="E133:F133" si="1410">E134+E137</f>
        <v>1269</v>
      </c>
      <c r="F133" s="229">
        <f t="shared" si="1410"/>
        <v>473</v>
      </c>
      <c r="G133" s="230">
        <f t="shared" si="1199"/>
        <v>796</v>
      </c>
      <c r="H133" s="228">
        <f t="shared" ref="H133:I133" si="1411">H134+H137</f>
        <v>378</v>
      </c>
      <c r="I133" s="229">
        <f t="shared" si="1411"/>
        <v>260</v>
      </c>
      <c r="J133" s="230">
        <f t="shared" si="1201"/>
        <v>118</v>
      </c>
      <c r="K133" s="228">
        <f t="shared" ref="K133:L133" si="1412">K134+K137</f>
        <v>570</v>
      </c>
      <c r="L133" s="229">
        <f t="shared" si="1412"/>
        <v>191</v>
      </c>
      <c r="M133" s="230">
        <f t="shared" si="1203"/>
        <v>379</v>
      </c>
      <c r="N133" s="228">
        <f t="shared" ref="N133:O133" si="1413">N134+N137</f>
        <v>753</v>
      </c>
      <c r="O133" s="229">
        <f t="shared" si="1413"/>
        <v>254</v>
      </c>
      <c r="P133" s="230">
        <f t="shared" ref="P133:P135" si="1414">N133-O133</f>
        <v>499</v>
      </c>
      <c r="Q133" s="228">
        <f t="shared" ref="Q133:R133" si="1415">Q134+Q137</f>
        <v>1052</v>
      </c>
      <c r="R133" s="229">
        <f t="shared" si="1415"/>
        <v>113</v>
      </c>
      <c r="S133" s="230">
        <f t="shared" ref="S133:S135" si="1416">Q133-R133</f>
        <v>939</v>
      </c>
      <c r="T133" s="228">
        <f t="shared" ref="T133:U133" si="1417">T134+T137</f>
        <v>488</v>
      </c>
      <c r="U133" s="229">
        <f t="shared" si="1417"/>
        <v>579</v>
      </c>
      <c r="V133" s="230">
        <f t="shared" ref="V133:V135" si="1418">T133-U133</f>
        <v>-91</v>
      </c>
      <c r="W133" s="228">
        <f t="shared" ref="W133:X133" si="1419">W134+W137</f>
        <v>-136</v>
      </c>
      <c r="X133" s="229">
        <f t="shared" si="1419"/>
        <v>52</v>
      </c>
      <c r="Y133" s="230">
        <f t="shared" ref="Y133:Y135" si="1420">W133-X133</f>
        <v>-188</v>
      </c>
      <c r="Z133" s="228">
        <f t="shared" ref="Z133:AA133" si="1421">Z134+Z137</f>
        <v>11219</v>
      </c>
      <c r="AA133" s="229">
        <f t="shared" si="1421"/>
        <v>7128</v>
      </c>
      <c r="AB133" s="230">
        <f t="shared" ref="AB133:AB135" si="1422">Z133-AA133</f>
        <v>4091</v>
      </c>
      <c r="AC133" s="228">
        <f t="shared" ref="AC133:AD133" si="1423">AC134+AC137</f>
        <v>5312</v>
      </c>
      <c r="AD133" s="229">
        <f t="shared" si="1423"/>
        <v>5920</v>
      </c>
      <c r="AE133" s="230">
        <f t="shared" ref="AE133:AE135" si="1424">AC133-AD133</f>
        <v>-608</v>
      </c>
      <c r="AF133" s="228">
        <f t="shared" ref="AF133:AG133" si="1425">AF134+AF137</f>
        <v>-4565</v>
      </c>
      <c r="AG133" s="229">
        <f t="shared" si="1425"/>
        <v>-6335</v>
      </c>
      <c r="AH133" s="230">
        <f t="shared" ref="AH133:AH135" si="1426">AF133-AG133</f>
        <v>1770</v>
      </c>
      <c r="AI133" s="228">
        <f t="shared" ref="AI133:AJ133" si="1427">AI134+AI137</f>
        <v>5173</v>
      </c>
      <c r="AJ133" s="229">
        <f t="shared" si="1427"/>
        <v>8475</v>
      </c>
      <c r="AK133" s="230">
        <f t="shared" ref="AK133:AK135" si="1428">AI133-AJ133</f>
        <v>-3302</v>
      </c>
      <c r="AL133" s="228">
        <f t="shared" ref="AL133:AM133" si="1429">AL134+AL137</f>
        <v>-2293</v>
      </c>
      <c r="AM133" s="229">
        <f t="shared" si="1429"/>
        <v>-2754</v>
      </c>
      <c r="AN133" s="230">
        <f t="shared" ref="AN133:AN135" si="1430">AL133-AM133</f>
        <v>461</v>
      </c>
      <c r="AO133" s="228">
        <f t="shared" ref="AO133:AP133" si="1431">AO134+AO137</f>
        <v>-2395</v>
      </c>
      <c r="AP133" s="229">
        <f t="shared" si="1431"/>
        <v>-2546</v>
      </c>
      <c r="AQ133" s="230">
        <f t="shared" ref="AQ133:AQ135" si="1432">AO133-AP133</f>
        <v>151</v>
      </c>
      <c r="AR133" s="228">
        <f t="shared" ref="AR133:AS133" si="1433">AR134+AR137</f>
        <v>-8</v>
      </c>
      <c r="AS133" s="229">
        <f t="shared" si="1433"/>
        <v>-131</v>
      </c>
      <c r="AT133" s="230">
        <f t="shared" ref="AT133:AT135" si="1434">AR133-AS133</f>
        <v>123</v>
      </c>
      <c r="AU133" s="228">
        <f t="shared" ref="AU133:AV133" si="1435">AU134+AU137</f>
        <v>-10275</v>
      </c>
      <c r="AV133" s="229">
        <f t="shared" si="1435"/>
        <v>-9717</v>
      </c>
      <c r="AW133" s="230">
        <f t="shared" ref="AW133:AW135" si="1436">AU133-AV133</f>
        <v>-558</v>
      </c>
      <c r="AX133" s="228">
        <f>AX134+AX137</f>
        <v>101854</v>
      </c>
      <c r="AY133" s="229">
        <f>AY134+AY137</f>
        <v>-110316</v>
      </c>
      <c r="AZ133" s="230">
        <f t="shared" ref="AZ133:AZ135" si="1437">AX133-AY133</f>
        <v>212170</v>
      </c>
      <c r="BA133" s="228">
        <f>BA134+BA137</f>
        <v>73764</v>
      </c>
      <c r="BB133" s="229">
        <f>BB134+BB137</f>
        <v>-70672</v>
      </c>
      <c r="BC133" s="230">
        <f t="shared" ref="BC133:BC135" si="1438">BA133-BB133</f>
        <v>144436</v>
      </c>
      <c r="BD133" s="228">
        <f>BD134+BD137</f>
        <v>24177</v>
      </c>
      <c r="BE133" s="229">
        <f>BE134+BE137</f>
        <v>-43159</v>
      </c>
      <c r="BF133" s="230">
        <f t="shared" ref="BF133:BF135" si="1439">BD133-BE133</f>
        <v>67336</v>
      </c>
      <c r="BG133" s="228">
        <f>BG134+BG137</f>
        <v>120344</v>
      </c>
      <c r="BH133" s="229">
        <f>BH134+BH137</f>
        <v>-25183</v>
      </c>
      <c r="BI133" s="230">
        <f t="shared" ref="BI133:BI135" si="1440">BG133-BH133</f>
        <v>145527</v>
      </c>
      <c r="BJ133" s="228">
        <f>BJ134+BJ137</f>
        <v>-25500</v>
      </c>
      <c r="BK133" s="229">
        <f>BK134+BK137</f>
        <v>103550</v>
      </c>
      <c r="BL133" s="230">
        <f t="shared" ref="BL133:BL135" si="1441">BJ133-BK133</f>
        <v>-129050</v>
      </c>
      <c r="BM133" s="228">
        <f>BM134+BM137</f>
        <v>-15635</v>
      </c>
      <c r="BN133" s="229">
        <f>BN134+BN137</f>
        <v>41961</v>
      </c>
      <c r="BO133" s="230">
        <f t="shared" ref="BO133:BO135" si="1442">BM133-BN133</f>
        <v>-57596</v>
      </c>
      <c r="BP133" s="228">
        <f>BP134+BP137</f>
        <v>-16166</v>
      </c>
      <c r="BQ133" s="229">
        <f>BQ134+BQ137</f>
        <v>25146</v>
      </c>
      <c r="BR133" s="230">
        <f t="shared" ref="BR133:BR135" si="1443">BP133-BQ133</f>
        <v>-41312</v>
      </c>
      <c r="BS133" s="228">
        <f>BS134+BS137</f>
        <v>-42242</v>
      </c>
      <c r="BT133" s="229">
        <f>BT134+BT137</f>
        <v>45286</v>
      </c>
      <c r="BU133" s="230">
        <f t="shared" ref="BU133:BU135" si="1444">BS133-BT133</f>
        <v>-87528</v>
      </c>
      <c r="BV133" s="228">
        <f>BV134+BV137</f>
        <v>60311</v>
      </c>
      <c r="BW133" s="229">
        <f>BW134+BW137</f>
        <v>-5064</v>
      </c>
      <c r="BX133" s="230">
        <f t="shared" ref="BX133:BX135" si="1445">BV133-BW133</f>
        <v>65375</v>
      </c>
      <c r="BY133" s="228">
        <f>BY134+BY137</f>
        <v>78532</v>
      </c>
      <c r="BZ133" s="229">
        <f>BZ134+BZ137</f>
        <v>35631</v>
      </c>
      <c r="CA133" s="230">
        <f t="shared" ref="CA133:CA135" si="1446">BY133-BZ133</f>
        <v>42901</v>
      </c>
      <c r="CB133" s="228">
        <f>CB134+CB137</f>
        <v>93338</v>
      </c>
      <c r="CC133" s="229">
        <f>CC134+CC137</f>
        <v>-4749</v>
      </c>
      <c r="CD133" s="230">
        <f t="shared" ref="CD133:CD135" si="1447">CB133-CC133</f>
        <v>98087</v>
      </c>
      <c r="CE133" s="228">
        <f>CE134+CE137</f>
        <v>84009</v>
      </c>
      <c r="CF133" s="229">
        <f>CF134+CF137</f>
        <v>41121</v>
      </c>
      <c r="CG133" s="230">
        <f t="shared" ref="CG133:CG135" si="1448">CE133-CF133</f>
        <v>42888</v>
      </c>
      <c r="CH133" s="228">
        <f>CH134+CH137</f>
        <v>8194</v>
      </c>
      <c r="CI133" s="229">
        <f>CI134+CI137</f>
        <v>5899.5641817889173</v>
      </c>
      <c r="CJ133" s="230">
        <f>CH133-CI133</f>
        <v>2294.4358182110827</v>
      </c>
      <c r="CK133" s="228">
        <f>CK134+CK137</f>
        <v>7678</v>
      </c>
      <c r="CL133" s="229">
        <f>CL134+CL137</f>
        <v>3171.7891310451801</v>
      </c>
      <c r="CM133" s="230">
        <f>CK133-CL133</f>
        <v>4506.2108689548204</v>
      </c>
      <c r="CN133" s="228">
        <f>CN134+CN137</f>
        <v>7870</v>
      </c>
      <c r="CO133" s="229">
        <f>CO134+CO137</f>
        <v>1098.2783430721101</v>
      </c>
      <c r="CP133" s="230">
        <f>CN133-CO133</f>
        <v>6771.7216569278899</v>
      </c>
      <c r="CQ133" s="228">
        <f>CQ134+CQ137</f>
        <v>9763</v>
      </c>
      <c r="CR133" s="229">
        <f>CR134+CR137</f>
        <v>3584.9508649762947</v>
      </c>
      <c r="CS133" s="230">
        <f>CQ133-CR133</f>
        <v>6178.0491350237053</v>
      </c>
      <c r="CT133" s="228">
        <f t="shared" ref="CT133:CU133" si="1449">CT134+CT137</f>
        <v>5576.0732938682577</v>
      </c>
      <c r="CU133" s="229">
        <f t="shared" si="1449"/>
        <v>33048.845208269995</v>
      </c>
      <c r="CV133" s="230">
        <f t="shared" ref="CV133:CV134" si="1450">CT133-CU133</f>
        <v>-27472.771914401739</v>
      </c>
      <c r="CW133" s="228">
        <f t="shared" ref="CW133:CX133" si="1451">CW134+CW137</f>
        <v>6573.4</v>
      </c>
      <c r="CX133" s="229">
        <f t="shared" si="1451"/>
        <v>26850.466921239</v>
      </c>
      <c r="CY133" s="230">
        <f t="shared" ref="CY133:CY134" si="1452">CW133-CX133</f>
        <v>-20277.066921238998</v>
      </c>
      <c r="CZ133" s="228">
        <f t="shared" ref="CZ133:DA133" si="1453">CZ134+CZ137</f>
        <v>1980.1</v>
      </c>
      <c r="DA133" s="229">
        <f t="shared" si="1453"/>
        <v>33244.890908333</v>
      </c>
      <c r="DB133" s="230">
        <f t="shared" ref="DB133:DB134" si="1454">CZ133-DA133</f>
        <v>-31264.790908333001</v>
      </c>
      <c r="DC133" s="231">
        <f t="shared" ref="DC133:DD133" si="1455">DC134+DC137</f>
        <v>2139.4</v>
      </c>
      <c r="DD133" s="229">
        <f t="shared" si="1455"/>
        <v>10401.830066386199</v>
      </c>
      <c r="DE133" s="232">
        <f t="shared" ref="DE133:DE134" si="1456">DC133-DD133</f>
        <v>-8262.4300663861995</v>
      </c>
      <c r="DF133" s="261">
        <f>DF134+DF137</f>
        <v>6573.8942991220238</v>
      </c>
      <c r="DG133" s="231">
        <f>DG134+DG137</f>
        <v>42420.81308922443</v>
      </c>
      <c r="DH133" s="232">
        <f t="shared" ref="DH133:DH135" si="1457">DF133-DG133</f>
        <v>-35846.918790102405</v>
      </c>
      <c r="DI133" s="261">
        <f t="shared" ref="DI133:DJ133" si="1458">DI134+DI137</f>
        <v>8318.684765365113</v>
      </c>
      <c r="DJ133" s="231">
        <f t="shared" si="1458"/>
        <v>44340.091813282364</v>
      </c>
      <c r="DK133" s="232">
        <f t="shared" ref="DK133:DK135" si="1459">DI133-DJ133</f>
        <v>-36021.407047917251</v>
      </c>
      <c r="DL133" s="261">
        <f>DL134+DL137</f>
        <v>5623.1589698269372</v>
      </c>
      <c r="DM133" s="231">
        <f>DM134+DM137</f>
        <v>38553.280621148901</v>
      </c>
      <c r="DN133" s="232">
        <f t="shared" ref="DN133:DN135" si="1460">DL133-DM133</f>
        <v>-32930.121651321962</v>
      </c>
      <c r="DO133" s="261">
        <f t="shared" ref="DO133:DP133" si="1461">DO134+DO137</f>
        <v>5475.5193357561357</v>
      </c>
      <c r="DP133" s="231">
        <f t="shared" si="1461"/>
        <v>47213.495358697801</v>
      </c>
      <c r="DQ133" s="232">
        <f t="shared" ref="DQ133:DQ135" si="1462">DO133-DP133</f>
        <v>-41737.976022941664</v>
      </c>
      <c r="DR133" s="278">
        <f>DR134+DR137</f>
        <v>-21529.591097193959</v>
      </c>
      <c r="DS133" s="229">
        <f>DS134+DS137</f>
        <v>-2408.2974241191723</v>
      </c>
      <c r="DT133" s="232">
        <f t="shared" ref="DT133:DT135" si="1463">DR133-DS133</f>
        <v>-19121.293673074786</v>
      </c>
      <c r="DU133" s="261">
        <f>DU134+DU137</f>
        <v>5643.0080248176573</v>
      </c>
      <c r="DV133" s="231">
        <f>DV134+DV137</f>
        <v>-8029.8731043464459</v>
      </c>
      <c r="DW133" s="232">
        <f t="shared" ref="DW133:DW135" si="1464">DU133-DV133</f>
        <v>13672.881129164103</v>
      </c>
      <c r="DX133" s="261">
        <f>DX134+DX137</f>
        <v>-7404.941033017185</v>
      </c>
      <c r="DY133" s="231">
        <f>DY134+DY137</f>
        <v>37808.025926399845</v>
      </c>
      <c r="DZ133" s="232">
        <f t="shared" ref="DZ133:DZ135" si="1465">DX133-DY133</f>
        <v>-45212.966959417026</v>
      </c>
      <c r="EA133" s="342">
        <f>EA134+EA137</f>
        <v>16349.932232919591</v>
      </c>
      <c r="EB133" s="343">
        <f>EB134+EB137</f>
        <v>50952.269962673316</v>
      </c>
      <c r="EC133" s="341">
        <f t="shared" ref="EC133:EC135" si="1466">EA133-EB133</f>
        <v>-34602.337729753723</v>
      </c>
      <c r="ED133" s="307">
        <f>ED134+ED137</f>
        <v>4722.2889450297434</v>
      </c>
      <c r="EE133" s="305">
        <f>EE134+EE137</f>
        <v>35506.386478683547</v>
      </c>
      <c r="EF133" s="306">
        <f t="shared" si="801"/>
        <v>-30784.097533653803</v>
      </c>
      <c r="EG133" s="307">
        <f>EG134+EG137</f>
        <v>-2278.2569711784481</v>
      </c>
      <c r="EH133" s="305">
        <f>EH134+EH137</f>
        <v>-23845.35554434888</v>
      </c>
      <c r="EI133" s="306">
        <f t="shared" ref="EI133:EI135" si="1467">EG133-EH133</f>
        <v>21567.098573170431</v>
      </c>
      <c r="EJ133" s="307">
        <f>EJ134+EJ137</f>
        <v>3580.0308783538444</v>
      </c>
      <c r="EK133" s="305">
        <f>EK134+EK137</f>
        <v>19688.048020221839</v>
      </c>
      <c r="EL133" s="306">
        <f t="shared" ref="EL133:EL135" si="1468">EJ133-EK133</f>
        <v>-16108.017141867995</v>
      </c>
      <c r="EM133" s="393">
        <v>-5528.5389026523126</v>
      </c>
      <c r="EN133" s="394">
        <v>-19140.770633593391</v>
      </c>
      <c r="EO133" s="395">
        <f t="shared" si="804"/>
        <v>13612.231730941079</v>
      </c>
      <c r="EP133" s="393">
        <v>3614.1183101330334</v>
      </c>
      <c r="EQ133" s="394">
        <v>3034.7021823718364</v>
      </c>
      <c r="ER133" s="395">
        <f t="shared" ref="ER133:ER135" si="1469">EP133-EQ133</f>
        <v>579.416127761197</v>
      </c>
      <c r="ES133" s="393">
        <v>-272.61794947510407</v>
      </c>
      <c r="ET133" s="394">
        <v>5553.7796272867508</v>
      </c>
      <c r="EU133" s="395">
        <f t="shared" ref="EU133:EU135" si="1470">ES133-ET133</f>
        <v>-5826.3975767618549</v>
      </c>
      <c r="EV133" s="307">
        <v>2674.8779493241182</v>
      </c>
      <c r="EW133" s="305">
        <v>12923.596358697478</v>
      </c>
      <c r="EX133" s="306">
        <f t="shared" ref="EX133:EX135" si="1471">EV133-EW133</f>
        <v>-10248.718409373359</v>
      </c>
      <c r="EY133" s="307">
        <v>2585.2879040554694</v>
      </c>
      <c r="EZ133" s="305">
        <v>-9617.5148662547144</v>
      </c>
      <c r="FA133" s="306">
        <f t="shared" ref="FA133:FA135" si="1472">EY133-EZ133</f>
        <v>12202.802770310183</v>
      </c>
    </row>
    <row r="134" spans="1:157" x14ac:dyDescent="0.3">
      <c r="A134" s="238" t="s">
        <v>142</v>
      </c>
      <c r="B134" s="228">
        <f>B135+B136</f>
        <v>1216</v>
      </c>
      <c r="C134" s="229">
        <f>C135+C136</f>
        <v>326</v>
      </c>
      <c r="D134" s="230">
        <f t="shared" si="1371"/>
        <v>890</v>
      </c>
      <c r="E134" s="228">
        <f t="shared" ref="E134:F134" si="1473">E135+E136</f>
        <v>1269</v>
      </c>
      <c r="F134" s="229">
        <f t="shared" si="1473"/>
        <v>473</v>
      </c>
      <c r="G134" s="230">
        <f t="shared" si="1199"/>
        <v>796</v>
      </c>
      <c r="H134" s="228">
        <f t="shared" ref="H134:I134" si="1474">H135+H136</f>
        <v>378</v>
      </c>
      <c r="I134" s="229">
        <f t="shared" si="1474"/>
        <v>260</v>
      </c>
      <c r="J134" s="230">
        <f t="shared" si="1201"/>
        <v>118</v>
      </c>
      <c r="K134" s="228">
        <f t="shared" ref="K134:L134" si="1475">K135+K136</f>
        <v>570</v>
      </c>
      <c r="L134" s="229">
        <f t="shared" si="1475"/>
        <v>191</v>
      </c>
      <c r="M134" s="230">
        <f t="shared" si="1203"/>
        <v>379</v>
      </c>
      <c r="N134" s="228">
        <f t="shared" ref="N134:O134" si="1476">N135+N136</f>
        <v>753</v>
      </c>
      <c r="O134" s="229">
        <f t="shared" si="1476"/>
        <v>254</v>
      </c>
      <c r="P134" s="230">
        <f t="shared" si="1414"/>
        <v>499</v>
      </c>
      <c r="Q134" s="228">
        <f t="shared" ref="Q134:R134" si="1477">Q135+Q136</f>
        <v>1052</v>
      </c>
      <c r="R134" s="229">
        <f t="shared" si="1477"/>
        <v>113</v>
      </c>
      <c r="S134" s="230">
        <f t="shared" si="1416"/>
        <v>939</v>
      </c>
      <c r="T134" s="228">
        <f t="shared" ref="T134:U134" si="1478">T135+T136</f>
        <v>488</v>
      </c>
      <c r="U134" s="229">
        <f t="shared" si="1478"/>
        <v>579</v>
      </c>
      <c r="V134" s="230">
        <f t="shared" si="1418"/>
        <v>-91</v>
      </c>
      <c r="W134" s="228">
        <f t="shared" ref="W134:X134" si="1479">W135+W136</f>
        <v>-136</v>
      </c>
      <c r="X134" s="229">
        <f t="shared" si="1479"/>
        <v>52</v>
      </c>
      <c r="Y134" s="230">
        <f t="shared" si="1420"/>
        <v>-188</v>
      </c>
      <c r="Z134" s="228">
        <f t="shared" ref="Z134:AA134" si="1480">Z135+Z136</f>
        <v>11219</v>
      </c>
      <c r="AA134" s="229">
        <f t="shared" si="1480"/>
        <v>7128</v>
      </c>
      <c r="AB134" s="230">
        <f t="shared" si="1422"/>
        <v>4091</v>
      </c>
      <c r="AC134" s="228">
        <f t="shared" ref="AC134:AD134" si="1481">AC135+AC136</f>
        <v>5312</v>
      </c>
      <c r="AD134" s="229">
        <f t="shared" si="1481"/>
        <v>5920</v>
      </c>
      <c r="AE134" s="230">
        <f t="shared" si="1424"/>
        <v>-608</v>
      </c>
      <c r="AF134" s="228">
        <f t="shared" ref="AF134:AG134" si="1482">AF135+AF136</f>
        <v>-4565</v>
      </c>
      <c r="AG134" s="229">
        <f t="shared" si="1482"/>
        <v>-6335</v>
      </c>
      <c r="AH134" s="230">
        <f t="shared" si="1426"/>
        <v>1770</v>
      </c>
      <c r="AI134" s="228">
        <f t="shared" ref="AI134:AJ134" si="1483">AI135+AI136</f>
        <v>5173</v>
      </c>
      <c r="AJ134" s="229">
        <f t="shared" si="1483"/>
        <v>8475</v>
      </c>
      <c r="AK134" s="230">
        <f t="shared" si="1428"/>
        <v>-3302</v>
      </c>
      <c r="AL134" s="228">
        <f t="shared" ref="AL134:AM134" si="1484">AL135+AL136</f>
        <v>-2293</v>
      </c>
      <c r="AM134" s="229">
        <f t="shared" si="1484"/>
        <v>-2754</v>
      </c>
      <c r="AN134" s="230">
        <f t="shared" si="1430"/>
        <v>461</v>
      </c>
      <c r="AO134" s="228">
        <f t="shared" ref="AO134:AP134" si="1485">AO135+AO136</f>
        <v>-2395</v>
      </c>
      <c r="AP134" s="229">
        <f t="shared" si="1485"/>
        <v>-2546</v>
      </c>
      <c r="AQ134" s="230">
        <f t="shared" si="1432"/>
        <v>151</v>
      </c>
      <c r="AR134" s="228">
        <f t="shared" ref="AR134:AS134" si="1486">AR135+AR136</f>
        <v>-8</v>
      </c>
      <c r="AS134" s="229">
        <f t="shared" si="1486"/>
        <v>-131</v>
      </c>
      <c r="AT134" s="230">
        <f t="shared" si="1434"/>
        <v>123</v>
      </c>
      <c r="AU134" s="228">
        <f t="shared" ref="AU134:AV134" si="1487">AU135+AU136</f>
        <v>-10275</v>
      </c>
      <c r="AV134" s="229">
        <f t="shared" si="1487"/>
        <v>-9717</v>
      </c>
      <c r="AW134" s="230">
        <f t="shared" si="1436"/>
        <v>-558</v>
      </c>
      <c r="AX134" s="228">
        <f>AX135+AX136</f>
        <v>-255</v>
      </c>
      <c r="AY134" s="229">
        <f>AY135+AY136</f>
        <v>601</v>
      </c>
      <c r="AZ134" s="230">
        <f t="shared" si="1437"/>
        <v>-856</v>
      </c>
      <c r="BA134" s="228">
        <f>BA135+BA136</f>
        <v>1162</v>
      </c>
      <c r="BB134" s="229">
        <f>BB135+BB136</f>
        <v>-171</v>
      </c>
      <c r="BC134" s="230">
        <f t="shared" si="1438"/>
        <v>1333</v>
      </c>
      <c r="BD134" s="228">
        <f>BD135+BD136</f>
        <v>1640</v>
      </c>
      <c r="BE134" s="229">
        <f>BE135+BE136</f>
        <v>2340</v>
      </c>
      <c r="BF134" s="230">
        <f t="shared" si="1439"/>
        <v>-700</v>
      </c>
      <c r="BG134" s="228">
        <f>BG135+BG136</f>
        <v>-2400</v>
      </c>
      <c r="BH134" s="229">
        <f>BH135+BH136</f>
        <v>-680</v>
      </c>
      <c r="BI134" s="230">
        <f t="shared" si="1440"/>
        <v>-1720</v>
      </c>
      <c r="BJ134" s="228">
        <f>BJ135+BJ136</f>
        <v>-78</v>
      </c>
      <c r="BK134" s="229">
        <f>BK135+BK136</f>
        <v>382</v>
      </c>
      <c r="BL134" s="230">
        <f t="shared" si="1441"/>
        <v>-460</v>
      </c>
      <c r="BM134" s="228">
        <f>BM135+BM136</f>
        <v>-328</v>
      </c>
      <c r="BN134" s="229">
        <f>BN135+BN136</f>
        <v>293</v>
      </c>
      <c r="BO134" s="230">
        <f t="shared" si="1442"/>
        <v>-621</v>
      </c>
      <c r="BP134" s="228">
        <f>BP135+BP136</f>
        <v>728</v>
      </c>
      <c r="BQ134" s="229">
        <f>BQ135+BQ136</f>
        <v>-61</v>
      </c>
      <c r="BR134" s="230">
        <f t="shared" si="1443"/>
        <v>789</v>
      </c>
      <c r="BS134" s="228">
        <f>BS135+BS136</f>
        <v>-802</v>
      </c>
      <c r="BT134" s="229">
        <f>BT135+BT136</f>
        <v>-1042</v>
      </c>
      <c r="BU134" s="230">
        <f t="shared" si="1444"/>
        <v>240</v>
      </c>
      <c r="BV134" s="228">
        <f>BV135+BV136</f>
        <v>212</v>
      </c>
      <c r="BW134" s="229">
        <f>BW135+BW136</f>
        <v>2294</v>
      </c>
      <c r="BX134" s="230">
        <f t="shared" si="1445"/>
        <v>-2082</v>
      </c>
      <c r="BY134" s="228">
        <f>BY135+BY136</f>
        <v>234</v>
      </c>
      <c r="BZ134" s="229">
        <f>BZ135+BZ136</f>
        <v>-1452</v>
      </c>
      <c r="CA134" s="230">
        <f t="shared" si="1446"/>
        <v>1686</v>
      </c>
      <c r="CB134" s="228">
        <f>CB135+CB136</f>
        <v>-240</v>
      </c>
      <c r="CC134" s="229">
        <f>CC135+CC136</f>
        <v>941</v>
      </c>
      <c r="CD134" s="230">
        <f t="shared" si="1447"/>
        <v>-1181</v>
      </c>
      <c r="CE134" s="228">
        <f>CE135+CE136</f>
        <v>457</v>
      </c>
      <c r="CF134" s="229">
        <f>CF135+CF136</f>
        <v>885</v>
      </c>
      <c r="CG134" s="230">
        <f t="shared" si="1448"/>
        <v>-428</v>
      </c>
      <c r="CH134" s="228">
        <f>CH135+CH136</f>
        <v>-660</v>
      </c>
      <c r="CI134" s="229">
        <f>CI135+CI136</f>
        <v>2409</v>
      </c>
      <c r="CJ134" s="230">
        <f>CH134-CI134</f>
        <v>-3069</v>
      </c>
      <c r="CK134" s="228">
        <f>CK135+CK136</f>
        <v>311</v>
      </c>
      <c r="CL134" s="229">
        <f>CL135+CL136</f>
        <v>-695</v>
      </c>
      <c r="CM134" s="230">
        <f>CK134-CL134</f>
        <v>1006</v>
      </c>
      <c r="CN134" s="228">
        <f>CN135+CN136</f>
        <v>-335</v>
      </c>
      <c r="CO134" s="229">
        <f>CO135+CO136</f>
        <v>-2068</v>
      </c>
      <c r="CP134" s="230">
        <f>CN134-CO134</f>
        <v>1733</v>
      </c>
      <c r="CQ134" s="228">
        <f>CQ135+CQ136</f>
        <v>418</v>
      </c>
      <c r="CR134" s="229">
        <f>CR135+CR136</f>
        <v>641</v>
      </c>
      <c r="CS134" s="230">
        <f>CQ134-CR134</f>
        <v>-223</v>
      </c>
      <c r="CT134" s="228">
        <f t="shared" ref="CT134:CU134" si="1488">CT135+CT136</f>
        <v>123</v>
      </c>
      <c r="CU134" s="229">
        <f t="shared" si="1488"/>
        <v>1758</v>
      </c>
      <c r="CV134" s="230">
        <f t="shared" si="1450"/>
        <v>-1635</v>
      </c>
      <c r="CW134" s="228">
        <f t="shared" ref="CW134:CX134" si="1489">CW135+CW136</f>
        <v>-13</v>
      </c>
      <c r="CX134" s="229">
        <f t="shared" si="1489"/>
        <v>-1777</v>
      </c>
      <c r="CY134" s="230">
        <f t="shared" si="1452"/>
        <v>1764</v>
      </c>
      <c r="CZ134" s="228">
        <f t="shared" ref="CZ134:DA134" si="1490">CZ135+CZ136</f>
        <v>486.9</v>
      </c>
      <c r="DA134" s="229">
        <f t="shared" si="1490"/>
        <v>6461.8</v>
      </c>
      <c r="DB134" s="230">
        <f t="shared" si="1454"/>
        <v>-5974.9000000000005</v>
      </c>
      <c r="DC134" s="231">
        <f t="shared" ref="DC134:DD134" si="1491">DC135+DC136</f>
        <v>-825</v>
      </c>
      <c r="DD134" s="229">
        <f t="shared" si="1491"/>
        <v>-9781</v>
      </c>
      <c r="DE134" s="232">
        <f t="shared" si="1456"/>
        <v>8956</v>
      </c>
      <c r="DF134" s="261">
        <f>DF135+DF136</f>
        <v>127.4</v>
      </c>
      <c r="DG134" s="231">
        <f>DG135+DG136</f>
        <v>44.6</v>
      </c>
      <c r="DH134" s="232">
        <f t="shared" si="1457"/>
        <v>82.800000000000011</v>
      </c>
      <c r="DI134" s="261">
        <f>DI135+DI136</f>
        <v>696.2</v>
      </c>
      <c r="DJ134" s="231">
        <f>DJ135+DJ136</f>
        <v>-877.8</v>
      </c>
      <c r="DK134" s="232">
        <f t="shared" si="1459"/>
        <v>1574</v>
      </c>
      <c r="DL134" s="261">
        <f>DL135+DL136</f>
        <v>-909.63742992980019</v>
      </c>
      <c r="DM134" s="231">
        <f>DM135+DM136</f>
        <v>591.29728235352661</v>
      </c>
      <c r="DN134" s="232">
        <f t="shared" si="1460"/>
        <v>-1500.9347122833269</v>
      </c>
      <c r="DO134" s="261">
        <f t="shared" ref="DO134:DP134" si="1492">DO135+DO136</f>
        <v>110.4</v>
      </c>
      <c r="DP134" s="231">
        <f t="shared" si="1492"/>
        <v>-1903.9</v>
      </c>
      <c r="DQ134" s="232">
        <f t="shared" si="1462"/>
        <v>2014.3000000000002</v>
      </c>
      <c r="DR134" s="278">
        <f>DR135+DR136</f>
        <v>-345.5</v>
      </c>
      <c r="DS134" s="229">
        <f>DS135+DS136</f>
        <v>-1087.7</v>
      </c>
      <c r="DT134" s="232">
        <f t="shared" si="1463"/>
        <v>742.2</v>
      </c>
      <c r="DU134" s="261">
        <f>DU135+DU136</f>
        <v>5616.1259662402126</v>
      </c>
      <c r="DV134" s="231">
        <f>DV135+DV136</f>
        <v>1626.0032680419292</v>
      </c>
      <c r="DW134" s="232">
        <f t="shared" si="1464"/>
        <v>3990.1226981982836</v>
      </c>
      <c r="DX134" s="261">
        <f>DX135+DX136</f>
        <v>-5906.4582389831303</v>
      </c>
      <c r="DY134" s="231">
        <f>DY135+DY136</f>
        <v>7672.4502745171831</v>
      </c>
      <c r="DZ134" s="232">
        <f t="shared" si="1465"/>
        <v>-13578.908513500313</v>
      </c>
      <c r="EA134" s="342">
        <f>EA135+EA136</f>
        <v>540.82720026896811</v>
      </c>
      <c r="EB134" s="343">
        <f>EB135+EB136</f>
        <v>-9004.4570146028127</v>
      </c>
      <c r="EC134" s="341">
        <f t="shared" si="1466"/>
        <v>9545.2842148717809</v>
      </c>
      <c r="ED134" s="307">
        <f>ED135+ED136</f>
        <v>1162.9113973834687</v>
      </c>
      <c r="EE134" s="305">
        <f>EE135+EE136</f>
        <v>3709.9325146460601</v>
      </c>
      <c r="EF134" s="306">
        <f t="shared" si="801"/>
        <v>-2547.0211172625914</v>
      </c>
      <c r="EG134" s="307">
        <f>EG135+EG136</f>
        <v>-1851.0293192720903</v>
      </c>
      <c r="EH134" s="305">
        <f>EH135+EH136</f>
        <v>-2937.1706955673631</v>
      </c>
      <c r="EI134" s="306">
        <f t="shared" si="1467"/>
        <v>1086.1413762952727</v>
      </c>
      <c r="EJ134" s="307">
        <f>EJ135+EJ136</f>
        <v>4124.4212660009543</v>
      </c>
      <c r="EK134" s="305">
        <f>EK135+EK136</f>
        <v>1336.1695396156344</v>
      </c>
      <c r="EL134" s="306">
        <f t="shared" si="1468"/>
        <v>2788.2517263853197</v>
      </c>
      <c r="EM134" s="393">
        <v>-4650.61614364052</v>
      </c>
      <c r="EN134" s="394">
        <v>-1907.0464603654436</v>
      </c>
      <c r="EO134" s="395">
        <f t="shared" si="804"/>
        <v>-2743.5696832750764</v>
      </c>
      <c r="EP134" s="393">
        <v>1855.6237063037515</v>
      </c>
      <c r="EQ134" s="394">
        <v>444.48793949636723</v>
      </c>
      <c r="ER134" s="395">
        <f t="shared" si="1469"/>
        <v>1411.1357668073842</v>
      </c>
      <c r="ES134" s="393">
        <v>-1757.5558051883181</v>
      </c>
      <c r="ET134" s="394">
        <v>2567.769306584376</v>
      </c>
      <c r="EU134" s="395">
        <f t="shared" si="1470"/>
        <v>-4325.3251117726941</v>
      </c>
      <c r="EV134" s="307">
        <v>696.11172315725867</v>
      </c>
      <c r="EW134" s="305">
        <v>10846.797567169215</v>
      </c>
      <c r="EX134" s="306">
        <f t="shared" si="1471"/>
        <v>-10150.685844011956</v>
      </c>
      <c r="EY134" s="307">
        <v>-927.98740578135369</v>
      </c>
      <c r="EZ134" s="305">
        <v>-10783.504715668929</v>
      </c>
      <c r="FA134" s="306">
        <f t="shared" si="1472"/>
        <v>9855.5173098875748</v>
      </c>
    </row>
    <row r="135" spans="1:157" x14ac:dyDescent="0.3">
      <c r="A135" s="239" t="s">
        <v>148</v>
      </c>
      <c r="B135" s="228">
        <v>1216</v>
      </c>
      <c r="C135" s="229">
        <v>326</v>
      </c>
      <c r="D135" s="230">
        <f t="shared" si="1371"/>
        <v>890</v>
      </c>
      <c r="E135" s="228">
        <v>1269</v>
      </c>
      <c r="F135" s="229">
        <v>473</v>
      </c>
      <c r="G135" s="230">
        <f t="shared" si="1199"/>
        <v>796</v>
      </c>
      <c r="H135" s="228">
        <v>378</v>
      </c>
      <c r="I135" s="229">
        <v>260</v>
      </c>
      <c r="J135" s="230">
        <f t="shared" si="1201"/>
        <v>118</v>
      </c>
      <c r="K135" s="228">
        <v>570</v>
      </c>
      <c r="L135" s="229">
        <v>191</v>
      </c>
      <c r="M135" s="230">
        <f t="shared" si="1203"/>
        <v>379</v>
      </c>
      <c r="N135" s="228">
        <v>753</v>
      </c>
      <c r="O135" s="229">
        <v>254</v>
      </c>
      <c r="P135" s="230">
        <f t="shared" si="1414"/>
        <v>499</v>
      </c>
      <c r="Q135" s="228">
        <v>1052</v>
      </c>
      <c r="R135" s="229">
        <v>113</v>
      </c>
      <c r="S135" s="230">
        <f t="shared" si="1416"/>
        <v>939</v>
      </c>
      <c r="T135" s="228">
        <v>488</v>
      </c>
      <c r="U135" s="229">
        <v>579</v>
      </c>
      <c r="V135" s="230">
        <f t="shared" si="1418"/>
        <v>-91</v>
      </c>
      <c r="W135" s="228">
        <v>-136</v>
      </c>
      <c r="X135" s="229">
        <v>52</v>
      </c>
      <c r="Y135" s="230">
        <f t="shared" si="1420"/>
        <v>-188</v>
      </c>
      <c r="Z135" s="228">
        <v>11219</v>
      </c>
      <c r="AA135" s="229">
        <v>7128</v>
      </c>
      <c r="AB135" s="230">
        <f t="shared" si="1422"/>
        <v>4091</v>
      </c>
      <c r="AC135" s="228">
        <v>5312</v>
      </c>
      <c r="AD135" s="229">
        <v>5920</v>
      </c>
      <c r="AE135" s="230">
        <f t="shared" si="1424"/>
        <v>-608</v>
      </c>
      <c r="AF135" s="228">
        <v>-4565</v>
      </c>
      <c r="AG135" s="229">
        <v>-6335</v>
      </c>
      <c r="AH135" s="230">
        <f t="shared" si="1426"/>
        <v>1770</v>
      </c>
      <c r="AI135" s="228">
        <v>5173</v>
      </c>
      <c r="AJ135" s="229">
        <v>8475</v>
      </c>
      <c r="AK135" s="230">
        <f t="shared" si="1428"/>
        <v>-3302</v>
      </c>
      <c r="AL135" s="228">
        <v>-2293</v>
      </c>
      <c r="AM135" s="229">
        <v>-2754</v>
      </c>
      <c r="AN135" s="230">
        <f t="shared" si="1430"/>
        <v>461</v>
      </c>
      <c r="AO135" s="228">
        <v>-2395</v>
      </c>
      <c r="AP135" s="229">
        <v>-2546</v>
      </c>
      <c r="AQ135" s="230">
        <f t="shared" si="1432"/>
        <v>151</v>
      </c>
      <c r="AR135" s="228">
        <v>-8</v>
      </c>
      <c r="AS135" s="229">
        <v>-131</v>
      </c>
      <c r="AT135" s="230">
        <f t="shared" si="1434"/>
        <v>123</v>
      </c>
      <c r="AU135" s="228">
        <v>-10275</v>
      </c>
      <c r="AV135" s="229">
        <v>-9717</v>
      </c>
      <c r="AW135" s="230">
        <f t="shared" si="1436"/>
        <v>-558</v>
      </c>
      <c r="AX135" s="228">
        <v>-255</v>
      </c>
      <c r="AY135" s="229">
        <v>601</v>
      </c>
      <c r="AZ135" s="230">
        <f t="shared" si="1437"/>
        <v>-856</v>
      </c>
      <c r="BA135" s="228">
        <v>1162</v>
      </c>
      <c r="BB135" s="229">
        <v>-171</v>
      </c>
      <c r="BC135" s="230">
        <f t="shared" si="1438"/>
        <v>1333</v>
      </c>
      <c r="BD135" s="228">
        <v>1640</v>
      </c>
      <c r="BE135" s="229">
        <v>2340</v>
      </c>
      <c r="BF135" s="230">
        <f t="shared" si="1439"/>
        <v>-700</v>
      </c>
      <c r="BG135" s="228">
        <v>-2400</v>
      </c>
      <c r="BH135" s="229">
        <v>-680</v>
      </c>
      <c r="BI135" s="230">
        <f t="shared" si="1440"/>
        <v>-1720</v>
      </c>
      <c r="BJ135" s="228">
        <v>-78</v>
      </c>
      <c r="BK135" s="229">
        <v>382</v>
      </c>
      <c r="BL135" s="230">
        <f t="shared" si="1441"/>
        <v>-460</v>
      </c>
      <c r="BM135" s="228">
        <v>-328</v>
      </c>
      <c r="BN135" s="229">
        <v>293</v>
      </c>
      <c r="BO135" s="230">
        <f t="shared" si="1442"/>
        <v>-621</v>
      </c>
      <c r="BP135" s="228">
        <v>728</v>
      </c>
      <c r="BQ135" s="229">
        <v>-61</v>
      </c>
      <c r="BR135" s="230">
        <f t="shared" si="1443"/>
        <v>789</v>
      </c>
      <c r="BS135" s="228">
        <v>-802</v>
      </c>
      <c r="BT135" s="229">
        <v>-1042</v>
      </c>
      <c r="BU135" s="230">
        <f t="shared" si="1444"/>
        <v>240</v>
      </c>
      <c r="BV135" s="228">
        <v>212</v>
      </c>
      <c r="BW135" s="229">
        <v>2294</v>
      </c>
      <c r="BX135" s="230">
        <f t="shared" si="1445"/>
        <v>-2082</v>
      </c>
      <c r="BY135" s="228">
        <v>234</v>
      </c>
      <c r="BZ135" s="229">
        <v>-1452</v>
      </c>
      <c r="CA135" s="230">
        <f t="shared" si="1446"/>
        <v>1686</v>
      </c>
      <c r="CB135" s="228">
        <v>-240</v>
      </c>
      <c r="CC135" s="229">
        <v>941</v>
      </c>
      <c r="CD135" s="230">
        <f t="shared" si="1447"/>
        <v>-1181</v>
      </c>
      <c r="CE135" s="228">
        <v>457</v>
      </c>
      <c r="CF135" s="229">
        <v>885</v>
      </c>
      <c r="CG135" s="230">
        <f t="shared" si="1448"/>
        <v>-428</v>
      </c>
      <c r="CH135" s="228">
        <v>-660</v>
      </c>
      <c r="CI135" s="229">
        <v>2409</v>
      </c>
      <c r="CJ135" s="230">
        <f>CH135-CI135</f>
        <v>-3069</v>
      </c>
      <c r="CK135" s="228">
        <v>311</v>
      </c>
      <c r="CL135" s="229">
        <v>-695</v>
      </c>
      <c r="CM135" s="230">
        <f>CK135-CL135</f>
        <v>1006</v>
      </c>
      <c r="CN135" s="228">
        <v>-335</v>
      </c>
      <c r="CO135" s="229">
        <v>-2068</v>
      </c>
      <c r="CP135" s="230">
        <f>CN135-CO135</f>
        <v>1733</v>
      </c>
      <c r="CQ135" s="228">
        <v>418</v>
      </c>
      <c r="CR135" s="229">
        <v>641</v>
      </c>
      <c r="CS135" s="230">
        <f>CQ135-CR135</f>
        <v>-223</v>
      </c>
      <c r="CT135" s="228">
        <v>123</v>
      </c>
      <c r="CU135" s="229">
        <v>1758</v>
      </c>
      <c r="CV135" s="230">
        <f t="shared" si="459"/>
        <v>-1635</v>
      </c>
      <c r="CW135" s="228">
        <v>-13</v>
      </c>
      <c r="CX135" s="229">
        <v>-1777</v>
      </c>
      <c r="CY135" s="230">
        <f t="shared" si="460"/>
        <v>1764</v>
      </c>
      <c r="CZ135" s="228">
        <v>486.9</v>
      </c>
      <c r="DA135" s="229">
        <v>6461.8</v>
      </c>
      <c r="DB135" s="230">
        <f t="shared" si="461"/>
        <v>-5974.9000000000005</v>
      </c>
      <c r="DC135" s="231">
        <v>-825</v>
      </c>
      <c r="DD135" s="229">
        <v>-9781</v>
      </c>
      <c r="DE135" s="232">
        <f t="shared" si="462"/>
        <v>8956</v>
      </c>
      <c r="DF135" s="261">
        <v>127.4</v>
      </c>
      <c r="DG135" s="231">
        <v>44.6</v>
      </c>
      <c r="DH135" s="232">
        <f t="shared" si="1457"/>
        <v>82.800000000000011</v>
      </c>
      <c r="DI135" s="261">
        <v>696.2</v>
      </c>
      <c r="DJ135" s="231">
        <v>-877.8</v>
      </c>
      <c r="DK135" s="232">
        <f t="shared" si="1459"/>
        <v>1574</v>
      </c>
      <c r="DL135" s="261">
        <v>-909.63742992980019</v>
      </c>
      <c r="DM135" s="231">
        <v>591.29728235352661</v>
      </c>
      <c r="DN135" s="232">
        <f t="shared" si="1460"/>
        <v>-1500.9347122833269</v>
      </c>
      <c r="DO135" s="261">
        <v>110.4</v>
      </c>
      <c r="DP135" s="231">
        <v>-1903.9</v>
      </c>
      <c r="DQ135" s="232">
        <f t="shared" si="1462"/>
        <v>2014.3000000000002</v>
      </c>
      <c r="DR135" s="278">
        <v>-345.5</v>
      </c>
      <c r="DS135" s="229">
        <v>-1087.7</v>
      </c>
      <c r="DT135" s="232">
        <f t="shared" si="1463"/>
        <v>742.2</v>
      </c>
      <c r="DU135" s="261">
        <v>5616.1259662402126</v>
      </c>
      <c r="DV135" s="231">
        <v>1626.0032680419292</v>
      </c>
      <c r="DW135" s="232">
        <f t="shared" si="1464"/>
        <v>3990.1226981982836</v>
      </c>
      <c r="DX135" s="261">
        <v>-5906.4582389831303</v>
      </c>
      <c r="DY135" s="231">
        <v>7672.4502745171831</v>
      </c>
      <c r="DZ135" s="232">
        <f t="shared" si="1465"/>
        <v>-13578.908513500313</v>
      </c>
      <c r="EA135" s="342">
        <v>540.82720026896811</v>
      </c>
      <c r="EB135" s="343">
        <v>-9004.4570146028127</v>
      </c>
      <c r="EC135" s="341">
        <f t="shared" si="1466"/>
        <v>9545.2842148717809</v>
      </c>
      <c r="ED135" s="307">
        <v>1162.9113973834687</v>
      </c>
      <c r="EE135" s="305">
        <v>3709.9325146460601</v>
      </c>
      <c r="EF135" s="306">
        <f t="shared" si="801"/>
        <v>-2547.0211172625914</v>
      </c>
      <c r="EG135" s="307">
        <v>-1851.0293192720903</v>
      </c>
      <c r="EH135" s="305">
        <v>-2937.1706955673631</v>
      </c>
      <c r="EI135" s="306">
        <f t="shared" si="1467"/>
        <v>1086.1413762952727</v>
      </c>
      <c r="EJ135" s="307">
        <v>4124.4212660009543</v>
      </c>
      <c r="EK135" s="305">
        <v>1336.1695396156344</v>
      </c>
      <c r="EL135" s="306">
        <f t="shared" si="1468"/>
        <v>2788.2517263853197</v>
      </c>
      <c r="EM135" s="393">
        <v>-4650.61614364052</v>
      </c>
      <c r="EN135" s="394">
        <v>-1907.0464603654436</v>
      </c>
      <c r="EO135" s="395">
        <f t="shared" si="804"/>
        <v>-2743.5696832750764</v>
      </c>
      <c r="EP135" s="393">
        <v>1855.6237063037515</v>
      </c>
      <c r="EQ135" s="394">
        <v>444.48793949636723</v>
      </c>
      <c r="ER135" s="395">
        <f t="shared" si="1469"/>
        <v>1411.1357668073842</v>
      </c>
      <c r="ES135" s="393">
        <v>-1757.5558051883181</v>
      </c>
      <c r="ET135" s="394">
        <v>2567.769306584376</v>
      </c>
      <c r="EU135" s="395">
        <f t="shared" si="1470"/>
        <v>-4325.3251117726941</v>
      </c>
      <c r="EV135" s="307">
        <v>696.11172315725867</v>
      </c>
      <c r="EW135" s="305">
        <v>10846.797567169215</v>
      </c>
      <c r="EX135" s="306">
        <f t="shared" si="1471"/>
        <v>-10150.685844011956</v>
      </c>
      <c r="EY135" s="307">
        <v>-927.98740578135369</v>
      </c>
      <c r="EZ135" s="305">
        <v>-10783.504715668929</v>
      </c>
      <c r="FA135" s="306">
        <f t="shared" si="1472"/>
        <v>9855.5173098875748</v>
      </c>
    </row>
    <row r="136" spans="1:157" x14ac:dyDescent="0.3">
      <c r="A136" s="239" t="s">
        <v>149</v>
      </c>
      <c r="B136" s="228"/>
      <c r="C136" s="229"/>
      <c r="D136" s="230"/>
      <c r="E136" s="228"/>
      <c r="F136" s="229"/>
      <c r="G136" s="230"/>
      <c r="H136" s="228"/>
      <c r="I136" s="229"/>
      <c r="J136" s="230"/>
      <c r="K136" s="228"/>
      <c r="L136" s="229"/>
      <c r="M136" s="230"/>
      <c r="N136" s="228"/>
      <c r="O136" s="229"/>
      <c r="P136" s="230"/>
      <c r="Q136" s="228"/>
      <c r="R136" s="229"/>
      <c r="S136" s="230"/>
      <c r="T136" s="228"/>
      <c r="U136" s="229"/>
      <c r="V136" s="230"/>
      <c r="W136" s="228"/>
      <c r="X136" s="229"/>
      <c r="Y136" s="230"/>
      <c r="Z136" s="228"/>
      <c r="AA136" s="229"/>
      <c r="AB136" s="230"/>
      <c r="AC136" s="228"/>
      <c r="AD136" s="229"/>
      <c r="AE136" s="230"/>
      <c r="AF136" s="228"/>
      <c r="AG136" s="229"/>
      <c r="AH136" s="230"/>
      <c r="AI136" s="228"/>
      <c r="AJ136" s="229"/>
      <c r="AK136" s="230"/>
      <c r="AL136" s="228"/>
      <c r="AM136" s="229"/>
      <c r="AN136" s="230"/>
      <c r="AO136" s="228"/>
      <c r="AP136" s="229"/>
      <c r="AQ136" s="230"/>
      <c r="AR136" s="228"/>
      <c r="AS136" s="229"/>
      <c r="AT136" s="230"/>
      <c r="AU136" s="228"/>
      <c r="AV136" s="229"/>
      <c r="AW136" s="230"/>
      <c r="AX136" s="228"/>
      <c r="AY136" s="229"/>
      <c r="AZ136" s="230"/>
      <c r="BA136" s="228"/>
      <c r="BB136" s="229"/>
      <c r="BC136" s="230"/>
      <c r="BD136" s="228"/>
      <c r="BE136" s="229"/>
      <c r="BF136" s="230"/>
      <c r="BG136" s="228"/>
      <c r="BH136" s="229"/>
      <c r="BI136" s="230"/>
      <c r="BJ136" s="228"/>
      <c r="BK136" s="229"/>
      <c r="BL136" s="230"/>
      <c r="BM136" s="228"/>
      <c r="BN136" s="229"/>
      <c r="BO136" s="230"/>
      <c r="BP136" s="228"/>
      <c r="BQ136" s="229"/>
      <c r="BR136" s="230"/>
      <c r="BS136" s="228"/>
      <c r="BT136" s="229"/>
      <c r="BU136" s="230"/>
      <c r="BV136" s="228"/>
      <c r="BW136" s="229"/>
      <c r="BX136" s="230"/>
      <c r="BY136" s="228"/>
      <c r="BZ136" s="229"/>
      <c r="CA136" s="230"/>
      <c r="CB136" s="228"/>
      <c r="CC136" s="229"/>
      <c r="CD136" s="230"/>
      <c r="CE136" s="228"/>
      <c r="CF136" s="229"/>
      <c r="CG136" s="230"/>
      <c r="CH136" s="228"/>
      <c r="CI136" s="229"/>
      <c r="CJ136" s="230"/>
      <c r="CK136" s="228"/>
      <c r="CL136" s="229"/>
      <c r="CM136" s="230"/>
      <c r="CN136" s="228"/>
      <c r="CO136" s="229"/>
      <c r="CP136" s="230"/>
      <c r="CQ136" s="228"/>
      <c r="CR136" s="229"/>
      <c r="CS136" s="230"/>
      <c r="CT136" s="228"/>
      <c r="CU136" s="229"/>
      <c r="CV136" s="230"/>
      <c r="CW136" s="228"/>
      <c r="CX136" s="229"/>
      <c r="CY136" s="230"/>
      <c r="CZ136" s="228"/>
      <c r="DA136" s="229"/>
      <c r="DB136" s="230"/>
      <c r="DC136" s="231"/>
      <c r="DD136" s="229"/>
      <c r="DE136" s="232"/>
      <c r="DF136" s="261"/>
      <c r="DG136" s="231"/>
      <c r="DH136" s="232"/>
      <c r="DI136" s="261"/>
      <c r="DJ136" s="231"/>
      <c r="DK136" s="232"/>
      <c r="DL136" s="261"/>
      <c r="DM136" s="231"/>
      <c r="DN136" s="232"/>
      <c r="DO136" s="261"/>
      <c r="DP136" s="231"/>
      <c r="DQ136" s="232"/>
      <c r="DR136" s="278"/>
      <c r="DS136" s="229"/>
      <c r="DT136" s="232"/>
      <c r="DU136" s="261"/>
      <c r="DV136" s="231"/>
      <c r="DW136" s="232"/>
      <c r="DX136" s="261"/>
      <c r="DY136" s="231"/>
      <c r="DZ136" s="232"/>
      <c r="EA136" s="342"/>
      <c r="EB136" s="343"/>
      <c r="EC136" s="341"/>
      <c r="ED136" s="261"/>
      <c r="EE136" s="231"/>
      <c r="EF136" s="232">
        <f t="shared" si="801"/>
        <v>0</v>
      </c>
      <c r="EG136" s="261"/>
      <c r="EH136" s="231"/>
      <c r="EI136" s="232"/>
      <c r="EJ136" s="261"/>
      <c r="EK136" s="231"/>
      <c r="EL136" s="232"/>
      <c r="EM136" s="342"/>
      <c r="EN136" s="343"/>
      <c r="EO136" s="341"/>
      <c r="EP136" s="342"/>
      <c r="EQ136" s="343"/>
      <c r="ER136" s="341"/>
      <c r="ES136" s="342"/>
      <c r="ET136" s="343"/>
      <c r="EU136" s="341"/>
      <c r="EV136" s="261"/>
      <c r="EW136" s="231"/>
      <c r="EX136" s="232"/>
      <c r="EY136" s="261"/>
      <c r="EZ136" s="231"/>
      <c r="FA136" s="232"/>
    </row>
    <row r="137" spans="1:157" x14ac:dyDescent="0.3">
      <c r="A137" s="238" t="s">
        <v>144</v>
      </c>
      <c r="B137" s="228">
        <f>B138+B139</f>
        <v>0</v>
      </c>
      <c r="C137" s="229">
        <f>C138+C139</f>
        <v>0</v>
      </c>
      <c r="D137" s="230">
        <f>B137-C137</f>
        <v>0</v>
      </c>
      <c r="E137" s="228">
        <f t="shared" ref="E137:F137" si="1493">E138+E139</f>
        <v>0</v>
      </c>
      <c r="F137" s="229">
        <f t="shared" si="1493"/>
        <v>0</v>
      </c>
      <c r="G137" s="230">
        <f t="shared" ref="G137" si="1494">E137-F137</f>
        <v>0</v>
      </c>
      <c r="H137" s="228">
        <f t="shared" ref="H137:I137" si="1495">H138+H139</f>
        <v>0</v>
      </c>
      <c r="I137" s="229">
        <f t="shared" si="1495"/>
        <v>0</v>
      </c>
      <c r="J137" s="230">
        <f t="shared" ref="J137" si="1496">H137-I137</f>
        <v>0</v>
      </c>
      <c r="K137" s="228">
        <f t="shared" ref="K137:L137" si="1497">K138+K139</f>
        <v>0</v>
      </c>
      <c r="L137" s="229">
        <f t="shared" si="1497"/>
        <v>0</v>
      </c>
      <c r="M137" s="230">
        <f t="shared" ref="M137" si="1498">K137-L137</f>
        <v>0</v>
      </c>
      <c r="N137" s="228">
        <f t="shared" ref="N137:O137" si="1499">N138+N139</f>
        <v>0</v>
      </c>
      <c r="O137" s="229">
        <f t="shared" si="1499"/>
        <v>0</v>
      </c>
      <c r="P137" s="230">
        <f t="shared" ref="P137" si="1500">N137-O137</f>
        <v>0</v>
      </c>
      <c r="Q137" s="228">
        <f t="shared" ref="Q137:R137" si="1501">Q138+Q139</f>
        <v>0</v>
      </c>
      <c r="R137" s="229">
        <f t="shared" si="1501"/>
        <v>0</v>
      </c>
      <c r="S137" s="230">
        <f t="shared" ref="S137" si="1502">Q137-R137</f>
        <v>0</v>
      </c>
      <c r="T137" s="228">
        <f t="shared" ref="T137:U137" si="1503">T138+T139</f>
        <v>0</v>
      </c>
      <c r="U137" s="229">
        <f t="shared" si="1503"/>
        <v>0</v>
      </c>
      <c r="V137" s="230">
        <f t="shared" ref="V137" si="1504">T137-U137</f>
        <v>0</v>
      </c>
      <c r="W137" s="228">
        <f t="shared" ref="W137:X137" si="1505">W138+W139</f>
        <v>0</v>
      </c>
      <c r="X137" s="229">
        <f t="shared" si="1505"/>
        <v>0</v>
      </c>
      <c r="Y137" s="230">
        <f t="shared" ref="Y137" si="1506">W137-X137</f>
        <v>0</v>
      </c>
      <c r="Z137" s="228">
        <f t="shared" ref="Z137:AA137" si="1507">Z138+Z139</f>
        <v>0</v>
      </c>
      <c r="AA137" s="229">
        <f t="shared" si="1507"/>
        <v>0</v>
      </c>
      <c r="AB137" s="230">
        <f t="shared" ref="AB137" si="1508">Z137-AA137</f>
        <v>0</v>
      </c>
      <c r="AC137" s="228">
        <f t="shared" ref="AC137:AD137" si="1509">AC138+AC139</f>
        <v>0</v>
      </c>
      <c r="AD137" s="229">
        <f t="shared" si="1509"/>
        <v>0</v>
      </c>
      <c r="AE137" s="230">
        <f t="shared" ref="AE137" si="1510">AC137-AD137</f>
        <v>0</v>
      </c>
      <c r="AF137" s="228">
        <f t="shared" ref="AF137:AG137" si="1511">AF138+AF139</f>
        <v>0</v>
      </c>
      <c r="AG137" s="229">
        <f t="shared" si="1511"/>
        <v>0</v>
      </c>
      <c r="AH137" s="230">
        <f t="shared" ref="AH137" si="1512">AF137-AG137</f>
        <v>0</v>
      </c>
      <c r="AI137" s="228">
        <f t="shared" ref="AI137:AJ137" si="1513">AI138+AI139</f>
        <v>0</v>
      </c>
      <c r="AJ137" s="229">
        <f t="shared" si="1513"/>
        <v>0</v>
      </c>
      <c r="AK137" s="230">
        <f t="shared" ref="AK137" si="1514">AI137-AJ137</f>
        <v>0</v>
      </c>
      <c r="AL137" s="228">
        <f t="shared" ref="AL137:AM137" si="1515">AL138+AL139</f>
        <v>0</v>
      </c>
      <c r="AM137" s="229">
        <f t="shared" si="1515"/>
        <v>0</v>
      </c>
      <c r="AN137" s="230">
        <f t="shared" ref="AN137" si="1516">AL137-AM137</f>
        <v>0</v>
      </c>
      <c r="AO137" s="228">
        <f t="shared" ref="AO137:AP137" si="1517">AO138+AO139</f>
        <v>0</v>
      </c>
      <c r="AP137" s="229">
        <f t="shared" si="1517"/>
        <v>0</v>
      </c>
      <c r="AQ137" s="230">
        <f t="shared" ref="AQ137" si="1518">AO137-AP137</f>
        <v>0</v>
      </c>
      <c r="AR137" s="228">
        <f t="shared" ref="AR137:AS137" si="1519">AR138+AR139</f>
        <v>0</v>
      </c>
      <c r="AS137" s="229">
        <f t="shared" si="1519"/>
        <v>0</v>
      </c>
      <c r="AT137" s="230">
        <f t="shared" ref="AT137" si="1520">AR137-AS137</f>
        <v>0</v>
      </c>
      <c r="AU137" s="228">
        <f t="shared" ref="AU137:AV137" si="1521">AU138+AU139</f>
        <v>0</v>
      </c>
      <c r="AV137" s="229">
        <f t="shared" si="1521"/>
        <v>0</v>
      </c>
      <c r="AW137" s="230">
        <f t="shared" ref="AW137" si="1522">AU137-AV137</f>
        <v>0</v>
      </c>
      <c r="AX137" s="228">
        <f>AX138+AX139</f>
        <v>102109</v>
      </c>
      <c r="AY137" s="229">
        <f>AY138+AY139</f>
        <v>-110917</v>
      </c>
      <c r="AZ137" s="230">
        <f t="shared" ref="AZ137" si="1523">AX137-AY137</f>
        <v>213026</v>
      </c>
      <c r="BA137" s="228">
        <f>BA138+BA139</f>
        <v>72602</v>
      </c>
      <c r="BB137" s="229">
        <f>BB138+BB139</f>
        <v>-70501</v>
      </c>
      <c r="BC137" s="230">
        <f t="shared" ref="BC137" si="1524">BA137-BB137</f>
        <v>143103</v>
      </c>
      <c r="BD137" s="228">
        <f>BD138+BD139</f>
        <v>22537</v>
      </c>
      <c r="BE137" s="229">
        <f>BE138+BE139</f>
        <v>-45499</v>
      </c>
      <c r="BF137" s="230">
        <f t="shared" ref="BF137" si="1525">BD137-BE137</f>
        <v>68036</v>
      </c>
      <c r="BG137" s="228">
        <f>BG138+BG139</f>
        <v>122744</v>
      </c>
      <c r="BH137" s="229">
        <f>BH138+BH139</f>
        <v>-24503</v>
      </c>
      <c r="BI137" s="230">
        <f t="shared" ref="BI137" si="1526">BG137-BH137</f>
        <v>147247</v>
      </c>
      <c r="BJ137" s="228">
        <f>BJ138+BJ139</f>
        <v>-25422</v>
      </c>
      <c r="BK137" s="229">
        <f>BK138+BK139</f>
        <v>103168</v>
      </c>
      <c r="BL137" s="230">
        <f t="shared" ref="BL137" si="1527">BJ137-BK137</f>
        <v>-128590</v>
      </c>
      <c r="BM137" s="228">
        <f>BM138+BM139</f>
        <v>-15307</v>
      </c>
      <c r="BN137" s="229">
        <f>BN138+BN139</f>
        <v>41668</v>
      </c>
      <c r="BO137" s="230">
        <f t="shared" ref="BO137" si="1528">BM137-BN137</f>
        <v>-56975</v>
      </c>
      <c r="BP137" s="228">
        <f>BP138+BP139</f>
        <v>-16894</v>
      </c>
      <c r="BQ137" s="229">
        <f>BQ138+BQ139</f>
        <v>25207</v>
      </c>
      <c r="BR137" s="230">
        <f t="shared" ref="BR137" si="1529">BP137-BQ137</f>
        <v>-42101</v>
      </c>
      <c r="BS137" s="228">
        <f>BS138+BS139</f>
        <v>-41440</v>
      </c>
      <c r="BT137" s="229">
        <f>BT138+BT139</f>
        <v>46328</v>
      </c>
      <c r="BU137" s="230">
        <f t="shared" ref="BU137" si="1530">BS137-BT137</f>
        <v>-87768</v>
      </c>
      <c r="BV137" s="228">
        <f>BV138+BV139</f>
        <v>60099</v>
      </c>
      <c r="BW137" s="229">
        <f>BW138+BW139</f>
        <v>-7358</v>
      </c>
      <c r="BX137" s="230">
        <f t="shared" ref="BX137" si="1531">BV137-BW137</f>
        <v>67457</v>
      </c>
      <c r="BY137" s="228">
        <f>BY138+BY139</f>
        <v>78298</v>
      </c>
      <c r="BZ137" s="229">
        <f>BZ138+BZ139</f>
        <v>37083</v>
      </c>
      <c r="CA137" s="230">
        <f t="shared" ref="CA137" si="1532">BY137-BZ137</f>
        <v>41215</v>
      </c>
      <c r="CB137" s="228">
        <f>CB138+CB139</f>
        <v>93578</v>
      </c>
      <c r="CC137" s="229">
        <f>CC138+CC139</f>
        <v>-5690</v>
      </c>
      <c r="CD137" s="230">
        <f t="shared" ref="CD137" si="1533">CB137-CC137</f>
        <v>99268</v>
      </c>
      <c r="CE137" s="228">
        <f>CE138+CE139</f>
        <v>83552</v>
      </c>
      <c r="CF137" s="229">
        <f>CF138+CF139</f>
        <v>40236</v>
      </c>
      <c r="CG137" s="230">
        <f t="shared" ref="CG137" si="1534">CE137-CF137</f>
        <v>43316</v>
      </c>
      <c r="CH137" s="228">
        <f>CH138+CH139</f>
        <v>8854</v>
      </c>
      <c r="CI137" s="229">
        <f>CI138+CI139</f>
        <v>3490.5641817889177</v>
      </c>
      <c r="CJ137" s="230">
        <f>CH137-CI137</f>
        <v>5363.4358182110827</v>
      </c>
      <c r="CK137" s="228">
        <f>CK138+CK139</f>
        <v>7367</v>
      </c>
      <c r="CL137" s="229">
        <f>CL138+CL139</f>
        <v>3866.7891310451801</v>
      </c>
      <c r="CM137" s="230">
        <f>CK137-CL137</f>
        <v>3500.2108689548199</v>
      </c>
      <c r="CN137" s="228">
        <f>CN138+CN139</f>
        <v>8205</v>
      </c>
      <c r="CO137" s="229">
        <f>CO138+CO139</f>
        <v>3166.2783430721101</v>
      </c>
      <c r="CP137" s="230">
        <f>CN137-CO137</f>
        <v>5038.7216569278899</v>
      </c>
      <c r="CQ137" s="228">
        <f>CQ138+CQ139</f>
        <v>9345</v>
      </c>
      <c r="CR137" s="229">
        <f>CR138+CR139</f>
        <v>2943.9508649762947</v>
      </c>
      <c r="CS137" s="230">
        <f>CQ137-CR137</f>
        <v>6401.0491350237053</v>
      </c>
      <c r="CT137" s="228">
        <f t="shared" ref="CT137:CU137" si="1535">CT138+CT139</f>
        <v>5453.0732938682577</v>
      </c>
      <c r="CU137" s="229">
        <f t="shared" si="1535"/>
        <v>31290.845208269999</v>
      </c>
      <c r="CV137" s="230">
        <f t="shared" ref="CV137" si="1536">CT137-CU137</f>
        <v>-25837.771914401739</v>
      </c>
      <c r="CW137" s="228">
        <f t="shared" ref="CW137:CX137" si="1537">CW138+CW139</f>
        <v>6586.4</v>
      </c>
      <c r="CX137" s="229">
        <f t="shared" si="1537"/>
        <v>28627.466921239</v>
      </c>
      <c r="CY137" s="230">
        <f t="shared" ref="CY137" si="1538">CW137-CX137</f>
        <v>-22041.066921238998</v>
      </c>
      <c r="CZ137" s="228">
        <f t="shared" ref="CZ137:DA137" si="1539">CZ138+CZ139</f>
        <v>1493.2</v>
      </c>
      <c r="DA137" s="229">
        <f t="shared" si="1539"/>
        <v>26783.090908333001</v>
      </c>
      <c r="DB137" s="230">
        <f t="shared" ref="DB137" si="1540">CZ137-DA137</f>
        <v>-25289.890908333</v>
      </c>
      <c r="DC137" s="231">
        <f t="shared" ref="DC137:DD137" si="1541">DC138+DC139</f>
        <v>2964.4</v>
      </c>
      <c r="DD137" s="229">
        <f t="shared" si="1541"/>
        <v>20182.830066386199</v>
      </c>
      <c r="DE137" s="232">
        <f t="shared" ref="DE137" si="1542">DC137-DD137</f>
        <v>-17218.430066386198</v>
      </c>
      <c r="DF137" s="261">
        <f>DF138+DF139</f>
        <v>6446.4942991220241</v>
      </c>
      <c r="DG137" s="231">
        <f>DG138+DG139</f>
        <v>42376.213089224431</v>
      </c>
      <c r="DH137" s="232">
        <f t="shared" ref="DH137" si="1543">DF137-DG137</f>
        <v>-35929.718790102408</v>
      </c>
      <c r="DI137" s="261">
        <f t="shared" ref="DI137:DJ137" si="1544">DI138+DI139</f>
        <v>7622.4847653651132</v>
      </c>
      <c r="DJ137" s="231">
        <f t="shared" si="1544"/>
        <v>45217.891813282367</v>
      </c>
      <c r="DK137" s="232">
        <f t="shared" ref="DK137" si="1545">DI137-DJ137</f>
        <v>-37595.407047917251</v>
      </c>
      <c r="DL137" s="261">
        <f>DL138+DL139</f>
        <v>6532.7963997567376</v>
      </c>
      <c r="DM137" s="231">
        <f>DM138+DM139</f>
        <v>37961.983338795377</v>
      </c>
      <c r="DN137" s="232">
        <f t="shared" ref="DN137" si="1546">DL137-DM137</f>
        <v>-31429.186939038638</v>
      </c>
      <c r="DO137" s="261">
        <f t="shared" ref="DO137:DP137" si="1547">DO138+DO139</f>
        <v>5365.119335756136</v>
      </c>
      <c r="DP137" s="231">
        <f t="shared" si="1547"/>
        <v>49117.395358697802</v>
      </c>
      <c r="DQ137" s="232">
        <f t="shared" ref="DQ137" si="1548">DO137-DP137</f>
        <v>-43752.276022941667</v>
      </c>
      <c r="DR137" s="278">
        <f>DR138+DR139</f>
        <v>-21184.091097193959</v>
      </c>
      <c r="DS137" s="229">
        <f>DS138+DS139</f>
        <v>-1320.5974241191725</v>
      </c>
      <c r="DT137" s="232">
        <f t="shared" ref="DT137" si="1549">DR137-DS137</f>
        <v>-19863.493673074787</v>
      </c>
      <c r="DU137" s="261">
        <f>DU138+DU139</f>
        <v>26.882058577444695</v>
      </c>
      <c r="DV137" s="231">
        <f>DV138+DV139</f>
        <v>-9655.8763723883749</v>
      </c>
      <c r="DW137" s="232">
        <f t="shared" ref="DW137" si="1550">DU137-DV137</f>
        <v>9682.7584309658196</v>
      </c>
      <c r="DX137" s="261">
        <f>DX138+DX139</f>
        <v>-1498.4827940340547</v>
      </c>
      <c r="DY137" s="231">
        <f>DY138+DY139</f>
        <v>30135.57565188266</v>
      </c>
      <c r="DZ137" s="232">
        <f t="shared" ref="DZ137" si="1551">DX137-DY137</f>
        <v>-31634.058445916715</v>
      </c>
      <c r="EA137" s="342">
        <f>EA138+EA139</f>
        <v>15809.105032650623</v>
      </c>
      <c r="EB137" s="343">
        <f>EB138+EB139</f>
        <v>59956.726977276128</v>
      </c>
      <c r="EC137" s="341">
        <f t="shared" ref="EC137" si="1552">EA137-EB137</f>
        <v>-44147.621944625505</v>
      </c>
      <c r="ED137" s="261">
        <f>ED138+ED139</f>
        <v>3559.3775476462747</v>
      </c>
      <c r="EE137" s="231">
        <f>EE138+EE139</f>
        <v>31796.453964037486</v>
      </c>
      <c r="EF137" s="232">
        <f t="shared" si="801"/>
        <v>-28237.07641639121</v>
      </c>
      <c r="EG137" s="261">
        <f>EG138+EG139</f>
        <v>-427.22765190635755</v>
      </c>
      <c r="EH137" s="231">
        <f>EH138+EH139</f>
        <v>-20908.184848781519</v>
      </c>
      <c r="EI137" s="232">
        <f t="shared" ref="EI137" si="1553">EG137-EH137</f>
        <v>20480.957196875162</v>
      </c>
      <c r="EJ137" s="261">
        <f>EJ138+EJ139</f>
        <v>-544.39038764710995</v>
      </c>
      <c r="EK137" s="231">
        <f>EK138+EK139</f>
        <v>18351.878480606203</v>
      </c>
      <c r="EL137" s="232">
        <f t="shared" ref="EL137" si="1554">EJ137-EK137</f>
        <v>-18896.268868253312</v>
      </c>
      <c r="EM137" s="342">
        <v>-877.92275901179255</v>
      </c>
      <c r="EN137" s="343">
        <v>-17233.724173227947</v>
      </c>
      <c r="EO137" s="341">
        <f t="shared" si="804"/>
        <v>16355.801414216156</v>
      </c>
      <c r="EP137" s="342">
        <v>1758.4946038292819</v>
      </c>
      <c r="EQ137" s="343">
        <v>2590.2142428754692</v>
      </c>
      <c r="ER137" s="341">
        <f t="shared" ref="ER137" si="1555">EP137-EQ137</f>
        <v>-831.71963904618724</v>
      </c>
      <c r="ES137" s="342">
        <v>1484.937855713214</v>
      </c>
      <c r="ET137" s="343">
        <v>2986.0103207023749</v>
      </c>
      <c r="EU137" s="341">
        <f t="shared" ref="EU137" si="1556">ES137-ET137</f>
        <v>-1501.0724649891608</v>
      </c>
      <c r="EV137" s="261">
        <v>1978.7662261668593</v>
      </c>
      <c r="EW137" s="231">
        <v>2076.7987915282633</v>
      </c>
      <c r="EX137" s="232">
        <f t="shared" ref="EX137" si="1557">EV137-EW137</f>
        <v>-98.032565361404068</v>
      </c>
      <c r="EY137" s="261">
        <v>3513.275309836823</v>
      </c>
      <c r="EZ137" s="231">
        <v>1165.9898494142151</v>
      </c>
      <c r="FA137" s="232">
        <f t="shared" ref="FA137" si="1558">EY137-EZ137</f>
        <v>2347.2854604226077</v>
      </c>
    </row>
    <row r="138" spans="1:157" x14ac:dyDescent="0.3">
      <c r="A138" s="239" t="s">
        <v>148</v>
      </c>
      <c r="B138" s="228"/>
      <c r="C138" s="229"/>
      <c r="D138" s="230"/>
      <c r="E138" s="228"/>
      <c r="F138" s="229"/>
      <c r="G138" s="230"/>
      <c r="H138" s="228"/>
      <c r="I138" s="229"/>
      <c r="J138" s="230"/>
      <c r="K138" s="228"/>
      <c r="L138" s="229"/>
      <c r="M138" s="230"/>
      <c r="N138" s="228"/>
      <c r="O138" s="229"/>
      <c r="P138" s="230"/>
      <c r="Q138" s="228"/>
      <c r="R138" s="229"/>
      <c r="S138" s="230"/>
      <c r="T138" s="228"/>
      <c r="U138" s="229"/>
      <c r="V138" s="230"/>
      <c r="W138" s="228"/>
      <c r="X138" s="229"/>
      <c r="Y138" s="230"/>
      <c r="Z138" s="228"/>
      <c r="AA138" s="229"/>
      <c r="AB138" s="230"/>
      <c r="AC138" s="228"/>
      <c r="AD138" s="229"/>
      <c r="AE138" s="230"/>
      <c r="AF138" s="228"/>
      <c r="AG138" s="229"/>
      <c r="AH138" s="230"/>
      <c r="AI138" s="228"/>
      <c r="AJ138" s="229"/>
      <c r="AK138" s="230"/>
      <c r="AL138" s="228"/>
      <c r="AM138" s="229"/>
      <c r="AN138" s="230"/>
      <c r="AO138" s="228"/>
      <c r="AP138" s="229"/>
      <c r="AQ138" s="230"/>
      <c r="AR138" s="228"/>
      <c r="AS138" s="229"/>
      <c r="AT138" s="230"/>
      <c r="AU138" s="228"/>
      <c r="AV138" s="229"/>
      <c r="AW138" s="230"/>
      <c r="AX138" s="228"/>
      <c r="AY138" s="229"/>
      <c r="AZ138" s="230"/>
      <c r="BA138" s="228"/>
      <c r="BB138" s="229"/>
      <c r="BC138" s="230"/>
      <c r="BD138" s="228"/>
      <c r="BE138" s="229"/>
      <c r="BF138" s="230"/>
      <c r="BG138" s="228"/>
      <c r="BH138" s="229"/>
      <c r="BI138" s="230"/>
      <c r="BJ138" s="228"/>
      <c r="BK138" s="229"/>
      <c r="BL138" s="230"/>
      <c r="BM138" s="228"/>
      <c r="BN138" s="229"/>
      <c r="BO138" s="230"/>
      <c r="BP138" s="228"/>
      <c r="BQ138" s="229"/>
      <c r="BR138" s="230"/>
      <c r="BS138" s="228"/>
      <c r="BT138" s="229"/>
      <c r="BU138" s="230"/>
      <c r="BV138" s="228"/>
      <c r="BW138" s="229"/>
      <c r="BX138" s="230"/>
      <c r="BY138" s="228"/>
      <c r="BZ138" s="229"/>
      <c r="CA138" s="230"/>
      <c r="CB138" s="228"/>
      <c r="CC138" s="229"/>
      <c r="CD138" s="230"/>
      <c r="CE138" s="228"/>
      <c r="CF138" s="229"/>
      <c r="CG138" s="230"/>
      <c r="CH138" s="228"/>
      <c r="CI138" s="229"/>
      <c r="CJ138" s="230"/>
      <c r="CK138" s="228"/>
      <c r="CL138" s="229"/>
      <c r="CM138" s="230"/>
      <c r="CN138" s="228"/>
      <c r="CO138" s="229"/>
      <c r="CP138" s="230"/>
      <c r="CQ138" s="228"/>
      <c r="CR138" s="229"/>
      <c r="CS138" s="230"/>
      <c r="CT138" s="228"/>
      <c r="CU138" s="229"/>
      <c r="CV138" s="230"/>
      <c r="CW138" s="228"/>
      <c r="CX138" s="229"/>
      <c r="CY138" s="230"/>
      <c r="CZ138" s="228"/>
      <c r="DA138" s="229"/>
      <c r="DB138" s="230"/>
      <c r="DC138" s="231"/>
      <c r="DD138" s="229"/>
      <c r="DE138" s="232"/>
      <c r="DF138" s="261"/>
      <c r="DG138" s="231"/>
      <c r="DH138" s="232"/>
      <c r="DI138" s="261"/>
      <c r="DJ138" s="231"/>
      <c r="DK138" s="232"/>
      <c r="DL138" s="261"/>
      <c r="DM138" s="231"/>
      <c r="DN138" s="232"/>
      <c r="DO138" s="261"/>
      <c r="DP138" s="231"/>
      <c r="DQ138" s="232"/>
      <c r="DR138" s="278"/>
      <c r="DS138" s="229"/>
      <c r="DT138" s="232"/>
      <c r="DU138" s="261"/>
      <c r="DV138" s="231"/>
      <c r="DW138" s="232"/>
      <c r="DX138" s="261"/>
      <c r="DY138" s="231"/>
      <c r="DZ138" s="232"/>
      <c r="EA138" s="342"/>
      <c r="EB138" s="343"/>
      <c r="EC138" s="341"/>
      <c r="ED138" s="261"/>
      <c r="EE138" s="231"/>
      <c r="EF138" s="232">
        <f t="shared" si="801"/>
        <v>0</v>
      </c>
      <c r="EG138" s="261"/>
      <c r="EH138" s="231"/>
      <c r="EI138" s="232"/>
      <c r="EJ138" s="261"/>
      <c r="EK138" s="231"/>
      <c r="EL138" s="232"/>
      <c r="EM138" s="342"/>
      <c r="EN138" s="343"/>
      <c r="EO138" s="341"/>
      <c r="EP138" s="342"/>
      <c r="EQ138" s="343"/>
      <c r="ER138" s="341"/>
      <c r="ES138" s="342"/>
      <c r="ET138" s="343"/>
      <c r="EU138" s="341"/>
      <c r="EV138" s="261"/>
      <c r="EW138" s="231"/>
      <c r="EX138" s="232"/>
      <c r="EY138" s="261"/>
      <c r="EZ138" s="231"/>
      <c r="FA138" s="232"/>
    </row>
    <row r="139" spans="1:157" x14ac:dyDescent="0.3">
      <c r="A139" s="239" t="s">
        <v>149</v>
      </c>
      <c r="B139" s="228">
        <v>0</v>
      </c>
      <c r="C139" s="229">
        <v>0</v>
      </c>
      <c r="D139" s="230">
        <v>0</v>
      </c>
      <c r="E139" s="228">
        <v>0</v>
      </c>
      <c r="F139" s="229">
        <v>0</v>
      </c>
      <c r="G139" s="230">
        <v>0</v>
      </c>
      <c r="H139" s="228">
        <v>0</v>
      </c>
      <c r="I139" s="229">
        <v>0</v>
      </c>
      <c r="J139" s="230">
        <v>0</v>
      </c>
      <c r="K139" s="228">
        <v>0</v>
      </c>
      <c r="L139" s="229">
        <v>0</v>
      </c>
      <c r="M139" s="230">
        <v>0</v>
      </c>
      <c r="N139" s="228">
        <v>0</v>
      </c>
      <c r="O139" s="229">
        <v>0</v>
      </c>
      <c r="P139" s="230">
        <v>0</v>
      </c>
      <c r="Q139" s="228">
        <v>0</v>
      </c>
      <c r="R139" s="229">
        <v>0</v>
      </c>
      <c r="S139" s="230">
        <v>0</v>
      </c>
      <c r="T139" s="228">
        <v>0</v>
      </c>
      <c r="U139" s="229">
        <v>0</v>
      </c>
      <c r="V139" s="230">
        <v>0</v>
      </c>
      <c r="W139" s="228">
        <v>0</v>
      </c>
      <c r="X139" s="229">
        <v>0</v>
      </c>
      <c r="Y139" s="230">
        <v>0</v>
      </c>
      <c r="Z139" s="228">
        <v>0</v>
      </c>
      <c r="AA139" s="229">
        <v>0</v>
      </c>
      <c r="AB139" s="230">
        <v>0</v>
      </c>
      <c r="AC139" s="228">
        <v>0</v>
      </c>
      <c r="AD139" s="229">
        <v>0</v>
      </c>
      <c r="AE139" s="230">
        <v>0</v>
      </c>
      <c r="AF139" s="228">
        <v>0</v>
      </c>
      <c r="AG139" s="229">
        <v>0</v>
      </c>
      <c r="AH139" s="230">
        <v>0</v>
      </c>
      <c r="AI139" s="228">
        <v>0</v>
      </c>
      <c r="AJ139" s="229">
        <v>0</v>
      </c>
      <c r="AK139" s="230">
        <v>0</v>
      </c>
      <c r="AL139" s="228">
        <v>0</v>
      </c>
      <c r="AM139" s="229">
        <v>0</v>
      </c>
      <c r="AN139" s="230">
        <v>0</v>
      </c>
      <c r="AO139" s="228">
        <v>0</v>
      </c>
      <c r="AP139" s="229">
        <v>0</v>
      </c>
      <c r="AQ139" s="230">
        <v>0</v>
      </c>
      <c r="AR139" s="228">
        <v>0</v>
      </c>
      <c r="AS139" s="229">
        <v>0</v>
      </c>
      <c r="AT139" s="230">
        <v>0</v>
      </c>
      <c r="AU139" s="228">
        <v>0</v>
      </c>
      <c r="AV139" s="229">
        <v>0</v>
      </c>
      <c r="AW139" s="230">
        <v>0</v>
      </c>
      <c r="AX139" s="228">
        <f>AX142</f>
        <v>102109</v>
      </c>
      <c r="AY139" s="229">
        <f>AY142</f>
        <v>-110917</v>
      </c>
      <c r="AZ139" s="230">
        <f t="shared" ref="AZ139:AZ140" si="1559">AX139-AY139</f>
        <v>213026</v>
      </c>
      <c r="BA139" s="228">
        <f>BA142</f>
        <v>72602</v>
      </c>
      <c r="BB139" s="229">
        <f>BB142</f>
        <v>-70501</v>
      </c>
      <c r="BC139" s="230">
        <f t="shared" ref="BC139:BC140" si="1560">BA139-BB139</f>
        <v>143103</v>
      </c>
      <c r="BD139" s="228">
        <f>BD142</f>
        <v>22537</v>
      </c>
      <c r="BE139" s="229">
        <f>BE142</f>
        <v>-45499</v>
      </c>
      <c r="BF139" s="230">
        <f t="shared" ref="BF139:BF140" si="1561">BD139-BE139</f>
        <v>68036</v>
      </c>
      <c r="BG139" s="228">
        <f>BG142</f>
        <v>122744</v>
      </c>
      <c r="BH139" s="229">
        <f>BH142</f>
        <v>-24503</v>
      </c>
      <c r="BI139" s="230">
        <f t="shared" ref="BI139:BI140" si="1562">BG139-BH139</f>
        <v>147247</v>
      </c>
      <c r="BJ139" s="228">
        <f>BJ142</f>
        <v>-25422</v>
      </c>
      <c r="BK139" s="229">
        <f>BK142</f>
        <v>103168</v>
      </c>
      <c r="BL139" s="230">
        <f t="shared" ref="BL139:BL140" si="1563">BJ139-BK139</f>
        <v>-128590</v>
      </c>
      <c r="BM139" s="228">
        <f>BM142</f>
        <v>-15307</v>
      </c>
      <c r="BN139" s="229">
        <f>BN142</f>
        <v>41668</v>
      </c>
      <c r="BO139" s="230">
        <f t="shared" ref="BO139:BO140" si="1564">BM139-BN139</f>
        <v>-56975</v>
      </c>
      <c r="BP139" s="228">
        <f>BP142</f>
        <v>-16894</v>
      </c>
      <c r="BQ139" s="229">
        <f>BQ142</f>
        <v>25207</v>
      </c>
      <c r="BR139" s="230">
        <f t="shared" ref="BR139:BR140" si="1565">BP139-BQ139</f>
        <v>-42101</v>
      </c>
      <c r="BS139" s="228">
        <f>BS142</f>
        <v>-41440</v>
      </c>
      <c r="BT139" s="229">
        <f>BT142</f>
        <v>46328</v>
      </c>
      <c r="BU139" s="230">
        <f t="shared" ref="BU139:BU140" si="1566">BS139-BT139</f>
        <v>-87768</v>
      </c>
      <c r="BV139" s="228">
        <f>BV142</f>
        <v>60099</v>
      </c>
      <c r="BW139" s="229">
        <f>BW142</f>
        <v>-7358</v>
      </c>
      <c r="BX139" s="230">
        <f t="shared" ref="BX139:BX140" si="1567">BV139-BW139</f>
        <v>67457</v>
      </c>
      <c r="BY139" s="228">
        <f>BY142</f>
        <v>78298</v>
      </c>
      <c r="BZ139" s="229">
        <f>BZ142</f>
        <v>37083</v>
      </c>
      <c r="CA139" s="230">
        <f t="shared" ref="CA139:CA140" si="1568">BY139-BZ139</f>
        <v>41215</v>
      </c>
      <c r="CB139" s="228">
        <f>CB142</f>
        <v>93578</v>
      </c>
      <c r="CC139" s="229">
        <f>CC142</f>
        <v>-5690</v>
      </c>
      <c r="CD139" s="230">
        <f t="shared" ref="CD139:CD140" si="1569">CB139-CC139</f>
        <v>99268</v>
      </c>
      <c r="CE139" s="228">
        <f>CE142</f>
        <v>83552</v>
      </c>
      <c r="CF139" s="229">
        <f>CF142</f>
        <v>40236</v>
      </c>
      <c r="CG139" s="230">
        <f t="shared" ref="CG139:CG140" si="1570">CE139-CF139</f>
        <v>43316</v>
      </c>
      <c r="CH139" s="228">
        <f>CH142</f>
        <v>8854</v>
      </c>
      <c r="CI139" s="229">
        <f>CI142</f>
        <v>3490.5641817889177</v>
      </c>
      <c r="CJ139" s="230">
        <f>CH139-CI139</f>
        <v>5363.4358182110827</v>
      </c>
      <c r="CK139" s="228">
        <f>CK142</f>
        <v>7367</v>
      </c>
      <c r="CL139" s="229">
        <f>CL142</f>
        <v>3866.7891310451801</v>
      </c>
      <c r="CM139" s="230">
        <f>CK139-CL139</f>
        <v>3500.2108689548199</v>
      </c>
      <c r="CN139" s="228">
        <f>CN142</f>
        <v>8205</v>
      </c>
      <c r="CO139" s="229">
        <f>CO142</f>
        <v>3166.2783430721101</v>
      </c>
      <c r="CP139" s="230">
        <f>CN139-CO139</f>
        <v>5038.7216569278899</v>
      </c>
      <c r="CQ139" s="228">
        <f>CQ142</f>
        <v>9345</v>
      </c>
      <c r="CR139" s="229">
        <f>CR142</f>
        <v>2943.9508649762947</v>
      </c>
      <c r="CS139" s="230">
        <f>CQ139-CR139</f>
        <v>6401.0491350237053</v>
      </c>
      <c r="CT139" s="228">
        <f t="shared" ref="CT139:CU139" si="1571">CT142</f>
        <v>5453.0732938682577</v>
      </c>
      <c r="CU139" s="229">
        <f t="shared" si="1571"/>
        <v>31290.845208269999</v>
      </c>
      <c r="CV139" s="230">
        <f t="shared" ref="CV139:CV140" si="1572">CT139-CU139</f>
        <v>-25837.771914401739</v>
      </c>
      <c r="CW139" s="228">
        <f t="shared" ref="CW139:CX139" si="1573">CW142</f>
        <v>6586.4</v>
      </c>
      <c r="CX139" s="229">
        <f t="shared" si="1573"/>
        <v>28627.466921239</v>
      </c>
      <c r="CY139" s="230">
        <f t="shared" ref="CY139:CY140" si="1574">CW139-CX139</f>
        <v>-22041.066921238998</v>
      </c>
      <c r="CZ139" s="228">
        <f t="shared" ref="CZ139:DA139" si="1575">CZ142</f>
        <v>1493.2</v>
      </c>
      <c r="DA139" s="229">
        <f t="shared" si="1575"/>
        <v>26783.090908333001</v>
      </c>
      <c r="DB139" s="230">
        <f t="shared" ref="DB139:DB140" si="1576">CZ139-DA139</f>
        <v>-25289.890908333</v>
      </c>
      <c r="DC139" s="231">
        <f t="shared" ref="DC139:DD139" si="1577">DC142</f>
        <v>2964.4</v>
      </c>
      <c r="DD139" s="231">
        <f t="shared" si="1577"/>
        <v>20182.830066386199</v>
      </c>
      <c r="DE139" s="232">
        <f t="shared" ref="DE139:DE140" si="1578">DC139-DD139</f>
        <v>-17218.430066386198</v>
      </c>
      <c r="DF139" s="261">
        <f>DF142</f>
        <v>6446.4942991220241</v>
      </c>
      <c r="DG139" s="231">
        <f>DG142</f>
        <v>42376.213089224431</v>
      </c>
      <c r="DH139" s="232">
        <f t="shared" ref="DH139:DH140" si="1579">DF139-DG139</f>
        <v>-35929.718790102408</v>
      </c>
      <c r="DI139" s="261">
        <f t="shared" ref="DI139:DJ139" si="1580">DI142</f>
        <v>7622.4847653651132</v>
      </c>
      <c r="DJ139" s="231">
        <f t="shared" si="1580"/>
        <v>45217.891813282367</v>
      </c>
      <c r="DK139" s="232">
        <f t="shared" ref="DK139:DK140" si="1581">DI139-DJ139</f>
        <v>-37595.407047917251</v>
      </c>
      <c r="DL139" s="261">
        <f>DL142</f>
        <v>6532.7963997567376</v>
      </c>
      <c r="DM139" s="231">
        <f>DM142</f>
        <v>37961.983338795377</v>
      </c>
      <c r="DN139" s="232">
        <f t="shared" ref="DN139:DN140" si="1582">DL139-DM139</f>
        <v>-31429.186939038638</v>
      </c>
      <c r="DO139" s="261">
        <f t="shared" ref="DO139:DP139" si="1583">DO142</f>
        <v>5365.119335756136</v>
      </c>
      <c r="DP139" s="231">
        <f t="shared" si="1583"/>
        <v>49117.395358697802</v>
      </c>
      <c r="DQ139" s="232">
        <f t="shared" ref="DQ139:DQ140" si="1584">DO139-DP139</f>
        <v>-43752.276022941667</v>
      </c>
      <c r="DR139" s="278">
        <f>DR142</f>
        <v>-21184.091097193959</v>
      </c>
      <c r="DS139" s="229">
        <f>DS142</f>
        <v>-1320.5974241191725</v>
      </c>
      <c r="DT139" s="232">
        <f t="shared" ref="DT139:DT140" si="1585">DR139-DS139</f>
        <v>-19863.493673074787</v>
      </c>
      <c r="DU139" s="261">
        <f>DU142</f>
        <v>26.882058577444695</v>
      </c>
      <c r="DV139" s="231">
        <f>DV142</f>
        <v>-9655.8763723883749</v>
      </c>
      <c r="DW139" s="232">
        <f t="shared" ref="DW139:DW140" si="1586">DU139-DV139</f>
        <v>9682.7584309658196</v>
      </c>
      <c r="DX139" s="261">
        <f>DX142</f>
        <v>-1498.4827940340547</v>
      </c>
      <c r="DY139" s="231">
        <f>DY142</f>
        <v>30135.57565188266</v>
      </c>
      <c r="DZ139" s="232">
        <f t="shared" ref="DZ139:DZ140" si="1587">DX139-DY139</f>
        <v>-31634.058445916715</v>
      </c>
      <c r="EA139" s="342">
        <f>EA142</f>
        <v>15809.105032650623</v>
      </c>
      <c r="EB139" s="343">
        <f>EB142</f>
        <v>59956.726977276128</v>
      </c>
      <c r="EC139" s="341">
        <f t="shared" ref="EC139:EC140" si="1588">EA139-EB139</f>
        <v>-44147.621944625505</v>
      </c>
      <c r="ED139" s="261">
        <f>ED142</f>
        <v>3559.3775476462747</v>
      </c>
      <c r="EE139" s="231">
        <f>EE142</f>
        <v>31796.453964037486</v>
      </c>
      <c r="EF139" s="232">
        <f t="shared" si="801"/>
        <v>-28237.07641639121</v>
      </c>
      <c r="EG139" s="261">
        <f>EG142</f>
        <v>-427.22765190635755</v>
      </c>
      <c r="EH139" s="231">
        <f>EH142</f>
        <v>-20908.184848781519</v>
      </c>
      <c r="EI139" s="232">
        <f t="shared" ref="EI139:EI140" si="1589">EG139-EH139</f>
        <v>20480.957196875162</v>
      </c>
      <c r="EJ139" s="261">
        <f>EJ142</f>
        <v>-544.39038764710995</v>
      </c>
      <c r="EK139" s="231">
        <f>EK142</f>
        <v>18351.878480606203</v>
      </c>
      <c r="EL139" s="232">
        <f t="shared" ref="EL139:EL140" si="1590">EJ139-EK139</f>
        <v>-18896.268868253312</v>
      </c>
      <c r="EM139" s="342">
        <v>-877.92275901179255</v>
      </c>
      <c r="EN139" s="343">
        <v>-17233.724173227947</v>
      </c>
      <c r="EO139" s="341">
        <f t="shared" si="804"/>
        <v>16355.801414216156</v>
      </c>
      <c r="EP139" s="342">
        <v>1758.4946038292819</v>
      </c>
      <c r="EQ139" s="343">
        <v>2590.2142428754692</v>
      </c>
      <c r="ER139" s="341">
        <f t="shared" ref="ER139:ER140" si="1591">EP139-EQ139</f>
        <v>-831.71963904618724</v>
      </c>
      <c r="ES139" s="342">
        <v>1484.937855713214</v>
      </c>
      <c r="ET139" s="343">
        <v>2986.0103207023749</v>
      </c>
      <c r="EU139" s="341">
        <f t="shared" ref="EU139:EU140" si="1592">ES139-ET139</f>
        <v>-1501.0724649891608</v>
      </c>
      <c r="EV139" s="261">
        <v>1978.7662261668593</v>
      </c>
      <c r="EW139" s="231">
        <v>2076.7987915282633</v>
      </c>
      <c r="EX139" s="232">
        <f t="shared" ref="EX139:EX140" si="1593">EV139-EW139</f>
        <v>-98.032565361404068</v>
      </c>
      <c r="EY139" s="261">
        <v>3513.275309836823</v>
      </c>
      <c r="EZ139" s="231">
        <v>1165.9898494142151</v>
      </c>
      <c r="FA139" s="232">
        <f t="shared" ref="FA139:FA140" si="1594">EY139-EZ139</f>
        <v>2347.2854604226077</v>
      </c>
    </row>
    <row r="140" spans="1:157" x14ac:dyDescent="0.3">
      <c r="A140" s="239" t="s">
        <v>145</v>
      </c>
      <c r="B140" s="228">
        <v>0</v>
      </c>
      <c r="C140" s="229">
        <v>0</v>
      </c>
      <c r="D140" s="230">
        <v>0</v>
      </c>
      <c r="E140" s="228">
        <v>0</v>
      </c>
      <c r="F140" s="229">
        <v>0</v>
      </c>
      <c r="G140" s="230">
        <v>0</v>
      </c>
      <c r="H140" s="228">
        <v>0</v>
      </c>
      <c r="I140" s="229">
        <v>0</v>
      </c>
      <c r="J140" s="230">
        <v>0</v>
      </c>
      <c r="K140" s="228">
        <v>0</v>
      </c>
      <c r="L140" s="229">
        <v>0</v>
      </c>
      <c r="M140" s="230">
        <v>0</v>
      </c>
      <c r="N140" s="228">
        <v>0</v>
      </c>
      <c r="O140" s="229">
        <v>0</v>
      </c>
      <c r="P140" s="230">
        <v>0</v>
      </c>
      <c r="Q140" s="228">
        <v>0</v>
      </c>
      <c r="R140" s="229">
        <v>0</v>
      </c>
      <c r="S140" s="230">
        <v>0</v>
      </c>
      <c r="T140" s="228">
        <v>0</v>
      </c>
      <c r="U140" s="229">
        <v>0</v>
      </c>
      <c r="V140" s="230">
        <v>0</v>
      </c>
      <c r="W140" s="228">
        <v>0</v>
      </c>
      <c r="X140" s="229">
        <v>0</v>
      </c>
      <c r="Y140" s="230">
        <v>0</v>
      </c>
      <c r="Z140" s="228">
        <v>0</v>
      </c>
      <c r="AA140" s="229">
        <v>0</v>
      </c>
      <c r="AB140" s="230">
        <v>0</v>
      </c>
      <c r="AC140" s="228">
        <v>0</v>
      </c>
      <c r="AD140" s="229">
        <v>0</v>
      </c>
      <c r="AE140" s="230">
        <v>0</v>
      </c>
      <c r="AF140" s="228">
        <v>0</v>
      </c>
      <c r="AG140" s="229">
        <v>0</v>
      </c>
      <c r="AH140" s="230">
        <v>0</v>
      </c>
      <c r="AI140" s="228">
        <v>0</v>
      </c>
      <c r="AJ140" s="229">
        <v>0</v>
      </c>
      <c r="AK140" s="230">
        <v>0</v>
      </c>
      <c r="AL140" s="228">
        <v>0</v>
      </c>
      <c r="AM140" s="229">
        <v>0</v>
      </c>
      <c r="AN140" s="230">
        <v>0</v>
      </c>
      <c r="AO140" s="228">
        <v>0</v>
      </c>
      <c r="AP140" s="229">
        <v>0</v>
      </c>
      <c r="AQ140" s="230">
        <v>0</v>
      </c>
      <c r="AR140" s="228">
        <v>0</v>
      </c>
      <c r="AS140" s="229">
        <v>0</v>
      </c>
      <c r="AT140" s="230">
        <v>0</v>
      </c>
      <c r="AU140" s="228">
        <v>0</v>
      </c>
      <c r="AV140" s="229">
        <v>0</v>
      </c>
      <c r="AW140" s="230">
        <v>0</v>
      </c>
      <c r="AX140" s="228">
        <f>AX141+AX142</f>
        <v>102109</v>
      </c>
      <c r="AY140" s="229">
        <f>AY141+AY142</f>
        <v>-110917</v>
      </c>
      <c r="AZ140" s="230">
        <f t="shared" si="1559"/>
        <v>213026</v>
      </c>
      <c r="BA140" s="228">
        <f>BA141+BA142</f>
        <v>72602</v>
      </c>
      <c r="BB140" s="229">
        <f>BB141+BB142</f>
        <v>-70501</v>
      </c>
      <c r="BC140" s="230">
        <f t="shared" si="1560"/>
        <v>143103</v>
      </c>
      <c r="BD140" s="228">
        <f>BD141+BD142</f>
        <v>22537</v>
      </c>
      <c r="BE140" s="229">
        <f>BE141+BE142</f>
        <v>-45499</v>
      </c>
      <c r="BF140" s="230">
        <f t="shared" si="1561"/>
        <v>68036</v>
      </c>
      <c r="BG140" s="228">
        <f>BG141+BG142</f>
        <v>122744</v>
      </c>
      <c r="BH140" s="229">
        <f>BH141+BH142</f>
        <v>-24503</v>
      </c>
      <c r="BI140" s="230">
        <f t="shared" si="1562"/>
        <v>147247</v>
      </c>
      <c r="BJ140" s="228">
        <f>BJ141+BJ142</f>
        <v>-25422</v>
      </c>
      <c r="BK140" s="229">
        <f>BK141+BK142</f>
        <v>103168</v>
      </c>
      <c r="BL140" s="230">
        <f t="shared" si="1563"/>
        <v>-128590</v>
      </c>
      <c r="BM140" s="228">
        <f>BM141+BM142</f>
        <v>-15307</v>
      </c>
      <c r="BN140" s="229">
        <f>BN141+BN142</f>
        <v>41668</v>
      </c>
      <c r="BO140" s="230">
        <f t="shared" si="1564"/>
        <v>-56975</v>
      </c>
      <c r="BP140" s="228">
        <f>BP141+BP142</f>
        <v>-16894</v>
      </c>
      <c r="BQ140" s="229">
        <f>BQ141+BQ142</f>
        <v>25207</v>
      </c>
      <c r="BR140" s="230">
        <f t="shared" si="1565"/>
        <v>-42101</v>
      </c>
      <c r="BS140" s="228">
        <f>BS141+BS142</f>
        <v>-41440</v>
      </c>
      <c r="BT140" s="229">
        <f>BT141+BT142</f>
        <v>46328</v>
      </c>
      <c r="BU140" s="230">
        <f t="shared" si="1566"/>
        <v>-87768</v>
      </c>
      <c r="BV140" s="228">
        <f>BV141+BV142</f>
        <v>60099</v>
      </c>
      <c r="BW140" s="229">
        <f>BW141+BW142</f>
        <v>-7358</v>
      </c>
      <c r="BX140" s="230">
        <f t="shared" si="1567"/>
        <v>67457</v>
      </c>
      <c r="BY140" s="228">
        <f>BY141+BY142</f>
        <v>78298</v>
      </c>
      <c r="BZ140" s="229">
        <f>BZ141+BZ142</f>
        <v>37083</v>
      </c>
      <c r="CA140" s="230">
        <f t="shared" si="1568"/>
        <v>41215</v>
      </c>
      <c r="CB140" s="228">
        <f>CB141+CB142</f>
        <v>93578</v>
      </c>
      <c r="CC140" s="229">
        <f>CC141+CC142</f>
        <v>-5690</v>
      </c>
      <c r="CD140" s="230">
        <f t="shared" si="1569"/>
        <v>99268</v>
      </c>
      <c r="CE140" s="228">
        <f>CE141+CE142</f>
        <v>83552</v>
      </c>
      <c r="CF140" s="229">
        <f>CF141+CF142</f>
        <v>40236</v>
      </c>
      <c r="CG140" s="230">
        <f t="shared" si="1570"/>
        <v>43316</v>
      </c>
      <c r="CH140" s="228">
        <f>CH141+CH142</f>
        <v>8854</v>
      </c>
      <c r="CI140" s="229">
        <f>CI141+CI142</f>
        <v>3490.5641817889177</v>
      </c>
      <c r="CJ140" s="230">
        <f>CH140-CI140</f>
        <v>5363.4358182110827</v>
      </c>
      <c r="CK140" s="228">
        <f>CK141+CK142</f>
        <v>7367</v>
      </c>
      <c r="CL140" s="229">
        <f>CL141+CL142</f>
        <v>3866.7891310451801</v>
      </c>
      <c r="CM140" s="230">
        <f>CK140-CL140</f>
        <v>3500.2108689548199</v>
      </c>
      <c r="CN140" s="228">
        <f>CN141+CN142</f>
        <v>8205</v>
      </c>
      <c r="CO140" s="229">
        <f>CO141+CO142</f>
        <v>3166.2783430721101</v>
      </c>
      <c r="CP140" s="230">
        <f>CN140-CO140</f>
        <v>5038.7216569278899</v>
      </c>
      <c r="CQ140" s="228">
        <f>CQ141+CQ142</f>
        <v>9345</v>
      </c>
      <c r="CR140" s="229">
        <f>CR141+CR142</f>
        <v>2943.9508649762947</v>
      </c>
      <c r="CS140" s="230">
        <f>CQ140-CR140</f>
        <v>6401.0491350237053</v>
      </c>
      <c r="CT140" s="228">
        <f t="shared" ref="CT140:CU140" si="1595">CT141+CT142</f>
        <v>5453.0732938682577</v>
      </c>
      <c r="CU140" s="229">
        <f t="shared" si="1595"/>
        <v>31290.845208269999</v>
      </c>
      <c r="CV140" s="230">
        <f t="shared" si="1572"/>
        <v>-25837.771914401739</v>
      </c>
      <c r="CW140" s="228">
        <f t="shared" ref="CW140:CX140" si="1596">CW141+CW142</f>
        <v>6586.4</v>
      </c>
      <c r="CX140" s="229">
        <f t="shared" si="1596"/>
        <v>28627.466921239</v>
      </c>
      <c r="CY140" s="230">
        <f t="shared" si="1574"/>
        <v>-22041.066921238998</v>
      </c>
      <c r="CZ140" s="228">
        <f t="shared" ref="CZ140:DA140" si="1597">CZ141+CZ142</f>
        <v>1493.2</v>
      </c>
      <c r="DA140" s="229">
        <f t="shared" si="1597"/>
        <v>26783.090908333001</v>
      </c>
      <c r="DB140" s="230">
        <f t="shared" si="1576"/>
        <v>-25289.890908333</v>
      </c>
      <c r="DC140" s="231">
        <f t="shared" ref="DC140:DD140" si="1598">DC141+DC142</f>
        <v>2964.4</v>
      </c>
      <c r="DD140" s="229">
        <f t="shared" si="1598"/>
        <v>20182.830066386199</v>
      </c>
      <c r="DE140" s="232">
        <f t="shared" si="1578"/>
        <v>-17218.430066386198</v>
      </c>
      <c r="DF140" s="261">
        <f>DF141+DF142</f>
        <v>6446.4942991220241</v>
      </c>
      <c r="DG140" s="231">
        <f>DG141+DG142</f>
        <v>42376.213089224431</v>
      </c>
      <c r="DH140" s="232">
        <f t="shared" si="1579"/>
        <v>-35929.718790102408</v>
      </c>
      <c r="DI140" s="261">
        <f t="shared" ref="DI140:DJ140" si="1599">DI141+DI142</f>
        <v>7622.4847653651132</v>
      </c>
      <c r="DJ140" s="231">
        <f t="shared" si="1599"/>
        <v>45217.891813282367</v>
      </c>
      <c r="DK140" s="232">
        <f t="shared" si="1581"/>
        <v>-37595.407047917251</v>
      </c>
      <c r="DL140" s="261">
        <f>DL141+DL142</f>
        <v>6532.7963997567376</v>
      </c>
      <c r="DM140" s="231">
        <f>DM141+DM142</f>
        <v>37961.983338795377</v>
      </c>
      <c r="DN140" s="232">
        <f t="shared" si="1582"/>
        <v>-31429.186939038638</v>
      </c>
      <c r="DO140" s="261">
        <f t="shared" ref="DO140:DP140" si="1600">DO141+DO142</f>
        <v>5365.119335756136</v>
      </c>
      <c r="DP140" s="231">
        <f t="shared" si="1600"/>
        <v>49117.395358697802</v>
      </c>
      <c r="DQ140" s="232">
        <f t="shared" si="1584"/>
        <v>-43752.276022941667</v>
      </c>
      <c r="DR140" s="278">
        <f>DR141+DR142</f>
        <v>-21184.091097193959</v>
      </c>
      <c r="DS140" s="229">
        <f>DS141+DS142</f>
        <v>-1320.5974241191725</v>
      </c>
      <c r="DT140" s="232">
        <f t="shared" si="1585"/>
        <v>-19863.493673074787</v>
      </c>
      <c r="DU140" s="261">
        <f>DU141+DU142</f>
        <v>26.882058577444695</v>
      </c>
      <c r="DV140" s="231">
        <f>DV141+DV142</f>
        <v>-9655.8763723883749</v>
      </c>
      <c r="DW140" s="232">
        <f t="shared" si="1586"/>
        <v>9682.7584309658196</v>
      </c>
      <c r="DX140" s="261">
        <f>DX141+DX142</f>
        <v>-1498.4827940340547</v>
      </c>
      <c r="DY140" s="231">
        <f>DY141+DY142</f>
        <v>30135.57565188266</v>
      </c>
      <c r="DZ140" s="232">
        <f t="shared" si="1587"/>
        <v>-31634.058445916715</v>
      </c>
      <c r="EA140" s="342">
        <f>EA141+EA142</f>
        <v>15809.105032650623</v>
      </c>
      <c r="EB140" s="343">
        <f>EB141+EB142</f>
        <v>59956.726977276128</v>
      </c>
      <c r="EC140" s="341">
        <f t="shared" si="1588"/>
        <v>-44147.621944625505</v>
      </c>
      <c r="ED140" s="261">
        <f>ED141+ED142</f>
        <v>3559.3775476462747</v>
      </c>
      <c r="EE140" s="231">
        <f>EE141+EE142</f>
        <v>31796.453964037486</v>
      </c>
      <c r="EF140" s="232">
        <f>ED140-EE140</f>
        <v>-28237.07641639121</v>
      </c>
      <c r="EG140" s="261">
        <f>EG141+EG142</f>
        <v>-427.22765190635755</v>
      </c>
      <c r="EH140" s="231">
        <f>EH141+EH142</f>
        <v>-20908.184848781519</v>
      </c>
      <c r="EI140" s="232">
        <f t="shared" si="1589"/>
        <v>20480.957196875162</v>
      </c>
      <c r="EJ140" s="261">
        <f>EJ141+EJ142</f>
        <v>-544.39038764710995</v>
      </c>
      <c r="EK140" s="231">
        <f>EK141+EK142</f>
        <v>18351.878480606203</v>
      </c>
      <c r="EL140" s="232">
        <f t="shared" si="1590"/>
        <v>-18896.268868253312</v>
      </c>
      <c r="EM140" s="342">
        <v>-877.92275901179255</v>
      </c>
      <c r="EN140" s="343">
        <v>-17233.724173227947</v>
      </c>
      <c r="EO140" s="341">
        <f t="shared" si="804"/>
        <v>16355.801414216156</v>
      </c>
      <c r="EP140" s="342">
        <v>1758.4946038292819</v>
      </c>
      <c r="EQ140" s="343">
        <v>2590.2142428754692</v>
      </c>
      <c r="ER140" s="341">
        <f t="shared" si="1591"/>
        <v>-831.71963904618724</v>
      </c>
      <c r="ES140" s="342">
        <v>1484.937855713214</v>
      </c>
      <c r="ET140" s="343">
        <v>2986.0103207023749</v>
      </c>
      <c r="EU140" s="341">
        <f t="shared" si="1592"/>
        <v>-1501.0724649891608</v>
      </c>
      <c r="EV140" s="261">
        <v>1978.7662261668593</v>
      </c>
      <c r="EW140" s="231">
        <v>2076.7987915282633</v>
      </c>
      <c r="EX140" s="232">
        <f t="shared" si="1593"/>
        <v>-98.032565361404068</v>
      </c>
      <c r="EY140" s="261">
        <v>3513.275309836823</v>
      </c>
      <c r="EZ140" s="231">
        <v>1165.9898494142151</v>
      </c>
      <c r="FA140" s="232">
        <f t="shared" si="1594"/>
        <v>2347.2854604226077</v>
      </c>
    </row>
    <row r="141" spans="1:157" x14ac:dyDescent="0.3">
      <c r="A141" s="240" t="s">
        <v>148</v>
      </c>
      <c r="B141" s="228"/>
      <c r="C141" s="229"/>
      <c r="D141" s="230"/>
      <c r="E141" s="228"/>
      <c r="F141" s="229"/>
      <c r="G141" s="230"/>
      <c r="H141" s="228"/>
      <c r="I141" s="229"/>
      <c r="J141" s="230"/>
      <c r="K141" s="228"/>
      <c r="L141" s="229"/>
      <c r="M141" s="230"/>
      <c r="N141" s="228"/>
      <c r="O141" s="229"/>
      <c r="P141" s="230"/>
      <c r="Q141" s="228"/>
      <c r="R141" s="229"/>
      <c r="S141" s="230"/>
      <c r="T141" s="228"/>
      <c r="U141" s="229"/>
      <c r="V141" s="230"/>
      <c r="W141" s="228"/>
      <c r="X141" s="229"/>
      <c r="Y141" s="230"/>
      <c r="Z141" s="228"/>
      <c r="AA141" s="229"/>
      <c r="AB141" s="230"/>
      <c r="AC141" s="228"/>
      <c r="AD141" s="229"/>
      <c r="AE141" s="230"/>
      <c r="AF141" s="228"/>
      <c r="AG141" s="229"/>
      <c r="AH141" s="230"/>
      <c r="AI141" s="228"/>
      <c r="AJ141" s="229"/>
      <c r="AK141" s="230"/>
      <c r="AL141" s="228"/>
      <c r="AM141" s="229"/>
      <c r="AN141" s="230"/>
      <c r="AO141" s="228"/>
      <c r="AP141" s="229"/>
      <c r="AQ141" s="230"/>
      <c r="AR141" s="228"/>
      <c r="AS141" s="229"/>
      <c r="AT141" s="230"/>
      <c r="AU141" s="228"/>
      <c r="AV141" s="229"/>
      <c r="AW141" s="230"/>
      <c r="AX141" s="228"/>
      <c r="AY141" s="229"/>
      <c r="AZ141" s="230"/>
      <c r="BA141" s="228"/>
      <c r="BB141" s="229"/>
      <c r="BC141" s="230"/>
      <c r="BD141" s="228"/>
      <c r="BE141" s="229"/>
      <c r="BF141" s="230"/>
      <c r="BG141" s="228"/>
      <c r="BH141" s="229"/>
      <c r="BI141" s="230"/>
      <c r="BJ141" s="228"/>
      <c r="BK141" s="229"/>
      <c r="BL141" s="230"/>
      <c r="BM141" s="228"/>
      <c r="BN141" s="229"/>
      <c r="BO141" s="230"/>
      <c r="BP141" s="228"/>
      <c r="BQ141" s="229"/>
      <c r="BR141" s="230"/>
      <c r="BS141" s="228"/>
      <c r="BT141" s="229"/>
      <c r="BU141" s="230"/>
      <c r="BV141" s="228"/>
      <c r="BW141" s="229"/>
      <c r="BX141" s="230"/>
      <c r="BY141" s="228"/>
      <c r="BZ141" s="229"/>
      <c r="CA141" s="230"/>
      <c r="CB141" s="228"/>
      <c r="CC141" s="229"/>
      <c r="CD141" s="230"/>
      <c r="CE141" s="228"/>
      <c r="CF141" s="229"/>
      <c r="CG141" s="230"/>
      <c r="CH141" s="228"/>
      <c r="CI141" s="229"/>
      <c r="CJ141" s="230"/>
      <c r="CK141" s="228"/>
      <c r="CL141" s="229"/>
      <c r="CM141" s="230"/>
      <c r="CN141" s="228"/>
      <c r="CO141" s="229"/>
      <c r="CP141" s="230"/>
      <c r="CQ141" s="228"/>
      <c r="CR141" s="229"/>
      <c r="CS141" s="230"/>
      <c r="CT141" s="228"/>
      <c r="CU141" s="229"/>
      <c r="CV141" s="230"/>
      <c r="CW141" s="228"/>
      <c r="CX141" s="229"/>
      <c r="CY141" s="230"/>
      <c r="CZ141" s="228"/>
      <c r="DA141" s="229"/>
      <c r="DB141" s="230"/>
      <c r="DC141" s="231"/>
      <c r="DD141" s="229"/>
      <c r="DE141" s="232"/>
      <c r="DF141" s="261"/>
      <c r="DG141" s="231"/>
      <c r="DH141" s="232"/>
      <c r="DI141" s="261"/>
      <c r="DJ141" s="231"/>
      <c r="DK141" s="232"/>
      <c r="DL141" s="261"/>
      <c r="DM141" s="231"/>
      <c r="DN141" s="232"/>
      <c r="DO141" s="261"/>
      <c r="DP141" s="231"/>
      <c r="DQ141" s="232"/>
      <c r="DR141" s="278"/>
      <c r="DS141" s="229"/>
      <c r="DT141" s="232"/>
      <c r="DU141" s="261"/>
      <c r="DV141" s="231"/>
      <c r="DW141" s="232"/>
      <c r="DX141" s="261"/>
      <c r="DY141" s="231"/>
      <c r="DZ141" s="232"/>
      <c r="EA141" s="342"/>
      <c r="EB141" s="343"/>
      <c r="EC141" s="341"/>
      <c r="ED141" s="261"/>
      <c r="EE141" s="231"/>
      <c r="EF141" s="232">
        <f t="shared" si="801"/>
        <v>0</v>
      </c>
      <c r="EG141" s="261"/>
      <c r="EH141" s="231"/>
      <c r="EI141" s="232"/>
      <c r="EJ141" s="261"/>
      <c r="EK141" s="231"/>
      <c r="EL141" s="232"/>
      <c r="EM141" s="342"/>
      <c r="EN141" s="343"/>
      <c r="EO141" s="341"/>
      <c r="EP141" s="342"/>
      <c r="EQ141" s="343"/>
      <c r="ER141" s="341"/>
      <c r="ES141" s="342"/>
      <c r="ET141" s="343"/>
      <c r="EU141" s="341"/>
      <c r="EV141" s="261"/>
      <c r="EW141" s="231"/>
      <c r="EX141" s="232"/>
      <c r="EY141" s="261"/>
      <c r="EZ141" s="231"/>
      <c r="FA141" s="232"/>
    </row>
    <row r="142" spans="1:157" x14ac:dyDescent="0.3">
      <c r="A142" s="240" t="s">
        <v>149</v>
      </c>
      <c r="B142" s="228">
        <v>0</v>
      </c>
      <c r="C142" s="229">
        <v>0</v>
      </c>
      <c r="D142" s="230">
        <v>0</v>
      </c>
      <c r="E142" s="228">
        <v>0</v>
      </c>
      <c r="F142" s="229">
        <v>0</v>
      </c>
      <c r="G142" s="230">
        <v>0</v>
      </c>
      <c r="H142" s="228">
        <v>0</v>
      </c>
      <c r="I142" s="229">
        <v>0</v>
      </c>
      <c r="J142" s="230">
        <v>0</v>
      </c>
      <c r="K142" s="228">
        <v>0</v>
      </c>
      <c r="L142" s="229">
        <v>0</v>
      </c>
      <c r="M142" s="230">
        <v>0</v>
      </c>
      <c r="N142" s="228">
        <v>0</v>
      </c>
      <c r="O142" s="229">
        <v>0</v>
      </c>
      <c r="P142" s="230">
        <v>0</v>
      </c>
      <c r="Q142" s="228">
        <v>0</v>
      </c>
      <c r="R142" s="229">
        <v>0</v>
      </c>
      <c r="S142" s="230">
        <v>0</v>
      </c>
      <c r="T142" s="228">
        <v>0</v>
      </c>
      <c r="U142" s="229">
        <v>0</v>
      </c>
      <c r="V142" s="230">
        <v>0</v>
      </c>
      <c r="W142" s="228">
        <v>0</v>
      </c>
      <c r="X142" s="229">
        <v>0</v>
      </c>
      <c r="Y142" s="230">
        <v>0</v>
      </c>
      <c r="Z142" s="228">
        <v>0</v>
      </c>
      <c r="AA142" s="229">
        <v>0</v>
      </c>
      <c r="AB142" s="230">
        <v>0</v>
      </c>
      <c r="AC142" s="228">
        <v>0</v>
      </c>
      <c r="AD142" s="229">
        <v>0</v>
      </c>
      <c r="AE142" s="230">
        <v>0</v>
      </c>
      <c r="AF142" s="228">
        <v>0</v>
      </c>
      <c r="AG142" s="229">
        <v>0</v>
      </c>
      <c r="AH142" s="230">
        <v>0</v>
      </c>
      <c r="AI142" s="228">
        <v>0</v>
      </c>
      <c r="AJ142" s="229">
        <v>0</v>
      </c>
      <c r="AK142" s="230">
        <v>0</v>
      </c>
      <c r="AL142" s="228">
        <v>0</v>
      </c>
      <c r="AM142" s="229">
        <v>0</v>
      </c>
      <c r="AN142" s="230">
        <v>0</v>
      </c>
      <c r="AO142" s="228">
        <v>0</v>
      </c>
      <c r="AP142" s="229">
        <v>0</v>
      </c>
      <c r="AQ142" s="230">
        <v>0</v>
      </c>
      <c r="AR142" s="228">
        <v>0</v>
      </c>
      <c r="AS142" s="229">
        <v>0</v>
      </c>
      <c r="AT142" s="230">
        <v>0</v>
      </c>
      <c r="AU142" s="228">
        <v>0</v>
      </c>
      <c r="AV142" s="229">
        <v>0</v>
      </c>
      <c r="AW142" s="230">
        <v>0</v>
      </c>
      <c r="AX142" s="228">
        <v>102109</v>
      </c>
      <c r="AY142" s="229">
        <v>-110917</v>
      </c>
      <c r="AZ142" s="230">
        <v>213026</v>
      </c>
      <c r="BA142" s="228">
        <v>72602</v>
      </c>
      <c r="BB142" s="229">
        <v>-70501</v>
      </c>
      <c r="BC142" s="230">
        <v>143103</v>
      </c>
      <c r="BD142" s="228">
        <v>22537</v>
      </c>
      <c r="BE142" s="229">
        <v>-45499</v>
      </c>
      <c r="BF142" s="230">
        <v>68036</v>
      </c>
      <c r="BG142" s="228">
        <v>122744</v>
      </c>
      <c r="BH142" s="229">
        <v>-24503</v>
      </c>
      <c r="BI142" s="230">
        <v>147247</v>
      </c>
      <c r="BJ142" s="228">
        <v>-25422</v>
      </c>
      <c r="BK142" s="229">
        <v>103168</v>
      </c>
      <c r="BL142" s="230">
        <v>-128590</v>
      </c>
      <c r="BM142" s="228">
        <v>-15307</v>
      </c>
      <c r="BN142" s="229">
        <v>41668</v>
      </c>
      <c r="BO142" s="230">
        <v>-56975</v>
      </c>
      <c r="BP142" s="228">
        <v>-16894</v>
      </c>
      <c r="BQ142" s="229">
        <v>25207</v>
      </c>
      <c r="BR142" s="230">
        <v>-42101</v>
      </c>
      <c r="BS142" s="228">
        <v>-41440</v>
      </c>
      <c r="BT142" s="229">
        <v>46328</v>
      </c>
      <c r="BU142" s="230">
        <v>-87768</v>
      </c>
      <c r="BV142" s="228">
        <v>60099</v>
      </c>
      <c r="BW142" s="229">
        <v>-7358</v>
      </c>
      <c r="BX142" s="230">
        <v>67457</v>
      </c>
      <c r="BY142" s="228">
        <v>78298</v>
      </c>
      <c r="BZ142" s="229">
        <v>37083</v>
      </c>
      <c r="CA142" s="230">
        <v>41215</v>
      </c>
      <c r="CB142" s="228">
        <v>93578</v>
      </c>
      <c r="CC142" s="229">
        <v>-5690</v>
      </c>
      <c r="CD142" s="230">
        <v>99268</v>
      </c>
      <c r="CE142" s="228">
        <v>83552</v>
      </c>
      <c r="CF142" s="229">
        <v>40236</v>
      </c>
      <c r="CG142" s="230">
        <v>43316</v>
      </c>
      <c r="CH142" s="228">
        <v>8854</v>
      </c>
      <c r="CI142" s="229">
        <v>3490.5641817889177</v>
      </c>
      <c r="CJ142" s="230">
        <v>5363.4358182110827</v>
      </c>
      <c r="CK142" s="228">
        <v>7367</v>
      </c>
      <c r="CL142" s="229">
        <v>3866.7891310451801</v>
      </c>
      <c r="CM142" s="230">
        <v>3500.2108689548199</v>
      </c>
      <c r="CN142" s="228">
        <v>8205</v>
      </c>
      <c r="CO142" s="229">
        <v>3166.2783430721101</v>
      </c>
      <c r="CP142" s="230">
        <v>5038.7216569278899</v>
      </c>
      <c r="CQ142" s="228">
        <v>9345</v>
      </c>
      <c r="CR142" s="229">
        <v>2943.9508649762947</v>
      </c>
      <c r="CS142" s="230">
        <v>6401.0491350237053</v>
      </c>
      <c r="CT142" s="228">
        <f>CT143</f>
        <v>5453.0732938682577</v>
      </c>
      <c r="CU142" s="229">
        <f>CU143</f>
        <v>31290.845208269999</v>
      </c>
      <c r="CV142" s="230">
        <v>-25837.771914401739</v>
      </c>
      <c r="CW142" s="228">
        <v>6586.4</v>
      </c>
      <c r="CX142" s="229">
        <v>28627.466921239</v>
      </c>
      <c r="CY142" s="230">
        <v>-22041.066921238998</v>
      </c>
      <c r="CZ142" s="228">
        <v>1493.2</v>
      </c>
      <c r="DA142" s="229">
        <v>26783.090908333001</v>
      </c>
      <c r="DB142" s="230">
        <v>-25289.890908333</v>
      </c>
      <c r="DC142" s="231">
        <v>2964.4</v>
      </c>
      <c r="DD142" s="231">
        <v>20182.830066386199</v>
      </c>
      <c r="DE142" s="232">
        <v>-17218.430066386198</v>
      </c>
      <c r="DF142" s="261">
        <f>DF143</f>
        <v>6446.4942991220241</v>
      </c>
      <c r="DG142" s="231">
        <f>DG143</f>
        <v>42376.213089224431</v>
      </c>
      <c r="DH142" s="232">
        <f t="shared" ref="DH142:DH146" si="1601">DF142-DG142</f>
        <v>-35929.718790102408</v>
      </c>
      <c r="DI142" s="261">
        <f t="shared" ref="DI142:DJ142" si="1602">DI143</f>
        <v>7622.4847653651132</v>
      </c>
      <c r="DJ142" s="231">
        <f t="shared" si="1602"/>
        <v>45217.891813282367</v>
      </c>
      <c r="DK142" s="232">
        <f t="shared" ref="DK142:DK146" si="1603">DI142-DJ142</f>
        <v>-37595.407047917251</v>
      </c>
      <c r="DL142" s="261">
        <f>DL143</f>
        <v>6532.7963997567376</v>
      </c>
      <c r="DM142" s="231">
        <f>DM143</f>
        <v>37961.983338795377</v>
      </c>
      <c r="DN142" s="232">
        <f t="shared" ref="DN142:DN145" si="1604">DL142-DM142</f>
        <v>-31429.186939038638</v>
      </c>
      <c r="DO142" s="261">
        <f t="shared" ref="DO142:DP142" si="1605">DO143</f>
        <v>5365.119335756136</v>
      </c>
      <c r="DP142" s="231">
        <f t="shared" si="1605"/>
        <v>49117.395358697802</v>
      </c>
      <c r="DQ142" s="232">
        <f t="shared" ref="DQ142" si="1606">DO142-DP142</f>
        <v>-43752.276022941667</v>
      </c>
      <c r="DR142" s="300">
        <v>-21184.091097193959</v>
      </c>
      <c r="DS142" s="301">
        <v>-1320.5974241191725</v>
      </c>
      <c r="DT142" s="298">
        <f t="shared" ref="DT142:DT145" si="1607">DR142-DS142</f>
        <v>-19863.493673074787</v>
      </c>
      <c r="DU142" s="261">
        <v>26.882058577444695</v>
      </c>
      <c r="DV142" s="231">
        <v>-9655.8763723883749</v>
      </c>
      <c r="DW142" s="232">
        <f t="shared" ref="DW142:DW143" si="1608">DU142-DV142</f>
        <v>9682.7584309658196</v>
      </c>
      <c r="DX142" s="261">
        <v>-1498.4827940340547</v>
      </c>
      <c r="DY142" s="231">
        <v>30135.57565188266</v>
      </c>
      <c r="DZ142" s="232">
        <f t="shared" ref="DZ142:DZ143" si="1609">DX142-DY142</f>
        <v>-31634.058445916715</v>
      </c>
      <c r="EA142" s="342">
        <v>15809.105032650623</v>
      </c>
      <c r="EB142" s="343">
        <v>59956.726977276128</v>
      </c>
      <c r="EC142" s="341">
        <f t="shared" ref="EC142:EC143" si="1610">EA142-EB142</f>
        <v>-44147.621944625505</v>
      </c>
      <c r="ED142" s="261">
        <f>ED143</f>
        <v>3559.3775476462747</v>
      </c>
      <c r="EE142" s="231">
        <f>EE143</f>
        <v>31796.453964037486</v>
      </c>
      <c r="EF142" s="232">
        <f t="shared" si="801"/>
        <v>-28237.07641639121</v>
      </c>
      <c r="EG142" s="261">
        <f>EG143</f>
        <v>-427.22765190635755</v>
      </c>
      <c r="EH142" s="231">
        <f>EH143</f>
        <v>-20908.184848781519</v>
      </c>
      <c r="EI142" s="232">
        <f t="shared" ref="EI142:EI145" si="1611">EG142-EH142</f>
        <v>20480.957196875162</v>
      </c>
      <c r="EJ142" s="261">
        <f>EJ143</f>
        <v>-544.39038764710995</v>
      </c>
      <c r="EK142" s="231">
        <f>EK143</f>
        <v>18351.878480606203</v>
      </c>
      <c r="EL142" s="232">
        <f t="shared" ref="EL142:EL145" si="1612">EJ142-EK142</f>
        <v>-18896.268868253312</v>
      </c>
      <c r="EM142" s="342">
        <v>-877.92275901179255</v>
      </c>
      <c r="EN142" s="343">
        <v>-17233.724173227947</v>
      </c>
      <c r="EO142" s="341">
        <f t="shared" si="804"/>
        <v>16355.801414216156</v>
      </c>
      <c r="EP142" s="342">
        <v>1758.4946038292819</v>
      </c>
      <c r="EQ142" s="343">
        <v>2590.2142428754692</v>
      </c>
      <c r="ER142" s="341">
        <f t="shared" ref="ER142:ER143" si="1613">EP142-EQ142</f>
        <v>-831.71963904618724</v>
      </c>
      <c r="ES142" s="342">
        <v>1484.937855713214</v>
      </c>
      <c r="ET142" s="343">
        <v>2986.0103207023749</v>
      </c>
      <c r="EU142" s="341">
        <f t="shared" ref="EU142:EU143" si="1614">ES142-ET142</f>
        <v>-1501.0724649891608</v>
      </c>
      <c r="EV142" s="261">
        <v>1978.7662261668593</v>
      </c>
      <c r="EW142" s="231">
        <v>2076.7987915282633</v>
      </c>
      <c r="EX142" s="232">
        <f t="shared" ref="EX142:EX143" si="1615">EV142-EW142</f>
        <v>-98.032565361404068</v>
      </c>
      <c r="EY142" s="261">
        <v>3513.275309836823</v>
      </c>
      <c r="EZ142" s="231">
        <v>1165.9898494142151</v>
      </c>
      <c r="FA142" s="232">
        <f t="shared" ref="FA142:FA143" si="1616">EY142-EZ142</f>
        <v>2347.2854604226077</v>
      </c>
    </row>
    <row r="143" spans="1:157" s="188" customFormat="1" x14ac:dyDescent="0.3">
      <c r="A143" s="293" t="s">
        <v>125</v>
      </c>
      <c r="B143" s="294">
        <v>0</v>
      </c>
      <c r="C143" s="295">
        <v>0</v>
      </c>
      <c r="D143" s="296">
        <v>0</v>
      </c>
      <c r="E143" s="294">
        <v>0</v>
      </c>
      <c r="F143" s="295">
        <v>0</v>
      </c>
      <c r="G143" s="296">
        <v>0</v>
      </c>
      <c r="H143" s="294">
        <v>0</v>
      </c>
      <c r="I143" s="295">
        <v>0</v>
      </c>
      <c r="J143" s="296">
        <v>0</v>
      </c>
      <c r="K143" s="294">
        <v>0</v>
      </c>
      <c r="L143" s="295">
        <v>0</v>
      </c>
      <c r="M143" s="296">
        <v>0</v>
      </c>
      <c r="N143" s="294">
        <v>0</v>
      </c>
      <c r="O143" s="295">
        <v>0</v>
      </c>
      <c r="P143" s="296">
        <v>0</v>
      </c>
      <c r="Q143" s="294">
        <v>0</v>
      </c>
      <c r="R143" s="295">
        <v>0</v>
      </c>
      <c r="S143" s="296">
        <v>0</v>
      </c>
      <c r="T143" s="294">
        <v>0</v>
      </c>
      <c r="U143" s="295">
        <v>0</v>
      </c>
      <c r="V143" s="296">
        <v>0</v>
      </c>
      <c r="W143" s="294">
        <v>0</v>
      </c>
      <c r="X143" s="295">
        <v>0</v>
      </c>
      <c r="Y143" s="296">
        <v>0</v>
      </c>
      <c r="Z143" s="294">
        <v>0</v>
      </c>
      <c r="AA143" s="295">
        <v>0</v>
      </c>
      <c r="AB143" s="296">
        <v>0</v>
      </c>
      <c r="AC143" s="294">
        <v>0</v>
      </c>
      <c r="AD143" s="295">
        <v>0</v>
      </c>
      <c r="AE143" s="296">
        <v>0</v>
      </c>
      <c r="AF143" s="294">
        <v>0</v>
      </c>
      <c r="AG143" s="295">
        <v>0</v>
      </c>
      <c r="AH143" s="296">
        <v>0</v>
      </c>
      <c r="AI143" s="294">
        <v>0</v>
      </c>
      <c r="AJ143" s="295">
        <v>0</v>
      </c>
      <c r="AK143" s="296">
        <v>0</v>
      </c>
      <c r="AL143" s="294">
        <v>0</v>
      </c>
      <c r="AM143" s="295">
        <v>0</v>
      </c>
      <c r="AN143" s="296">
        <v>0</v>
      </c>
      <c r="AO143" s="294">
        <v>0</v>
      </c>
      <c r="AP143" s="295">
        <v>0</v>
      </c>
      <c r="AQ143" s="296">
        <v>0</v>
      </c>
      <c r="AR143" s="294">
        <v>0</v>
      </c>
      <c r="AS143" s="295">
        <v>0</v>
      </c>
      <c r="AT143" s="296">
        <v>0</v>
      </c>
      <c r="AU143" s="294">
        <v>0</v>
      </c>
      <c r="AV143" s="295">
        <v>0</v>
      </c>
      <c r="AW143" s="296">
        <v>0</v>
      </c>
      <c r="AX143" s="294">
        <f>AX142</f>
        <v>102109</v>
      </c>
      <c r="AY143" s="295">
        <f>AY142</f>
        <v>-110917</v>
      </c>
      <c r="AZ143" s="296">
        <f t="shared" ref="AZ143:AZ146" si="1617">AX143-AY143</f>
        <v>213026</v>
      </c>
      <c r="BA143" s="294">
        <f>BA142</f>
        <v>72602</v>
      </c>
      <c r="BB143" s="295">
        <f>BB142</f>
        <v>-70501</v>
      </c>
      <c r="BC143" s="296">
        <f t="shared" ref="BC143:BC146" si="1618">BA143-BB143</f>
        <v>143103</v>
      </c>
      <c r="BD143" s="294">
        <f>BD142</f>
        <v>22537</v>
      </c>
      <c r="BE143" s="295">
        <f>BE142</f>
        <v>-45499</v>
      </c>
      <c r="BF143" s="296">
        <f t="shared" ref="BF143:BF146" si="1619">BD143-BE143</f>
        <v>68036</v>
      </c>
      <c r="BG143" s="294">
        <f>BG142</f>
        <v>122744</v>
      </c>
      <c r="BH143" s="295">
        <f>BH142</f>
        <v>-24503</v>
      </c>
      <c r="BI143" s="296">
        <f t="shared" ref="BI143:BI146" si="1620">BG143-BH143</f>
        <v>147247</v>
      </c>
      <c r="BJ143" s="294">
        <f>BJ142</f>
        <v>-25422</v>
      </c>
      <c r="BK143" s="295">
        <f>BK142</f>
        <v>103168</v>
      </c>
      <c r="BL143" s="296">
        <f t="shared" ref="BL143:BL146" si="1621">BJ143-BK143</f>
        <v>-128590</v>
      </c>
      <c r="BM143" s="294">
        <f>BM142</f>
        <v>-15307</v>
      </c>
      <c r="BN143" s="295">
        <f>BN142</f>
        <v>41668</v>
      </c>
      <c r="BO143" s="296">
        <f t="shared" ref="BO143:BO146" si="1622">BM143-BN143</f>
        <v>-56975</v>
      </c>
      <c r="BP143" s="294">
        <f>BP142</f>
        <v>-16894</v>
      </c>
      <c r="BQ143" s="295">
        <f>BQ142</f>
        <v>25207</v>
      </c>
      <c r="BR143" s="296">
        <f t="shared" ref="BR143:BR146" si="1623">BP143-BQ143</f>
        <v>-42101</v>
      </c>
      <c r="BS143" s="294">
        <f>BS142</f>
        <v>-41440</v>
      </c>
      <c r="BT143" s="295">
        <f>BT142</f>
        <v>46328</v>
      </c>
      <c r="BU143" s="296">
        <f t="shared" ref="BU143:BU146" si="1624">BS143-BT143</f>
        <v>-87768</v>
      </c>
      <c r="BV143" s="294">
        <f>BV142</f>
        <v>60099</v>
      </c>
      <c r="BW143" s="295">
        <f>BW142</f>
        <v>-7358</v>
      </c>
      <c r="BX143" s="296">
        <f t="shared" ref="BX143:BX146" si="1625">BV143-BW143</f>
        <v>67457</v>
      </c>
      <c r="BY143" s="294">
        <f>BY142</f>
        <v>78298</v>
      </c>
      <c r="BZ143" s="295">
        <f>BZ142</f>
        <v>37083</v>
      </c>
      <c r="CA143" s="296">
        <f t="shared" ref="CA143:CA146" si="1626">BY143-BZ143</f>
        <v>41215</v>
      </c>
      <c r="CB143" s="294">
        <f>CB142</f>
        <v>93578</v>
      </c>
      <c r="CC143" s="295">
        <f>CC142</f>
        <v>-5690</v>
      </c>
      <c r="CD143" s="296">
        <f t="shared" ref="CD143:CD146" si="1627">CB143-CC143</f>
        <v>99268</v>
      </c>
      <c r="CE143" s="294">
        <f>CE142</f>
        <v>83552</v>
      </c>
      <c r="CF143" s="295">
        <f>CF142</f>
        <v>40236</v>
      </c>
      <c r="CG143" s="296">
        <f t="shared" ref="CG143:CG146" si="1628">CE143-CF143</f>
        <v>43316</v>
      </c>
      <c r="CH143" s="294">
        <f>CH142</f>
        <v>8854</v>
      </c>
      <c r="CI143" s="295">
        <f>CI142</f>
        <v>3490.5641817889177</v>
      </c>
      <c r="CJ143" s="296">
        <f>CH143-CI143</f>
        <v>5363.4358182110827</v>
      </c>
      <c r="CK143" s="294">
        <f>CK142</f>
        <v>7367</v>
      </c>
      <c r="CL143" s="295">
        <f>CL142</f>
        <v>3866.7891310451801</v>
      </c>
      <c r="CM143" s="296">
        <f>CK143-CL143</f>
        <v>3500.2108689548199</v>
      </c>
      <c r="CN143" s="294">
        <f>CN142</f>
        <v>8205</v>
      </c>
      <c r="CO143" s="295">
        <f>CO142</f>
        <v>3166.2783430721101</v>
      </c>
      <c r="CP143" s="296">
        <f>CN143-CO143</f>
        <v>5038.7216569278899</v>
      </c>
      <c r="CQ143" s="294">
        <f>CQ142</f>
        <v>9345</v>
      </c>
      <c r="CR143" s="295">
        <f>CR142</f>
        <v>2943.9508649762947</v>
      </c>
      <c r="CS143" s="296">
        <f>CQ143-CR143</f>
        <v>6401.0491350237053</v>
      </c>
      <c r="CT143" s="294">
        <v>5453.0732938682577</v>
      </c>
      <c r="CU143" s="295">
        <v>31290.845208269999</v>
      </c>
      <c r="CV143" s="296">
        <f t="shared" ref="CV143:CV151" si="1629">CT143-CU143</f>
        <v>-25837.771914401739</v>
      </c>
      <c r="CW143" s="294">
        <v>6586.4</v>
      </c>
      <c r="CX143" s="295">
        <v>28627.466921239</v>
      </c>
      <c r="CY143" s="296">
        <f t="shared" ref="CY143:CY151" si="1630">CW143-CX143</f>
        <v>-22041.066921238998</v>
      </c>
      <c r="CZ143" s="294">
        <v>1493.2</v>
      </c>
      <c r="DA143" s="295">
        <v>26783.090908333001</v>
      </c>
      <c r="DB143" s="296">
        <f t="shared" ref="DB143:DB151" si="1631">CZ143-DA143</f>
        <v>-25289.890908333</v>
      </c>
      <c r="DC143" s="297">
        <v>2964.4</v>
      </c>
      <c r="DD143" s="295">
        <v>20182.830066386199</v>
      </c>
      <c r="DE143" s="298">
        <f t="shared" ref="DE143:DE151" si="1632">DC143-DD143</f>
        <v>-17218.430066386198</v>
      </c>
      <c r="DF143" s="299">
        <v>6446.4942991220241</v>
      </c>
      <c r="DG143" s="297">
        <v>42376.213089224431</v>
      </c>
      <c r="DH143" s="298">
        <f t="shared" si="1601"/>
        <v>-35929.718790102408</v>
      </c>
      <c r="DI143" s="299">
        <v>7622.4847653651132</v>
      </c>
      <c r="DJ143" s="297">
        <v>45217.891813282367</v>
      </c>
      <c r="DK143" s="298">
        <f t="shared" si="1603"/>
        <v>-37595.407047917251</v>
      </c>
      <c r="DL143" s="299">
        <v>6532.7963997567376</v>
      </c>
      <c r="DM143" s="297">
        <v>37961.983338795377</v>
      </c>
      <c r="DN143" s="298">
        <f t="shared" si="1604"/>
        <v>-31429.186939038638</v>
      </c>
      <c r="DO143" s="299">
        <v>5365.119335756136</v>
      </c>
      <c r="DP143" s="297">
        <v>49117.395358697802</v>
      </c>
      <c r="DQ143" s="298">
        <f>DO143-DP143</f>
        <v>-43752.276022941667</v>
      </c>
      <c r="DR143" s="463">
        <v>-21184.091097193959</v>
      </c>
      <c r="DS143" s="295">
        <v>-1320.5974241191725</v>
      </c>
      <c r="DT143" s="298">
        <f t="shared" si="1607"/>
        <v>-19863.493673074787</v>
      </c>
      <c r="DU143" s="277">
        <v>26.882058577444695</v>
      </c>
      <c r="DV143" s="236">
        <v>-9655.8763723883749</v>
      </c>
      <c r="DW143" s="237">
        <f t="shared" si="1608"/>
        <v>9682.7584309658196</v>
      </c>
      <c r="DX143" s="277">
        <v>-1498.4827940340547</v>
      </c>
      <c r="DY143" s="236">
        <v>30135.57565188266</v>
      </c>
      <c r="DZ143" s="237">
        <f t="shared" si="1609"/>
        <v>-31634.058445916715</v>
      </c>
      <c r="EA143" s="345">
        <v>15809.105032650623</v>
      </c>
      <c r="EB143" s="346">
        <v>59956.726977276128</v>
      </c>
      <c r="EC143" s="344">
        <f t="shared" si="1610"/>
        <v>-44147.621944625505</v>
      </c>
      <c r="ED143" s="277">
        <v>3559.3775476462747</v>
      </c>
      <c r="EE143" s="236">
        <v>31796.453964037486</v>
      </c>
      <c r="EF143" s="237">
        <f t="shared" si="801"/>
        <v>-28237.07641639121</v>
      </c>
      <c r="EG143" s="299">
        <v>-427.22765190635755</v>
      </c>
      <c r="EH143" s="236">
        <v>-20908.184848781519</v>
      </c>
      <c r="EI143" s="237">
        <f t="shared" si="1611"/>
        <v>20480.957196875162</v>
      </c>
      <c r="EJ143" s="277">
        <v>-544.39038764710995</v>
      </c>
      <c r="EK143" s="236">
        <v>18351.878480606203</v>
      </c>
      <c r="EL143" s="237">
        <f t="shared" si="1612"/>
        <v>-18896.268868253312</v>
      </c>
      <c r="EM143" s="345">
        <v>-877.92275901179255</v>
      </c>
      <c r="EN143" s="346">
        <v>-17233.724173227947</v>
      </c>
      <c r="EO143" s="344">
        <f t="shared" si="804"/>
        <v>16355.801414216156</v>
      </c>
      <c r="EP143" s="345">
        <v>1758.4946038292819</v>
      </c>
      <c r="EQ143" s="346">
        <v>2590.2142428754692</v>
      </c>
      <c r="ER143" s="344">
        <f t="shared" si="1613"/>
        <v>-831.71963904618724</v>
      </c>
      <c r="ES143" s="345">
        <v>1484.937855713214</v>
      </c>
      <c r="ET143" s="346">
        <v>2986.0103207023749</v>
      </c>
      <c r="EU143" s="344">
        <f t="shared" si="1614"/>
        <v>-1501.0724649891608</v>
      </c>
      <c r="EV143" s="299">
        <v>1978.7662261668593</v>
      </c>
      <c r="EW143" s="236">
        <v>2076.7987915282633</v>
      </c>
      <c r="EX143" s="237">
        <f t="shared" si="1615"/>
        <v>-98.032565361404068</v>
      </c>
      <c r="EY143" s="299">
        <v>3513.275309836823</v>
      </c>
      <c r="EZ143" s="236">
        <v>1165.9898494142151</v>
      </c>
      <c r="FA143" s="237">
        <f t="shared" si="1616"/>
        <v>2347.2854604226077</v>
      </c>
    </row>
    <row r="144" spans="1:157" x14ac:dyDescent="0.3">
      <c r="A144" s="227" t="s">
        <v>164</v>
      </c>
      <c r="B144" s="294"/>
      <c r="C144" s="295"/>
      <c r="D144" s="296"/>
      <c r="E144" s="294"/>
      <c r="F144" s="295"/>
      <c r="G144" s="296"/>
      <c r="H144" s="294"/>
      <c r="I144" s="295"/>
      <c r="J144" s="296"/>
      <c r="K144" s="294"/>
      <c r="L144" s="295"/>
      <c r="M144" s="296"/>
      <c r="N144" s="294"/>
      <c r="O144" s="295"/>
      <c r="P144" s="296"/>
      <c r="Q144" s="294"/>
      <c r="R144" s="295"/>
      <c r="S144" s="296"/>
      <c r="T144" s="294"/>
      <c r="U144" s="295"/>
      <c r="V144" s="296"/>
      <c r="W144" s="294"/>
      <c r="X144" s="295"/>
      <c r="Y144" s="296"/>
      <c r="Z144" s="294"/>
      <c r="AA144" s="295"/>
      <c r="AB144" s="296"/>
      <c r="AC144" s="294"/>
      <c r="AD144" s="295"/>
      <c r="AE144" s="296"/>
      <c r="AF144" s="294"/>
      <c r="AG144" s="295"/>
      <c r="AH144" s="296"/>
      <c r="AI144" s="294"/>
      <c r="AJ144" s="295"/>
      <c r="AK144" s="296"/>
      <c r="AL144" s="294"/>
      <c r="AM144" s="295"/>
      <c r="AN144" s="296"/>
      <c r="AO144" s="294"/>
      <c r="AP144" s="295"/>
      <c r="AQ144" s="296"/>
      <c r="AR144" s="294"/>
      <c r="AS144" s="295"/>
      <c r="AT144" s="296"/>
      <c r="AU144" s="294"/>
      <c r="AV144" s="295"/>
      <c r="AW144" s="296"/>
      <c r="AX144" s="294"/>
      <c r="AY144" s="295"/>
      <c r="AZ144" s="296"/>
      <c r="BA144" s="294"/>
      <c r="BB144" s="295"/>
      <c r="BC144" s="296"/>
      <c r="BD144" s="294"/>
      <c r="BE144" s="295"/>
      <c r="BF144" s="296"/>
      <c r="BG144" s="294"/>
      <c r="BH144" s="295"/>
      <c r="BI144" s="296"/>
      <c r="BJ144" s="294"/>
      <c r="BK144" s="295"/>
      <c r="BL144" s="296"/>
      <c r="BM144" s="294"/>
      <c r="BN144" s="295"/>
      <c r="BO144" s="296"/>
      <c r="BP144" s="294"/>
      <c r="BQ144" s="295"/>
      <c r="BR144" s="296"/>
      <c r="BS144" s="294"/>
      <c r="BT144" s="295"/>
      <c r="BU144" s="296"/>
      <c r="BV144" s="294"/>
      <c r="BW144" s="295"/>
      <c r="BX144" s="296"/>
      <c r="BY144" s="294"/>
      <c r="BZ144" s="295"/>
      <c r="CA144" s="296"/>
      <c r="CB144" s="294"/>
      <c r="CC144" s="295"/>
      <c r="CD144" s="296"/>
      <c r="CE144" s="294"/>
      <c r="CF144" s="295"/>
      <c r="CG144" s="296"/>
      <c r="CH144" s="294"/>
      <c r="CI144" s="295"/>
      <c r="CJ144" s="296"/>
      <c r="CK144" s="294"/>
      <c r="CL144" s="295"/>
      <c r="CM144" s="296"/>
      <c r="CN144" s="294"/>
      <c r="CO144" s="295"/>
      <c r="CP144" s="296"/>
      <c r="CQ144" s="294"/>
      <c r="CR144" s="295"/>
      <c r="CS144" s="296"/>
      <c r="CT144" s="294"/>
      <c r="CU144" s="295"/>
      <c r="CV144" s="296"/>
      <c r="CW144" s="294"/>
      <c r="CX144" s="295"/>
      <c r="CY144" s="296"/>
      <c r="CZ144" s="294"/>
      <c r="DA144" s="295"/>
      <c r="DB144" s="296"/>
      <c r="DC144" s="297"/>
      <c r="DD144" s="295"/>
      <c r="DE144" s="298"/>
      <c r="DF144" s="299"/>
      <c r="DG144" s="297"/>
      <c r="DH144" s="298"/>
      <c r="DI144" s="299"/>
      <c r="DJ144" s="297"/>
      <c r="DK144" s="298"/>
      <c r="DL144" s="299"/>
      <c r="DM144" s="297"/>
      <c r="DN144" s="298"/>
      <c r="DO144" s="299"/>
      <c r="DP144" s="297"/>
      <c r="DQ144" s="298"/>
      <c r="DR144" s="300"/>
      <c r="DS144" s="301"/>
      <c r="DT144" s="298"/>
      <c r="DU144" s="261"/>
      <c r="DV144" s="231"/>
      <c r="DW144" s="237"/>
      <c r="DX144" s="261"/>
      <c r="DY144" s="231"/>
      <c r="DZ144" s="237"/>
      <c r="EA144" s="345"/>
      <c r="EB144" s="346"/>
      <c r="EC144" s="344"/>
      <c r="ED144" s="307"/>
      <c r="EE144" s="305"/>
      <c r="EF144" s="298"/>
      <c r="EG144" s="307"/>
      <c r="EH144" s="305"/>
      <c r="EI144" s="298"/>
      <c r="EJ144" s="307"/>
      <c r="EK144" s="305">
        <v>8275.1854889999995</v>
      </c>
      <c r="EL144" s="298">
        <f t="shared" si="1612"/>
        <v>-8275.1854889999995</v>
      </c>
      <c r="EM144" s="393"/>
      <c r="EN144" s="394"/>
      <c r="EO144" s="396"/>
      <c r="EP144" s="393"/>
      <c r="EQ144" s="394"/>
      <c r="ER144" s="396"/>
      <c r="ES144" s="393"/>
      <c r="ET144" s="394"/>
      <c r="EU144" s="396"/>
      <c r="EV144" s="307"/>
      <c r="EW144" s="305"/>
      <c r="EX144" s="298"/>
      <c r="EY144" s="307"/>
      <c r="EZ144" s="305"/>
      <c r="FA144" s="298"/>
    </row>
    <row r="145" spans="1:157" x14ac:dyDescent="0.3">
      <c r="A145" s="221" t="s">
        <v>160</v>
      </c>
      <c r="B145" s="222">
        <f t="shared" ref="B145" si="1633">B146+B149+B150+B151</f>
        <v>-315</v>
      </c>
      <c r="C145" s="223"/>
      <c r="D145" s="224">
        <f>B145-C145</f>
        <v>-315</v>
      </c>
      <c r="E145" s="222">
        <f t="shared" ref="E145:AU145" si="1634">E146+E149+E150+E151</f>
        <v>2005</v>
      </c>
      <c r="F145" s="223"/>
      <c r="G145" s="224">
        <f t="shared" ref="G145:G147" si="1635">E145-F145</f>
        <v>2005</v>
      </c>
      <c r="H145" s="222">
        <f t="shared" si="1634"/>
        <v>602</v>
      </c>
      <c r="I145" s="223"/>
      <c r="J145" s="224">
        <f t="shared" ref="J145:J147" si="1636">H145-I145</f>
        <v>602</v>
      </c>
      <c r="K145" s="222">
        <f t="shared" si="1634"/>
        <v>3886</v>
      </c>
      <c r="L145" s="223"/>
      <c r="M145" s="224">
        <f t="shared" ref="M145:M147" si="1637">K145-L145</f>
        <v>3886</v>
      </c>
      <c r="N145" s="222">
        <f t="shared" si="1634"/>
        <v>1796.85</v>
      </c>
      <c r="O145" s="223"/>
      <c r="P145" s="224">
        <f t="shared" ref="P145:P147" si="1638">N145-O145</f>
        <v>1796.85</v>
      </c>
      <c r="Q145" s="222">
        <f t="shared" si="1634"/>
        <v>2114</v>
      </c>
      <c r="R145" s="223"/>
      <c r="S145" s="224">
        <f t="shared" ref="S145:S147" si="1639">Q145-R145</f>
        <v>2114</v>
      </c>
      <c r="T145" s="222">
        <f t="shared" si="1634"/>
        <v>-224</v>
      </c>
      <c r="U145" s="223"/>
      <c r="V145" s="224">
        <f t="shared" ref="V145:V147" si="1640">T145-U145</f>
        <v>-224</v>
      </c>
      <c r="W145" s="222">
        <f t="shared" si="1634"/>
        <v>1560</v>
      </c>
      <c r="X145" s="223"/>
      <c r="Y145" s="224">
        <f t="shared" ref="Y145:Y147" si="1641">W145-X145</f>
        <v>1560</v>
      </c>
      <c r="Z145" s="222">
        <f t="shared" si="1634"/>
        <v>-1614</v>
      </c>
      <c r="AA145" s="223"/>
      <c r="AB145" s="224">
        <f t="shared" ref="AB145:AB147" si="1642">Z145-AA145</f>
        <v>-1614</v>
      </c>
      <c r="AC145" s="222">
        <f t="shared" si="1634"/>
        <v>2970</v>
      </c>
      <c r="AD145" s="223"/>
      <c r="AE145" s="224">
        <f t="shared" ref="AE145:AE147" si="1643">AC145-AD145</f>
        <v>2970</v>
      </c>
      <c r="AF145" s="222">
        <f t="shared" si="1634"/>
        <v>1105</v>
      </c>
      <c r="AG145" s="223"/>
      <c r="AH145" s="224">
        <f t="shared" ref="AH145:AH147" si="1644">AF145-AG145</f>
        <v>1105</v>
      </c>
      <c r="AI145" s="222">
        <f t="shared" si="1634"/>
        <v>3580</v>
      </c>
      <c r="AJ145" s="223"/>
      <c r="AK145" s="224">
        <f t="shared" ref="AK145:AK147" si="1645">AI145-AJ145</f>
        <v>3580</v>
      </c>
      <c r="AL145" s="222">
        <f t="shared" si="1634"/>
        <v>5004</v>
      </c>
      <c r="AM145" s="223"/>
      <c r="AN145" s="224">
        <f t="shared" ref="AN145:AN147" si="1646">AL145-AM145</f>
        <v>5004</v>
      </c>
      <c r="AO145" s="222">
        <f t="shared" si="1634"/>
        <v>10646</v>
      </c>
      <c r="AP145" s="223"/>
      <c r="AQ145" s="224">
        <f t="shared" ref="AQ145:AQ147" si="1647">AO145-AP145</f>
        <v>10646</v>
      </c>
      <c r="AR145" s="222">
        <f t="shared" si="1634"/>
        <v>-3431</v>
      </c>
      <c r="AS145" s="223"/>
      <c r="AT145" s="224">
        <f t="shared" ref="AT145:AT147" si="1648">AR145-AS145</f>
        <v>-3431</v>
      </c>
      <c r="AU145" s="222">
        <f t="shared" si="1634"/>
        <v>4361</v>
      </c>
      <c r="AV145" s="223"/>
      <c r="AW145" s="224">
        <f t="shared" ref="AW145:AW147" si="1649">AU145-AV145</f>
        <v>4361</v>
      </c>
      <c r="AX145" s="222">
        <f t="shared" ref="AX145" si="1650">AX146+AX149+AX150+AX151</f>
        <v>6090</v>
      </c>
      <c r="AY145" s="223"/>
      <c r="AZ145" s="224">
        <f t="shared" si="1617"/>
        <v>6090</v>
      </c>
      <c r="BA145" s="222">
        <f t="shared" ref="BA145" si="1651">BA146+BA149+BA150+BA151</f>
        <v>8919</v>
      </c>
      <c r="BB145" s="223"/>
      <c r="BC145" s="224">
        <f t="shared" si="1618"/>
        <v>8919</v>
      </c>
      <c r="BD145" s="222">
        <f t="shared" ref="BD145" si="1652">BD146+BD149+BD150+BD151</f>
        <v>3394</v>
      </c>
      <c r="BE145" s="223"/>
      <c r="BF145" s="224">
        <f t="shared" si="1619"/>
        <v>3394</v>
      </c>
      <c r="BG145" s="222">
        <f t="shared" ref="BG145" si="1653">BG146+BG149+BG150+BG151</f>
        <v>4616</v>
      </c>
      <c r="BH145" s="223"/>
      <c r="BI145" s="224">
        <f t="shared" si="1620"/>
        <v>4616</v>
      </c>
      <c r="BJ145" s="222">
        <f>BJ146+BJ149+BJ150+BJ151</f>
        <v>4454.5</v>
      </c>
      <c r="BK145" s="223"/>
      <c r="BL145" s="224">
        <f t="shared" si="1621"/>
        <v>4454.5</v>
      </c>
      <c r="BM145" s="222">
        <f t="shared" ref="BM145" si="1654">BM146+BM149+BM150+BM151</f>
        <v>2640.1</v>
      </c>
      <c r="BN145" s="223"/>
      <c r="BO145" s="224">
        <f t="shared" si="1622"/>
        <v>2640.1</v>
      </c>
      <c r="BP145" s="222">
        <f t="shared" ref="BP145" si="1655">BP146+BP149+BP150+BP151</f>
        <v>5905</v>
      </c>
      <c r="BQ145" s="223"/>
      <c r="BR145" s="224">
        <f t="shared" si="1623"/>
        <v>5905</v>
      </c>
      <c r="BS145" s="222">
        <f t="shared" ref="BS145" si="1656">BS146+BS149+BS150+BS151</f>
        <v>6960</v>
      </c>
      <c r="BT145" s="223"/>
      <c r="BU145" s="224">
        <f>BS145-BT145</f>
        <v>6960</v>
      </c>
      <c r="BV145" s="222">
        <f t="shared" ref="BV145" si="1657">BV146+BV149+BV150+BV151</f>
        <v>5776</v>
      </c>
      <c r="BW145" s="223"/>
      <c r="BX145" s="224">
        <f t="shared" si="1625"/>
        <v>5776</v>
      </c>
      <c r="BY145" s="222">
        <f t="shared" ref="BY145" si="1658">BY146+BY149+BY150+BY151</f>
        <v>8280</v>
      </c>
      <c r="BZ145" s="223"/>
      <c r="CA145" s="224">
        <f t="shared" si="1626"/>
        <v>8280</v>
      </c>
      <c r="CB145" s="222">
        <f t="shared" ref="CB145" si="1659">CB146+CB149+CB150+CB151</f>
        <v>3354</v>
      </c>
      <c r="CC145" s="223"/>
      <c r="CD145" s="224">
        <f t="shared" si="1627"/>
        <v>3354</v>
      </c>
      <c r="CE145" s="222">
        <f t="shared" ref="CE145" si="1660">CE146+CE149+CE150+CE151</f>
        <v>8817</v>
      </c>
      <c r="CF145" s="223"/>
      <c r="CG145" s="224">
        <f t="shared" si="1628"/>
        <v>8817</v>
      </c>
      <c r="CH145" s="222">
        <f>CH146+CH149+CH150+CH151</f>
        <v>-837</v>
      </c>
      <c r="CI145" s="223"/>
      <c r="CJ145" s="224">
        <f>CH145-CI145</f>
        <v>-837</v>
      </c>
      <c r="CK145" s="222">
        <f>CK146+CK149+CK150+CK151</f>
        <v>7310</v>
      </c>
      <c r="CL145" s="223"/>
      <c r="CM145" s="224">
        <f>CK145-CL145</f>
        <v>7310</v>
      </c>
      <c r="CN145" s="222">
        <f>CN146+CN149+CN150+CN151</f>
        <v>5857</v>
      </c>
      <c r="CO145" s="223"/>
      <c r="CP145" s="224">
        <f>CN145-CO145</f>
        <v>5857</v>
      </c>
      <c r="CQ145" s="222">
        <f>CQ146+CQ149+CQ150+CQ151</f>
        <v>15985</v>
      </c>
      <c r="CR145" s="223"/>
      <c r="CS145" s="224">
        <f>CQ145-CR145</f>
        <v>15985</v>
      </c>
      <c r="CT145" s="222">
        <v>6788</v>
      </c>
      <c r="CU145" s="223"/>
      <c r="CV145" s="224">
        <f t="shared" si="1629"/>
        <v>6788</v>
      </c>
      <c r="CW145" s="222">
        <f>CW146+CW149+CW150+CW151</f>
        <v>18919</v>
      </c>
      <c r="CX145" s="223"/>
      <c r="CY145" s="224">
        <f t="shared" si="1630"/>
        <v>18919</v>
      </c>
      <c r="CZ145" s="222">
        <f>SUM(CZ146:CZ151)</f>
        <v>-6850.8409674975355</v>
      </c>
      <c r="DA145" s="223"/>
      <c r="DB145" s="224">
        <f t="shared" si="1631"/>
        <v>-6850.8409674975355</v>
      </c>
      <c r="DC145" s="225">
        <f t="shared" ref="DC145" si="1661">DC146+DC149+DC150+DC151</f>
        <v>-2238</v>
      </c>
      <c r="DD145" s="223"/>
      <c r="DE145" s="226">
        <f t="shared" si="1632"/>
        <v>-2238</v>
      </c>
      <c r="DF145" s="270">
        <f>DF146+DF149+DF150+DF151</f>
        <v>7392.4269439247355</v>
      </c>
      <c r="DG145" s="225"/>
      <c r="DH145" s="226">
        <f t="shared" si="1601"/>
        <v>7392.4269439247355</v>
      </c>
      <c r="DI145" s="270">
        <f>DI146+DI149+DI150+DI151</f>
        <v>19217.327974745767</v>
      </c>
      <c r="DJ145" s="225"/>
      <c r="DK145" s="226">
        <f t="shared" si="1603"/>
        <v>19217.327974745767</v>
      </c>
      <c r="DL145" s="270">
        <f>DL146+DL149+DL150+DL151</f>
        <v>2543.1918003967648</v>
      </c>
      <c r="DM145" s="225"/>
      <c r="DN145" s="226">
        <f t="shared" si="1604"/>
        <v>2543.1918003967648</v>
      </c>
      <c r="DO145" s="270">
        <f t="shared" ref="DO145" si="1662">DO146+DO149+DO150+DO151</f>
        <v>3681.0701228500857</v>
      </c>
      <c r="DP145" s="225"/>
      <c r="DQ145" s="226">
        <f t="shared" ref="DQ145" si="1663">DO145-DP145</f>
        <v>3681.0701228500857</v>
      </c>
      <c r="DR145" s="280">
        <f t="shared" ref="DR145" si="1664">DR146+DR149+DR150+DR151</f>
        <v>-5858.9</v>
      </c>
      <c r="DS145" s="223"/>
      <c r="DT145" s="226">
        <f t="shared" si="1607"/>
        <v>-5858.9</v>
      </c>
      <c r="DU145" s="270">
        <f t="shared" ref="DU145" si="1665">DU146+DU149+DU150+DU151</f>
        <v>-3899.4231800990519</v>
      </c>
      <c r="DV145" s="225"/>
      <c r="DW145" s="226">
        <f t="shared" ref="DW145" si="1666">DU145-DV145</f>
        <v>-3899.4231800990519</v>
      </c>
      <c r="DX145" s="270">
        <f t="shared" ref="DX145" si="1667">DX146+DX149+DX150+DX151</f>
        <v>-6928.8381124743664</v>
      </c>
      <c r="DY145" s="225"/>
      <c r="DZ145" s="226">
        <f t="shared" ref="DZ145" si="1668">DX145-DY145</f>
        <v>-6928.8381124743664</v>
      </c>
      <c r="EA145" s="338">
        <f t="shared" ref="EA145" si="1669">EA146+EA149+EA150+EA151</f>
        <v>-4370.6157994196692</v>
      </c>
      <c r="EB145" s="347"/>
      <c r="EC145" s="340">
        <f t="shared" ref="EC145" si="1670">EA145-EB145</f>
        <v>-4370.6157994196692</v>
      </c>
      <c r="ED145" s="270">
        <f t="shared" ref="ED145" si="1671">ED146+ED149+ED150+ED151</f>
        <v>7039.6938790660861</v>
      </c>
      <c r="EE145" s="225"/>
      <c r="EF145" s="226">
        <f t="shared" si="801"/>
        <v>7039.6938790660861</v>
      </c>
      <c r="EG145" s="270">
        <f t="shared" ref="EG145" si="1672">EG146+EG149+EG150+EG151</f>
        <v>-2557.7955673475567</v>
      </c>
      <c r="EH145" s="225"/>
      <c r="EI145" s="226">
        <f t="shared" si="1611"/>
        <v>-2557.7955673475567</v>
      </c>
      <c r="EJ145" s="270">
        <f t="shared" ref="EJ145" si="1673">EJ146+EJ149+EJ150+EJ151</f>
        <v>25216.348095100402</v>
      </c>
      <c r="EK145" s="225"/>
      <c r="EL145" s="226">
        <f t="shared" si="1612"/>
        <v>25216.348095100402</v>
      </c>
      <c r="EM145" s="338">
        <f t="shared" ref="EM145" si="1674">EM146+EM149+EM150+EM151</f>
        <v>25501.600257950813</v>
      </c>
      <c r="EN145" s="347"/>
      <c r="EO145" s="340">
        <f t="shared" si="804"/>
        <v>25501.600257950813</v>
      </c>
      <c r="EP145" s="338">
        <f t="shared" ref="EP145" si="1675">EP146+EP149+EP150+EP151</f>
        <v>-12589.029257546517</v>
      </c>
      <c r="EQ145" s="347"/>
      <c r="ER145" s="340">
        <f t="shared" ref="ER145:ER151" si="1676">EP145-EQ145</f>
        <v>-12589.029257546517</v>
      </c>
      <c r="ES145" s="338">
        <f t="shared" ref="ES145" si="1677">ES146+ES149+ES150+ES151</f>
        <v>-8811.9964031207764</v>
      </c>
      <c r="ET145" s="347"/>
      <c r="EU145" s="340">
        <f t="shared" ref="EU145:EU151" si="1678">ES145-ET145</f>
        <v>-8811.9964031207764</v>
      </c>
      <c r="EV145" s="270">
        <f t="shared" ref="EV145" si="1679">EV146+EV149+EV150+EV151</f>
        <v>-5615.535298881101</v>
      </c>
      <c r="EW145" s="225"/>
      <c r="EX145" s="226">
        <f t="shared" ref="EX145:EX151" si="1680">EV145-EW145</f>
        <v>-5615.535298881101</v>
      </c>
      <c r="EY145" s="270">
        <f t="shared" ref="EY145" si="1681">EY146+EY149+EY150+EY151</f>
        <v>13159.387673012208</v>
      </c>
      <c r="EZ145" s="225"/>
      <c r="FA145" s="226">
        <f t="shared" ref="FA145:FA151" si="1682">EY145-EZ145</f>
        <v>13159.387673012208</v>
      </c>
    </row>
    <row r="146" spans="1:157" x14ac:dyDescent="0.3">
      <c r="A146" s="227" t="s">
        <v>161</v>
      </c>
      <c r="B146" s="228">
        <f t="shared" ref="B146" si="1683">B147+B148</f>
        <v>0</v>
      </c>
      <c r="C146" s="229"/>
      <c r="D146" s="230">
        <f>B146-C146</f>
        <v>0</v>
      </c>
      <c r="E146" s="228">
        <f t="shared" ref="E146:AU146" si="1684">E147+E148</f>
        <v>0</v>
      </c>
      <c r="F146" s="229"/>
      <c r="G146" s="230">
        <f t="shared" si="1635"/>
        <v>0</v>
      </c>
      <c r="H146" s="228">
        <f t="shared" si="1684"/>
        <v>0</v>
      </c>
      <c r="I146" s="229"/>
      <c r="J146" s="230">
        <f t="shared" si="1636"/>
        <v>0</v>
      </c>
      <c r="K146" s="228">
        <f t="shared" si="1684"/>
        <v>0</v>
      </c>
      <c r="L146" s="229"/>
      <c r="M146" s="230">
        <f t="shared" si="1637"/>
        <v>0</v>
      </c>
      <c r="N146" s="228">
        <f t="shared" si="1684"/>
        <v>0</v>
      </c>
      <c r="O146" s="229"/>
      <c r="P146" s="230">
        <f t="shared" si="1638"/>
        <v>0</v>
      </c>
      <c r="Q146" s="228">
        <f t="shared" si="1684"/>
        <v>0</v>
      </c>
      <c r="R146" s="229"/>
      <c r="S146" s="230">
        <f t="shared" si="1639"/>
        <v>0</v>
      </c>
      <c r="T146" s="228">
        <f t="shared" si="1684"/>
        <v>0</v>
      </c>
      <c r="U146" s="229"/>
      <c r="V146" s="230">
        <f t="shared" si="1640"/>
        <v>0</v>
      </c>
      <c r="W146" s="228">
        <f t="shared" si="1684"/>
        <v>0</v>
      </c>
      <c r="X146" s="229"/>
      <c r="Y146" s="230">
        <f t="shared" si="1641"/>
        <v>0</v>
      </c>
      <c r="Z146" s="228">
        <f t="shared" si="1684"/>
        <v>0</v>
      </c>
      <c r="AA146" s="229"/>
      <c r="AB146" s="230">
        <f t="shared" si="1642"/>
        <v>0</v>
      </c>
      <c r="AC146" s="228">
        <f t="shared" si="1684"/>
        <v>0</v>
      </c>
      <c r="AD146" s="229"/>
      <c r="AE146" s="230">
        <f t="shared" si="1643"/>
        <v>0</v>
      </c>
      <c r="AF146" s="228">
        <f t="shared" si="1684"/>
        <v>0</v>
      </c>
      <c r="AG146" s="229"/>
      <c r="AH146" s="230">
        <f t="shared" si="1644"/>
        <v>0</v>
      </c>
      <c r="AI146" s="228">
        <f t="shared" si="1684"/>
        <v>0</v>
      </c>
      <c r="AJ146" s="229"/>
      <c r="AK146" s="230">
        <f t="shared" si="1645"/>
        <v>0</v>
      </c>
      <c r="AL146" s="228">
        <f t="shared" si="1684"/>
        <v>0</v>
      </c>
      <c r="AM146" s="229"/>
      <c r="AN146" s="230">
        <f t="shared" si="1646"/>
        <v>0</v>
      </c>
      <c r="AO146" s="228">
        <f t="shared" si="1684"/>
        <v>0</v>
      </c>
      <c r="AP146" s="229"/>
      <c r="AQ146" s="230">
        <f t="shared" si="1647"/>
        <v>0</v>
      </c>
      <c r="AR146" s="228">
        <f t="shared" si="1684"/>
        <v>0</v>
      </c>
      <c r="AS146" s="229"/>
      <c r="AT146" s="230">
        <f t="shared" si="1648"/>
        <v>0</v>
      </c>
      <c r="AU146" s="228">
        <f t="shared" si="1684"/>
        <v>0</v>
      </c>
      <c r="AV146" s="229"/>
      <c r="AW146" s="230">
        <f t="shared" si="1649"/>
        <v>0</v>
      </c>
      <c r="AX146" s="228">
        <f t="shared" ref="AX146" si="1685">AX147+AX148</f>
        <v>0</v>
      </c>
      <c r="AY146" s="229"/>
      <c r="AZ146" s="230">
        <f t="shared" si="1617"/>
        <v>0</v>
      </c>
      <c r="BA146" s="228">
        <f t="shared" ref="BA146" si="1686">BA147+BA148</f>
        <v>0</v>
      </c>
      <c r="BB146" s="229"/>
      <c r="BC146" s="230">
        <f t="shared" si="1618"/>
        <v>0</v>
      </c>
      <c r="BD146" s="228">
        <f t="shared" ref="BD146" si="1687">BD147+BD148</f>
        <v>2509</v>
      </c>
      <c r="BE146" s="229"/>
      <c r="BF146" s="230">
        <f t="shared" si="1619"/>
        <v>2509</v>
      </c>
      <c r="BG146" s="228">
        <f t="shared" ref="BG146" si="1688">BG147+BG148</f>
        <v>2391</v>
      </c>
      <c r="BH146" s="229"/>
      <c r="BI146" s="230">
        <f t="shared" si="1620"/>
        <v>2391</v>
      </c>
      <c r="BJ146" s="228">
        <f>BJ147+BJ148</f>
        <v>1342.4</v>
      </c>
      <c r="BK146" s="229"/>
      <c r="BL146" s="230">
        <f t="shared" si="1621"/>
        <v>1342.4</v>
      </c>
      <c r="BM146" s="228">
        <f t="shared" ref="BM146" si="1689">BM147+BM148</f>
        <v>-6</v>
      </c>
      <c r="BN146" s="229"/>
      <c r="BO146" s="230">
        <f t="shared" si="1622"/>
        <v>-6</v>
      </c>
      <c r="BP146" s="228">
        <f t="shared" ref="BP146" si="1690">BP147+BP148</f>
        <v>245</v>
      </c>
      <c r="BQ146" s="229"/>
      <c r="BR146" s="230">
        <f t="shared" si="1623"/>
        <v>245</v>
      </c>
      <c r="BS146" s="228">
        <f t="shared" ref="BS146" si="1691">BS147+BS148</f>
        <v>107.5</v>
      </c>
      <c r="BT146" s="229"/>
      <c r="BU146" s="230">
        <f t="shared" si="1624"/>
        <v>107.5</v>
      </c>
      <c r="BV146" s="228">
        <f t="shared" ref="BV146" si="1692">BV147+BV148</f>
        <v>1406</v>
      </c>
      <c r="BW146" s="229"/>
      <c r="BX146" s="230">
        <f t="shared" si="1625"/>
        <v>1406</v>
      </c>
      <c r="BY146" s="228">
        <f t="shared" ref="BY146" si="1693">BY147+BY148</f>
        <v>2035</v>
      </c>
      <c r="BZ146" s="229"/>
      <c r="CA146" s="230">
        <f t="shared" si="1626"/>
        <v>2035</v>
      </c>
      <c r="CB146" s="228">
        <f t="shared" ref="CB146" si="1694">CB147+CB148</f>
        <v>0</v>
      </c>
      <c r="CC146" s="229"/>
      <c r="CD146" s="230">
        <f t="shared" si="1627"/>
        <v>0</v>
      </c>
      <c r="CE146" s="228">
        <f t="shared" ref="CE146" si="1695">CE147+CE148</f>
        <v>1449</v>
      </c>
      <c r="CF146" s="229"/>
      <c r="CG146" s="230">
        <f t="shared" si="1628"/>
        <v>1449</v>
      </c>
      <c r="CH146" s="228">
        <f>CH147+CH148</f>
        <v>0</v>
      </c>
      <c r="CI146" s="229"/>
      <c r="CJ146" s="230">
        <f>CH146-CI146</f>
        <v>0</v>
      </c>
      <c r="CK146" s="228">
        <f>CK147+CK148</f>
        <v>0</v>
      </c>
      <c r="CL146" s="229"/>
      <c r="CM146" s="230">
        <f>CK146-CL146</f>
        <v>0</v>
      </c>
      <c r="CN146" s="228">
        <f>CN147+CN148</f>
        <v>0</v>
      </c>
      <c r="CO146" s="229"/>
      <c r="CP146" s="230">
        <f>CN146-CO146</f>
        <v>0</v>
      </c>
      <c r="CQ146" s="228">
        <f>CQ147+CQ148</f>
        <v>0</v>
      </c>
      <c r="CR146" s="229"/>
      <c r="CS146" s="230">
        <f>CQ146-CR146</f>
        <v>0</v>
      </c>
      <c r="CT146" s="228">
        <v>0</v>
      </c>
      <c r="CU146" s="229"/>
      <c r="CV146" s="230"/>
      <c r="CW146" s="228"/>
      <c r="CX146" s="229"/>
      <c r="CY146" s="230"/>
      <c r="CZ146" s="228"/>
      <c r="DA146" s="229"/>
      <c r="DB146" s="230"/>
      <c r="DC146" s="231"/>
      <c r="DD146" s="229"/>
      <c r="DE146" s="232"/>
      <c r="DF146" s="261">
        <f>DF147+DF148</f>
        <v>0</v>
      </c>
      <c r="DG146" s="231"/>
      <c r="DH146" s="232">
        <f t="shared" si="1601"/>
        <v>0</v>
      </c>
      <c r="DI146" s="261">
        <v>0</v>
      </c>
      <c r="DJ146" s="231"/>
      <c r="DK146" s="232">
        <f t="shared" si="1603"/>
        <v>0</v>
      </c>
      <c r="DL146" s="261"/>
      <c r="DM146" s="231"/>
      <c r="DN146" s="232"/>
      <c r="DO146" s="261">
        <v>0</v>
      </c>
      <c r="DP146" s="231"/>
      <c r="DQ146" s="232"/>
      <c r="DR146" s="278"/>
      <c r="DS146" s="229"/>
      <c r="DT146" s="232"/>
      <c r="DU146" s="261"/>
      <c r="DV146" s="231"/>
      <c r="DW146" s="232"/>
      <c r="DX146" s="261"/>
      <c r="DY146" s="231"/>
      <c r="DZ146" s="232"/>
      <c r="EA146" s="342"/>
      <c r="EB146" s="343"/>
      <c r="EC146" s="341"/>
      <c r="ED146" s="261"/>
      <c r="EE146" s="231"/>
      <c r="EF146" s="232"/>
      <c r="EG146" s="261"/>
      <c r="EH146" s="231"/>
      <c r="EI146" s="232"/>
      <c r="EJ146" s="261"/>
      <c r="EK146" s="231"/>
      <c r="EL146" s="232"/>
      <c r="EM146" s="342"/>
      <c r="EN146" s="343"/>
      <c r="EO146" s="341"/>
      <c r="EP146" s="342">
        <v>1.8958531013002395</v>
      </c>
      <c r="EQ146" s="343">
        <v>0</v>
      </c>
      <c r="ER146" s="341">
        <f t="shared" si="1676"/>
        <v>1.8958531013002395</v>
      </c>
      <c r="ES146" s="342">
        <v>8.9792627578496926</v>
      </c>
      <c r="ET146" s="343">
        <v>0</v>
      </c>
      <c r="EU146" s="341">
        <f t="shared" si="1678"/>
        <v>8.9792627578496926</v>
      </c>
      <c r="EV146" s="261">
        <v>-24.41574414914751</v>
      </c>
      <c r="EW146" s="231">
        <v>0</v>
      </c>
      <c r="EX146" s="232">
        <f t="shared" si="1680"/>
        <v>-24.41574414914751</v>
      </c>
      <c r="EY146" s="261">
        <v>11.057636055628777</v>
      </c>
      <c r="EZ146" s="231">
        <v>0</v>
      </c>
      <c r="FA146" s="232">
        <f t="shared" si="1682"/>
        <v>11.057636055628777</v>
      </c>
    </row>
    <row r="147" spans="1:157" x14ac:dyDescent="0.3">
      <c r="A147" s="238" t="s">
        <v>162</v>
      </c>
      <c r="B147" s="228">
        <v>0</v>
      </c>
      <c r="C147" s="229"/>
      <c r="D147" s="230">
        <f>B147-C147</f>
        <v>0</v>
      </c>
      <c r="E147" s="228">
        <v>0</v>
      </c>
      <c r="F147" s="229"/>
      <c r="G147" s="230">
        <f t="shared" si="1635"/>
        <v>0</v>
      </c>
      <c r="H147" s="228">
        <v>0</v>
      </c>
      <c r="I147" s="229"/>
      <c r="J147" s="230">
        <f t="shared" si="1636"/>
        <v>0</v>
      </c>
      <c r="K147" s="228">
        <v>0</v>
      </c>
      <c r="L147" s="229"/>
      <c r="M147" s="230">
        <f t="shared" si="1637"/>
        <v>0</v>
      </c>
      <c r="N147" s="228">
        <v>0</v>
      </c>
      <c r="O147" s="229"/>
      <c r="P147" s="230">
        <f t="shared" si="1638"/>
        <v>0</v>
      </c>
      <c r="Q147" s="228">
        <v>0</v>
      </c>
      <c r="R147" s="229"/>
      <c r="S147" s="230">
        <f t="shared" si="1639"/>
        <v>0</v>
      </c>
      <c r="T147" s="228">
        <v>0</v>
      </c>
      <c r="U147" s="229"/>
      <c r="V147" s="230">
        <f t="shared" si="1640"/>
        <v>0</v>
      </c>
      <c r="W147" s="228">
        <v>0</v>
      </c>
      <c r="X147" s="229"/>
      <c r="Y147" s="230">
        <f t="shared" si="1641"/>
        <v>0</v>
      </c>
      <c r="Z147" s="228">
        <v>0</v>
      </c>
      <c r="AA147" s="229"/>
      <c r="AB147" s="230">
        <f t="shared" si="1642"/>
        <v>0</v>
      </c>
      <c r="AC147" s="228">
        <v>0</v>
      </c>
      <c r="AD147" s="229"/>
      <c r="AE147" s="230">
        <f t="shared" si="1643"/>
        <v>0</v>
      </c>
      <c r="AF147" s="228">
        <v>0</v>
      </c>
      <c r="AG147" s="229"/>
      <c r="AH147" s="230">
        <f t="shared" si="1644"/>
        <v>0</v>
      </c>
      <c r="AI147" s="228">
        <v>0</v>
      </c>
      <c r="AJ147" s="229"/>
      <c r="AK147" s="230">
        <f t="shared" si="1645"/>
        <v>0</v>
      </c>
      <c r="AL147" s="228">
        <v>0</v>
      </c>
      <c r="AM147" s="229"/>
      <c r="AN147" s="230">
        <f t="shared" si="1646"/>
        <v>0</v>
      </c>
      <c r="AO147" s="228">
        <v>0</v>
      </c>
      <c r="AP147" s="229"/>
      <c r="AQ147" s="230">
        <f t="shared" si="1647"/>
        <v>0</v>
      </c>
      <c r="AR147" s="228">
        <v>0</v>
      </c>
      <c r="AS147" s="229"/>
      <c r="AT147" s="230">
        <f t="shared" si="1648"/>
        <v>0</v>
      </c>
      <c r="AU147" s="228">
        <v>0</v>
      </c>
      <c r="AV147" s="229"/>
      <c r="AW147" s="230">
        <f t="shared" si="1649"/>
        <v>0</v>
      </c>
      <c r="AX147" s="228">
        <v>0</v>
      </c>
      <c r="AY147" s="229"/>
      <c r="AZ147" s="230">
        <f>AX147-AY147</f>
        <v>0</v>
      </c>
      <c r="BA147" s="228">
        <v>0</v>
      </c>
      <c r="BB147" s="229"/>
      <c r="BC147" s="230">
        <f>BA147-BB147</f>
        <v>0</v>
      </c>
      <c r="BD147" s="228">
        <v>2509</v>
      </c>
      <c r="BE147" s="229"/>
      <c r="BF147" s="230">
        <f>BD147-BE147</f>
        <v>2509</v>
      </c>
      <c r="BG147" s="228">
        <v>2391</v>
      </c>
      <c r="BH147" s="229"/>
      <c r="BI147" s="230">
        <f>BG147-BH147</f>
        <v>2391</v>
      </c>
      <c r="BJ147" s="228">
        <v>1342.4</v>
      </c>
      <c r="BK147" s="229"/>
      <c r="BL147" s="230">
        <f>BJ147-BK147</f>
        <v>1342.4</v>
      </c>
      <c r="BM147" s="228">
        <v>-6</v>
      </c>
      <c r="BN147" s="229"/>
      <c r="BO147" s="230">
        <f>BM147-BN147</f>
        <v>-6</v>
      </c>
      <c r="BP147" s="228">
        <v>245</v>
      </c>
      <c r="BQ147" s="229"/>
      <c r="BR147" s="230">
        <f>BP147-BQ147</f>
        <v>245</v>
      </c>
      <c r="BS147" s="228">
        <v>107.5</v>
      </c>
      <c r="BT147" s="229"/>
      <c r="BU147" s="230">
        <f>BS147-BT147</f>
        <v>107.5</v>
      </c>
      <c r="BV147" s="228">
        <v>1406</v>
      </c>
      <c r="BW147" s="229"/>
      <c r="BX147" s="230">
        <f>BV147-BW147</f>
        <v>1406</v>
      </c>
      <c r="BY147" s="228">
        <v>2035</v>
      </c>
      <c r="BZ147" s="229"/>
      <c r="CA147" s="230">
        <f>BY147-BZ147</f>
        <v>2035</v>
      </c>
      <c r="CB147" s="228">
        <v>0</v>
      </c>
      <c r="CC147" s="229"/>
      <c r="CD147" s="230">
        <f>CB147-CC147</f>
        <v>0</v>
      </c>
      <c r="CE147" s="228">
        <v>1449</v>
      </c>
      <c r="CF147" s="229"/>
      <c r="CG147" s="230">
        <f>CE147-CF147</f>
        <v>1449</v>
      </c>
      <c r="CH147" s="228">
        <v>0</v>
      </c>
      <c r="CI147" s="229"/>
      <c r="CJ147" s="230">
        <f>CH147-CI147</f>
        <v>0</v>
      </c>
      <c r="CK147" s="228">
        <v>0</v>
      </c>
      <c r="CL147" s="229"/>
      <c r="CM147" s="230">
        <f>CK147-CL147</f>
        <v>0</v>
      </c>
      <c r="CN147" s="228">
        <v>0</v>
      </c>
      <c r="CO147" s="229"/>
      <c r="CP147" s="230">
        <f>CN147-CO147</f>
        <v>0</v>
      </c>
      <c r="CQ147" s="228">
        <v>0</v>
      </c>
      <c r="CR147" s="229"/>
      <c r="CS147" s="230">
        <f>CQ147-CR147</f>
        <v>0</v>
      </c>
      <c r="CT147" s="228">
        <v>0</v>
      </c>
      <c r="CU147" s="229"/>
      <c r="CV147" s="230"/>
      <c r="CW147" s="228"/>
      <c r="CX147" s="229"/>
      <c r="CY147" s="230"/>
      <c r="CZ147" s="228"/>
      <c r="DA147" s="229"/>
      <c r="DB147" s="230"/>
      <c r="DC147" s="231"/>
      <c r="DD147" s="229"/>
      <c r="DE147" s="232"/>
      <c r="DF147" s="261">
        <v>0</v>
      </c>
      <c r="DG147" s="231"/>
      <c r="DH147" s="232">
        <f>DF147-DG147</f>
        <v>0</v>
      </c>
      <c r="DI147" s="261">
        <v>0</v>
      </c>
      <c r="DJ147" s="231"/>
      <c r="DK147" s="232">
        <f>DI147-DJ147</f>
        <v>0</v>
      </c>
      <c r="DL147" s="261"/>
      <c r="DM147" s="231"/>
      <c r="DN147" s="232"/>
      <c r="DO147" s="261">
        <v>0</v>
      </c>
      <c r="DP147" s="231"/>
      <c r="DQ147" s="232"/>
      <c r="DR147" s="278"/>
      <c r="DS147" s="229"/>
      <c r="DT147" s="232"/>
      <c r="DU147" s="261"/>
      <c r="DV147" s="231"/>
      <c r="DW147" s="232"/>
      <c r="DX147" s="261"/>
      <c r="DY147" s="231"/>
      <c r="DZ147" s="232"/>
      <c r="EA147" s="342"/>
      <c r="EB147" s="343"/>
      <c r="EC147" s="341"/>
      <c r="ED147" s="261"/>
      <c r="EE147" s="231"/>
      <c r="EF147" s="232"/>
      <c r="EG147" s="261"/>
      <c r="EH147" s="231"/>
      <c r="EI147" s="232"/>
      <c r="EJ147" s="261"/>
      <c r="EK147" s="231"/>
      <c r="EL147" s="232"/>
      <c r="EM147" s="342"/>
      <c r="EN147" s="343"/>
      <c r="EO147" s="341"/>
      <c r="EP147" s="342">
        <v>1.8958531013002395</v>
      </c>
      <c r="EQ147" s="343">
        <v>0</v>
      </c>
      <c r="ER147" s="341">
        <f t="shared" si="1676"/>
        <v>1.8958531013002395</v>
      </c>
      <c r="ES147" s="342">
        <v>8.9792627578496926</v>
      </c>
      <c r="ET147" s="343">
        <v>0</v>
      </c>
      <c r="EU147" s="341">
        <f t="shared" si="1678"/>
        <v>8.9792627578496926</v>
      </c>
      <c r="EV147" s="261">
        <v>-24.41574414914751</v>
      </c>
      <c r="EW147" s="231">
        <v>0</v>
      </c>
      <c r="EX147" s="232">
        <f t="shared" si="1680"/>
        <v>-24.41574414914751</v>
      </c>
      <c r="EY147" s="261">
        <v>11.057636055628777</v>
      </c>
      <c r="EZ147" s="231">
        <v>0</v>
      </c>
      <c r="FA147" s="232">
        <f t="shared" si="1682"/>
        <v>11.057636055628777</v>
      </c>
    </row>
    <row r="148" spans="1:157" x14ac:dyDescent="0.3">
      <c r="A148" s="238" t="s">
        <v>163</v>
      </c>
      <c r="B148" s="228"/>
      <c r="C148" s="229"/>
      <c r="D148" s="230"/>
      <c r="E148" s="228"/>
      <c r="F148" s="229"/>
      <c r="G148" s="230"/>
      <c r="H148" s="228"/>
      <c r="I148" s="229"/>
      <c r="J148" s="230"/>
      <c r="K148" s="228"/>
      <c r="L148" s="229"/>
      <c r="M148" s="230"/>
      <c r="N148" s="228"/>
      <c r="O148" s="229"/>
      <c r="P148" s="230"/>
      <c r="Q148" s="228"/>
      <c r="R148" s="229"/>
      <c r="S148" s="230"/>
      <c r="T148" s="228"/>
      <c r="U148" s="229"/>
      <c r="V148" s="230"/>
      <c r="W148" s="228"/>
      <c r="X148" s="229"/>
      <c r="Y148" s="230"/>
      <c r="Z148" s="228"/>
      <c r="AA148" s="229"/>
      <c r="AB148" s="230"/>
      <c r="AC148" s="228"/>
      <c r="AD148" s="229"/>
      <c r="AE148" s="230"/>
      <c r="AF148" s="228"/>
      <c r="AG148" s="229"/>
      <c r="AH148" s="230"/>
      <c r="AI148" s="228"/>
      <c r="AJ148" s="229"/>
      <c r="AK148" s="230"/>
      <c r="AL148" s="228"/>
      <c r="AM148" s="229"/>
      <c r="AN148" s="230"/>
      <c r="AO148" s="228"/>
      <c r="AP148" s="229"/>
      <c r="AQ148" s="230"/>
      <c r="AR148" s="228"/>
      <c r="AS148" s="229"/>
      <c r="AT148" s="230"/>
      <c r="AU148" s="228"/>
      <c r="AV148" s="229"/>
      <c r="AW148" s="230"/>
      <c r="AX148" s="228"/>
      <c r="AY148" s="229"/>
      <c r="AZ148" s="230"/>
      <c r="BA148" s="228"/>
      <c r="BB148" s="229"/>
      <c r="BC148" s="230"/>
      <c r="BD148" s="228"/>
      <c r="BE148" s="229"/>
      <c r="BF148" s="230"/>
      <c r="BG148" s="228"/>
      <c r="BH148" s="229"/>
      <c r="BI148" s="230"/>
      <c r="BJ148" s="228"/>
      <c r="BK148" s="229"/>
      <c r="BL148" s="230"/>
      <c r="BM148" s="228"/>
      <c r="BN148" s="229"/>
      <c r="BO148" s="230"/>
      <c r="BP148" s="228"/>
      <c r="BQ148" s="229"/>
      <c r="BR148" s="230"/>
      <c r="BS148" s="228"/>
      <c r="BT148" s="229"/>
      <c r="BU148" s="230"/>
      <c r="BV148" s="228"/>
      <c r="BW148" s="229"/>
      <c r="BX148" s="230"/>
      <c r="BY148" s="228"/>
      <c r="BZ148" s="229"/>
      <c r="CA148" s="230"/>
      <c r="CB148" s="228"/>
      <c r="CC148" s="229"/>
      <c r="CD148" s="230"/>
      <c r="CE148" s="228"/>
      <c r="CF148" s="229"/>
      <c r="CG148" s="230"/>
      <c r="CH148" s="228"/>
      <c r="CI148" s="229"/>
      <c r="CJ148" s="230"/>
      <c r="CK148" s="228"/>
      <c r="CL148" s="229"/>
      <c r="CM148" s="230"/>
      <c r="CN148" s="228"/>
      <c r="CO148" s="229"/>
      <c r="CP148" s="230"/>
      <c r="CQ148" s="228"/>
      <c r="CR148" s="229"/>
      <c r="CS148" s="230"/>
      <c r="CT148" s="228"/>
      <c r="CU148" s="229"/>
      <c r="CV148" s="230"/>
      <c r="CW148" s="228"/>
      <c r="CX148" s="229"/>
      <c r="CY148" s="230"/>
      <c r="CZ148" s="228"/>
      <c r="DA148" s="229"/>
      <c r="DB148" s="230"/>
      <c r="DC148" s="231"/>
      <c r="DD148" s="229"/>
      <c r="DE148" s="232"/>
      <c r="DF148" s="283">
        <v>0</v>
      </c>
      <c r="DG148" s="231"/>
      <c r="DH148" s="232">
        <f>DF148-DG148</f>
        <v>0</v>
      </c>
      <c r="DI148" s="283"/>
      <c r="DJ148" s="231"/>
      <c r="DK148" s="232"/>
      <c r="DL148" s="283"/>
      <c r="DM148" s="231"/>
      <c r="DN148" s="232"/>
      <c r="DO148" s="283"/>
      <c r="DP148" s="231"/>
      <c r="DQ148" s="232"/>
      <c r="DR148" s="278"/>
      <c r="DS148" s="229"/>
      <c r="DT148" s="232"/>
      <c r="DU148" s="261"/>
      <c r="DV148" s="231"/>
      <c r="DW148" s="232"/>
      <c r="DX148" s="261"/>
      <c r="DY148" s="231"/>
      <c r="DZ148" s="232"/>
      <c r="EA148" s="342"/>
      <c r="EB148" s="343"/>
      <c r="EC148" s="341"/>
      <c r="ED148" s="261"/>
      <c r="EE148" s="231"/>
      <c r="EF148" s="232"/>
      <c r="EG148" s="261"/>
      <c r="EH148" s="231"/>
      <c r="EI148" s="232"/>
      <c r="EJ148" s="261"/>
      <c r="EK148" s="231"/>
      <c r="EL148" s="232"/>
      <c r="EM148" s="342"/>
      <c r="EN148" s="343"/>
      <c r="EO148" s="341"/>
      <c r="EP148" s="342">
        <v>0</v>
      </c>
      <c r="EQ148" s="343">
        <v>0</v>
      </c>
      <c r="ER148" s="341">
        <f t="shared" si="1676"/>
        <v>0</v>
      </c>
      <c r="ES148" s="342">
        <v>0</v>
      </c>
      <c r="ET148" s="343">
        <v>0</v>
      </c>
      <c r="EU148" s="341">
        <f t="shared" si="1678"/>
        <v>0</v>
      </c>
      <c r="EV148" s="261">
        <v>0</v>
      </c>
      <c r="EW148" s="231">
        <v>0</v>
      </c>
      <c r="EX148" s="232">
        <f t="shared" si="1680"/>
        <v>0</v>
      </c>
      <c r="EY148" s="261">
        <v>0</v>
      </c>
      <c r="EZ148" s="231">
        <v>0</v>
      </c>
      <c r="FA148" s="232">
        <f t="shared" si="1682"/>
        <v>0</v>
      </c>
    </row>
    <row r="149" spans="1:157" x14ac:dyDescent="0.3">
      <c r="A149" s="227" t="s">
        <v>164</v>
      </c>
      <c r="B149" s="228">
        <v>0</v>
      </c>
      <c r="C149" s="229"/>
      <c r="D149" s="230">
        <f>B149-C149</f>
        <v>0</v>
      </c>
      <c r="E149" s="228">
        <v>-8</v>
      </c>
      <c r="F149" s="229"/>
      <c r="G149" s="230">
        <f t="shared" ref="G149:G151" si="1696">E149-F149</f>
        <v>-8</v>
      </c>
      <c r="H149" s="228">
        <v>-241</v>
      </c>
      <c r="I149" s="229"/>
      <c r="J149" s="230">
        <f t="shared" ref="J149:J151" si="1697">H149-I149</f>
        <v>-241</v>
      </c>
      <c r="K149" s="228">
        <v>1</v>
      </c>
      <c r="L149" s="229"/>
      <c r="M149" s="230">
        <f t="shared" ref="M149:M151" si="1698">K149-L149</f>
        <v>1</v>
      </c>
      <c r="N149" s="228">
        <v>0.85</v>
      </c>
      <c r="O149" s="229"/>
      <c r="P149" s="230">
        <f t="shared" ref="P149:P151" si="1699">N149-O149</f>
        <v>0.85</v>
      </c>
      <c r="Q149" s="228">
        <v>-312</v>
      </c>
      <c r="R149" s="229"/>
      <c r="S149" s="230">
        <f t="shared" ref="S149:S151" si="1700">Q149-R149</f>
        <v>-312</v>
      </c>
      <c r="T149" s="228">
        <v>3</v>
      </c>
      <c r="U149" s="229"/>
      <c r="V149" s="230">
        <f t="shared" ref="V149:V151" si="1701">T149-U149</f>
        <v>3</v>
      </c>
      <c r="W149" s="228">
        <v>-49</v>
      </c>
      <c r="X149" s="229"/>
      <c r="Y149" s="230">
        <f t="shared" ref="Y149:Y151" si="1702">W149-X149</f>
        <v>-49</v>
      </c>
      <c r="Z149" s="228">
        <v>-21</v>
      </c>
      <c r="AA149" s="229"/>
      <c r="AB149" s="230">
        <f t="shared" ref="AB149:AB151" si="1703">Z149-AA149</f>
        <v>-21</v>
      </c>
      <c r="AC149" s="228">
        <v>176</v>
      </c>
      <c r="AD149" s="229"/>
      <c r="AE149" s="230">
        <f t="shared" ref="AE149:AE151" si="1704">AC149-AD149</f>
        <v>176</v>
      </c>
      <c r="AF149" s="228">
        <v>8</v>
      </c>
      <c r="AG149" s="229"/>
      <c r="AH149" s="230">
        <f t="shared" ref="AH149:AH151" si="1705">AF149-AG149</f>
        <v>8</v>
      </c>
      <c r="AI149" s="228">
        <v>2</v>
      </c>
      <c r="AJ149" s="229"/>
      <c r="AK149" s="230">
        <f t="shared" ref="AK149:AK151" si="1706">AI149-AJ149</f>
        <v>2</v>
      </c>
      <c r="AL149" s="228">
        <v>-19</v>
      </c>
      <c r="AM149" s="229"/>
      <c r="AN149" s="230">
        <f t="shared" ref="AN149:AN151" si="1707">AL149-AM149</f>
        <v>-19</v>
      </c>
      <c r="AO149" s="228">
        <v>-1</v>
      </c>
      <c r="AP149" s="229"/>
      <c r="AQ149" s="230">
        <f t="shared" ref="AQ149:AQ151" si="1708">AO149-AP149</f>
        <v>-1</v>
      </c>
      <c r="AR149" s="228">
        <v>3</v>
      </c>
      <c r="AS149" s="229"/>
      <c r="AT149" s="230">
        <f t="shared" ref="AT149:AT151" si="1709">AR149-AS149</f>
        <v>3</v>
      </c>
      <c r="AU149" s="228">
        <v>-30</v>
      </c>
      <c r="AV149" s="229"/>
      <c r="AW149" s="230">
        <f t="shared" ref="AW149:AW151" si="1710">AU149-AV149</f>
        <v>-30</v>
      </c>
      <c r="AX149" s="228">
        <v>14</v>
      </c>
      <c r="AY149" s="229"/>
      <c r="AZ149" s="230">
        <f t="shared" ref="AZ149:AZ151" si="1711">AX149-AY149</f>
        <v>14</v>
      </c>
      <c r="BA149" s="228">
        <v>17</v>
      </c>
      <c r="BB149" s="229"/>
      <c r="BC149" s="230">
        <f t="shared" ref="BC149:BC151" si="1712">BA149-BB149</f>
        <v>17</v>
      </c>
      <c r="BD149" s="228">
        <v>-7</v>
      </c>
      <c r="BE149" s="229"/>
      <c r="BF149" s="230">
        <f t="shared" ref="BF149:BF151" si="1713">BD149-BE149</f>
        <v>-7</v>
      </c>
      <c r="BG149" s="228">
        <v>-52</v>
      </c>
      <c r="BH149" s="229"/>
      <c r="BI149" s="230">
        <f t="shared" ref="BI149:BI151" si="1714">BG149-BH149</f>
        <v>-52</v>
      </c>
      <c r="BJ149" s="228">
        <v>0.1</v>
      </c>
      <c r="BK149" s="229"/>
      <c r="BL149" s="230">
        <f t="shared" ref="BL149:BL151" si="1715">BJ149-BK149</f>
        <v>0.1</v>
      </c>
      <c r="BM149" s="228">
        <v>0.1</v>
      </c>
      <c r="BN149" s="229"/>
      <c r="BO149" s="230">
        <f t="shared" ref="BO149:BO151" si="1716">BM149-BN149</f>
        <v>0.1</v>
      </c>
      <c r="BP149" s="228">
        <v>15</v>
      </c>
      <c r="BQ149" s="229"/>
      <c r="BR149" s="230">
        <f t="shared" ref="BR149:BR151" si="1717">BP149-BQ149</f>
        <v>15</v>
      </c>
      <c r="BS149" s="228">
        <v>32.5</v>
      </c>
      <c r="BT149" s="229"/>
      <c r="BU149" s="230">
        <f t="shared" ref="BU149:BU151" si="1718">BS149-BT149</f>
        <v>32.5</v>
      </c>
      <c r="BV149" s="228">
        <v>-565</v>
      </c>
      <c r="BW149" s="229"/>
      <c r="BX149" s="230">
        <f t="shared" ref="BX149:BX151" si="1719">BV149-BW149</f>
        <v>-565</v>
      </c>
      <c r="BY149" s="228">
        <v>-22</v>
      </c>
      <c r="BZ149" s="229"/>
      <c r="CA149" s="230">
        <f t="shared" ref="CA149:CA151" si="1720">BY149-BZ149</f>
        <v>-22</v>
      </c>
      <c r="CB149" s="228">
        <v>0</v>
      </c>
      <c r="CC149" s="229"/>
      <c r="CD149" s="230">
        <f t="shared" ref="CD149:CD151" si="1721">CB149-CC149</f>
        <v>0</v>
      </c>
      <c r="CE149" s="228">
        <v>11</v>
      </c>
      <c r="CF149" s="229"/>
      <c r="CG149" s="230">
        <f t="shared" ref="CG149:CG151" si="1722">CE149-CF149</f>
        <v>11</v>
      </c>
      <c r="CH149" s="228">
        <v>1</v>
      </c>
      <c r="CI149" s="229"/>
      <c r="CJ149" s="230">
        <f>CH149-CI149</f>
        <v>1</v>
      </c>
      <c r="CK149" s="228">
        <v>4</v>
      </c>
      <c r="CL149" s="229"/>
      <c r="CM149" s="230">
        <f>CK149-CL149</f>
        <v>4</v>
      </c>
      <c r="CN149" s="228">
        <v>-3</v>
      </c>
      <c r="CO149" s="229"/>
      <c r="CP149" s="230">
        <f>CN149-CO149</f>
        <v>-3</v>
      </c>
      <c r="CQ149" s="228">
        <v>-9</v>
      </c>
      <c r="CR149" s="229"/>
      <c r="CS149" s="230">
        <f>CQ149-CR149</f>
        <v>-9</v>
      </c>
      <c r="CT149" s="228">
        <v>1</v>
      </c>
      <c r="CU149" s="229"/>
      <c r="CV149" s="230">
        <f t="shared" si="1629"/>
        <v>1</v>
      </c>
      <c r="CW149" s="228">
        <v>8</v>
      </c>
      <c r="CX149" s="229"/>
      <c r="CY149" s="230">
        <f t="shared" si="1630"/>
        <v>8</v>
      </c>
      <c r="CZ149" s="284">
        <v>0.37833900241450963</v>
      </c>
      <c r="DA149" s="229"/>
      <c r="DB149" s="285">
        <f t="shared" si="1631"/>
        <v>0.37833900241450963</v>
      </c>
      <c r="DC149" s="231">
        <v>-83</v>
      </c>
      <c r="DD149" s="229"/>
      <c r="DE149" s="232">
        <f t="shared" si="1632"/>
        <v>-83</v>
      </c>
      <c r="DF149" s="261">
        <v>1.1858979754611849</v>
      </c>
      <c r="DG149" s="231"/>
      <c r="DH149" s="232">
        <f t="shared" ref="DH149:DH151" si="1723">DF149-DG149</f>
        <v>1.1858979754611849</v>
      </c>
      <c r="DI149" s="261">
        <v>86.644853646083419</v>
      </c>
      <c r="DJ149" s="231"/>
      <c r="DK149" s="232">
        <f t="shared" ref="DK149:DK151" si="1724">DI149-DJ149</f>
        <v>86.644853646083419</v>
      </c>
      <c r="DL149" s="261">
        <v>45.171208051688581</v>
      </c>
      <c r="DM149" s="231"/>
      <c r="DN149" s="232">
        <f t="shared" ref="DN149:DN151" si="1725">DL149-DM149</f>
        <v>45.171208051688581</v>
      </c>
      <c r="DO149" s="261">
        <v>5.9116598915516434</v>
      </c>
      <c r="DP149" s="231"/>
      <c r="DQ149" s="232">
        <f t="shared" ref="DQ149:DQ151" si="1726">DO149-DP149</f>
        <v>5.9116598915516434</v>
      </c>
      <c r="DR149" s="278"/>
      <c r="DS149" s="229"/>
      <c r="DT149" s="232"/>
      <c r="DU149" s="309"/>
      <c r="DV149" s="231"/>
      <c r="DW149" s="232"/>
      <c r="DX149" s="398">
        <v>-0.36686125559577348</v>
      </c>
      <c r="DY149" s="231"/>
      <c r="DZ149" s="311"/>
      <c r="EA149" s="312">
        <v>0.45309829569895566</v>
      </c>
      <c r="EB149" s="343"/>
      <c r="EC149" s="310"/>
      <c r="ED149" s="261"/>
      <c r="EE149" s="231"/>
      <c r="EF149" s="232"/>
      <c r="EG149" s="261"/>
      <c r="EH149" s="231"/>
      <c r="EI149" s="232"/>
      <c r="EJ149" s="261">
        <v>8275.1854884791373</v>
      </c>
      <c r="EK149" s="231"/>
      <c r="EL149" s="232">
        <f>EJ149-EK149</f>
        <v>8275.1854884791373</v>
      </c>
      <c r="EM149" s="342"/>
      <c r="EN149" s="343"/>
      <c r="EO149" s="341"/>
      <c r="EP149" s="342">
        <v>3.5599782623229026</v>
      </c>
      <c r="EQ149" s="343">
        <v>0</v>
      </c>
      <c r="ER149" s="341">
        <f t="shared" si="1676"/>
        <v>3.5599782623229026</v>
      </c>
      <c r="ES149" s="342">
        <v>11.292957444010675</v>
      </c>
      <c r="ET149" s="343">
        <v>0</v>
      </c>
      <c r="EU149" s="341">
        <f t="shared" si="1678"/>
        <v>11.292957444010675</v>
      </c>
      <c r="EV149" s="261">
        <v>24.095420682084441</v>
      </c>
      <c r="EW149" s="231">
        <v>0</v>
      </c>
      <c r="EX149" s="232">
        <f t="shared" si="1680"/>
        <v>24.095420682084441</v>
      </c>
      <c r="EY149" s="261">
        <v>-462.77734545684285</v>
      </c>
      <c r="EZ149" s="231">
        <v>0</v>
      </c>
      <c r="FA149" s="232">
        <f t="shared" si="1682"/>
        <v>-462.77734545684285</v>
      </c>
    </row>
    <row r="150" spans="1:157" x14ac:dyDescent="0.3">
      <c r="A150" s="227" t="s">
        <v>165</v>
      </c>
      <c r="B150" s="228">
        <v>179</v>
      </c>
      <c r="C150" s="229"/>
      <c r="D150" s="230">
        <f>B150-C150</f>
        <v>179</v>
      </c>
      <c r="E150" s="228">
        <v>231</v>
      </c>
      <c r="F150" s="229"/>
      <c r="G150" s="230">
        <f t="shared" si="1696"/>
        <v>231</v>
      </c>
      <c r="H150" s="228">
        <v>0</v>
      </c>
      <c r="I150" s="229"/>
      <c r="J150" s="230">
        <f t="shared" si="1697"/>
        <v>0</v>
      </c>
      <c r="K150" s="228">
        <v>0</v>
      </c>
      <c r="L150" s="229"/>
      <c r="M150" s="230">
        <f t="shared" si="1698"/>
        <v>0</v>
      </c>
      <c r="N150" s="228">
        <v>188</v>
      </c>
      <c r="O150" s="229"/>
      <c r="P150" s="230">
        <f t="shared" si="1699"/>
        <v>188</v>
      </c>
      <c r="Q150" s="228">
        <v>58</v>
      </c>
      <c r="R150" s="229"/>
      <c r="S150" s="230">
        <f t="shared" si="1700"/>
        <v>58</v>
      </c>
      <c r="T150" s="228">
        <v>120</v>
      </c>
      <c r="U150" s="229"/>
      <c r="V150" s="230">
        <f t="shared" si="1701"/>
        <v>120</v>
      </c>
      <c r="W150" s="228">
        <v>63</v>
      </c>
      <c r="X150" s="229"/>
      <c r="Y150" s="230">
        <f t="shared" si="1702"/>
        <v>63</v>
      </c>
      <c r="Z150" s="228">
        <v>40</v>
      </c>
      <c r="AA150" s="229"/>
      <c r="AB150" s="230">
        <f t="shared" si="1703"/>
        <v>40</v>
      </c>
      <c r="AC150" s="228">
        <v>56</v>
      </c>
      <c r="AD150" s="229"/>
      <c r="AE150" s="230">
        <f t="shared" si="1704"/>
        <v>56</v>
      </c>
      <c r="AF150" s="228">
        <v>0</v>
      </c>
      <c r="AG150" s="229"/>
      <c r="AH150" s="230">
        <f t="shared" si="1705"/>
        <v>0</v>
      </c>
      <c r="AI150" s="228">
        <v>0</v>
      </c>
      <c r="AJ150" s="229"/>
      <c r="AK150" s="230">
        <f t="shared" si="1706"/>
        <v>0</v>
      </c>
      <c r="AL150" s="228">
        <v>0</v>
      </c>
      <c r="AM150" s="229"/>
      <c r="AN150" s="230">
        <f t="shared" si="1707"/>
        <v>0</v>
      </c>
      <c r="AO150" s="228">
        <v>47</v>
      </c>
      <c r="AP150" s="229"/>
      <c r="AQ150" s="230">
        <f t="shared" si="1708"/>
        <v>47</v>
      </c>
      <c r="AR150" s="228">
        <v>98</v>
      </c>
      <c r="AS150" s="229"/>
      <c r="AT150" s="230">
        <f t="shared" si="1709"/>
        <v>98</v>
      </c>
      <c r="AU150" s="228">
        <v>47</v>
      </c>
      <c r="AV150" s="229"/>
      <c r="AW150" s="230">
        <f t="shared" si="1710"/>
        <v>47</v>
      </c>
      <c r="AX150" s="228">
        <v>4</v>
      </c>
      <c r="AY150" s="229"/>
      <c r="AZ150" s="230">
        <f t="shared" si="1711"/>
        <v>4</v>
      </c>
      <c r="BA150" s="228">
        <v>25</v>
      </c>
      <c r="BB150" s="229"/>
      <c r="BC150" s="230">
        <f t="shared" si="1712"/>
        <v>25</v>
      </c>
      <c r="BD150" s="228">
        <v>5</v>
      </c>
      <c r="BE150" s="229"/>
      <c r="BF150" s="230">
        <f t="shared" si="1713"/>
        <v>5</v>
      </c>
      <c r="BG150" s="228">
        <v>0</v>
      </c>
      <c r="BH150" s="229"/>
      <c r="BI150" s="230">
        <f t="shared" si="1714"/>
        <v>0</v>
      </c>
      <c r="BJ150" s="228">
        <v>-314</v>
      </c>
      <c r="BK150" s="229"/>
      <c r="BL150" s="230">
        <f t="shared" si="1715"/>
        <v>-314</v>
      </c>
      <c r="BM150" s="228">
        <v>4</v>
      </c>
      <c r="BN150" s="229"/>
      <c r="BO150" s="230">
        <f t="shared" si="1716"/>
        <v>4</v>
      </c>
      <c r="BP150" s="228">
        <v>1</v>
      </c>
      <c r="BQ150" s="229"/>
      <c r="BR150" s="230">
        <f t="shared" si="1717"/>
        <v>1</v>
      </c>
      <c r="BS150" s="228">
        <v>0</v>
      </c>
      <c r="BT150" s="229"/>
      <c r="BU150" s="230">
        <f t="shared" si="1718"/>
        <v>0</v>
      </c>
      <c r="BV150" s="228">
        <v>510</v>
      </c>
      <c r="BW150" s="229"/>
      <c r="BX150" s="230">
        <f t="shared" si="1719"/>
        <v>510</v>
      </c>
      <c r="BY150" s="228">
        <v>-69</v>
      </c>
      <c r="BZ150" s="229"/>
      <c r="CA150" s="230">
        <f t="shared" si="1720"/>
        <v>-69</v>
      </c>
      <c r="CB150" s="228">
        <v>-5</v>
      </c>
      <c r="CC150" s="229"/>
      <c r="CD150" s="230">
        <f t="shared" si="1721"/>
        <v>-5</v>
      </c>
      <c r="CE150" s="228">
        <v>-535</v>
      </c>
      <c r="CF150" s="229"/>
      <c r="CG150" s="230">
        <f t="shared" si="1722"/>
        <v>-535</v>
      </c>
      <c r="CH150" s="228">
        <v>-241</v>
      </c>
      <c r="CI150" s="229"/>
      <c r="CJ150" s="230">
        <f>CH150-CI150</f>
        <v>-241</v>
      </c>
      <c r="CK150" s="228">
        <v>5</v>
      </c>
      <c r="CL150" s="229"/>
      <c r="CM150" s="230">
        <f>CK150-CL150</f>
        <v>5</v>
      </c>
      <c r="CN150" s="228">
        <v>0</v>
      </c>
      <c r="CO150" s="229"/>
      <c r="CP150" s="230">
        <f>CN150-CO150</f>
        <v>0</v>
      </c>
      <c r="CQ150" s="228">
        <v>-191</v>
      </c>
      <c r="CR150" s="229"/>
      <c r="CS150" s="230">
        <f>CQ150-CR150</f>
        <v>-191</v>
      </c>
      <c r="CT150" s="228">
        <v>4</v>
      </c>
      <c r="CU150" s="229"/>
      <c r="CV150" s="230">
        <f t="shared" si="1629"/>
        <v>4</v>
      </c>
      <c r="CW150" s="286"/>
      <c r="CX150" s="287"/>
      <c r="CY150" s="288"/>
      <c r="CZ150" s="228">
        <v>5.8460825247999999</v>
      </c>
      <c r="DA150" s="229"/>
      <c r="DB150" s="230">
        <f t="shared" si="1631"/>
        <v>5.8460825247999999</v>
      </c>
      <c r="DC150" s="231">
        <v>9</v>
      </c>
      <c r="DD150" s="229"/>
      <c r="DE150" s="232">
        <f t="shared" si="1632"/>
        <v>9</v>
      </c>
      <c r="DF150" s="261">
        <v>9.6750717470000005</v>
      </c>
      <c r="DG150" s="231"/>
      <c r="DH150" s="232">
        <f t="shared" si="1723"/>
        <v>9.6750717470000005</v>
      </c>
      <c r="DI150" s="261">
        <v>0</v>
      </c>
      <c r="DJ150" s="231"/>
      <c r="DK150" s="232">
        <f t="shared" si="1724"/>
        <v>0</v>
      </c>
      <c r="DL150" s="261">
        <v>-157.3061793709</v>
      </c>
      <c r="DM150" s="231"/>
      <c r="DN150" s="232">
        <f t="shared" si="1725"/>
        <v>-157.3061793709</v>
      </c>
      <c r="DO150" s="261">
        <v>0</v>
      </c>
      <c r="DP150" s="231"/>
      <c r="DQ150" s="232">
        <f t="shared" si="1726"/>
        <v>0</v>
      </c>
      <c r="DR150" s="278"/>
      <c r="DS150" s="229"/>
      <c r="DT150" s="232"/>
      <c r="DU150" s="261">
        <v>529.29715181120002</v>
      </c>
      <c r="DV150" s="231"/>
      <c r="DW150" s="232"/>
      <c r="DX150" s="261"/>
      <c r="DY150" s="231"/>
      <c r="DZ150" s="232"/>
      <c r="EA150" s="342">
        <v>7.7537327488000001</v>
      </c>
      <c r="EB150" s="343"/>
      <c r="EC150" s="341"/>
      <c r="ED150" s="261"/>
      <c r="EE150" s="231"/>
      <c r="EF150" s="232"/>
      <c r="EG150" s="261">
        <v>11.475985206000001</v>
      </c>
      <c r="EH150" s="231"/>
      <c r="EI150" s="232">
        <f>EG150-EH150</f>
        <v>11.475985206000001</v>
      </c>
      <c r="EJ150" s="309"/>
      <c r="EK150" s="384"/>
      <c r="EL150" s="232"/>
      <c r="EM150" s="309"/>
      <c r="EN150" s="384"/>
      <c r="EO150" s="341"/>
      <c r="EP150" s="402">
        <v>313.22803489620003</v>
      </c>
      <c r="EQ150" s="384">
        <v>0</v>
      </c>
      <c r="ER150" s="341">
        <f t="shared" si="1676"/>
        <v>313.22803489620003</v>
      </c>
      <c r="ES150" s="342">
        <v>0</v>
      </c>
      <c r="ET150" s="384">
        <v>0</v>
      </c>
      <c r="EU150" s="341">
        <f t="shared" si="1678"/>
        <v>0</v>
      </c>
      <c r="EV150" s="261">
        <v>8.4568514165999993</v>
      </c>
      <c r="EW150" s="231">
        <v>0</v>
      </c>
      <c r="EX150" s="232">
        <f t="shared" si="1680"/>
        <v>8.4568514165999993</v>
      </c>
      <c r="EY150" s="261">
        <v>66.453135371200005</v>
      </c>
      <c r="EZ150" s="231">
        <v>0</v>
      </c>
      <c r="FA150" s="232">
        <f t="shared" si="1682"/>
        <v>66.453135371200005</v>
      </c>
    </row>
    <row r="151" spans="1:157" ht="17.25" thickBot="1" x14ac:dyDescent="0.35">
      <c r="A151" s="242" t="s">
        <v>166</v>
      </c>
      <c r="B151" s="243">
        <v>-494</v>
      </c>
      <c r="C151" s="244"/>
      <c r="D151" s="245">
        <f>B151-C151</f>
        <v>-494</v>
      </c>
      <c r="E151" s="243">
        <v>1782</v>
      </c>
      <c r="F151" s="244"/>
      <c r="G151" s="245">
        <f t="shared" si="1696"/>
        <v>1782</v>
      </c>
      <c r="H151" s="243">
        <v>843</v>
      </c>
      <c r="I151" s="244"/>
      <c r="J151" s="245">
        <f t="shared" si="1697"/>
        <v>843</v>
      </c>
      <c r="K151" s="243">
        <v>3885</v>
      </c>
      <c r="L151" s="244"/>
      <c r="M151" s="245">
        <f t="shared" si="1698"/>
        <v>3885</v>
      </c>
      <c r="N151" s="243">
        <v>1608</v>
      </c>
      <c r="O151" s="244"/>
      <c r="P151" s="245">
        <f t="shared" si="1699"/>
        <v>1608</v>
      </c>
      <c r="Q151" s="243">
        <v>2368</v>
      </c>
      <c r="R151" s="244"/>
      <c r="S151" s="245">
        <f t="shared" si="1700"/>
        <v>2368</v>
      </c>
      <c r="T151" s="243">
        <v>-347</v>
      </c>
      <c r="U151" s="244"/>
      <c r="V151" s="245">
        <f t="shared" si="1701"/>
        <v>-347</v>
      </c>
      <c r="W151" s="243">
        <v>1546</v>
      </c>
      <c r="X151" s="244"/>
      <c r="Y151" s="245">
        <f t="shared" si="1702"/>
        <v>1546</v>
      </c>
      <c r="Z151" s="243">
        <v>-1633</v>
      </c>
      <c r="AA151" s="244"/>
      <c r="AB151" s="245">
        <f t="shared" si="1703"/>
        <v>-1633</v>
      </c>
      <c r="AC151" s="243">
        <v>2738</v>
      </c>
      <c r="AD151" s="244"/>
      <c r="AE151" s="245">
        <f t="shared" si="1704"/>
        <v>2738</v>
      </c>
      <c r="AF151" s="243">
        <v>1097</v>
      </c>
      <c r="AG151" s="244"/>
      <c r="AH151" s="245">
        <f t="shared" si="1705"/>
        <v>1097</v>
      </c>
      <c r="AI151" s="243">
        <v>3578</v>
      </c>
      <c r="AJ151" s="244"/>
      <c r="AK151" s="245">
        <f t="shared" si="1706"/>
        <v>3578</v>
      </c>
      <c r="AL151" s="243">
        <v>5023</v>
      </c>
      <c r="AM151" s="244"/>
      <c r="AN151" s="245">
        <f t="shared" si="1707"/>
        <v>5023</v>
      </c>
      <c r="AO151" s="243">
        <v>10600</v>
      </c>
      <c r="AP151" s="244"/>
      <c r="AQ151" s="245">
        <f t="shared" si="1708"/>
        <v>10600</v>
      </c>
      <c r="AR151" s="243">
        <v>-3532</v>
      </c>
      <c r="AS151" s="244"/>
      <c r="AT151" s="245">
        <f t="shared" si="1709"/>
        <v>-3532</v>
      </c>
      <c r="AU151" s="243">
        <v>4344</v>
      </c>
      <c r="AV151" s="244"/>
      <c r="AW151" s="245">
        <f t="shared" si="1710"/>
        <v>4344</v>
      </c>
      <c r="AX151" s="243">
        <v>6072</v>
      </c>
      <c r="AY151" s="244"/>
      <c r="AZ151" s="245">
        <f t="shared" si="1711"/>
        <v>6072</v>
      </c>
      <c r="BA151" s="243">
        <v>8877</v>
      </c>
      <c r="BB151" s="244"/>
      <c r="BC151" s="245">
        <f t="shared" si="1712"/>
        <v>8877</v>
      </c>
      <c r="BD151" s="243">
        <v>887</v>
      </c>
      <c r="BE151" s="244"/>
      <c r="BF151" s="245">
        <f t="shared" si="1713"/>
        <v>887</v>
      </c>
      <c r="BG151" s="243">
        <v>2277</v>
      </c>
      <c r="BH151" s="244"/>
      <c r="BI151" s="245">
        <f t="shared" si="1714"/>
        <v>2277</v>
      </c>
      <c r="BJ151" s="243">
        <v>3426</v>
      </c>
      <c r="BK151" s="244"/>
      <c r="BL151" s="245">
        <f t="shared" si="1715"/>
        <v>3426</v>
      </c>
      <c r="BM151" s="243">
        <v>2642</v>
      </c>
      <c r="BN151" s="244"/>
      <c r="BO151" s="245">
        <f t="shared" si="1716"/>
        <v>2642</v>
      </c>
      <c r="BP151" s="243">
        <v>5644</v>
      </c>
      <c r="BQ151" s="244"/>
      <c r="BR151" s="245">
        <f t="shared" si="1717"/>
        <v>5644</v>
      </c>
      <c r="BS151" s="243">
        <v>6820</v>
      </c>
      <c r="BT151" s="244"/>
      <c r="BU151" s="245">
        <f t="shared" si="1718"/>
        <v>6820</v>
      </c>
      <c r="BV151" s="243">
        <v>4425</v>
      </c>
      <c r="BW151" s="244"/>
      <c r="BX151" s="245">
        <f t="shared" si="1719"/>
        <v>4425</v>
      </c>
      <c r="BY151" s="243">
        <v>6336</v>
      </c>
      <c r="BZ151" s="244"/>
      <c r="CA151" s="245">
        <f t="shared" si="1720"/>
        <v>6336</v>
      </c>
      <c r="CB151" s="243">
        <v>3359</v>
      </c>
      <c r="CC151" s="244"/>
      <c r="CD151" s="245">
        <f t="shared" si="1721"/>
        <v>3359</v>
      </c>
      <c r="CE151" s="243">
        <v>7892</v>
      </c>
      <c r="CF151" s="244"/>
      <c r="CG151" s="245">
        <f t="shared" si="1722"/>
        <v>7892</v>
      </c>
      <c r="CH151" s="243">
        <v>-597</v>
      </c>
      <c r="CI151" s="244"/>
      <c r="CJ151" s="245">
        <f>CH151-CI151</f>
        <v>-597</v>
      </c>
      <c r="CK151" s="243">
        <v>7301</v>
      </c>
      <c r="CL151" s="244"/>
      <c r="CM151" s="245">
        <f>CK151-CL151</f>
        <v>7301</v>
      </c>
      <c r="CN151" s="243">
        <v>5860</v>
      </c>
      <c r="CO151" s="244"/>
      <c r="CP151" s="245">
        <f>CN151-CO151</f>
        <v>5860</v>
      </c>
      <c r="CQ151" s="243">
        <v>16185</v>
      </c>
      <c r="CR151" s="244"/>
      <c r="CS151" s="245">
        <f>CQ151-CR151</f>
        <v>16185</v>
      </c>
      <c r="CT151" s="243">
        <v>6783</v>
      </c>
      <c r="CU151" s="244"/>
      <c r="CV151" s="245">
        <f t="shared" si="1629"/>
        <v>6783</v>
      </c>
      <c r="CW151" s="243">
        <v>18911</v>
      </c>
      <c r="CX151" s="244"/>
      <c r="CY151" s="245">
        <f t="shared" si="1630"/>
        <v>18911</v>
      </c>
      <c r="CZ151" s="243">
        <v>-6857.0653890247504</v>
      </c>
      <c r="DA151" s="244"/>
      <c r="DB151" s="245">
        <f t="shared" si="1631"/>
        <v>-6857.0653890247504</v>
      </c>
      <c r="DC151" s="246">
        <v>-2164</v>
      </c>
      <c r="DD151" s="244"/>
      <c r="DE151" s="247">
        <f t="shared" si="1632"/>
        <v>-2164</v>
      </c>
      <c r="DF151" s="271">
        <v>7381.5659742022744</v>
      </c>
      <c r="DG151" s="246"/>
      <c r="DH151" s="247">
        <f t="shared" si="1723"/>
        <v>7381.5659742022744</v>
      </c>
      <c r="DI151" s="271">
        <v>19130.683121099682</v>
      </c>
      <c r="DJ151" s="246"/>
      <c r="DK151" s="247">
        <f t="shared" si="1724"/>
        <v>19130.683121099682</v>
      </c>
      <c r="DL151" s="271">
        <v>2655.3267717159761</v>
      </c>
      <c r="DM151" s="246"/>
      <c r="DN151" s="247">
        <f t="shared" si="1725"/>
        <v>2655.3267717159761</v>
      </c>
      <c r="DO151" s="271">
        <v>3675.1584629585341</v>
      </c>
      <c r="DP151" s="246"/>
      <c r="DQ151" s="247">
        <f t="shared" si="1726"/>
        <v>3675.1584629585341</v>
      </c>
      <c r="DR151" s="282">
        <v>-5858.9</v>
      </c>
      <c r="DS151" s="244"/>
      <c r="DT151" s="247">
        <f t="shared" ref="DT151" si="1727">DR151-DS151</f>
        <v>-5858.9</v>
      </c>
      <c r="DU151" s="271">
        <v>-4428.7203319102518</v>
      </c>
      <c r="DV151" s="246"/>
      <c r="DW151" s="247">
        <f t="shared" ref="DW151" si="1728">DU151-DV151</f>
        <v>-4428.7203319102518</v>
      </c>
      <c r="DX151" s="271">
        <v>-6928.4712512187707</v>
      </c>
      <c r="DY151" s="246"/>
      <c r="DZ151" s="247">
        <f t="shared" ref="DZ151" si="1729">DX151-DY151</f>
        <v>-6928.4712512187707</v>
      </c>
      <c r="EA151" s="350">
        <v>-4378.8226304641685</v>
      </c>
      <c r="EB151" s="348"/>
      <c r="EC151" s="349">
        <f t="shared" ref="EC151" si="1730">EA151-EB151</f>
        <v>-4378.8226304641685</v>
      </c>
      <c r="ED151" s="271">
        <v>7039.6938790660861</v>
      </c>
      <c r="EE151" s="246"/>
      <c r="EF151" s="247">
        <f t="shared" si="801"/>
        <v>7039.6938790660861</v>
      </c>
      <c r="EG151" s="271">
        <v>-2569.2715525535568</v>
      </c>
      <c r="EH151" s="246"/>
      <c r="EI151" s="247">
        <f t="shared" ref="EI151" si="1731">EG151-EH151</f>
        <v>-2569.2715525535568</v>
      </c>
      <c r="EJ151" s="271">
        <v>16941.162606621267</v>
      </c>
      <c r="EK151" s="246"/>
      <c r="EL151" s="247">
        <f t="shared" ref="EL151" si="1732">EJ151-EK151</f>
        <v>16941.162606621267</v>
      </c>
      <c r="EM151" s="350">
        <v>25501.600257950813</v>
      </c>
      <c r="EN151" s="348"/>
      <c r="EO151" s="349">
        <f t="shared" si="804"/>
        <v>25501.600257950813</v>
      </c>
      <c r="EP151" s="350">
        <v>-12907.713123806341</v>
      </c>
      <c r="EQ151" s="348">
        <v>0</v>
      </c>
      <c r="ER151" s="349">
        <f t="shared" si="1676"/>
        <v>-12907.713123806341</v>
      </c>
      <c r="ES151" s="350">
        <v>-8832.2686233226377</v>
      </c>
      <c r="ET151" s="348">
        <v>0</v>
      </c>
      <c r="EU151" s="349">
        <f t="shared" si="1678"/>
        <v>-8832.2686233226377</v>
      </c>
      <c r="EV151" s="271">
        <v>-5623.6718268306377</v>
      </c>
      <c r="EW151" s="246">
        <v>0</v>
      </c>
      <c r="EX151" s="247">
        <f t="shared" si="1680"/>
        <v>-5623.6718268306377</v>
      </c>
      <c r="EY151" s="271">
        <v>13544.654247042223</v>
      </c>
      <c r="EZ151" s="246">
        <v>0</v>
      </c>
      <c r="FA151" s="247">
        <f t="shared" si="1682"/>
        <v>13544.654247042223</v>
      </c>
    </row>
    <row r="152" spans="1:157" ht="18" thickTop="1" thickBot="1" x14ac:dyDescent="0.35">
      <c r="A152" s="248" t="s">
        <v>167</v>
      </c>
      <c r="B152" s="249"/>
      <c r="C152" s="250"/>
      <c r="D152" s="251">
        <f>D68-D5</f>
        <v>19899.890999999996</v>
      </c>
      <c r="E152" s="249"/>
      <c r="F152" s="250"/>
      <c r="G152" s="251">
        <f>G68-G5</f>
        <v>12255.198642591429</v>
      </c>
      <c r="H152" s="249"/>
      <c r="I152" s="250"/>
      <c r="J152" s="251">
        <f>J68-J5</f>
        <v>-15185.748979401786</v>
      </c>
      <c r="K152" s="249"/>
      <c r="L152" s="250"/>
      <c r="M152" s="251">
        <f>M68-M5</f>
        <v>-12117.570322665524</v>
      </c>
      <c r="N152" s="249"/>
      <c r="O152" s="250"/>
      <c r="P152" s="251">
        <f>P68-P5</f>
        <v>1224.6499999999887</v>
      </c>
      <c r="Q152" s="249"/>
      <c r="R152" s="250"/>
      <c r="S152" s="251">
        <f>S68-S5</f>
        <v>2839.7000000000116</v>
      </c>
      <c r="T152" s="249"/>
      <c r="U152" s="250"/>
      <c r="V152" s="251">
        <f>V68-V5</f>
        <v>-3431.3999999999651</v>
      </c>
      <c r="W152" s="249"/>
      <c r="X152" s="250"/>
      <c r="Y152" s="251">
        <f>Y68-Y5</f>
        <v>4756.7999999999884</v>
      </c>
      <c r="Z152" s="249"/>
      <c r="AA152" s="250"/>
      <c r="AB152" s="251">
        <f>AB68-AB5</f>
        <v>12773.412591319007</v>
      </c>
      <c r="AC152" s="249"/>
      <c r="AD152" s="250"/>
      <c r="AE152" s="251">
        <f>AE68-AE5</f>
        <v>-37004.314532842021</v>
      </c>
      <c r="AF152" s="249"/>
      <c r="AG152" s="250"/>
      <c r="AH152" s="251">
        <f>AH68-AH5</f>
        <v>-3208.1799614583069</v>
      </c>
      <c r="AI152" s="249"/>
      <c r="AJ152" s="250"/>
      <c r="AK152" s="251">
        <f>AK68-AK5</f>
        <v>16790.635508132938</v>
      </c>
      <c r="AL152" s="249"/>
      <c r="AM152" s="250"/>
      <c r="AN152" s="251">
        <f>AN68-AN5</f>
        <v>-2801.0000000000073</v>
      </c>
      <c r="AO152" s="249"/>
      <c r="AP152" s="250"/>
      <c r="AQ152" s="251">
        <f>AQ68-AQ5</f>
        <v>6120.9999999999782</v>
      </c>
      <c r="AR152" s="249"/>
      <c r="AS152" s="250"/>
      <c r="AT152" s="251">
        <f>AT68-AT5</f>
        <v>-6612.9999999999709</v>
      </c>
      <c r="AU152" s="249"/>
      <c r="AV152" s="250"/>
      <c r="AW152" s="251">
        <f>AW68-AW5</f>
        <v>10198.999999999971</v>
      </c>
      <c r="AX152" s="249"/>
      <c r="AY152" s="250"/>
      <c r="AZ152" s="251">
        <f>AZ68-AZ5</f>
        <v>-4459</v>
      </c>
      <c r="BA152" s="249"/>
      <c r="BB152" s="250"/>
      <c r="BC152" s="251">
        <f>BC68-BC5</f>
        <v>-3290.9178982101294</v>
      </c>
      <c r="BD152" s="249"/>
      <c r="BE152" s="250"/>
      <c r="BF152" s="251">
        <f>BF68-BF5</f>
        <v>3931.8992043794424</v>
      </c>
      <c r="BG152" s="249"/>
      <c r="BH152" s="250"/>
      <c r="BI152" s="251">
        <f>BI68-BI5</f>
        <v>2462.6595655169367</v>
      </c>
      <c r="BJ152" s="249"/>
      <c r="BK152" s="250"/>
      <c r="BL152" s="251">
        <f>BL68-BL5</f>
        <v>-2417.5243723289605</v>
      </c>
      <c r="BM152" s="249"/>
      <c r="BN152" s="250"/>
      <c r="BO152" s="251">
        <f>BO68-BO5</f>
        <v>-1465.1479183848187</v>
      </c>
      <c r="BP152" s="249"/>
      <c r="BQ152" s="250"/>
      <c r="BR152" s="251">
        <f>BR68-BR5</f>
        <v>3584.5</v>
      </c>
      <c r="BS152" s="249"/>
      <c r="BT152" s="250"/>
      <c r="BU152" s="251">
        <f>BU68-BU5</f>
        <v>-3701</v>
      </c>
      <c r="BV152" s="249"/>
      <c r="BW152" s="250"/>
      <c r="BX152" s="251">
        <f>BX68-BX5</f>
        <v>-8750</v>
      </c>
      <c r="BY152" s="249"/>
      <c r="BZ152" s="250"/>
      <c r="CA152" s="251">
        <f>CA68-CA5</f>
        <v>7459.2641784607258</v>
      </c>
      <c r="CB152" s="249"/>
      <c r="CC152" s="250"/>
      <c r="CD152" s="251">
        <f>CD68-CD5</f>
        <v>-590.84857200257829</v>
      </c>
      <c r="CE152" s="249"/>
      <c r="CF152" s="250"/>
      <c r="CG152" s="251">
        <f>CG68-CG5</f>
        <v>-1697.7967237621488</v>
      </c>
      <c r="CH152" s="249"/>
      <c r="CI152" s="250"/>
      <c r="CJ152" s="251">
        <f>CJ68-CJ5</f>
        <v>3221.214499148773</v>
      </c>
      <c r="CK152" s="249"/>
      <c r="CL152" s="250"/>
      <c r="CM152" s="251">
        <f>CM68-CM5</f>
        <v>-3738.3055223169504</v>
      </c>
      <c r="CN152" s="249"/>
      <c r="CO152" s="250"/>
      <c r="CP152" s="251">
        <f>CP68-CP5</f>
        <v>3279.8663051520998</v>
      </c>
      <c r="CQ152" s="249"/>
      <c r="CR152" s="250"/>
      <c r="CS152" s="251">
        <f>CS68-CS5</f>
        <v>2214.958311331342</v>
      </c>
      <c r="CT152" s="249"/>
      <c r="CU152" s="250"/>
      <c r="CV152" s="251">
        <f>CV68-(CV5+CV61)</f>
        <v>-2362.999725621281</v>
      </c>
      <c r="CW152" s="249"/>
      <c r="CX152" s="250"/>
      <c r="CY152" s="251">
        <f>CY68-(CY5+CY61)</f>
        <v>1132.1264622161689</v>
      </c>
      <c r="CZ152" s="249"/>
      <c r="DA152" s="250"/>
      <c r="DB152" s="251">
        <f>DB68-(DB5+DB61)</f>
        <v>-3438.6985756248559</v>
      </c>
      <c r="DC152" s="252"/>
      <c r="DD152" s="250"/>
      <c r="DE152" s="251">
        <f>DE68-(DE5+DE61)</f>
        <v>1487.3699336138015</v>
      </c>
      <c r="DF152" s="272"/>
      <c r="DG152" s="252"/>
      <c r="DH152" s="273">
        <f>DH68-(DH5+DH61)</f>
        <v>-2558.8307215520117</v>
      </c>
      <c r="DI152" s="272"/>
      <c r="DJ152" s="252"/>
      <c r="DK152" s="273">
        <f>DK68-(DK5+DK61)</f>
        <v>1392.290576823154</v>
      </c>
      <c r="DL152" s="272"/>
      <c r="DM152" s="252"/>
      <c r="DN152" s="273">
        <f>DN68-(DN5+DN61)</f>
        <v>-3236.444957953252</v>
      </c>
      <c r="DO152" s="272"/>
      <c r="DP152" s="252"/>
      <c r="DQ152" s="273">
        <f>DQ68-(DQ5+DQ61)</f>
        <v>2167.8867143045081</v>
      </c>
      <c r="DR152" s="272"/>
      <c r="DS152" s="252"/>
      <c r="DT152" s="273">
        <f>DT68-(DT5+DT61)</f>
        <v>1891.2949352149935</v>
      </c>
      <c r="DU152" s="272"/>
      <c r="DV152" s="252"/>
      <c r="DW152" s="273">
        <f>DW68-(DW5+DW61)</f>
        <v>-402.15953826625628</v>
      </c>
      <c r="DX152" s="272"/>
      <c r="DY152" s="252"/>
      <c r="DZ152" s="273">
        <f>DZ68-(DZ5+DZ61)</f>
        <v>2309.603775641559</v>
      </c>
      <c r="EA152" s="333"/>
      <c r="EB152" s="351"/>
      <c r="EC152" s="352">
        <f>EC68-(EC5+EC61)</f>
        <v>-3324.213191863324</v>
      </c>
      <c r="ED152" s="385"/>
      <c r="EE152" s="252"/>
      <c r="EF152" s="273">
        <f>EF68-(EF5+EF61)</f>
        <v>-1950.7225838516752</v>
      </c>
      <c r="EG152" s="385"/>
      <c r="EH152" s="252"/>
      <c r="EI152" s="273">
        <f>EI68-(EI5+EI61)</f>
        <v>-1339.1001868958374</v>
      </c>
      <c r="EJ152" s="385"/>
      <c r="EK152" s="252"/>
      <c r="EL152" s="273">
        <f>EL68-(EL5+EL61)</f>
        <v>1512.4133189035056</v>
      </c>
      <c r="EM152" s="397"/>
      <c r="EN152" s="351"/>
      <c r="EO152" s="352">
        <f>EO68-(EO5+EO61)</f>
        <v>-1552.4443850938042</v>
      </c>
      <c r="EP152" s="397"/>
      <c r="EQ152" s="351"/>
      <c r="ER152" s="352">
        <f>ER68-(ER5+ER64)</f>
        <v>-5323.6005621929326</v>
      </c>
      <c r="ES152" s="397"/>
      <c r="ET152" s="351"/>
      <c r="EU152" s="352">
        <f>EU68-(EU5+EU64)</f>
        <v>46.628428481431911</v>
      </c>
      <c r="EV152" s="385"/>
      <c r="EW152" s="252"/>
      <c r="EX152" s="273">
        <f>EX68-(EX5+EX64)</f>
        <v>-890.82086448777409</v>
      </c>
      <c r="EY152" s="385"/>
      <c r="EZ152" s="252"/>
      <c r="FA152" s="273">
        <f>FA68-(FA5+FA64)</f>
        <v>-3579.5776394676977</v>
      </c>
    </row>
    <row r="153" spans="1:157" ht="17.25" thickTop="1" x14ac:dyDescent="0.3">
      <c r="A153" s="260"/>
      <c r="B153" s="260"/>
      <c r="C153" s="260"/>
      <c r="D153" s="260"/>
      <c r="E153" s="260"/>
      <c r="F153" s="260"/>
      <c r="G153" s="260"/>
      <c r="H153" s="260"/>
      <c r="I153" s="260"/>
      <c r="J153" s="260"/>
      <c r="K153" s="260"/>
      <c r="L153" s="260"/>
      <c r="M153" s="260"/>
      <c r="N153" s="260"/>
      <c r="O153" s="260"/>
      <c r="P153" s="260"/>
      <c r="Q153" s="260"/>
      <c r="R153" s="260"/>
      <c r="S153" s="260"/>
      <c r="T153" s="260"/>
      <c r="U153" s="260"/>
      <c r="V153" s="260"/>
      <c r="W153" s="260"/>
      <c r="X153" s="260"/>
      <c r="Y153" s="260"/>
      <c r="Z153" s="260"/>
      <c r="AA153" s="260"/>
      <c r="AB153" s="260"/>
      <c r="AC153" s="260"/>
      <c r="AD153" s="260"/>
      <c r="AE153" s="260"/>
      <c r="AF153" s="260"/>
      <c r="AG153" s="260"/>
      <c r="AH153" s="260"/>
      <c r="AI153" s="260"/>
      <c r="AJ153" s="260"/>
      <c r="AK153" s="260"/>
      <c r="AL153" s="260"/>
      <c r="AM153" s="260"/>
      <c r="AN153" s="260"/>
      <c r="AO153" s="260"/>
      <c r="AP153" s="260"/>
      <c r="AQ153" s="260"/>
      <c r="AR153" s="260"/>
      <c r="AS153" s="260"/>
      <c r="AT153" s="260"/>
      <c r="AU153" s="260"/>
      <c r="AV153" s="260"/>
      <c r="AW153" s="260"/>
      <c r="CZ153" s="316"/>
      <c r="DC153" s="316"/>
      <c r="DU153" s="315"/>
      <c r="DV153" s="314"/>
      <c r="DW153" s="314"/>
      <c r="DX153" s="315"/>
      <c r="DY153" s="314"/>
      <c r="DZ153" s="314"/>
      <c r="EA153" s="315"/>
      <c r="EB153" s="314"/>
      <c r="EC153" s="314"/>
      <c r="ED153" s="315"/>
      <c r="EE153" s="314"/>
      <c r="EF153" s="314"/>
      <c r="EG153" s="315"/>
      <c r="EH153" s="314"/>
      <c r="EI153" s="314"/>
    </row>
    <row r="154" spans="1:157" ht="17.25" x14ac:dyDescent="0.3">
      <c r="A154" s="260" t="s">
        <v>235</v>
      </c>
      <c r="B154" s="260"/>
      <c r="C154" s="260"/>
      <c r="D154" s="260"/>
      <c r="E154" s="260"/>
      <c r="F154" s="260"/>
      <c r="G154" s="253"/>
      <c r="H154" s="253"/>
      <c r="I154" s="253"/>
      <c r="J154" s="253"/>
      <c r="K154" s="253"/>
      <c r="L154" s="253"/>
      <c r="M154" s="253"/>
      <c r="N154" s="253"/>
      <c r="O154" s="253"/>
      <c r="P154" s="253"/>
      <c r="Q154" s="253"/>
      <c r="R154" s="253"/>
      <c r="S154" s="253"/>
      <c r="T154" s="253"/>
      <c r="U154" s="253"/>
      <c r="V154" s="253"/>
      <c r="W154" s="253"/>
      <c r="X154" s="253"/>
      <c r="Y154" s="253"/>
      <c r="Z154" s="253"/>
      <c r="AA154" s="253"/>
      <c r="AB154" s="253"/>
      <c r="AC154" s="253"/>
      <c r="AD154" s="253"/>
      <c r="AE154" s="253"/>
      <c r="AF154" s="253"/>
      <c r="AG154" s="253"/>
      <c r="AH154" s="253"/>
      <c r="AI154" s="253"/>
      <c r="AJ154" s="253"/>
      <c r="AK154" s="253"/>
      <c r="AL154" s="253"/>
      <c r="AM154" s="253"/>
      <c r="AN154" s="253"/>
      <c r="AO154" s="253"/>
      <c r="AP154" s="253"/>
      <c r="AQ154" s="253"/>
      <c r="AR154" s="253"/>
      <c r="AS154" s="253"/>
      <c r="AT154" s="253"/>
      <c r="AU154" s="253"/>
      <c r="AV154" s="253"/>
      <c r="AW154" s="253"/>
      <c r="AX154" s="253"/>
      <c r="AY154" s="253"/>
      <c r="AZ154" s="253"/>
      <c r="BA154" s="253"/>
      <c r="BB154" s="253"/>
      <c r="BC154" s="253"/>
      <c r="BD154" s="253"/>
      <c r="BE154" s="253"/>
      <c r="BF154" s="253"/>
      <c r="BG154" s="253"/>
      <c r="BH154" s="253"/>
      <c r="BI154" s="253"/>
      <c r="BJ154" s="253"/>
      <c r="BK154" s="253"/>
      <c r="BL154" s="253"/>
      <c r="BM154" s="253"/>
      <c r="BN154" s="253"/>
      <c r="BO154" s="253"/>
      <c r="BP154" s="253"/>
      <c r="BQ154" s="253"/>
      <c r="BR154" s="253"/>
      <c r="BS154" s="253"/>
      <c r="BT154" s="253"/>
      <c r="BU154" s="253"/>
      <c r="BV154" s="253"/>
      <c r="BW154" s="253"/>
      <c r="BX154" s="253"/>
      <c r="BY154" s="253"/>
      <c r="BZ154" s="253"/>
      <c r="CA154" s="253"/>
      <c r="CB154" s="253"/>
      <c r="CC154" s="253"/>
      <c r="CD154" s="253"/>
      <c r="CE154" s="253"/>
      <c r="CF154" s="253"/>
      <c r="CG154" s="253"/>
      <c r="CH154" s="253"/>
      <c r="CI154" s="253"/>
      <c r="CJ154" s="253"/>
      <c r="CK154" s="253"/>
      <c r="CL154" s="253"/>
      <c r="CM154" s="253"/>
      <c r="CN154" s="253"/>
      <c r="CO154" s="253"/>
      <c r="CP154" s="253"/>
      <c r="CQ154" s="253"/>
      <c r="CR154" s="253"/>
      <c r="CS154" s="253"/>
      <c r="CT154" s="253"/>
      <c r="CU154" s="253"/>
      <c r="CV154" s="253"/>
      <c r="CW154" s="253"/>
      <c r="CX154" s="253"/>
      <c r="CY154" s="253"/>
      <c r="CZ154" s="253"/>
      <c r="DA154" s="253"/>
      <c r="DB154" s="253"/>
      <c r="DC154" s="253"/>
      <c r="DD154" s="253"/>
      <c r="DE154" s="253"/>
      <c r="DF154" s="253"/>
      <c r="DG154" s="253"/>
      <c r="DH154" s="253"/>
      <c r="DI154" s="253"/>
      <c r="DJ154" s="253"/>
      <c r="DK154" s="253"/>
      <c r="DL154" s="253"/>
      <c r="DM154" s="253"/>
      <c r="DN154" s="253"/>
      <c r="DO154" s="253"/>
      <c r="DP154" s="253"/>
      <c r="DQ154" s="253"/>
      <c r="DR154" s="253"/>
      <c r="DS154" s="253"/>
      <c r="DT154" s="253"/>
      <c r="DU154" s="317"/>
      <c r="DV154" s="317"/>
      <c r="DW154" s="317"/>
      <c r="DX154" s="317"/>
      <c r="DY154" s="317"/>
      <c r="DZ154" s="317"/>
      <c r="EA154" s="315"/>
      <c r="EB154" s="314"/>
      <c r="EC154" s="314"/>
      <c r="ED154" s="317"/>
      <c r="EE154" s="317"/>
      <c r="EF154" s="317"/>
      <c r="EG154" s="317"/>
      <c r="EH154" s="317"/>
      <c r="EI154" s="317"/>
      <c r="ER154" s="314"/>
      <c r="EU154" s="314"/>
      <c r="EX154" s="314"/>
      <c r="FA154" s="314"/>
    </row>
    <row r="155" spans="1:157" s="259" customFormat="1" ht="110.25" customHeight="1" x14ac:dyDescent="0.3">
      <c r="A155" s="419" t="s">
        <v>198</v>
      </c>
      <c r="B155" s="419"/>
      <c r="C155" s="419"/>
      <c r="D155" s="419"/>
      <c r="E155" s="419"/>
      <c r="F155" s="419"/>
      <c r="G155" s="419"/>
      <c r="H155" s="419"/>
      <c r="I155" s="419"/>
      <c r="J155" s="419"/>
      <c r="K155" s="419"/>
      <c r="L155" s="419"/>
      <c r="M155" s="419"/>
      <c r="N155" s="419"/>
      <c r="O155" s="419"/>
      <c r="P155" s="419"/>
      <c r="Q155" s="419"/>
      <c r="R155" s="419"/>
      <c r="S155" s="419"/>
      <c r="T155" s="419"/>
      <c r="U155" s="419"/>
      <c r="V155" s="419"/>
      <c r="W155" s="419"/>
      <c r="X155" s="419"/>
      <c r="Y155" s="419"/>
      <c r="Z155" s="419"/>
      <c r="AA155" s="419"/>
      <c r="AB155" s="419"/>
      <c r="AC155" s="419"/>
      <c r="AD155" s="419"/>
      <c r="AE155" s="419"/>
      <c r="AF155" s="419"/>
      <c r="AG155" s="419"/>
      <c r="AH155" s="419"/>
      <c r="AI155" s="419"/>
      <c r="AJ155" s="419"/>
      <c r="AK155" s="419"/>
      <c r="AL155" s="419"/>
      <c r="AM155" s="419"/>
      <c r="AN155" s="419"/>
      <c r="AO155" s="419"/>
      <c r="AP155" s="419"/>
      <c r="AQ155" s="419"/>
      <c r="AR155" s="419"/>
      <c r="AS155" s="419"/>
      <c r="AT155" s="419"/>
      <c r="AU155" s="419"/>
      <c r="AV155" s="419"/>
      <c r="AW155" s="419"/>
      <c r="AX155" s="419"/>
      <c r="AY155" s="419"/>
      <c r="AZ155" s="419"/>
      <c r="BA155" s="419"/>
      <c r="BB155" s="419"/>
      <c r="BC155" s="419"/>
      <c r="BD155" s="419"/>
      <c r="BE155" s="419"/>
      <c r="BF155" s="419"/>
      <c r="BG155" s="419"/>
      <c r="BH155" s="419"/>
      <c r="BI155" s="419"/>
      <c r="BJ155" s="419"/>
      <c r="BK155" s="419"/>
      <c r="BL155" s="419"/>
      <c r="BM155" s="419"/>
      <c r="BN155" s="419"/>
      <c r="BO155" s="419"/>
      <c r="BP155" s="419"/>
      <c r="BQ155" s="419"/>
      <c r="BR155" s="419"/>
      <c r="BS155" s="419"/>
      <c r="BT155" s="419"/>
      <c r="BU155" s="419"/>
      <c r="BV155" s="419"/>
      <c r="BW155" s="419"/>
      <c r="BX155" s="419"/>
      <c r="BY155" s="419"/>
      <c r="BZ155" s="419"/>
      <c r="CA155" s="419"/>
      <c r="CB155" s="419"/>
      <c r="CC155" s="419"/>
      <c r="CD155" s="419"/>
      <c r="CE155" s="419"/>
      <c r="CF155" s="419"/>
      <c r="CG155" s="419"/>
      <c r="CH155" s="419"/>
      <c r="CI155" s="419"/>
      <c r="CJ155" s="419"/>
      <c r="CK155" s="419"/>
      <c r="CL155" s="419"/>
      <c r="CM155" s="419"/>
      <c r="CN155" s="419"/>
      <c r="CO155" s="419"/>
      <c r="CP155" s="419"/>
      <c r="CQ155" s="419"/>
      <c r="CR155" s="419"/>
      <c r="CS155" s="419"/>
      <c r="CT155" s="419"/>
      <c r="CU155" s="419"/>
      <c r="CV155" s="419"/>
      <c r="CW155" s="419"/>
      <c r="CX155" s="419"/>
      <c r="CY155" s="419"/>
      <c r="CZ155" s="419"/>
      <c r="DA155" s="419"/>
      <c r="DB155" s="419"/>
      <c r="DC155" s="419"/>
      <c r="DD155" s="419"/>
      <c r="DE155" s="419"/>
      <c r="DF155" s="419"/>
      <c r="DG155" s="419"/>
      <c r="DH155" s="419"/>
      <c r="DI155" s="419"/>
      <c r="DJ155" s="419"/>
      <c r="DK155" s="419"/>
      <c r="DL155" s="419"/>
      <c r="DM155" s="419"/>
      <c r="DN155" s="419"/>
      <c r="DO155" s="419"/>
      <c r="DP155" s="419"/>
      <c r="DQ155" s="419"/>
      <c r="DR155" s="419"/>
      <c r="DS155" s="419"/>
      <c r="DT155" s="419"/>
      <c r="DU155" s="315"/>
      <c r="DV155" s="314"/>
      <c r="DW155" s="314"/>
      <c r="DX155" s="315"/>
      <c r="DY155" s="314"/>
      <c r="DZ155" s="314"/>
      <c r="EA155" s="317"/>
      <c r="EB155" s="317"/>
      <c r="EC155" s="317"/>
      <c r="ED155" s="315"/>
      <c r="EE155" s="314"/>
      <c r="EF155" s="314"/>
      <c r="EG155" s="315"/>
      <c r="EH155" s="314"/>
      <c r="EI155" s="314"/>
    </row>
    <row r="156" spans="1:157" x14ac:dyDescent="0.3">
      <c r="A156" s="419" t="s">
        <v>215</v>
      </c>
      <c r="B156" s="419"/>
      <c r="C156" s="419"/>
      <c r="D156" s="419"/>
      <c r="E156" s="419"/>
      <c r="F156" s="419"/>
      <c r="G156" s="419"/>
      <c r="H156" s="419"/>
      <c r="I156" s="419"/>
      <c r="J156" s="419"/>
      <c r="K156" s="419"/>
      <c r="L156" s="419"/>
      <c r="M156" s="419"/>
      <c r="N156" s="419"/>
      <c r="O156" s="419"/>
      <c r="P156" s="419"/>
      <c r="Q156" s="419"/>
      <c r="R156" s="419"/>
      <c r="S156" s="419"/>
      <c r="T156" s="419"/>
      <c r="U156" s="419"/>
      <c r="V156" s="419"/>
      <c r="W156" s="419"/>
      <c r="X156" s="419"/>
      <c r="Y156" s="419"/>
      <c r="Z156" s="419"/>
      <c r="AA156" s="419"/>
      <c r="AB156" s="419"/>
      <c r="AC156" s="419"/>
      <c r="AD156" s="419"/>
      <c r="AE156" s="419"/>
      <c r="AF156" s="419"/>
      <c r="AG156" s="419"/>
      <c r="AH156" s="419"/>
      <c r="AI156" s="419"/>
      <c r="AJ156" s="419"/>
      <c r="AK156" s="419"/>
      <c r="AL156" s="419"/>
      <c r="AM156" s="419"/>
      <c r="AN156" s="419"/>
      <c r="AO156" s="419"/>
      <c r="AP156" s="419"/>
      <c r="AQ156" s="419"/>
      <c r="AR156" s="419"/>
      <c r="AS156" s="419"/>
      <c r="AT156" s="419"/>
      <c r="AU156" s="419"/>
      <c r="AV156" s="419"/>
      <c r="AW156" s="419"/>
      <c r="AX156" s="419"/>
      <c r="AY156" s="419"/>
      <c r="AZ156" s="419"/>
      <c r="BA156" s="419"/>
      <c r="BB156" s="419"/>
      <c r="BC156" s="419"/>
      <c r="BD156" s="419"/>
      <c r="BE156" s="419"/>
      <c r="BF156" s="419"/>
      <c r="BG156" s="419"/>
      <c r="BH156" s="419"/>
      <c r="BI156" s="419"/>
      <c r="BJ156" s="419"/>
      <c r="BK156" s="419"/>
      <c r="BL156" s="419"/>
      <c r="BM156" s="419"/>
      <c r="BN156" s="419"/>
      <c r="BO156" s="419"/>
      <c r="BP156" s="419"/>
      <c r="BQ156" s="419"/>
      <c r="BR156" s="419"/>
      <c r="BS156" s="419"/>
      <c r="BT156" s="419"/>
      <c r="BU156" s="419"/>
      <c r="BV156" s="419"/>
      <c r="BW156" s="419"/>
      <c r="BX156" s="419"/>
      <c r="BY156" s="419"/>
      <c r="BZ156" s="419"/>
      <c r="CA156" s="419"/>
      <c r="CB156" s="419"/>
      <c r="CC156" s="419"/>
      <c r="CD156" s="419"/>
      <c r="CE156" s="419"/>
      <c r="CF156" s="419"/>
      <c r="CG156" s="419"/>
      <c r="CH156" s="419"/>
      <c r="CI156" s="419"/>
      <c r="CJ156" s="419"/>
      <c r="CK156" s="419"/>
      <c r="CL156" s="419"/>
      <c r="CM156" s="419"/>
      <c r="CN156" s="419"/>
      <c r="CO156" s="419"/>
      <c r="CP156" s="419"/>
      <c r="CQ156" s="419"/>
      <c r="CR156" s="419"/>
      <c r="CS156" s="419"/>
      <c r="CT156" s="419"/>
      <c r="CU156" s="419"/>
      <c r="CV156" s="419"/>
      <c r="CW156" s="419"/>
      <c r="CX156" s="419"/>
      <c r="CY156" s="419"/>
      <c r="CZ156" s="419"/>
      <c r="DA156" s="419"/>
      <c r="DB156" s="419"/>
      <c r="DC156" s="419"/>
      <c r="DD156" s="419"/>
      <c r="DE156" s="419"/>
      <c r="DQ156" s="314"/>
      <c r="DU156" s="315"/>
      <c r="DV156" s="314"/>
      <c r="DW156" s="314"/>
      <c r="DX156" s="315"/>
      <c r="DY156" s="314"/>
      <c r="DZ156" s="314"/>
      <c r="EA156" s="315"/>
      <c r="EB156" s="314"/>
      <c r="EC156" s="314"/>
      <c r="ED156" s="315"/>
      <c r="EE156" s="314"/>
      <c r="EF156" s="314"/>
      <c r="EG156" s="315"/>
      <c r="EH156" s="314"/>
      <c r="EI156" s="314"/>
    </row>
    <row r="157" spans="1:157" x14ac:dyDescent="0.3">
      <c r="DU157" s="315"/>
      <c r="DV157" s="314"/>
      <c r="DW157" s="314"/>
      <c r="DX157" s="315"/>
      <c r="DY157" s="314"/>
      <c r="DZ157" s="314"/>
      <c r="EA157" s="315"/>
      <c r="EB157" s="314"/>
      <c r="EC157" s="314"/>
      <c r="ED157" s="315"/>
      <c r="EE157" s="314"/>
      <c r="EF157" s="314"/>
      <c r="EG157" s="315"/>
      <c r="EH157" s="314"/>
      <c r="EI157" s="314"/>
      <c r="ER157" s="314"/>
    </row>
    <row r="158" spans="1:157" x14ac:dyDescent="0.3">
      <c r="DU158" s="315"/>
      <c r="DV158" s="314"/>
      <c r="DW158" s="314"/>
      <c r="DX158" s="315"/>
      <c r="DY158" s="314"/>
      <c r="DZ158" s="314"/>
      <c r="EA158" s="315"/>
      <c r="EB158" s="314"/>
      <c r="EC158" s="314"/>
      <c r="ED158" s="315"/>
      <c r="EE158" s="314"/>
      <c r="EF158" s="314"/>
      <c r="EG158" s="315"/>
      <c r="EH158" s="314"/>
      <c r="EI158" s="314"/>
    </row>
    <row r="159" spans="1:157" x14ac:dyDescent="0.3">
      <c r="DU159" s="315"/>
      <c r="DV159" s="314"/>
      <c r="DW159" s="314"/>
      <c r="DX159" s="315"/>
      <c r="DY159" s="314"/>
      <c r="DZ159" s="314"/>
      <c r="EA159" s="315"/>
      <c r="EB159" s="314"/>
      <c r="EC159" s="314"/>
      <c r="ED159" s="318"/>
      <c r="EE159" s="314"/>
      <c r="EF159" s="314"/>
      <c r="EG159" s="318"/>
      <c r="EH159" s="314"/>
      <c r="EI159" s="314"/>
    </row>
    <row r="160" spans="1:157" x14ac:dyDescent="0.3">
      <c r="EA160" s="318"/>
      <c r="EB160" s="314"/>
      <c r="EC160" s="314"/>
      <c r="EE160" s="319"/>
      <c r="EH160" s="319"/>
    </row>
    <row r="161" spans="131:139" x14ac:dyDescent="0.3">
      <c r="EB161" s="319"/>
    </row>
    <row r="165" spans="131:139" x14ac:dyDescent="0.3">
      <c r="ED165" s="316"/>
      <c r="EG165" s="316"/>
    </row>
    <row r="166" spans="131:139" x14ac:dyDescent="0.3">
      <c r="EA166" s="320"/>
      <c r="EB166" s="320"/>
      <c r="EC166" s="320"/>
      <c r="ED166" s="321"/>
      <c r="EE166" s="321"/>
      <c r="EF166" s="321"/>
      <c r="EG166" s="321"/>
      <c r="EH166" s="321"/>
      <c r="EI166" s="321"/>
    </row>
    <row r="167" spans="131:139" x14ac:dyDescent="0.3">
      <c r="EA167" s="321"/>
      <c r="EB167" s="321"/>
      <c r="EC167" s="321"/>
      <c r="ED167" s="321"/>
      <c r="EE167" s="321"/>
      <c r="EF167" s="321"/>
      <c r="EG167" s="321"/>
      <c r="EH167" s="321"/>
      <c r="EI167" s="321"/>
    </row>
    <row r="168" spans="131:139" x14ac:dyDescent="0.3">
      <c r="EA168" s="321"/>
      <c r="EB168" s="321"/>
      <c r="EC168" s="321"/>
      <c r="ED168" s="321"/>
      <c r="EE168" s="321"/>
      <c r="EF168" s="321"/>
      <c r="EG168" s="321"/>
      <c r="EH168" s="321"/>
      <c r="EI168" s="321"/>
    </row>
    <row r="169" spans="131:139" x14ac:dyDescent="0.3">
      <c r="EA169" s="321"/>
      <c r="EB169" s="321"/>
      <c r="EC169" s="321"/>
      <c r="ED169" s="321"/>
      <c r="EE169" s="321"/>
      <c r="EF169" s="321"/>
      <c r="EG169" s="321"/>
      <c r="EH169" s="321"/>
      <c r="EI169" s="321"/>
    </row>
    <row r="170" spans="131:139" x14ac:dyDescent="0.3">
      <c r="EA170" s="321"/>
      <c r="EB170" s="321"/>
      <c r="EC170" s="321"/>
      <c r="ED170" s="322"/>
      <c r="EE170" s="322"/>
      <c r="EF170" s="322"/>
      <c r="EG170" s="322"/>
      <c r="EH170" s="322"/>
      <c r="EI170" s="322"/>
    </row>
    <row r="171" spans="131:139" x14ac:dyDescent="0.3">
      <c r="EA171" s="322"/>
      <c r="EB171" s="322"/>
      <c r="EC171" s="322"/>
    </row>
    <row r="172" spans="131:139" x14ac:dyDescent="0.3">
      <c r="ED172" s="316"/>
      <c r="EG172" s="316"/>
    </row>
    <row r="173" spans="131:139" x14ac:dyDescent="0.3">
      <c r="EA173" s="320"/>
      <c r="EB173" s="320"/>
      <c r="EC173" s="320"/>
      <c r="ED173" s="321"/>
      <c r="EE173" s="321"/>
      <c r="EF173" s="323"/>
      <c r="EG173" s="321"/>
      <c r="EH173" s="321"/>
      <c r="EI173" s="323"/>
    </row>
    <row r="174" spans="131:139" x14ac:dyDescent="0.3">
      <c r="EA174" s="321"/>
      <c r="EB174" s="321"/>
      <c r="EC174" s="323"/>
      <c r="ED174" s="321"/>
      <c r="EE174" s="321"/>
      <c r="EF174" s="323"/>
      <c r="EG174" s="321"/>
      <c r="EH174" s="321"/>
      <c r="EI174" s="323"/>
    </row>
    <row r="175" spans="131:139" x14ac:dyDescent="0.3">
      <c r="EA175" s="321"/>
      <c r="EB175" s="321"/>
      <c r="EC175" s="323"/>
      <c r="ED175" s="321"/>
      <c r="EE175" s="321"/>
      <c r="EF175" s="323"/>
      <c r="EG175" s="321"/>
      <c r="EH175" s="321"/>
      <c r="EI175" s="323"/>
    </row>
    <row r="176" spans="131:139" x14ac:dyDescent="0.3">
      <c r="EA176" s="321"/>
      <c r="EB176" s="321"/>
      <c r="EC176" s="323"/>
      <c r="ED176" s="321"/>
      <c r="EE176" s="321"/>
      <c r="EF176" s="323"/>
      <c r="EG176" s="321"/>
      <c r="EH176" s="321"/>
      <c r="EI176" s="323"/>
    </row>
    <row r="177" spans="131:139" x14ac:dyDescent="0.3">
      <c r="EA177" s="321"/>
      <c r="EB177" s="321"/>
      <c r="EC177" s="323"/>
      <c r="ED177" s="324"/>
      <c r="EE177" s="324"/>
      <c r="EF177" s="324"/>
      <c r="EG177" s="324"/>
      <c r="EH177" s="324"/>
      <c r="EI177" s="324"/>
    </row>
    <row r="178" spans="131:139" x14ac:dyDescent="0.3">
      <c r="EA178" s="324"/>
      <c r="EB178" s="324"/>
      <c r="EC178" s="324"/>
      <c r="EF178" s="325"/>
      <c r="EI178" s="325"/>
    </row>
    <row r="179" spans="131:139" x14ac:dyDescent="0.3">
      <c r="EC179" s="325"/>
      <c r="ED179" s="326"/>
      <c r="EE179" s="327"/>
      <c r="EF179" s="323"/>
      <c r="EG179" s="326"/>
      <c r="EH179" s="327"/>
      <c r="EI179" s="323"/>
    </row>
    <row r="180" spans="131:139" x14ac:dyDescent="0.3">
      <c r="EA180" s="326"/>
      <c r="EB180" s="327"/>
      <c r="EC180" s="323"/>
      <c r="ED180" s="321"/>
      <c r="EE180" s="327"/>
      <c r="EF180" s="323"/>
      <c r="EG180" s="321"/>
      <c r="EH180" s="327"/>
      <c r="EI180" s="323"/>
    </row>
    <row r="181" spans="131:139" x14ac:dyDescent="0.3">
      <c r="EA181" s="321"/>
      <c r="EB181" s="327"/>
      <c r="EC181" s="323"/>
      <c r="ED181" s="326"/>
      <c r="EE181" s="327"/>
      <c r="EF181" s="324"/>
      <c r="EG181" s="326"/>
      <c r="EH181" s="327"/>
      <c r="EI181" s="324"/>
    </row>
    <row r="182" spans="131:139" x14ac:dyDescent="0.3">
      <c r="EA182" s="326"/>
      <c r="EB182" s="327"/>
      <c r="EC182" s="324"/>
    </row>
  </sheetData>
  <mergeCells count="156">
    <mergeCell ref="EY3:FA3"/>
    <mergeCell ref="EY59:FA59"/>
    <mergeCell ref="EY66:FA66"/>
    <mergeCell ref="EV3:EX3"/>
    <mergeCell ref="EV59:EX59"/>
    <mergeCell ref="EV66:EX66"/>
    <mergeCell ref="ES66:EU66"/>
    <mergeCell ref="EP3:ER3"/>
    <mergeCell ref="EP59:ER59"/>
    <mergeCell ref="EP66:ER66"/>
    <mergeCell ref="BP66:BR66"/>
    <mergeCell ref="BS66:BU66"/>
    <mergeCell ref="BP59:BR59"/>
    <mergeCell ref="BS59:BU59"/>
    <mergeCell ref="BV59:BX59"/>
    <mergeCell ref="CB3:CD3"/>
    <mergeCell ref="BY3:CA3"/>
    <mergeCell ref="BV66:BX66"/>
    <mergeCell ref="BY66:CA66"/>
    <mergeCell ref="EM3:EO3"/>
    <mergeCell ref="EM59:EO59"/>
    <mergeCell ref="EM66:EO66"/>
    <mergeCell ref="EJ3:EL3"/>
    <mergeCell ref="EJ59:EL59"/>
    <mergeCell ref="EJ66:EL66"/>
    <mergeCell ref="EA3:EC3"/>
    <mergeCell ref="EG3:EI3"/>
    <mergeCell ref="DR66:DT66"/>
    <mergeCell ref="DL66:DN66"/>
    <mergeCell ref="B3:D3"/>
    <mergeCell ref="E3:G3"/>
    <mergeCell ref="Q3:S3"/>
    <mergeCell ref="AC59:AE59"/>
    <mergeCell ref="AO59:AQ59"/>
    <mergeCell ref="AR59:AT59"/>
    <mergeCell ref="BJ59:BL59"/>
    <mergeCell ref="W3:Y3"/>
    <mergeCell ref="Z3:AB3"/>
    <mergeCell ref="AC3:AE3"/>
    <mergeCell ref="E66:G66"/>
    <mergeCell ref="H66:J66"/>
    <mergeCell ref="K66:M66"/>
    <mergeCell ref="N66:P66"/>
    <mergeCell ref="Z66:AB66"/>
    <mergeCell ref="AI66:AK66"/>
    <mergeCell ref="AL66:AN66"/>
    <mergeCell ref="N59:P59"/>
    <mergeCell ref="AF59:AH59"/>
    <mergeCell ref="Q59:S59"/>
    <mergeCell ref="W66:Y66"/>
    <mergeCell ref="B66:D66"/>
    <mergeCell ref="ES3:EU3"/>
    <mergeCell ref="ES59:EU59"/>
    <mergeCell ref="BA3:BC3"/>
    <mergeCell ref="BM3:BO3"/>
    <mergeCell ref="AU59:AW59"/>
    <mergeCell ref="AU3:AW3"/>
    <mergeCell ref="AO3:AQ3"/>
    <mergeCell ref="AI3:AK3"/>
    <mergeCell ref="CZ3:DB3"/>
    <mergeCell ref="CK59:CM59"/>
    <mergeCell ref="BG59:BI59"/>
    <mergeCell ref="CE3:CG3"/>
    <mergeCell ref="CH3:CJ3"/>
    <mergeCell ref="DO59:DQ59"/>
    <mergeCell ref="AI59:AK59"/>
    <mergeCell ref="BV3:BX3"/>
    <mergeCell ref="CN3:CP3"/>
    <mergeCell ref="CW3:CY3"/>
    <mergeCell ref="DC59:DE59"/>
    <mergeCell ref="CT59:CV59"/>
    <mergeCell ref="CQ3:CS3"/>
    <mergeCell ref="DR59:DT59"/>
    <mergeCell ref="DI3:DK3"/>
    <mergeCell ref="E59:G59"/>
    <mergeCell ref="EG66:EI66"/>
    <mergeCell ref="K3:M3"/>
    <mergeCell ref="N3:P3"/>
    <mergeCell ref="AL3:AN3"/>
    <mergeCell ref="AF3:AH3"/>
    <mergeCell ref="H3:J3"/>
    <mergeCell ref="K59:M59"/>
    <mergeCell ref="T3:V3"/>
    <mergeCell ref="Z59:AB59"/>
    <mergeCell ref="BD3:BF3"/>
    <mergeCell ref="BJ3:BL3"/>
    <mergeCell ref="AX3:AZ3"/>
    <mergeCell ref="AC66:AE66"/>
    <mergeCell ref="BG66:BI66"/>
    <mergeCell ref="BP3:BR3"/>
    <mergeCell ref="BS3:BU3"/>
    <mergeCell ref="BJ66:BL66"/>
    <mergeCell ref="ED3:EF3"/>
    <mergeCell ref="ED59:EF59"/>
    <mergeCell ref="Q66:S66"/>
    <mergeCell ref="DC3:DE3"/>
    <mergeCell ref="CT3:CV3"/>
    <mergeCell ref="EG59:EI59"/>
    <mergeCell ref="AX59:AZ59"/>
    <mergeCell ref="BA59:BC59"/>
    <mergeCell ref="BD59:BF59"/>
    <mergeCell ref="DI59:DK59"/>
    <mergeCell ref="DI66:DK66"/>
    <mergeCell ref="CZ66:DB66"/>
    <mergeCell ref="CK66:CM66"/>
    <mergeCell ref="CN66:CP66"/>
    <mergeCell ref="CE66:CG66"/>
    <mergeCell ref="CH66:CJ66"/>
    <mergeCell ref="CQ66:CS66"/>
    <mergeCell ref="CT66:CV66"/>
    <mergeCell ref="CE59:CG59"/>
    <mergeCell ref="AL59:AN59"/>
    <mergeCell ref="BY59:CA59"/>
    <mergeCell ref="CB59:CD59"/>
    <mergeCell ref="AO66:AQ66"/>
    <mergeCell ref="T66:V66"/>
    <mergeCell ref="T59:V59"/>
    <mergeCell ref="H59:J59"/>
    <mergeCell ref="W59:Y59"/>
    <mergeCell ref="BD66:BF66"/>
    <mergeCell ref="B59:D59"/>
    <mergeCell ref="AF66:AH66"/>
    <mergeCell ref="CB66:CD66"/>
    <mergeCell ref="ED66:EF66"/>
    <mergeCell ref="EA59:EC59"/>
    <mergeCell ref="EA66:EC66"/>
    <mergeCell ref="CN59:CP59"/>
    <mergeCell ref="CQ59:CS59"/>
    <mergeCell ref="DO3:DQ3"/>
    <mergeCell ref="DR3:DT3"/>
    <mergeCell ref="DF3:DH3"/>
    <mergeCell ref="BG3:BI3"/>
    <mergeCell ref="DX3:DZ3"/>
    <mergeCell ref="DX59:DZ59"/>
    <mergeCell ref="DX66:DZ66"/>
    <mergeCell ref="DU3:DW3"/>
    <mergeCell ref="DU59:DW59"/>
    <mergeCell ref="DU66:DW66"/>
    <mergeCell ref="DL3:DN3"/>
    <mergeCell ref="BM59:BO59"/>
    <mergeCell ref="CZ59:DB59"/>
    <mergeCell ref="DL59:DN59"/>
    <mergeCell ref="AR66:AT66"/>
    <mergeCell ref="AU66:AW66"/>
    <mergeCell ref="DO66:DQ66"/>
    <mergeCell ref="AX66:AZ66"/>
    <mergeCell ref="AR3:AT3"/>
    <mergeCell ref="DF59:DH59"/>
    <mergeCell ref="DF66:DH66"/>
    <mergeCell ref="DC66:DE66"/>
    <mergeCell ref="CW59:CY59"/>
    <mergeCell ref="BA66:BC66"/>
    <mergeCell ref="CK3:CM3"/>
    <mergeCell ref="BM66:BO66"/>
    <mergeCell ref="CW66:CY66"/>
    <mergeCell ref="CH59:CJ59"/>
  </mergeCells>
  <printOptions horizontalCentered="1"/>
  <pageMargins left="0" right="0" top="0" bottom="0" header="0" footer="0"/>
  <pageSetup paperSize="8" scale="32" fitToHeight="2" orientation="landscape" r:id="rId1"/>
  <rowBreaks count="1" manualBreakCount="1">
    <brk id="65" max="16383" man="1"/>
  </rowBreaks>
  <colBreaks count="1" manualBreakCount="1">
    <brk id="25" max="149"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E64ADB13EAD0244AD330F302E84D579" ma:contentTypeVersion="1" ma:contentTypeDescription="Create a new document." ma:contentTypeScope="" ma:versionID="14e72610c8f811098bb9336d7d405f0e">
  <xsd:schema xmlns:xsd="http://www.w3.org/2001/XMLSchema" xmlns:xs="http://www.w3.org/2001/XMLSchema" xmlns:p="http://schemas.microsoft.com/office/2006/metadata/properties" xmlns:ns1="http://schemas.microsoft.com/sharepoint/v3" targetNamespace="http://schemas.microsoft.com/office/2006/metadata/properties" ma:root="true" ma:fieldsID="ff01fac345008aa34b3a53f2166bf3c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BB9E289E-A135-4BC9-A765-16B39912FE3B}">
  <ds:schemaRefs>
    <ds:schemaRef ds:uri="http://schemas.microsoft.com/sharepoint/v3/contenttype/forms"/>
  </ds:schemaRefs>
</ds:datastoreItem>
</file>

<file path=customXml/itemProps2.xml><?xml version="1.0" encoding="utf-8"?>
<ds:datastoreItem xmlns:ds="http://schemas.openxmlformats.org/officeDocument/2006/customXml" ds:itemID="{B5A4C06B-E6DF-4739-9FF9-A714512B60B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E4F2ED1-251B-42E7-9E6A-77521B478094}">
  <ds:schemaRefs>
    <ds:schemaRef ds:uri="http://schemas.microsoft.com/office/2006/metadata/properties"/>
    <ds:schemaRef ds:uri="http://schemas.microsoft.com/office/infopath/2007/PartnerControls"/>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BPM5</vt:lpstr>
      <vt:lpstr>BPM6</vt:lpstr>
      <vt:lpstr>'BPM5'!Print_Area</vt:lpstr>
      <vt:lpstr>'BPM6'!Print_Area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Falzana Atchia</dc:creator>
  <cp:lastModifiedBy>Rajnishirani Soborun</cp:lastModifiedBy>
  <cp:lastPrinted>2022-06-24T05:25:03Z</cp:lastPrinted>
  <dcterms:created xsi:type="dcterms:W3CDTF">2012-06-07T09:18:04Z</dcterms:created>
  <dcterms:modified xsi:type="dcterms:W3CDTF">2023-03-31T06:35:47Z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0x0101007E64ADB13EAD0244AD330F302E84D579</vt:lpwstr>
  </property>
</Properties>
</file>