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ONTHLY BULLETIN -  2022\DECEMBER\TO IT\"/>
    </mc:Choice>
  </mc:AlternateContent>
  <xr:revisionPtr revIDLastSave="0" documentId="13_ncr:1_{1BD82CE8-50D3-46E8-8CA5-2DA92945D4C3}" xr6:coauthVersionLast="36" xr6:coauthVersionMax="36" xr10:uidLastSave="{00000000-0000-0000-0000-000000000000}"/>
  <bookViews>
    <workbookView showHorizontalScroll="0" showVerticalScroll="0" showSheetTabs="0" xWindow="0" yWindow="0" windowWidth="20490" windowHeight="6225" xr2:uid="{00000000-000D-0000-FFFF-FFFF00000000}"/>
  </bookViews>
  <sheets>
    <sheet name="July 2021" sheetId="6" r:id="rId1"/>
  </sheets>
  <definedNames>
    <definedName name="OLE_LINK1" localSheetId="0">'July 2021'!$A$8</definedName>
    <definedName name="_xlnm.Print_Area" localSheetId="0">'July 2021'!$A$1:$I$82</definedName>
  </definedNames>
  <calcPr calcId="191029"/>
</workbook>
</file>

<file path=xl/calcChain.xml><?xml version="1.0" encoding="utf-8"?>
<calcChain xmlns="http://schemas.openxmlformats.org/spreadsheetml/2006/main">
  <c r="G58" i="6" l="1"/>
  <c r="I58" i="6" l="1"/>
  <c r="I59" i="6" l="1"/>
  <c r="H59" i="6"/>
  <c r="G59" i="6"/>
  <c r="F10" i="6" l="1"/>
  <c r="G10" i="6"/>
  <c r="H10" i="6"/>
  <c r="G34" i="6"/>
  <c r="F14" i="6" s="1"/>
  <c r="H34" i="6"/>
  <c r="G14" i="6" s="1"/>
  <c r="I34" i="6"/>
  <c r="B77" i="6"/>
  <c r="H58" i="6"/>
  <c r="C77" i="6" s="1"/>
  <c r="D77" i="6"/>
  <c r="H14" i="6" l="1"/>
  <c r="I77" i="6"/>
  <c r="G77" i="6"/>
  <c r="G76" i="6" s="1"/>
  <c r="I60" i="6"/>
  <c r="G15" i="6"/>
  <c r="G16" i="6"/>
  <c r="H77" i="6"/>
  <c r="B76" i="6"/>
  <c r="D76" i="6"/>
  <c r="C76" i="6"/>
  <c r="G60" i="6"/>
  <c r="H60" i="6"/>
  <c r="F15" i="6"/>
  <c r="F16" i="6"/>
  <c r="H15" i="6" l="1"/>
  <c r="I76" i="6"/>
  <c r="H16" i="6"/>
  <c r="H76" i="6"/>
</calcChain>
</file>

<file path=xl/sharedStrings.xml><?xml version="1.0" encoding="utf-8"?>
<sst xmlns="http://schemas.openxmlformats.org/spreadsheetml/2006/main" count="90" uniqueCount="62">
  <si>
    <t>Imports (C.I.F)</t>
  </si>
  <si>
    <t>Country</t>
  </si>
  <si>
    <t>Other</t>
  </si>
  <si>
    <t>Total</t>
  </si>
  <si>
    <t>SITC SECTION/DESCRIPTION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</si>
  <si>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</si>
  <si>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</si>
  <si>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</si>
  <si>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</si>
  <si>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</si>
  <si>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</si>
  <si>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</si>
  <si>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</si>
  <si>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</si>
  <si>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</si>
  <si>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</t>
  </si>
  <si>
    <t xml:space="preserve"> 6 - Manufactured goods classified chiefly by material</t>
  </si>
  <si>
    <t>A.  Total Exports (f.o.b)</t>
  </si>
  <si>
    <t xml:space="preserve">       Domestic exports</t>
  </si>
  <si>
    <t xml:space="preserve">       Ship's Stores and Bunkers</t>
  </si>
  <si>
    <t>B. Total Imports (c.i.f)</t>
  </si>
  <si>
    <t>Total International Trade (A + B)</t>
  </si>
  <si>
    <t xml:space="preserve"> </t>
  </si>
  <si>
    <t>Summary of External Merchandise Trade</t>
  </si>
  <si>
    <t xml:space="preserve">    Total</t>
  </si>
  <si>
    <t>2. Total Imports of goods by S.I.T.C section</t>
  </si>
  <si>
    <t>3. Total Exports of goods by S.I.T.C section</t>
  </si>
  <si>
    <t>Exports exclusive of Ship's Stores and Bunkers</t>
  </si>
  <si>
    <t>Estimates of Ship's Stores and Bunkers</t>
  </si>
  <si>
    <t>Value: Rs Mn</t>
  </si>
  <si>
    <t>C.I.F value: Rs Mn</t>
  </si>
  <si>
    <t>F.O.B value: Rs Mn</t>
  </si>
  <si>
    <t xml:space="preserve">       Re-exports</t>
  </si>
  <si>
    <t>India</t>
  </si>
  <si>
    <t>China</t>
  </si>
  <si>
    <t>France</t>
  </si>
  <si>
    <t>South Africa</t>
  </si>
  <si>
    <t>United Kingdom</t>
  </si>
  <si>
    <t>Madagascar</t>
  </si>
  <si>
    <t xml:space="preserve">1. Balance of Visible Trade </t>
  </si>
  <si>
    <r>
      <t>Exports</t>
    </r>
    <r>
      <rPr>
        <b/>
        <vertAlign val="superscript"/>
        <sz val="11"/>
        <rFont val="Times New Roman"/>
        <family val="1"/>
      </rPr>
      <t xml:space="preserve">1 </t>
    </r>
    <r>
      <rPr>
        <b/>
        <sz val="11"/>
        <rFont val="Times New Roman"/>
        <family val="1"/>
      </rPr>
      <t>(F.O.B)</t>
    </r>
  </si>
  <si>
    <t>Trade Deficit (A - B)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</si>
  <si>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figures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</si>
  <si>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</si>
  <si>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Excluding Ship's Stores and Bunkers     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Revised figures        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Provisional</t>
    </r>
  </si>
  <si>
    <t>United States</t>
  </si>
  <si>
    <t>Oman</t>
  </si>
  <si>
    <t>U.A.E.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</si>
  <si>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figures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        -  Nil or Negligible</t>
    </r>
  </si>
  <si>
    <t>Spain</t>
  </si>
  <si>
    <r>
      <t xml:space="preserve">Nov </t>
    </r>
    <r>
      <rPr>
        <vertAlign val="superscript"/>
        <sz val="11"/>
        <rFont val="Times New Roman"/>
        <family val="1"/>
      </rPr>
      <t>2</t>
    </r>
  </si>
  <si>
    <r>
      <t xml:space="preserve">Nov </t>
    </r>
    <r>
      <rPr>
        <vertAlign val="superscript"/>
        <sz val="11"/>
        <rFont val="Times New Roman"/>
        <family val="1"/>
      </rPr>
      <t>3</t>
    </r>
  </si>
  <si>
    <t>Monthly External Merchandise Trade Statistics - December 2022</t>
  </si>
  <si>
    <r>
      <t xml:space="preserve">Dec </t>
    </r>
    <r>
      <rPr>
        <vertAlign val="superscript"/>
        <sz val="11"/>
        <rFont val="Times New Roman"/>
        <family val="1"/>
      </rPr>
      <t>1</t>
    </r>
  </si>
  <si>
    <r>
      <t xml:space="preserve">Dec </t>
    </r>
    <r>
      <rPr>
        <vertAlign val="superscript"/>
        <sz val="11"/>
        <rFont val="Times New Roman"/>
        <family val="1"/>
      </rPr>
      <t>2</t>
    </r>
  </si>
  <si>
    <r>
      <t xml:space="preserve">Dec </t>
    </r>
    <r>
      <rPr>
        <vertAlign val="superscript"/>
        <sz val="11"/>
        <rFont val="Times New Roman"/>
        <family val="1"/>
      </rPr>
      <t>3</t>
    </r>
  </si>
  <si>
    <t>4. Main trading partners in December 2022</t>
  </si>
  <si>
    <t>In December 2022, total exports increased by 19.0% compared to November 2022 and by 24.5 % compared to December 2021.</t>
  </si>
  <si>
    <t>Balance of Visible Trade showed a deficit of Rs 19,203 million in December 2022, higher by 9.6 % compared to the previous month and by 20.7 % compared to the corresponding month of 2021.</t>
  </si>
  <si>
    <t>In December 2022, total imports increased by 12.6 % compared to November 2022 and by 22.0 % compared to December 2021.</t>
  </si>
  <si>
    <t>In December 2022,  South Africa (10.2%), Spain (9.3%), United Kingdom (7.9%), France (6.9%), Madagascar (6.7%) and United States (6.3%) were our major exports destinations while our imports were mainly from China (15.9%), India (10.6%), Oman (10.4%), South Africa (9.1 %), U.A.E. (8.5%) and France (5.8%).</t>
  </si>
  <si>
    <t>14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</si>
</sst>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#,##0\ 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name val="CG Times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/>
  </cellStyleXfs>
  <cellXfs count="72">
    <xf numFmtId="0" fontId="0" fillId="0" borderId="0" xfId="0"/>
    <xf numFmtId="165" fontId="5" fillId="0" borderId="0" xfId="3" applyNumberFormat="1" applyFont="1" applyFill="1" applyBorder="1"/>
    <xf numFmtId="0" fontId="3" fillId="0" borderId="0" xfId="0" applyFont="1" applyFill="1"/>
    <xf numFmtId="17" fontId="6" fillId="0" borderId="0" xfId="0" quotePrefix="1" applyNumberFormat="1" applyFont="1" applyFill="1"/>
    <xf numFmtId="3" fontId="3" fillId="0" borderId="1" xfId="0" applyNumberFormat="1" applyFont="1" applyFill="1" applyBorder="1" applyAlignment="1">
      <alignment horizontal="right" indent="1"/>
    </xf>
    <xf numFmtId="0" fontId="3" fillId="0" borderId="0" xfId="0" applyFont="1" applyFill="1" applyAlignment="1">
      <alignment vertical="center"/>
    </xf>
    <xf numFmtId="0" fontId="6" fillId="0" borderId="2" xfId="0" applyFont="1" applyFill="1" applyBorder="1"/>
    <xf numFmtId="0" fontId="3" fillId="0" borderId="3" xfId="0" applyFont="1" applyFill="1" applyBorder="1"/>
    <xf numFmtId="3" fontId="6" fillId="0" borderId="1" xfId="0" applyNumberFormat="1" applyFont="1" applyFill="1" applyBorder="1" applyAlignment="1">
      <alignment horizontal="right" indent="1"/>
    </xf>
    <xf numFmtId="0" fontId="3" fillId="0" borderId="2" xfId="0" applyFont="1" applyFill="1" applyBorder="1"/>
    <xf numFmtId="3" fontId="3" fillId="0" borderId="3" xfId="0" applyNumberFormat="1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3" fontId="3" fillId="0" borderId="0" xfId="0" applyNumberFormat="1" applyFont="1" applyFill="1"/>
    <xf numFmtId="0" fontId="3" fillId="0" borderId="4" xfId="0" applyFont="1" applyFill="1" applyBorder="1"/>
    <xf numFmtId="3" fontId="6" fillId="0" borderId="1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/>
    <xf numFmtId="0" fontId="3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/>
    <xf numFmtId="0" fontId="6" fillId="0" borderId="4" xfId="0" applyFont="1" applyFill="1" applyBorder="1"/>
    <xf numFmtId="3" fontId="3" fillId="0" borderId="5" xfId="0" applyNumberFormat="1" applyFont="1" applyFill="1" applyBorder="1" applyAlignment="1">
      <alignment horizontal="right" indent="1"/>
    </xf>
    <xf numFmtId="0" fontId="6" fillId="0" borderId="2" xfId="0" applyFont="1" applyFill="1" applyBorder="1" applyAlignment="1">
      <alignment horizontal="left" indent="1"/>
    </xf>
    <xf numFmtId="0" fontId="6" fillId="0" borderId="6" xfId="0" applyFont="1" applyFill="1" applyBorder="1" applyAlignment="1">
      <alignment horizontal="left"/>
    </xf>
    <xf numFmtId="17" fontId="6" fillId="0" borderId="7" xfId="0" quotePrefix="1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 applyAlignment="1"/>
    <xf numFmtId="16" fontId="6" fillId="0" borderId="7" xfId="0" quotePrefix="1" applyNumberFormat="1" applyFont="1" applyFill="1" applyBorder="1" applyAlignment="1">
      <alignment horizontal="center"/>
    </xf>
    <xf numFmtId="0" fontId="3" fillId="0" borderId="15" xfId="0" applyFont="1" applyFill="1" applyBorder="1" applyAlignment="1"/>
    <xf numFmtId="164" fontId="3" fillId="0" borderId="1" xfId="0" applyNumberFormat="1" applyFont="1" applyFill="1" applyBorder="1" applyAlignment="1">
      <alignment horizontal="right" indent="1"/>
    </xf>
    <xf numFmtId="0" fontId="6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indent="1"/>
    </xf>
    <xf numFmtId="0" fontId="6" fillId="0" borderId="7" xfId="0" applyFont="1" applyFill="1" applyBorder="1" applyAlignment="1">
      <alignment horizontal="left" vertical="center" indent="1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</cellXfs>
  <cellStyles count="4">
    <cellStyle name="Normal" xfId="0" builtinId="0"/>
    <cellStyle name="Normal 2" xfId="1" xr:uid="{00000000-0005-0000-0000-000002000000}"/>
    <cellStyle name="Normal 3" xfId="2" xr:uid="{00000000-0005-0000-0000-000003000000}"/>
    <cellStyle name="Normal_mdata2008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zoomScaleNormal="100" zoomScaleSheetLayoutView="50" workbookViewId="0">
      <selection sqref="A1:I1"/>
    </sheetView>
  </sheetViews>
  <sheetFormatPr defaultRowHeight="15" x14ac:dyDescent="0.25"/>
  <cols>
    <col min="1" max="1" width="15" style="2" customWidth="1"/>
    <col min="2" max="4" width="10.42578125" style="2" customWidth="1"/>
    <col min="5" max="5" width="5.5703125" style="2" customWidth="1"/>
    <col min="6" max="6" width="9.5703125" style="2" customWidth="1"/>
    <col min="7" max="7" width="10.85546875" style="2" customWidth="1"/>
    <col min="8" max="8" width="11.28515625" style="2" customWidth="1"/>
    <col min="9" max="9" width="12.5703125" style="2" customWidth="1"/>
    <col min="10" max="16384" width="9.140625" style="2"/>
  </cols>
  <sheetData>
    <row r="1" spans="1:9" ht="17.25" customHeight="1" x14ac:dyDescent="0.25">
      <c r="A1" s="53" t="s">
        <v>52</v>
      </c>
      <c r="B1" s="53"/>
      <c r="C1" s="53"/>
      <c r="D1" s="53"/>
      <c r="E1" s="53"/>
      <c r="F1" s="53"/>
      <c r="G1" s="53"/>
      <c r="H1" s="53"/>
      <c r="I1" s="53"/>
    </row>
    <row r="2" spans="1:9" ht="9.9499999999999993" customHeight="1" x14ac:dyDescent="0.25">
      <c r="A2" s="32"/>
      <c r="B2" s="32"/>
      <c r="C2" s="32"/>
      <c r="D2" s="32"/>
      <c r="E2" s="32"/>
      <c r="F2" s="32"/>
      <c r="G2" s="32"/>
      <c r="H2" s="32"/>
      <c r="I2" s="32"/>
    </row>
    <row r="3" spans="1:9" s="5" customFormat="1" ht="27.75" customHeight="1" x14ac:dyDescent="0.25">
      <c r="A3" s="55" t="s">
        <v>39</v>
      </c>
      <c r="B3" s="55"/>
      <c r="C3" s="55"/>
      <c r="D3" s="55"/>
      <c r="E3" s="55"/>
      <c r="F3" s="55"/>
      <c r="G3" s="55"/>
      <c r="H3" s="55"/>
      <c r="I3" s="55"/>
    </row>
    <row r="4" spans="1:9" ht="4.5" customHeight="1" x14ac:dyDescent="0.25">
      <c r="A4" s="32"/>
      <c r="B4" s="32"/>
      <c r="C4" s="32"/>
      <c r="D4" s="32"/>
      <c r="E4" s="32"/>
      <c r="F4" s="32"/>
      <c r="G4" s="32"/>
      <c r="H4" s="32"/>
      <c r="I4" s="32"/>
    </row>
    <row r="5" spans="1:9" ht="42" customHeight="1" x14ac:dyDescent="0.25">
      <c r="A5" s="52" t="s">
        <v>58</v>
      </c>
      <c r="B5" s="52"/>
      <c r="C5" s="52"/>
      <c r="D5" s="52"/>
      <c r="E5" s="52"/>
      <c r="F5" s="52"/>
      <c r="G5" s="52"/>
      <c r="H5" s="52"/>
      <c r="I5" s="52"/>
    </row>
    <row r="6" spans="1:9" ht="18" customHeight="1" x14ac:dyDescent="0.25">
      <c r="A6" s="36" t="s">
        <v>23</v>
      </c>
      <c r="B6" s="36"/>
      <c r="C6" s="36"/>
      <c r="D6" s="36"/>
      <c r="E6" s="36"/>
      <c r="F6" s="36"/>
      <c r="G6" s="36"/>
      <c r="H6" s="36"/>
      <c r="I6" s="36"/>
    </row>
    <row r="7" spans="1:9" ht="15" customHeight="1" x14ac:dyDescent="0.25">
      <c r="A7" s="54" t="s">
        <v>29</v>
      </c>
      <c r="B7" s="54"/>
      <c r="C7" s="54"/>
      <c r="D7" s="54"/>
      <c r="E7" s="54"/>
      <c r="F7" s="54"/>
      <c r="G7" s="54"/>
      <c r="H7" s="54"/>
    </row>
    <row r="8" spans="1:9" ht="15" customHeight="1" x14ac:dyDescent="0.25">
      <c r="A8" s="33" t="s">
        <v>22</v>
      </c>
      <c r="B8" s="34"/>
      <c r="C8" s="34"/>
      <c r="D8" s="34"/>
      <c r="E8" s="35"/>
      <c r="F8" s="31">
        <v>2021</v>
      </c>
      <c r="G8" s="40">
        <v>2022</v>
      </c>
      <c r="H8" s="42"/>
    </row>
    <row r="9" spans="1:9" ht="18" customHeight="1" x14ac:dyDescent="0.25">
      <c r="A9" s="59"/>
      <c r="B9" s="60"/>
      <c r="C9" s="60"/>
      <c r="D9" s="60"/>
      <c r="E9" s="61"/>
      <c r="F9" s="28" t="s">
        <v>53</v>
      </c>
      <c r="G9" s="25" t="s">
        <v>50</v>
      </c>
      <c r="H9" s="25" t="s">
        <v>54</v>
      </c>
    </row>
    <row r="10" spans="1:9" ht="18" customHeight="1" x14ac:dyDescent="0.25">
      <c r="A10" s="6" t="s">
        <v>17</v>
      </c>
      <c r="B10" s="7"/>
      <c r="C10" s="7"/>
      <c r="D10" s="7"/>
      <c r="E10" s="7"/>
      <c r="F10" s="8">
        <f>F11+F12+F13</f>
        <v>7961</v>
      </c>
      <c r="G10" s="8">
        <f>G11+G12+G13</f>
        <v>8330</v>
      </c>
      <c r="H10" s="8">
        <f>H11+H12+H13</f>
        <v>9915</v>
      </c>
      <c r="I10" s="14"/>
    </row>
    <row r="11" spans="1:9" ht="18" customHeight="1" x14ac:dyDescent="0.25">
      <c r="A11" s="9" t="s">
        <v>18</v>
      </c>
      <c r="B11" s="7"/>
      <c r="C11" s="7"/>
      <c r="D11" s="7"/>
      <c r="E11" s="7"/>
      <c r="F11" s="4">
        <v>4506</v>
      </c>
      <c r="G11" s="4">
        <v>5221</v>
      </c>
      <c r="H11" s="4">
        <v>6060</v>
      </c>
      <c r="I11" s="1"/>
    </row>
    <row r="12" spans="1:9" ht="18" customHeight="1" x14ac:dyDescent="0.25">
      <c r="A12" s="9" t="s">
        <v>32</v>
      </c>
      <c r="B12" s="7"/>
      <c r="C12" s="7"/>
      <c r="D12" s="10"/>
      <c r="E12" s="7"/>
      <c r="F12" s="4">
        <v>1866</v>
      </c>
      <c r="G12" s="4">
        <v>1774</v>
      </c>
      <c r="H12" s="4">
        <v>2349</v>
      </c>
      <c r="I12" s="1"/>
    </row>
    <row r="13" spans="1:9" ht="18" customHeight="1" x14ac:dyDescent="0.25">
      <c r="A13" s="9" t="s">
        <v>19</v>
      </c>
      <c r="B13" s="7"/>
      <c r="C13" s="7"/>
      <c r="D13" s="7"/>
      <c r="E13" s="7"/>
      <c r="F13" s="4">
        <v>1589</v>
      </c>
      <c r="G13" s="4">
        <v>1335</v>
      </c>
      <c r="H13" s="4">
        <v>1506</v>
      </c>
      <c r="I13" s="1"/>
    </row>
    <row r="14" spans="1:9" ht="18" customHeight="1" x14ac:dyDescent="0.25">
      <c r="A14" s="6" t="s">
        <v>20</v>
      </c>
      <c r="B14" s="11"/>
      <c r="C14" s="11"/>
      <c r="D14" s="11"/>
      <c r="E14" s="11"/>
      <c r="F14" s="8">
        <f>G34</f>
        <v>23868</v>
      </c>
      <c r="G14" s="8">
        <f t="shared" ref="G14:H14" si="0">H34</f>
        <v>25856</v>
      </c>
      <c r="H14" s="8">
        <f t="shared" si="0"/>
        <v>29118</v>
      </c>
      <c r="I14" s="1"/>
    </row>
    <row r="15" spans="1:9" ht="18" customHeight="1" x14ac:dyDescent="0.25">
      <c r="A15" s="6" t="s">
        <v>21</v>
      </c>
      <c r="B15" s="11"/>
      <c r="C15" s="11"/>
      <c r="D15" s="11"/>
      <c r="E15" s="11"/>
      <c r="F15" s="8">
        <f>F10+F14</f>
        <v>31829</v>
      </c>
      <c r="G15" s="8">
        <f>G10+G14</f>
        <v>34186</v>
      </c>
      <c r="H15" s="8">
        <f>H10+H14</f>
        <v>39033</v>
      </c>
    </row>
    <row r="16" spans="1:9" ht="18" customHeight="1" x14ac:dyDescent="0.25">
      <c r="A16" s="12" t="s">
        <v>41</v>
      </c>
      <c r="B16" s="13"/>
      <c r="C16" s="13"/>
      <c r="D16" s="13"/>
      <c r="E16" s="13"/>
      <c r="F16" s="8">
        <f>F10-F14</f>
        <v>-15907</v>
      </c>
      <c r="G16" s="8">
        <f>G10-G14</f>
        <v>-17526</v>
      </c>
      <c r="H16" s="8">
        <f>H10-H14</f>
        <v>-19203</v>
      </c>
      <c r="I16" s="14"/>
    </row>
    <row r="17" spans="1:9" ht="20.25" customHeight="1" x14ac:dyDescent="0.25">
      <c r="A17" s="37" t="s">
        <v>42</v>
      </c>
      <c r="B17" s="37"/>
      <c r="C17" s="29" t="s">
        <v>43</v>
      </c>
      <c r="D17" s="29"/>
      <c r="E17" s="37"/>
      <c r="F17" s="37"/>
      <c r="G17" s="37"/>
      <c r="H17" s="37"/>
    </row>
    <row r="18" spans="1:9" ht="13.5" customHeight="1" x14ac:dyDescent="0.25">
      <c r="A18" s="71"/>
      <c r="B18" s="71"/>
      <c r="C18" s="71"/>
      <c r="D18" s="71"/>
      <c r="E18" s="71"/>
      <c r="F18" s="71"/>
      <c r="G18" s="71"/>
      <c r="H18" s="71"/>
      <c r="I18" s="14"/>
    </row>
    <row r="19" spans="1:9" ht="18" customHeight="1" x14ac:dyDescent="0.25">
      <c r="A19" s="36" t="s">
        <v>25</v>
      </c>
      <c r="B19" s="36"/>
      <c r="C19" s="36"/>
      <c r="D19" s="36"/>
      <c r="E19" s="36"/>
      <c r="F19" s="36"/>
      <c r="G19" s="36"/>
      <c r="H19" s="36"/>
      <c r="I19" s="36"/>
    </row>
    <row r="20" spans="1:9" ht="9.9499999999999993" customHeight="1" x14ac:dyDescent="0.25">
      <c r="A20" s="53"/>
      <c r="B20" s="53"/>
      <c r="C20" s="53"/>
      <c r="D20" s="53"/>
      <c r="E20" s="53"/>
      <c r="F20" s="53"/>
      <c r="G20" s="53"/>
      <c r="H20" s="53"/>
      <c r="I20" s="53"/>
    </row>
    <row r="21" spans="1:9" ht="21" customHeight="1" x14ac:dyDescent="0.25">
      <c r="A21" s="54" t="s">
        <v>30</v>
      </c>
      <c r="B21" s="54"/>
      <c r="C21" s="54"/>
      <c r="D21" s="54"/>
      <c r="E21" s="54"/>
      <c r="F21" s="54"/>
      <c r="G21" s="54"/>
      <c r="H21" s="54"/>
      <c r="I21" s="54"/>
    </row>
    <row r="22" spans="1:9" ht="15" customHeight="1" x14ac:dyDescent="0.25">
      <c r="A22" s="62" t="s">
        <v>4</v>
      </c>
      <c r="B22" s="63"/>
      <c r="C22" s="63"/>
      <c r="D22" s="63"/>
      <c r="E22" s="63"/>
      <c r="F22" s="64"/>
      <c r="G22" s="31">
        <v>2021</v>
      </c>
      <c r="H22" s="40">
        <v>2022</v>
      </c>
      <c r="I22" s="42"/>
    </row>
    <row r="23" spans="1:9" ht="18" customHeight="1" x14ac:dyDescent="0.25">
      <c r="A23" s="65"/>
      <c r="B23" s="66"/>
      <c r="C23" s="66"/>
      <c r="D23" s="66"/>
      <c r="E23" s="66"/>
      <c r="F23" s="67"/>
      <c r="G23" s="28" t="s">
        <v>53</v>
      </c>
      <c r="H23" s="25" t="s">
        <v>50</v>
      </c>
      <c r="I23" s="25" t="s">
        <v>54</v>
      </c>
    </row>
    <row r="24" spans="1:9" ht="20.100000000000001" customHeight="1" x14ac:dyDescent="0.25">
      <c r="A24" s="9" t="s">
        <v>5</v>
      </c>
      <c r="B24" s="7"/>
      <c r="C24" s="7"/>
      <c r="D24" s="7"/>
      <c r="E24" s="7"/>
      <c r="F24" s="15"/>
      <c r="G24" s="4">
        <v>4161</v>
      </c>
      <c r="H24" s="4">
        <v>5554</v>
      </c>
      <c r="I24" s="4">
        <v>5543</v>
      </c>
    </row>
    <row r="25" spans="1:9" ht="20.100000000000001" customHeight="1" x14ac:dyDescent="0.25">
      <c r="A25" s="9" t="s">
        <v>6</v>
      </c>
      <c r="B25" s="7"/>
      <c r="C25" s="7"/>
      <c r="D25" s="7"/>
      <c r="E25" s="7"/>
      <c r="F25" s="15"/>
      <c r="G25" s="4">
        <v>216</v>
      </c>
      <c r="H25" s="4">
        <v>908</v>
      </c>
      <c r="I25" s="4">
        <v>556</v>
      </c>
    </row>
    <row r="26" spans="1:9" ht="20.100000000000001" customHeight="1" x14ac:dyDescent="0.25">
      <c r="A26" s="9" t="s">
        <v>7</v>
      </c>
      <c r="B26" s="7"/>
      <c r="C26" s="7"/>
      <c r="D26" s="7"/>
      <c r="E26" s="7"/>
      <c r="F26" s="15"/>
      <c r="G26" s="4">
        <v>681</v>
      </c>
      <c r="H26" s="4">
        <v>796</v>
      </c>
      <c r="I26" s="4">
        <v>659</v>
      </c>
    </row>
    <row r="27" spans="1:9" ht="20.100000000000001" customHeight="1" x14ac:dyDescent="0.25">
      <c r="A27" s="9" t="s">
        <v>8</v>
      </c>
      <c r="B27" s="7"/>
      <c r="C27" s="7"/>
      <c r="D27" s="7"/>
      <c r="E27" s="7"/>
      <c r="F27" s="15"/>
      <c r="G27" s="4">
        <v>3968</v>
      </c>
      <c r="H27" s="4">
        <v>4320</v>
      </c>
      <c r="I27" s="4">
        <v>7118</v>
      </c>
    </row>
    <row r="28" spans="1:9" ht="20.100000000000001" customHeight="1" x14ac:dyDescent="0.25">
      <c r="A28" s="9" t="s">
        <v>9</v>
      </c>
      <c r="B28" s="7"/>
      <c r="C28" s="7"/>
      <c r="D28" s="7"/>
      <c r="E28" s="7"/>
      <c r="F28" s="15"/>
      <c r="G28" s="4">
        <v>147</v>
      </c>
      <c r="H28" s="4">
        <v>150</v>
      </c>
      <c r="I28" s="4">
        <v>389</v>
      </c>
    </row>
    <row r="29" spans="1:9" ht="20.100000000000001" customHeight="1" x14ac:dyDescent="0.25">
      <c r="A29" s="9" t="s">
        <v>10</v>
      </c>
      <c r="B29" s="7"/>
      <c r="C29" s="7"/>
      <c r="D29" s="7"/>
      <c r="E29" s="7"/>
      <c r="F29" s="15"/>
      <c r="G29" s="4">
        <v>3015</v>
      </c>
      <c r="H29" s="4">
        <v>2296</v>
      </c>
      <c r="I29" s="4">
        <v>2215</v>
      </c>
    </row>
    <row r="30" spans="1:9" ht="20.100000000000001" customHeight="1" x14ac:dyDescent="0.25">
      <c r="A30" s="9" t="s">
        <v>11</v>
      </c>
      <c r="B30" s="7"/>
      <c r="C30" s="7"/>
      <c r="D30" s="7"/>
      <c r="E30" s="7"/>
      <c r="F30" s="15"/>
      <c r="G30" s="4">
        <v>4009</v>
      </c>
      <c r="H30" s="4">
        <v>3866</v>
      </c>
      <c r="I30" s="4">
        <v>3545</v>
      </c>
    </row>
    <row r="31" spans="1:9" ht="20.100000000000001" customHeight="1" x14ac:dyDescent="0.25">
      <c r="A31" s="9" t="s">
        <v>12</v>
      </c>
      <c r="B31" s="7"/>
      <c r="C31" s="7"/>
      <c r="D31" s="7"/>
      <c r="E31" s="7"/>
      <c r="F31" s="15"/>
      <c r="G31" s="4">
        <v>4945</v>
      </c>
      <c r="H31" s="4">
        <v>5230</v>
      </c>
      <c r="I31" s="4">
        <v>6264</v>
      </c>
    </row>
    <row r="32" spans="1:9" ht="20.100000000000001" customHeight="1" x14ac:dyDescent="0.25">
      <c r="A32" s="9" t="s">
        <v>13</v>
      </c>
      <c r="B32" s="7"/>
      <c r="C32" s="7"/>
      <c r="D32" s="7"/>
      <c r="E32" s="7"/>
      <c r="F32" s="15"/>
      <c r="G32" s="4">
        <v>2563</v>
      </c>
      <c r="H32" s="4">
        <v>2613</v>
      </c>
      <c r="I32" s="4">
        <v>2657</v>
      </c>
    </row>
    <row r="33" spans="1:9" ht="20.100000000000001" customHeight="1" x14ac:dyDescent="0.25">
      <c r="A33" s="9" t="s">
        <v>14</v>
      </c>
      <c r="B33" s="7"/>
      <c r="C33" s="7"/>
      <c r="D33" s="7"/>
      <c r="E33" s="7"/>
      <c r="F33" s="15"/>
      <c r="G33" s="4">
        <v>163</v>
      </c>
      <c r="H33" s="4">
        <v>123</v>
      </c>
      <c r="I33" s="4">
        <v>172</v>
      </c>
    </row>
    <row r="34" spans="1:9" ht="20.100000000000001" customHeight="1" x14ac:dyDescent="0.25">
      <c r="A34" s="40" t="s">
        <v>15</v>
      </c>
      <c r="B34" s="41"/>
      <c r="C34" s="41"/>
      <c r="D34" s="41"/>
      <c r="E34" s="41"/>
      <c r="F34" s="42"/>
      <c r="G34" s="16">
        <f>SUM(G24:G33)</f>
        <v>23868</v>
      </c>
      <c r="H34" s="16">
        <f>SUM(H24:H33)</f>
        <v>25856</v>
      </c>
      <c r="I34" s="16">
        <f>SUM(I24:I33)</f>
        <v>29118</v>
      </c>
    </row>
    <row r="35" spans="1:9" ht="6.75" customHeight="1" x14ac:dyDescent="0.25">
      <c r="A35" s="17"/>
      <c r="B35" s="17"/>
      <c r="C35" s="17"/>
      <c r="D35" s="17"/>
      <c r="E35" s="18"/>
      <c r="F35" s="17"/>
      <c r="G35" s="19"/>
      <c r="H35" s="19"/>
      <c r="I35" s="19"/>
    </row>
    <row r="36" spans="1:9" ht="15.75" customHeight="1" x14ac:dyDescent="0.25">
      <c r="A36" s="56" t="s">
        <v>42</v>
      </c>
      <c r="B36" s="56"/>
      <c r="C36" s="20" t="s">
        <v>43</v>
      </c>
      <c r="D36" s="20"/>
      <c r="E36" s="20"/>
      <c r="F36" s="20"/>
      <c r="G36" s="20"/>
      <c r="H36" s="20"/>
      <c r="I36" s="20"/>
    </row>
    <row r="37" spans="1:9" ht="9.9499999999999993" customHeight="1" x14ac:dyDescent="0.25">
      <c r="A37" s="32"/>
      <c r="B37" s="32"/>
      <c r="C37" s="32"/>
      <c r="D37" s="32"/>
      <c r="E37" s="32"/>
      <c r="F37" s="32"/>
      <c r="G37" s="32"/>
      <c r="H37" s="32"/>
      <c r="I37" s="32"/>
    </row>
    <row r="38" spans="1:9" s="20" customFormat="1" ht="31.5" customHeight="1" x14ac:dyDescent="0.25">
      <c r="A38" s="70" t="s">
        <v>59</v>
      </c>
      <c r="B38" s="70"/>
      <c r="C38" s="70"/>
      <c r="D38" s="70"/>
      <c r="E38" s="70"/>
      <c r="F38" s="70"/>
      <c r="G38" s="70"/>
      <c r="H38" s="70"/>
      <c r="I38" s="70"/>
    </row>
    <row r="39" spans="1:9" ht="9.9499999999999993" customHeight="1" x14ac:dyDescent="0.25"/>
    <row r="43" spans="1:9" ht="15.75" customHeight="1" x14ac:dyDescent="0.25">
      <c r="A43" s="36" t="s">
        <v>26</v>
      </c>
      <c r="B43" s="36"/>
      <c r="C43" s="36"/>
      <c r="D43" s="36"/>
      <c r="E43" s="36"/>
      <c r="F43" s="36"/>
      <c r="G43" s="36"/>
      <c r="H43" s="36"/>
      <c r="I43" s="36"/>
    </row>
    <row r="44" spans="1:9" ht="9.9499999999999993" customHeight="1" x14ac:dyDescent="0.25">
      <c r="A44" s="53"/>
      <c r="B44" s="53"/>
      <c r="C44" s="53"/>
      <c r="D44" s="53"/>
      <c r="E44" s="53"/>
      <c r="F44" s="53"/>
      <c r="G44" s="53"/>
      <c r="H44" s="53"/>
      <c r="I44" s="53"/>
    </row>
    <row r="45" spans="1:9" ht="15" customHeight="1" x14ac:dyDescent="0.25">
      <c r="A45" s="54" t="s">
        <v>31</v>
      </c>
      <c r="B45" s="54"/>
      <c r="C45" s="54"/>
      <c r="D45" s="54"/>
      <c r="E45" s="54"/>
      <c r="F45" s="54"/>
      <c r="G45" s="54"/>
      <c r="H45" s="54"/>
      <c r="I45" s="54"/>
    </row>
    <row r="46" spans="1:9" ht="15" customHeight="1" x14ac:dyDescent="0.25">
      <c r="A46" s="62" t="s">
        <v>4</v>
      </c>
      <c r="B46" s="63"/>
      <c r="C46" s="63"/>
      <c r="D46" s="63"/>
      <c r="E46" s="63"/>
      <c r="F46" s="64"/>
      <c r="G46" s="31">
        <v>2021</v>
      </c>
      <c r="H46" s="40">
        <v>2022</v>
      </c>
      <c r="I46" s="42"/>
    </row>
    <row r="47" spans="1:9" ht="18" customHeight="1" x14ac:dyDescent="0.25">
      <c r="A47" s="65"/>
      <c r="B47" s="66"/>
      <c r="C47" s="66"/>
      <c r="D47" s="66"/>
      <c r="E47" s="66"/>
      <c r="F47" s="67"/>
      <c r="G47" s="28" t="s">
        <v>53</v>
      </c>
      <c r="H47" s="25" t="s">
        <v>50</v>
      </c>
      <c r="I47" s="25" t="s">
        <v>54</v>
      </c>
    </row>
    <row r="48" spans="1:9" ht="18" customHeight="1" x14ac:dyDescent="0.25">
      <c r="A48" s="9" t="s">
        <v>5</v>
      </c>
      <c r="B48" s="7"/>
      <c r="C48" s="7"/>
      <c r="D48" s="7"/>
      <c r="E48" s="7"/>
      <c r="F48" s="15"/>
      <c r="G48" s="4">
        <v>2173</v>
      </c>
      <c r="H48" s="4">
        <v>2448</v>
      </c>
      <c r="I48" s="4">
        <v>3050</v>
      </c>
    </row>
    <row r="49" spans="1:9" ht="18" customHeight="1" x14ac:dyDescent="0.25">
      <c r="A49" s="9" t="s">
        <v>6</v>
      </c>
      <c r="B49" s="7"/>
      <c r="C49" s="7"/>
      <c r="D49" s="7"/>
      <c r="E49" s="7"/>
      <c r="F49" s="15"/>
      <c r="G49" s="4">
        <v>108</v>
      </c>
      <c r="H49" s="4">
        <v>77</v>
      </c>
      <c r="I49" s="4">
        <v>99</v>
      </c>
    </row>
    <row r="50" spans="1:9" ht="18" customHeight="1" x14ac:dyDescent="0.25">
      <c r="A50" s="9" t="s">
        <v>7</v>
      </c>
      <c r="B50" s="7"/>
      <c r="C50" s="7"/>
      <c r="D50" s="7"/>
      <c r="E50" s="7"/>
      <c r="F50" s="15"/>
      <c r="G50" s="4">
        <v>351</v>
      </c>
      <c r="H50" s="4">
        <v>190</v>
      </c>
      <c r="I50" s="4">
        <v>235</v>
      </c>
    </row>
    <row r="51" spans="1:9" ht="18" customHeight="1" x14ac:dyDescent="0.25">
      <c r="A51" s="9" t="s">
        <v>8</v>
      </c>
      <c r="B51" s="7"/>
      <c r="C51" s="7"/>
      <c r="D51" s="7"/>
      <c r="E51" s="7"/>
      <c r="F51" s="15"/>
      <c r="G51" s="30">
        <v>0</v>
      </c>
      <c r="H51" s="4">
        <v>1</v>
      </c>
      <c r="I51" s="4">
        <v>1</v>
      </c>
    </row>
    <row r="52" spans="1:9" ht="18" customHeight="1" x14ac:dyDescent="0.25">
      <c r="A52" s="9" t="s">
        <v>9</v>
      </c>
      <c r="B52" s="7"/>
      <c r="C52" s="7"/>
      <c r="D52" s="7"/>
      <c r="E52" s="7"/>
      <c r="F52" s="15"/>
      <c r="G52" s="4">
        <v>23</v>
      </c>
      <c r="H52" s="4">
        <v>19</v>
      </c>
      <c r="I52" s="4">
        <v>30</v>
      </c>
    </row>
    <row r="53" spans="1:9" ht="18" customHeight="1" x14ac:dyDescent="0.25">
      <c r="A53" s="9" t="s">
        <v>10</v>
      </c>
      <c r="B53" s="7"/>
      <c r="C53" s="7"/>
      <c r="D53" s="7"/>
      <c r="E53" s="7"/>
      <c r="F53" s="15"/>
      <c r="G53" s="4">
        <v>300</v>
      </c>
      <c r="H53" s="4">
        <v>566</v>
      </c>
      <c r="I53" s="4">
        <v>704</v>
      </c>
    </row>
    <row r="54" spans="1:9" ht="18" customHeight="1" x14ac:dyDescent="0.25">
      <c r="A54" s="9" t="s">
        <v>16</v>
      </c>
      <c r="B54" s="7"/>
      <c r="C54" s="7"/>
      <c r="D54" s="7"/>
      <c r="E54" s="7"/>
      <c r="F54" s="15"/>
      <c r="G54" s="4">
        <v>1064</v>
      </c>
      <c r="H54" s="4">
        <v>968</v>
      </c>
      <c r="I54" s="4">
        <v>1112</v>
      </c>
    </row>
    <row r="55" spans="1:9" ht="18" customHeight="1" x14ac:dyDescent="0.25">
      <c r="A55" s="9" t="s">
        <v>12</v>
      </c>
      <c r="B55" s="7"/>
      <c r="C55" s="7"/>
      <c r="D55" s="7"/>
      <c r="E55" s="7"/>
      <c r="F55" s="15"/>
      <c r="G55" s="4">
        <v>230</v>
      </c>
      <c r="H55" s="4">
        <v>240</v>
      </c>
      <c r="I55" s="4">
        <v>465</v>
      </c>
    </row>
    <row r="56" spans="1:9" ht="18" customHeight="1" x14ac:dyDescent="0.25">
      <c r="A56" s="9" t="s">
        <v>13</v>
      </c>
      <c r="B56" s="7"/>
      <c r="C56" s="7"/>
      <c r="D56" s="7"/>
      <c r="E56" s="7"/>
      <c r="F56" s="15"/>
      <c r="G56" s="4">
        <v>2113</v>
      </c>
      <c r="H56" s="4">
        <v>2410</v>
      </c>
      <c r="I56" s="4">
        <v>2713</v>
      </c>
    </row>
    <row r="57" spans="1:9" ht="18" customHeight="1" x14ac:dyDescent="0.25">
      <c r="A57" s="9" t="s">
        <v>14</v>
      </c>
      <c r="B57" s="7"/>
      <c r="C57" s="7"/>
      <c r="D57" s="7"/>
      <c r="E57" s="7"/>
      <c r="F57" s="15"/>
      <c r="G57" s="4">
        <v>10</v>
      </c>
      <c r="H57" s="4">
        <v>76</v>
      </c>
      <c r="I57" s="30">
        <v>0</v>
      </c>
    </row>
    <row r="58" spans="1:9" ht="18" customHeight="1" x14ac:dyDescent="0.25">
      <c r="A58" s="6" t="s">
        <v>27</v>
      </c>
      <c r="B58" s="11"/>
      <c r="C58" s="11"/>
      <c r="D58" s="11"/>
      <c r="E58" s="11"/>
      <c r="F58" s="21"/>
      <c r="G58" s="8">
        <f>SUM(G48:G57)</f>
        <v>6372</v>
      </c>
      <c r="H58" s="8">
        <f>SUM(H48:H57)</f>
        <v>6995</v>
      </c>
      <c r="I58" s="8">
        <f>SUM(I48:I57)</f>
        <v>8409</v>
      </c>
    </row>
    <row r="59" spans="1:9" ht="18" customHeight="1" x14ac:dyDescent="0.25">
      <c r="A59" s="9" t="s">
        <v>28</v>
      </c>
      <c r="B59" s="7"/>
      <c r="C59" s="7"/>
      <c r="D59" s="7"/>
      <c r="E59" s="7"/>
      <c r="F59" s="15"/>
      <c r="G59" s="4">
        <f>F13</f>
        <v>1589</v>
      </c>
      <c r="H59" s="4">
        <f t="shared" ref="H59:I59" si="1">G13</f>
        <v>1335</v>
      </c>
      <c r="I59" s="4">
        <f t="shared" si="1"/>
        <v>1506</v>
      </c>
    </row>
    <row r="60" spans="1:9" ht="18" customHeight="1" x14ac:dyDescent="0.25">
      <c r="A60" s="40" t="s">
        <v>15</v>
      </c>
      <c r="B60" s="41"/>
      <c r="C60" s="41"/>
      <c r="D60" s="41"/>
      <c r="E60" s="41"/>
      <c r="F60" s="42"/>
      <c r="G60" s="8">
        <f>G58+G59</f>
        <v>7961</v>
      </c>
      <c r="H60" s="8">
        <f>H58+H59</f>
        <v>8330</v>
      </c>
      <c r="I60" s="8">
        <f>I58+I59</f>
        <v>9915</v>
      </c>
    </row>
    <row r="61" spans="1:9" ht="20.25" customHeight="1" x14ac:dyDescent="0.25">
      <c r="A61" s="2" t="s">
        <v>48</v>
      </c>
      <c r="F61" s="34"/>
      <c r="G61" s="34"/>
      <c r="H61" s="34"/>
      <c r="I61" s="34"/>
    </row>
    <row r="62" spans="1:9" ht="9.9499999999999993" customHeight="1" x14ac:dyDescent="0.25">
      <c r="A62" s="32"/>
      <c r="B62" s="32"/>
      <c r="C62" s="32"/>
      <c r="D62" s="32"/>
      <c r="E62" s="32"/>
      <c r="F62" s="32"/>
      <c r="G62" s="32"/>
      <c r="H62" s="32"/>
      <c r="I62" s="32"/>
    </row>
    <row r="63" spans="1:9" ht="32.25" customHeight="1" x14ac:dyDescent="0.25">
      <c r="A63" s="57" t="s">
        <v>57</v>
      </c>
      <c r="B63" s="57"/>
      <c r="C63" s="57"/>
      <c r="D63" s="57"/>
      <c r="E63" s="57"/>
      <c r="F63" s="57"/>
      <c r="G63" s="57"/>
      <c r="H63" s="57"/>
      <c r="I63" s="57"/>
    </row>
    <row r="64" spans="1:9" ht="18" customHeight="1" x14ac:dyDescent="0.25">
      <c r="A64" s="58"/>
      <c r="B64" s="58"/>
      <c r="C64" s="58"/>
      <c r="D64" s="58"/>
      <c r="E64" s="58"/>
      <c r="F64" s="58"/>
      <c r="G64" s="58"/>
      <c r="H64" s="58"/>
      <c r="I64" s="58"/>
    </row>
    <row r="65" spans="1:9" ht="18" customHeight="1" x14ac:dyDescent="0.25">
      <c r="A65" s="55" t="s">
        <v>56</v>
      </c>
      <c r="B65" s="55"/>
      <c r="C65" s="55"/>
      <c r="D65" s="55"/>
      <c r="E65" s="55"/>
      <c r="F65" s="55"/>
      <c r="G65" s="55"/>
      <c r="H65" s="55"/>
      <c r="I65" s="55"/>
    </row>
    <row r="66" spans="1:9" ht="15" customHeight="1" x14ac:dyDescent="0.25">
      <c r="A66" s="68" t="s">
        <v>29</v>
      </c>
      <c r="B66" s="68"/>
      <c r="C66" s="68"/>
      <c r="D66" s="68"/>
      <c r="E66" s="68"/>
      <c r="F66" s="68"/>
      <c r="G66" s="68"/>
      <c r="H66" s="68"/>
      <c r="I66" s="68"/>
    </row>
    <row r="67" spans="1:9" ht="18.75" customHeight="1" x14ac:dyDescent="0.25">
      <c r="A67" s="49" t="s">
        <v>40</v>
      </c>
      <c r="B67" s="50"/>
      <c r="C67" s="50"/>
      <c r="D67" s="51"/>
      <c r="E67" s="50" t="s">
        <v>0</v>
      </c>
      <c r="F67" s="50"/>
      <c r="G67" s="50"/>
      <c r="H67" s="50"/>
      <c r="I67" s="69"/>
    </row>
    <row r="68" spans="1:9" ht="15" customHeight="1" x14ac:dyDescent="0.25">
      <c r="A68" s="43" t="s">
        <v>1</v>
      </c>
      <c r="B68" s="31">
        <v>2021</v>
      </c>
      <c r="C68" s="40">
        <v>2022</v>
      </c>
      <c r="D68" s="42"/>
      <c r="E68" s="45" t="s">
        <v>1</v>
      </c>
      <c r="F68" s="46"/>
      <c r="G68" s="31">
        <v>2021</v>
      </c>
      <c r="H68" s="40">
        <v>2022</v>
      </c>
      <c r="I68" s="42"/>
    </row>
    <row r="69" spans="1:9" ht="18" customHeight="1" x14ac:dyDescent="0.25">
      <c r="A69" s="44"/>
      <c r="B69" s="28" t="s">
        <v>54</v>
      </c>
      <c r="C69" s="25" t="s">
        <v>51</v>
      </c>
      <c r="D69" s="25" t="s">
        <v>55</v>
      </c>
      <c r="E69" s="47"/>
      <c r="F69" s="48"/>
      <c r="G69" s="28" t="s">
        <v>54</v>
      </c>
      <c r="H69" s="25" t="s">
        <v>51</v>
      </c>
      <c r="I69" s="25" t="s">
        <v>55</v>
      </c>
    </row>
    <row r="70" spans="1:9" ht="18" customHeight="1" x14ac:dyDescent="0.25">
      <c r="A70" s="26" t="s">
        <v>36</v>
      </c>
      <c r="B70" s="4">
        <v>587</v>
      </c>
      <c r="C70" s="4">
        <v>1085</v>
      </c>
      <c r="D70" s="22">
        <v>859</v>
      </c>
      <c r="E70" s="38" t="s">
        <v>34</v>
      </c>
      <c r="F70" s="39"/>
      <c r="G70" s="4">
        <v>5277</v>
      </c>
      <c r="H70" s="4">
        <v>4439</v>
      </c>
      <c r="I70" s="4">
        <v>4626</v>
      </c>
    </row>
    <row r="71" spans="1:9" ht="18" customHeight="1" x14ac:dyDescent="0.25">
      <c r="A71" s="26" t="s">
        <v>49</v>
      </c>
      <c r="B71" s="4">
        <v>282</v>
      </c>
      <c r="C71" s="4">
        <v>633</v>
      </c>
      <c r="D71" s="22">
        <v>783</v>
      </c>
      <c r="E71" s="38" t="s">
        <v>33</v>
      </c>
      <c r="F71" s="39"/>
      <c r="G71" s="4">
        <v>3110</v>
      </c>
      <c r="H71" s="4">
        <v>1692</v>
      </c>
      <c r="I71" s="4">
        <v>3072</v>
      </c>
    </row>
    <row r="72" spans="1:9" ht="18" customHeight="1" x14ac:dyDescent="0.25">
      <c r="A72" s="26" t="s">
        <v>37</v>
      </c>
      <c r="B72" s="4">
        <v>540</v>
      </c>
      <c r="C72" s="4">
        <v>558</v>
      </c>
      <c r="D72" s="22">
        <v>661</v>
      </c>
      <c r="E72" s="38" t="s">
        <v>46</v>
      </c>
      <c r="F72" s="39"/>
      <c r="G72" s="4">
        <v>19</v>
      </c>
      <c r="H72" s="4">
        <v>1490</v>
      </c>
      <c r="I72" s="4">
        <v>3031</v>
      </c>
    </row>
    <row r="73" spans="1:9" ht="18" customHeight="1" x14ac:dyDescent="0.25">
      <c r="A73" s="26" t="s">
        <v>35</v>
      </c>
      <c r="B73" s="4">
        <v>514</v>
      </c>
      <c r="C73" s="4">
        <v>610</v>
      </c>
      <c r="D73" s="22">
        <v>583</v>
      </c>
      <c r="E73" s="38" t="s">
        <v>36</v>
      </c>
      <c r="F73" s="39"/>
      <c r="G73" s="4">
        <v>2387</v>
      </c>
      <c r="H73" s="4">
        <v>2882</v>
      </c>
      <c r="I73" s="4">
        <v>2645</v>
      </c>
    </row>
    <row r="74" spans="1:9" ht="18" customHeight="1" x14ac:dyDescent="0.25">
      <c r="A74" s="26" t="s">
        <v>38</v>
      </c>
      <c r="B74" s="4">
        <v>596</v>
      </c>
      <c r="C74" s="4">
        <v>583</v>
      </c>
      <c r="D74" s="22">
        <v>562</v>
      </c>
      <c r="E74" s="38" t="s">
        <v>47</v>
      </c>
      <c r="F74" s="39"/>
      <c r="G74" s="4">
        <v>1782</v>
      </c>
      <c r="H74" s="4">
        <v>1443</v>
      </c>
      <c r="I74" s="4">
        <v>2462</v>
      </c>
    </row>
    <row r="75" spans="1:9" ht="18" customHeight="1" x14ac:dyDescent="0.25">
      <c r="A75" s="26" t="s">
        <v>45</v>
      </c>
      <c r="B75" s="4">
        <v>534</v>
      </c>
      <c r="C75" s="4">
        <v>489</v>
      </c>
      <c r="D75" s="22">
        <v>528</v>
      </c>
      <c r="E75" s="38" t="s">
        <v>35</v>
      </c>
      <c r="F75" s="39"/>
      <c r="G75" s="4">
        <v>1810</v>
      </c>
      <c r="H75" s="4">
        <v>1582</v>
      </c>
      <c r="I75" s="4">
        <v>1677</v>
      </c>
    </row>
    <row r="76" spans="1:9" ht="18" customHeight="1" x14ac:dyDescent="0.25">
      <c r="A76" s="27" t="s">
        <v>2</v>
      </c>
      <c r="B76" s="4">
        <f>B77-SUM(B70:B75)</f>
        <v>3319</v>
      </c>
      <c r="C76" s="4">
        <f>C77-SUM(C70:C75)</f>
        <v>3037</v>
      </c>
      <c r="D76" s="4">
        <f>D77-SUM(D70:D75)</f>
        <v>4433</v>
      </c>
      <c r="E76" s="38" t="s">
        <v>2</v>
      </c>
      <c r="F76" s="39"/>
      <c r="G76" s="4">
        <f>G77-SUM(G70:G75)</f>
        <v>9483</v>
      </c>
      <c r="H76" s="4">
        <f>H77-SUM(H70:H75)</f>
        <v>12328</v>
      </c>
      <c r="I76" s="4">
        <f>I77-SUM(I70:I75)</f>
        <v>11605</v>
      </c>
    </row>
    <row r="77" spans="1:9" ht="18" customHeight="1" x14ac:dyDescent="0.25">
      <c r="A77" s="23" t="s">
        <v>3</v>
      </c>
      <c r="B77" s="8">
        <f>G58</f>
        <v>6372</v>
      </c>
      <c r="C77" s="8">
        <f>H58</f>
        <v>6995</v>
      </c>
      <c r="D77" s="8">
        <f>I58</f>
        <v>8409</v>
      </c>
      <c r="E77" s="24" t="s">
        <v>24</v>
      </c>
      <c r="F77" s="21"/>
      <c r="G77" s="8">
        <f>G34</f>
        <v>23868</v>
      </c>
      <c r="H77" s="8">
        <f>H34</f>
        <v>25856</v>
      </c>
      <c r="I77" s="8">
        <f>I34</f>
        <v>29118</v>
      </c>
    </row>
    <row r="78" spans="1:9" ht="18.75" customHeight="1" x14ac:dyDescent="0.25">
      <c r="A78" s="37" t="s">
        <v>44</v>
      </c>
      <c r="B78" s="37"/>
      <c r="C78" s="37"/>
      <c r="D78" s="37"/>
      <c r="E78" s="37"/>
      <c r="F78" s="37"/>
      <c r="G78" s="37"/>
      <c r="H78" s="37"/>
      <c r="I78" s="37"/>
    </row>
    <row r="79" spans="1:9" ht="6" customHeight="1" x14ac:dyDescent="0.25">
      <c r="A79" s="32"/>
      <c r="B79" s="32"/>
      <c r="C79" s="32"/>
      <c r="D79" s="32"/>
      <c r="E79" s="32"/>
      <c r="F79" s="32"/>
      <c r="G79" s="32"/>
      <c r="H79" s="32"/>
      <c r="I79" s="32"/>
    </row>
    <row r="80" spans="1:9" ht="63.75" customHeight="1" x14ac:dyDescent="0.25">
      <c r="A80" s="52" t="s">
        <v>60</v>
      </c>
      <c r="B80" s="52"/>
      <c r="C80" s="52"/>
      <c r="D80" s="52"/>
      <c r="E80" s="52"/>
      <c r="F80" s="52"/>
      <c r="G80" s="52"/>
      <c r="H80" s="52"/>
      <c r="I80" s="52"/>
    </row>
    <row r="81" spans="1:9" ht="9" customHeight="1" x14ac:dyDescent="0.25">
      <c r="A81" s="32"/>
      <c r="B81" s="32"/>
      <c r="C81" s="32"/>
      <c r="D81" s="32"/>
      <c r="E81" s="32"/>
      <c r="F81" s="32"/>
      <c r="G81" s="32"/>
      <c r="H81" s="32"/>
      <c r="I81" s="32"/>
    </row>
    <row r="82" spans="1:9" ht="21" customHeight="1" x14ac:dyDescent="0.25">
      <c r="A82" s="3" t="s">
        <v>61</v>
      </c>
      <c r="C82" s="32"/>
      <c r="D82" s="32"/>
      <c r="E82" s="32"/>
      <c r="F82" s="32"/>
      <c r="G82" s="32"/>
      <c r="H82" s="32"/>
      <c r="I82" s="32"/>
    </row>
  </sheetData>
  <mergeCells count="52">
    <mergeCell ref="E76:F76"/>
    <mergeCell ref="A79:I79"/>
    <mergeCell ref="E71:F71"/>
    <mergeCell ref="A62:I62"/>
    <mergeCell ref="A18:H18"/>
    <mergeCell ref="H22:I22"/>
    <mergeCell ref="H46:I46"/>
    <mergeCell ref="C68:D68"/>
    <mergeCell ref="H68:I68"/>
    <mergeCell ref="A9:E9"/>
    <mergeCell ref="A43:I43"/>
    <mergeCell ref="A22:F23"/>
    <mergeCell ref="A66:I66"/>
    <mergeCell ref="E67:I67"/>
    <mergeCell ref="A34:F34"/>
    <mergeCell ref="A38:I38"/>
    <mergeCell ref="A46:F47"/>
    <mergeCell ref="A20:I20"/>
    <mergeCell ref="A44:I44"/>
    <mergeCell ref="E17:H17"/>
    <mergeCell ref="A1:I1"/>
    <mergeCell ref="A6:I6"/>
    <mergeCell ref="A7:H7"/>
    <mergeCell ref="A21:I21"/>
    <mergeCell ref="A65:I65"/>
    <mergeCell ref="A5:I5"/>
    <mergeCell ref="A36:B36"/>
    <mergeCell ref="A3:I3"/>
    <mergeCell ref="A37:I37"/>
    <mergeCell ref="F61:I61"/>
    <mergeCell ref="A2:I2"/>
    <mergeCell ref="A4:I4"/>
    <mergeCell ref="A45:I45"/>
    <mergeCell ref="A63:I63"/>
    <mergeCell ref="A64:I64"/>
    <mergeCell ref="G8:H8"/>
    <mergeCell ref="C82:I82"/>
    <mergeCell ref="A8:E8"/>
    <mergeCell ref="A19:I19"/>
    <mergeCell ref="A17:B17"/>
    <mergeCell ref="A78:I78"/>
    <mergeCell ref="E72:F72"/>
    <mergeCell ref="A60:F60"/>
    <mergeCell ref="E70:F70"/>
    <mergeCell ref="A68:A69"/>
    <mergeCell ref="E68:F69"/>
    <mergeCell ref="A81:I81"/>
    <mergeCell ref="E73:F73"/>
    <mergeCell ref="A67:D67"/>
    <mergeCell ref="A80:I80"/>
    <mergeCell ref="E74:F74"/>
    <mergeCell ref="E75:F75"/>
  </mergeCells>
  <pageMargins left="0.25" right="0.25" top="0.75" bottom="0.75" header="0.3" footer="0.3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127A64F-7F45-4FC1-A531-4E264D146A73}"/>
</file>

<file path=customXml/itemProps2.xml><?xml version="1.0" encoding="utf-8"?>
<ds:datastoreItem xmlns:ds="http://schemas.openxmlformats.org/officeDocument/2006/customXml" ds:itemID="{4B9B8895-EA50-4E55-8404-7DB9C3BCCBB2}"/>
</file>

<file path=customXml/itemProps3.xml><?xml version="1.0" encoding="utf-8"?>
<ds:datastoreItem xmlns:ds="http://schemas.openxmlformats.org/officeDocument/2006/customXml" ds:itemID="{03959DB9-CAB5-4D02-ADD4-D7117EED29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July 2021</vt:lpstr>
      <vt:lpstr>'July 2021'!OLE_LINK1</vt:lpstr>
      <vt:lpstr>'July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lukshmudu</dc:creator>
  <cp:lastModifiedBy>Bhavna Ramjus</cp:lastModifiedBy>
  <cp:lastPrinted>2023-02-07T10:00:56Z</cp:lastPrinted>
  <dcterms:created xsi:type="dcterms:W3CDTF">2014-10-13T08:01:49Z</dcterms:created>
  <dcterms:modified xsi:type="dcterms:W3CDTF">2023-02-13T10:20:50Z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