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155" windowHeight="7740"/>
  </bookViews>
  <sheets>
    <sheet name="September 2025" sheetId="1" r:id="rId1"/>
  </sheets>
  <calcPr calcId="144525"/>
</workbook>
</file>

<file path=xl/calcChain.xml><?xml version="1.0" encoding="utf-8"?>
<calcChain xmlns="http://schemas.openxmlformats.org/spreadsheetml/2006/main">
  <c r="G18" i="1" l="1"/>
  <c r="E18" i="1"/>
  <c r="G22" i="1" l="1"/>
  <c r="E22" i="1"/>
  <c r="G11" i="1"/>
  <c r="E11" i="1"/>
  <c r="G31" i="1"/>
  <c r="E31" i="1"/>
  <c r="G4" i="1"/>
  <c r="E4" i="1"/>
  <c r="C50" i="1" l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8" i="1"/>
  <c r="C26" i="1"/>
  <c r="C25" i="1"/>
  <c r="C24" i="1"/>
  <c r="C23" i="1"/>
  <c r="C22" i="1"/>
  <c r="C21" i="1"/>
  <c r="C20" i="1"/>
  <c r="C19" i="1"/>
  <c r="C18" i="1"/>
  <c r="C17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<sst xmlns="http://schemas.openxmlformats.org/spreadsheetml/2006/main" count="66" uniqueCount="47">
  <si>
    <t>Republic of Mauritius</t>
  </si>
  <si>
    <t>Island of Mauritius</t>
  </si>
  <si>
    <t>Island of Rodrigues</t>
  </si>
  <si>
    <t>Monthly Rate (Rs)</t>
  </si>
  <si>
    <t>Retirement</t>
  </si>
  <si>
    <t>Basic</t>
  </si>
  <si>
    <t xml:space="preserve">    -  (60-89) years</t>
  </si>
  <si>
    <t xml:space="preserve">    -  (90-99) years</t>
  </si>
  <si>
    <t xml:space="preserve">    -  100 years and above</t>
  </si>
  <si>
    <t>Of whom Severely Handicapped</t>
  </si>
  <si>
    <t>Contributory</t>
  </si>
  <si>
    <t>BRP cases drawing child allowance</t>
  </si>
  <si>
    <t>Beneficiaries of child allowance</t>
  </si>
  <si>
    <t xml:space="preserve">     - Under 10 years</t>
  </si>
  <si>
    <t xml:space="preserve">     - 10 years and above</t>
  </si>
  <si>
    <t xml:space="preserve">Food Aid </t>
  </si>
  <si>
    <t>Income Support</t>
  </si>
  <si>
    <t xml:space="preserve">Widows </t>
  </si>
  <si>
    <t>Contributory( All Ages)</t>
  </si>
  <si>
    <t xml:space="preserve">     - Under 60 years</t>
  </si>
  <si>
    <t xml:space="preserve">     - 60 years and above</t>
  </si>
  <si>
    <t>BWP cases drawing child allowance</t>
  </si>
  <si>
    <t>Food Aid</t>
  </si>
  <si>
    <t xml:space="preserve">Invalids </t>
  </si>
  <si>
    <t>BIP cases drawing child allowance</t>
  </si>
  <si>
    <t>Additional Allowance (Under 18 years)</t>
  </si>
  <si>
    <t>Carers Allowance (ABIP)</t>
  </si>
  <si>
    <t xml:space="preserve">Orphans </t>
  </si>
  <si>
    <t>Guardians</t>
  </si>
  <si>
    <t xml:space="preserve">Food  Aid </t>
  </si>
  <si>
    <t>Voluntary Retirement Pension (VRP), Island of Mauritius</t>
  </si>
  <si>
    <t>Widows</t>
  </si>
  <si>
    <t>Invalids</t>
  </si>
  <si>
    <t>Total</t>
  </si>
  <si>
    <t>Old Age &amp; Invalid</t>
  </si>
  <si>
    <t xml:space="preserve"> (65- 74) years </t>
  </si>
  <si>
    <t xml:space="preserve"> 75 years and above </t>
  </si>
  <si>
    <t>Disability</t>
  </si>
  <si>
    <t>No of beneficiaries as at August 2025</t>
  </si>
  <si>
    <t>Beneficiaries of contributory and non-contributory pensions by Island, September 2025</t>
  </si>
  <si>
    <t>Inmates Allowance (Island of Mauritius, August 2025)</t>
  </si>
  <si>
    <t>Amount paid August 2025 (Rs)</t>
  </si>
  <si>
    <t>Social Contribution and Social Benefit (Republic of Mauritius, September 2025)</t>
  </si>
  <si>
    <t>No of beneficiaries as at September 2025</t>
  </si>
  <si>
    <t>Monthly Rate September 2025 (Rs)</t>
  </si>
  <si>
    <t>Social Disability Allowance (Republic of Mauritius, September 2025)</t>
  </si>
  <si>
    <t>14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</si>
</sst>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\ \ "/>
    <numFmt numFmtId="166" formatCode="#,##0\ "/>
    <numFmt numFmtId="167" formatCode="\(#,##0\)\ "/>
    <numFmt numFmtId="168" formatCode="_(* #,##0_);_(* \(#,##0\);_(* &quot;-&quot;??_);_(@_)"/>
    <numFmt numFmtId="169" formatCode="\-\ \ "/>
    <numFmt numFmtId="170" formatCode="mmmm\ yyyy"/>
  </numFmts>
  <fonts count="6" x14ac:knownFonts="1"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/>
    <xf numFmtId="3" fontId="1" fillId="0" borderId="0" xfId="0" applyNumberFormat="1" applyFont="1" applyFill="1" applyProtection="1">
      <protection locked="0"/>
    </xf>
    <xf numFmtId="0" fontId="0" fillId="0" borderId="0" xfId="0" applyFont="1" applyFill="1"/>
    <xf numFmtId="0" fontId="0" fillId="0" borderId="0" xfId="0" applyFill="1"/>
    <xf numFmtId="0" fontId="1" fillId="0" borderId="1" xfId="0" applyFont="1" applyBorder="1"/>
    <xf numFmtId="0" fontId="1" fillId="0" borderId="2" xfId="0" applyFont="1" applyBorder="1" applyProtection="1"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3" fontId="1" fillId="2" borderId="4" xfId="0" applyNumberFormat="1" applyFont="1" applyFill="1" applyBorder="1" applyAlignment="1" applyProtection="1">
      <alignment vertical="center"/>
      <protection locked="0"/>
    </xf>
    <xf numFmtId="3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165" fontId="0" fillId="3" borderId="7" xfId="0" applyNumberFormat="1" applyFont="1" applyFill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 applyProtection="1">
      <alignment vertical="center"/>
      <protection locked="0"/>
    </xf>
    <xf numFmtId="166" fontId="0" fillId="0" borderId="10" xfId="0" applyNumberFormat="1" applyFont="1" applyFill="1" applyBorder="1" applyAlignment="1" applyProtection="1">
      <alignment vertical="center"/>
      <protection locked="0"/>
    </xf>
    <xf numFmtId="167" fontId="0" fillId="0" borderId="11" xfId="0" quotePrefix="1" applyNumberFormat="1" applyFont="1" applyFill="1" applyBorder="1" applyAlignment="1" applyProtection="1">
      <alignment horizontal="right" vertical="center"/>
      <protection locked="0"/>
    </xf>
    <xf numFmtId="166" fontId="0" fillId="0" borderId="10" xfId="0" applyNumberFormat="1" applyFont="1" applyFill="1" applyBorder="1" applyAlignment="1" applyProtection="1">
      <alignment horizontal="right" vertical="center"/>
      <protection locked="0"/>
    </xf>
    <xf numFmtId="168" fontId="1" fillId="3" borderId="12" xfId="1" applyNumberFormat="1" applyFont="1" applyFill="1" applyBorder="1"/>
    <xf numFmtId="0" fontId="1" fillId="0" borderId="13" xfId="0" applyFont="1" applyBorder="1" applyAlignment="1">
      <alignment vertical="center"/>
    </xf>
    <xf numFmtId="0" fontId="4" fillId="0" borderId="14" xfId="0" applyFont="1" applyBorder="1" applyAlignment="1" applyProtection="1">
      <alignment vertical="center"/>
      <protection locked="0"/>
    </xf>
    <xf numFmtId="167" fontId="0" fillId="0" borderId="11" xfId="0" quotePrefix="1" applyNumberFormat="1" applyFill="1" applyBorder="1" applyAlignment="1" applyProtection="1">
      <alignment horizontal="right" vertical="center"/>
      <protection locked="0"/>
    </xf>
    <xf numFmtId="166" fontId="4" fillId="0" borderId="10" xfId="0" applyNumberFormat="1" applyFont="1" applyFill="1" applyBorder="1" applyAlignment="1" applyProtection="1">
      <alignment horizontal="right" vertical="center"/>
    </xf>
    <xf numFmtId="168" fontId="0" fillId="0" borderId="12" xfId="1" applyNumberFormat="1" applyFont="1" applyFill="1" applyBorder="1"/>
    <xf numFmtId="0" fontId="3" fillId="0" borderId="0" xfId="0" applyFont="1" applyFill="1"/>
    <xf numFmtId="0" fontId="1" fillId="0" borderId="13" xfId="0" applyFont="1" applyFill="1" applyBorder="1" applyAlignment="1">
      <alignment vertical="center"/>
    </xf>
    <xf numFmtId="0" fontId="4" fillId="0" borderId="14" xfId="0" applyFont="1" applyFill="1" applyBorder="1" applyAlignment="1" applyProtection="1">
      <alignment vertical="center"/>
      <protection locked="0"/>
    </xf>
    <xf numFmtId="166" fontId="4" fillId="0" borderId="10" xfId="0" applyNumberFormat="1" applyFont="1" applyFill="1" applyBorder="1" applyAlignment="1">
      <alignment vertical="center"/>
    </xf>
    <xf numFmtId="168" fontId="1" fillId="0" borderId="12" xfId="1" applyNumberFormat="1" applyFont="1" applyFill="1" applyBorder="1"/>
    <xf numFmtId="0" fontId="1" fillId="0" borderId="14" xfId="0" applyFont="1" applyBorder="1" applyAlignment="1" applyProtection="1">
      <alignment vertical="center"/>
      <protection locked="0"/>
    </xf>
    <xf numFmtId="167" fontId="0" fillId="0" borderId="10" xfId="0" quotePrefix="1" applyNumberFormat="1" applyFill="1" applyBorder="1" applyAlignment="1" applyProtection="1">
      <alignment horizontal="right" vertical="center"/>
      <protection locked="0"/>
    </xf>
    <xf numFmtId="166" fontId="1" fillId="0" borderId="11" xfId="0" applyNumberFormat="1" applyFont="1" applyFill="1" applyBorder="1" applyAlignment="1" applyProtection="1">
      <alignment vertical="center"/>
      <protection locked="0"/>
    </xf>
    <xf numFmtId="166" fontId="1" fillId="0" borderId="10" xfId="0" applyNumberFormat="1" applyFont="1" applyFill="1" applyBorder="1" applyAlignment="1" applyProtection="1">
      <alignment horizontal="right" vertical="center"/>
      <protection locked="0"/>
    </xf>
    <xf numFmtId="166" fontId="1" fillId="0" borderId="11" xfId="0" applyNumberFormat="1" applyFont="1" applyFill="1" applyBorder="1" applyAlignment="1" applyProtection="1">
      <alignment horizontal="right" vertical="center"/>
      <protection locked="0"/>
    </xf>
    <xf numFmtId="167" fontId="5" fillId="0" borderId="11" xfId="0" applyNumberFormat="1" applyFont="1" applyFill="1" applyBorder="1" applyAlignment="1" applyProtection="1">
      <alignment horizontal="center" vertical="top"/>
      <protection locked="0"/>
    </xf>
    <xf numFmtId="166" fontId="1" fillId="0" borderId="10" xfId="0" applyNumberFormat="1" applyFont="1" applyFill="1" applyBorder="1" applyAlignment="1" applyProtection="1">
      <alignment vertical="center"/>
      <protection locked="0"/>
    </xf>
    <xf numFmtId="17" fontId="0" fillId="0" borderId="0" xfId="0" applyNumberFormat="1"/>
    <xf numFmtId="166" fontId="4" fillId="0" borderId="10" xfId="0" applyNumberFormat="1" applyFont="1" applyFill="1" applyBorder="1" applyAlignment="1" applyProtection="1">
      <alignment vertical="center"/>
    </xf>
    <xf numFmtId="166" fontId="1" fillId="0" borderId="11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3" fontId="1" fillId="2" borderId="10" xfId="0" applyNumberFormat="1" applyFont="1" applyFill="1" applyBorder="1" applyAlignment="1" applyProtection="1">
      <alignment vertical="center"/>
      <protection locked="0"/>
    </xf>
    <xf numFmtId="3" fontId="1" fillId="2" borderId="11" xfId="0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3" fontId="0" fillId="3" borderId="12" xfId="0" applyNumberFormat="1" applyFont="1" applyFill="1" applyBorder="1"/>
    <xf numFmtId="166" fontId="1" fillId="0" borderId="10" xfId="1" applyNumberFormat="1" applyFont="1" applyFill="1" applyBorder="1" applyAlignment="1">
      <alignment vertical="center"/>
    </xf>
    <xf numFmtId="166" fontId="1" fillId="0" borderId="11" xfId="1" applyNumberFormat="1" applyFont="1" applyFill="1" applyBorder="1" applyAlignment="1">
      <alignment vertical="center"/>
    </xf>
    <xf numFmtId="166" fontId="0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166" fontId="4" fillId="0" borderId="10" xfId="1" applyNumberFormat="1" applyFont="1" applyFill="1" applyBorder="1" applyAlignment="1">
      <alignment vertical="center"/>
    </xf>
    <xf numFmtId="166" fontId="4" fillId="0" borderId="11" xfId="0" applyNumberFormat="1" applyFont="1" applyFill="1" applyBorder="1" applyAlignment="1" applyProtection="1">
      <alignment vertical="center"/>
      <protection locked="0"/>
    </xf>
    <xf numFmtId="166" fontId="4" fillId="0" borderId="11" xfId="1" applyNumberFormat="1" applyFont="1" applyFill="1" applyBorder="1" applyAlignment="1">
      <alignment vertical="center"/>
    </xf>
    <xf numFmtId="166" fontId="4" fillId="0" borderId="10" xfId="0" applyNumberFormat="1" applyFont="1" applyFill="1" applyBorder="1" applyAlignment="1" applyProtection="1">
      <alignment vertical="center"/>
      <protection locked="0"/>
    </xf>
    <xf numFmtId="166" fontId="4" fillId="0" borderId="11" xfId="0" applyNumberFormat="1" applyFont="1" applyBorder="1" applyAlignment="1" applyProtection="1">
      <alignment vertical="center"/>
      <protection locked="0"/>
    </xf>
    <xf numFmtId="17" fontId="0" fillId="0" borderId="0" xfId="0" applyNumberFormat="1" applyFill="1"/>
    <xf numFmtId="0" fontId="1" fillId="0" borderId="15" xfId="0" applyFont="1" applyBorder="1" applyAlignment="1">
      <alignment vertical="center"/>
    </xf>
    <xf numFmtId="0" fontId="1" fillId="0" borderId="16" xfId="0" applyFont="1" applyBorder="1" applyAlignment="1" applyProtection="1">
      <alignment vertical="center"/>
      <protection locked="0"/>
    </xf>
    <xf numFmtId="0" fontId="0" fillId="2" borderId="10" xfId="0" applyFont="1" applyFill="1" applyBorder="1" applyAlignment="1">
      <alignment vertical="center"/>
    </xf>
    <xf numFmtId="166" fontId="0" fillId="0" borderId="0" xfId="0" applyNumberFormat="1"/>
    <xf numFmtId="0" fontId="2" fillId="0" borderId="0" xfId="0" applyFont="1"/>
    <xf numFmtId="0" fontId="2" fillId="0" borderId="0" xfId="0" applyFont="1" applyFill="1"/>
    <xf numFmtId="3" fontId="0" fillId="0" borderId="10" xfId="0" applyNumberFormat="1" applyFont="1" applyFill="1" applyBorder="1" applyAlignment="1" applyProtection="1">
      <alignment vertical="center"/>
      <protection locked="0"/>
    </xf>
    <xf numFmtId="166" fontId="0" fillId="0" borderId="10" xfId="0" applyNumberFormat="1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  <protection locked="0"/>
    </xf>
    <xf numFmtId="166" fontId="0" fillId="0" borderId="10" xfId="0" applyNumberFormat="1" applyFont="1" applyFill="1" applyBorder="1" applyAlignment="1" applyProtection="1">
      <alignment horizontal="right" vertical="center"/>
    </xf>
    <xf numFmtId="0" fontId="0" fillId="0" borderId="0" xfId="0" applyFont="1"/>
    <xf numFmtId="0" fontId="1" fillId="0" borderId="17" xfId="0" applyFont="1" applyBorder="1" applyAlignment="1">
      <alignment vertical="center"/>
    </xf>
    <xf numFmtId="0" fontId="1" fillId="0" borderId="18" xfId="0" applyFont="1" applyBorder="1" applyAlignment="1" applyProtection="1">
      <alignment vertical="center"/>
      <protection locked="0"/>
    </xf>
    <xf numFmtId="166" fontId="1" fillId="0" borderId="19" xfId="0" applyNumberFormat="1" applyFont="1" applyFill="1" applyBorder="1" applyAlignment="1" applyProtection="1">
      <alignment horizontal="right" vertical="center"/>
      <protection locked="0"/>
    </xf>
    <xf numFmtId="167" fontId="5" fillId="0" borderId="20" xfId="0" applyNumberFormat="1" applyFont="1" applyFill="1" applyBorder="1" applyAlignment="1" applyProtection="1">
      <alignment horizontal="center" vertical="top"/>
      <protection locked="0"/>
    </xf>
    <xf numFmtId="166" fontId="0" fillId="0" borderId="19" xfId="0" applyNumberFormat="1" applyFont="1" applyFill="1" applyBorder="1" applyAlignment="1" applyProtection="1">
      <alignment horizontal="right" vertical="center"/>
      <protection locked="0"/>
    </xf>
    <xf numFmtId="168" fontId="0" fillId="0" borderId="21" xfId="1" applyNumberFormat="1" applyFont="1" applyFill="1" applyBorder="1"/>
    <xf numFmtId="167" fontId="5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166" fontId="1" fillId="0" borderId="0" xfId="0" quotePrefix="1" applyNumberFormat="1" applyFont="1" applyBorder="1" applyAlignment="1" applyProtection="1">
      <alignment vertical="center"/>
      <protection locked="0"/>
    </xf>
    <xf numFmtId="166" fontId="1" fillId="0" borderId="0" xfId="0" applyNumberFormat="1" applyFont="1" applyFill="1" applyBorder="1" applyAlignment="1" applyProtection="1">
      <alignment horizontal="right" vertical="center"/>
      <protection locked="0"/>
    </xf>
    <xf numFmtId="169" fontId="1" fillId="0" borderId="0" xfId="0" quotePrefix="1" applyNumberFormat="1" applyFont="1" applyFill="1" applyBorder="1" applyAlignment="1" applyProtection="1">
      <alignment vertical="center"/>
      <protection locked="0"/>
    </xf>
    <xf numFmtId="169" fontId="1" fillId="0" borderId="0" xfId="0" quotePrefix="1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165" fontId="1" fillId="0" borderId="0" xfId="0" applyNumberFormat="1" applyFont="1" applyFill="1" applyProtection="1">
      <protection locked="0"/>
    </xf>
    <xf numFmtId="165" fontId="1" fillId="0" borderId="0" xfId="0" applyNumberFormat="1" applyFont="1"/>
    <xf numFmtId="165" fontId="1" fillId="0" borderId="0" xfId="0" applyNumberFormat="1" applyFont="1" applyFill="1"/>
    <xf numFmtId="0" fontId="1" fillId="0" borderId="0" xfId="0" applyFont="1" applyProtection="1">
      <protection locked="0"/>
    </xf>
    <xf numFmtId="165" fontId="1" fillId="0" borderId="0" xfId="0" applyNumberFormat="1" applyFont="1" applyFill="1" applyBorder="1" applyProtection="1">
      <protection locked="0"/>
    </xf>
    <xf numFmtId="165" fontId="1" fillId="0" borderId="0" xfId="0" quotePrefix="1" applyNumberFormat="1" applyFont="1" applyBorder="1" applyAlignment="1">
      <alignment horizontal="right"/>
    </xf>
    <xf numFmtId="0" fontId="1" fillId="0" borderId="22" xfId="0" applyFont="1" applyBorder="1" applyAlignment="1" applyProtection="1">
      <alignment vertical="center"/>
      <protection locked="0"/>
    </xf>
    <xf numFmtId="165" fontId="1" fillId="0" borderId="22" xfId="0" applyNumberFormat="1" applyFont="1" applyFill="1" applyBorder="1" applyAlignment="1" applyProtection="1">
      <alignment vertical="center"/>
      <protection locked="0"/>
    </xf>
    <xf numFmtId="165" fontId="1" fillId="0" borderId="23" xfId="0" applyNumberFormat="1" applyFont="1" applyFill="1" applyBorder="1" applyAlignment="1" applyProtection="1">
      <alignment vertical="center"/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165" fontId="1" fillId="0" borderId="13" xfId="0" applyNumberFormat="1" applyFont="1" applyFill="1" applyBorder="1" applyAlignment="1" applyProtection="1">
      <alignment vertical="center"/>
      <protection locked="0"/>
    </xf>
    <xf numFmtId="165" fontId="1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/>
    <xf numFmtId="0" fontId="1" fillId="0" borderId="17" xfId="0" applyNumberFormat="1" applyFont="1" applyBorder="1" applyAlignment="1" applyProtection="1">
      <alignment vertical="center"/>
      <protection locked="0"/>
    </xf>
    <xf numFmtId="165" fontId="1" fillId="0" borderId="17" xfId="0" applyNumberFormat="1" applyFont="1" applyFill="1" applyBorder="1" applyAlignment="1" applyProtection="1">
      <alignment vertical="center"/>
      <protection locked="0"/>
    </xf>
    <xf numFmtId="165" fontId="1" fillId="0" borderId="25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Border="1"/>
    <xf numFmtId="0" fontId="0" fillId="0" borderId="0" xfId="0" applyNumberFormat="1" applyFont="1" applyFill="1"/>
    <xf numFmtId="0" fontId="2" fillId="0" borderId="1" xfId="0" applyFont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 applyProtection="1">
      <alignment vertical="center"/>
      <protection locked="0"/>
    </xf>
    <xf numFmtId="165" fontId="2" fillId="0" borderId="2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1" fillId="0" borderId="0" xfId="0" applyFont="1" applyBorder="1"/>
    <xf numFmtId="165" fontId="1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0" fillId="0" borderId="3" xfId="0" applyBorder="1" applyAlignment="1" applyProtection="1">
      <alignment vertical="center"/>
      <protection locked="0"/>
    </xf>
    <xf numFmtId="165" fontId="1" fillId="0" borderId="27" xfId="0" applyNumberFormat="1" applyFont="1" applyFill="1" applyBorder="1" applyAlignment="1" applyProtection="1">
      <alignment horizontal="right" vertical="center"/>
      <protection locked="0"/>
    </xf>
    <xf numFmtId="165" fontId="1" fillId="0" borderId="2" xfId="0" applyNumberFormat="1" applyFont="1" applyFill="1" applyBorder="1" applyAlignment="1" applyProtection="1">
      <alignment horizontal="right" vertical="center"/>
      <protection locked="0"/>
    </xf>
    <xf numFmtId="165" fontId="1" fillId="0" borderId="2" xfId="0" applyNumberFormat="1" applyFont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center" vertical="center"/>
      <protection locked="0"/>
    </xf>
    <xf numFmtId="165" fontId="1" fillId="0" borderId="29" xfId="0" applyNumberFormat="1" applyFont="1" applyFill="1" applyBorder="1" applyAlignment="1" applyProtection="1">
      <alignment horizontal="right" vertical="center"/>
      <protection locked="0"/>
    </xf>
    <xf numFmtId="165" fontId="1" fillId="0" borderId="2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4" fillId="0" borderId="19" xfId="0" applyNumberFormat="1" applyFont="1" applyBorder="1" applyAlignment="1">
      <alignment horizontal="center" vertical="center"/>
    </xf>
    <xf numFmtId="0" fontId="0" fillId="0" borderId="20" xfId="0" applyBorder="1"/>
    <xf numFmtId="165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15" fontId="0" fillId="0" borderId="0" xfId="0" quotePrefix="1" applyNumberFormat="1"/>
    <xf numFmtId="0" fontId="0" fillId="0" borderId="3" xfId="0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/>
    <xf numFmtId="0" fontId="0" fillId="0" borderId="0" xfId="0" quotePrefix="1"/>
    <xf numFmtId="165" fontId="3" fillId="0" borderId="0" xfId="0" applyNumberFormat="1" applyFont="1" applyFill="1" applyBorder="1"/>
    <xf numFmtId="166" fontId="0" fillId="0" borderId="30" xfId="0" applyNumberFormat="1" applyFont="1" applyFill="1" applyBorder="1" applyAlignment="1" applyProtection="1">
      <alignment horizontal="right"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17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zoomScale="110" zoomScaleNormal="110" workbookViewId="0">
      <selection activeCell="B4" sqref="B4"/>
    </sheetView>
  </sheetViews>
  <sheetFormatPr defaultRowHeight="15.75" x14ac:dyDescent="0.25"/>
  <cols>
    <col min="1" max="1" width="3" customWidth="1"/>
    <col min="2" max="2" width="32.875" customWidth="1"/>
    <col min="3" max="3" width="11.25" customWidth="1"/>
    <col min="4" max="4" width="2.25" customWidth="1"/>
    <col min="5" max="5" width="11.875" customWidth="1"/>
    <col min="6" max="6" width="2.25" customWidth="1"/>
    <col min="7" max="7" width="11.25" customWidth="1"/>
    <col min="8" max="8" width="2.25" customWidth="1"/>
    <col min="9" max="9" width="13" style="4" customWidth="1"/>
  </cols>
  <sheetData>
    <row r="1" spans="1:13" ht="28.9" customHeight="1" thickBot="1" x14ac:dyDescent="0.3">
      <c r="A1" s="1" t="s">
        <v>39</v>
      </c>
      <c r="B1" s="2"/>
      <c r="C1" s="3"/>
      <c r="D1" s="3"/>
      <c r="E1" s="2"/>
      <c r="F1" s="2"/>
      <c r="G1" s="2"/>
      <c r="H1" s="2"/>
      <c r="J1" s="5"/>
    </row>
    <row r="2" spans="1:13" ht="36" customHeight="1" thickBot="1" x14ac:dyDescent="0.3">
      <c r="A2" s="6"/>
      <c r="B2" s="7"/>
      <c r="C2" s="142" t="s">
        <v>0</v>
      </c>
      <c r="D2" s="143"/>
      <c r="E2" s="144" t="s">
        <v>1</v>
      </c>
      <c r="F2" s="145"/>
      <c r="G2" s="144" t="s">
        <v>2</v>
      </c>
      <c r="H2" s="145"/>
      <c r="I2" s="8" t="s">
        <v>3</v>
      </c>
    </row>
    <row r="3" spans="1:13" ht="18" customHeight="1" x14ac:dyDescent="0.25">
      <c r="A3" s="9" t="s">
        <v>4</v>
      </c>
      <c r="B3" s="10"/>
      <c r="C3" s="11"/>
      <c r="D3" s="12"/>
      <c r="E3" s="13"/>
      <c r="F3" s="14"/>
      <c r="G3" s="13"/>
      <c r="H3" s="14"/>
      <c r="I3" s="15"/>
    </row>
    <row r="4" spans="1:13" ht="18" customHeight="1" x14ac:dyDescent="0.25">
      <c r="A4" s="16"/>
      <c r="B4" s="17" t="s">
        <v>5</v>
      </c>
      <c r="C4" s="18">
        <f>SUM(E4+G4)</f>
        <v>280502</v>
      </c>
      <c r="D4" s="19"/>
      <c r="E4" s="20">
        <f>(E5+E6+E7)</f>
        <v>274266</v>
      </c>
      <c r="F4" s="138"/>
      <c r="G4" s="20">
        <f t="shared" ref="G4" si="0">(G5+G6+G7)</f>
        <v>6236</v>
      </c>
      <c r="H4" s="19"/>
      <c r="I4" s="21"/>
      <c r="J4" s="137"/>
    </row>
    <row r="5" spans="1:13" ht="18" customHeight="1" x14ac:dyDescent="0.25">
      <c r="A5" s="22"/>
      <c r="B5" s="23" t="s">
        <v>6</v>
      </c>
      <c r="C5" s="18">
        <f t="shared" ref="C5:C43" si="1">SUM(E5+G5)</f>
        <v>275455</v>
      </c>
      <c r="D5" s="24"/>
      <c r="E5" s="25">
        <v>269381</v>
      </c>
      <c r="F5" s="24"/>
      <c r="G5" s="25">
        <v>6074</v>
      </c>
      <c r="H5" s="24"/>
      <c r="I5" s="26">
        <v>15000</v>
      </c>
    </row>
    <row r="6" spans="1:13" ht="18" customHeight="1" x14ac:dyDescent="0.25">
      <c r="A6" s="22"/>
      <c r="B6" s="23" t="s">
        <v>7</v>
      </c>
      <c r="C6" s="25">
        <f t="shared" si="1"/>
        <v>4842</v>
      </c>
      <c r="D6" s="24"/>
      <c r="E6">
        <v>4690</v>
      </c>
      <c r="F6" s="24"/>
      <c r="G6">
        <v>152</v>
      </c>
      <c r="H6" s="24"/>
      <c r="I6" s="26">
        <v>22710</v>
      </c>
      <c r="J6" s="27"/>
      <c r="K6" s="27"/>
      <c r="L6" s="27"/>
      <c r="M6" s="5"/>
    </row>
    <row r="7" spans="1:13" s="5" customFormat="1" ht="18" customHeight="1" x14ac:dyDescent="0.25">
      <c r="A7" s="28"/>
      <c r="B7" s="29" t="s">
        <v>8</v>
      </c>
      <c r="C7" s="25">
        <f t="shared" si="1"/>
        <v>205</v>
      </c>
      <c r="D7" s="19"/>
      <c r="E7" s="25">
        <v>195</v>
      </c>
      <c r="F7" s="19"/>
      <c r="G7" s="30">
        <v>10</v>
      </c>
      <c r="H7" s="24"/>
      <c r="I7" s="31">
        <v>27710</v>
      </c>
    </row>
    <row r="8" spans="1:13" ht="18" customHeight="1" x14ac:dyDescent="0.25">
      <c r="A8" s="22"/>
      <c r="B8" s="32" t="s">
        <v>9</v>
      </c>
      <c r="C8" s="33">
        <f t="shared" si="1"/>
        <v>21507</v>
      </c>
      <c r="D8" s="24"/>
      <c r="E8" s="33">
        <v>19820</v>
      </c>
      <c r="F8" s="24"/>
      <c r="G8" s="33">
        <v>1687</v>
      </c>
      <c r="H8" s="24"/>
      <c r="I8" s="26">
        <v>3500</v>
      </c>
    </row>
    <row r="9" spans="1:13" ht="18" customHeight="1" x14ac:dyDescent="0.25">
      <c r="A9" s="22"/>
      <c r="B9" s="32" t="s">
        <v>10</v>
      </c>
      <c r="C9" s="18">
        <f t="shared" si="1"/>
        <v>169199</v>
      </c>
      <c r="D9" s="34"/>
      <c r="E9" s="35">
        <v>167603</v>
      </c>
      <c r="F9" s="36"/>
      <c r="G9" s="35">
        <v>1596</v>
      </c>
      <c r="H9" s="36"/>
      <c r="I9" s="21"/>
    </row>
    <row r="10" spans="1:13" ht="18" customHeight="1" x14ac:dyDescent="0.25">
      <c r="A10" s="22"/>
      <c r="B10" s="139" t="s">
        <v>11</v>
      </c>
      <c r="C10" s="18">
        <f t="shared" si="1"/>
        <v>2610</v>
      </c>
      <c r="D10" s="37"/>
      <c r="E10" s="38">
        <v>2472</v>
      </c>
      <c r="F10" s="37"/>
      <c r="G10" s="38">
        <v>138</v>
      </c>
      <c r="H10" s="37"/>
      <c r="I10" s="21"/>
      <c r="J10" s="5"/>
      <c r="K10" s="5"/>
      <c r="L10" s="5"/>
      <c r="M10" s="39"/>
    </row>
    <row r="11" spans="1:13" ht="18" customHeight="1" x14ac:dyDescent="0.25">
      <c r="A11" s="22"/>
      <c r="B11" s="32" t="s">
        <v>12</v>
      </c>
      <c r="C11" s="18">
        <f t="shared" si="1"/>
        <v>3060</v>
      </c>
      <c r="D11" s="37"/>
      <c r="E11" s="18">
        <f>E12+E13</f>
        <v>2877</v>
      </c>
      <c r="F11" s="37"/>
      <c r="G11" s="18">
        <f>G12+G13</f>
        <v>183</v>
      </c>
      <c r="H11" s="37"/>
      <c r="I11" s="21"/>
    </row>
    <row r="12" spans="1:13" ht="18" customHeight="1" x14ac:dyDescent="0.25">
      <c r="A12" s="22"/>
      <c r="B12" s="23" t="s">
        <v>13</v>
      </c>
      <c r="C12" s="18">
        <f t="shared" si="1"/>
        <v>223</v>
      </c>
      <c r="D12" s="37"/>
      <c r="E12" s="40">
        <v>200</v>
      </c>
      <c r="F12" s="37"/>
      <c r="G12" s="30">
        <v>23</v>
      </c>
      <c r="H12" s="37"/>
      <c r="I12" s="26">
        <v>2500</v>
      </c>
    </row>
    <row r="13" spans="1:13" ht="18" customHeight="1" x14ac:dyDescent="0.25">
      <c r="A13" s="22"/>
      <c r="B13" s="23" t="s">
        <v>14</v>
      </c>
      <c r="C13" s="18">
        <f t="shared" si="1"/>
        <v>2837</v>
      </c>
      <c r="D13" s="37"/>
      <c r="E13" s="40">
        <v>2677</v>
      </c>
      <c r="F13" s="37"/>
      <c r="G13" s="30">
        <v>160</v>
      </c>
      <c r="H13" s="37"/>
      <c r="I13" s="26">
        <v>2500</v>
      </c>
    </row>
    <row r="14" spans="1:13" ht="18" customHeight="1" x14ac:dyDescent="0.25">
      <c r="A14" s="22"/>
      <c r="B14" s="32" t="s">
        <v>15</v>
      </c>
      <c r="C14" s="18">
        <f t="shared" si="1"/>
        <v>840</v>
      </c>
      <c r="D14" s="34"/>
      <c r="E14" s="38">
        <v>829</v>
      </c>
      <c r="F14" s="34"/>
      <c r="G14" s="38">
        <v>11</v>
      </c>
      <c r="H14" s="34"/>
      <c r="I14" s="26">
        <v>353</v>
      </c>
    </row>
    <row r="15" spans="1:13" ht="18" customHeight="1" x14ac:dyDescent="0.25">
      <c r="A15" s="22"/>
      <c r="B15" s="32" t="s">
        <v>16</v>
      </c>
      <c r="C15" s="18">
        <f t="shared" si="1"/>
        <v>31163</v>
      </c>
      <c r="D15" s="34"/>
      <c r="E15" s="38">
        <v>30754</v>
      </c>
      <c r="F15" s="34"/>
      <c r="G15" s="38">
        <v>409</v>
      </c>
      <c r="H15" s="41"/>
      <c r="I15" s="26">
        <v>353</v>
      </c>
    </row>
    <row r="16" spans="1:13" ht="18" customHeight="1" x14ac:dyDescent="0.25">
      <c r="A16" s="42" t="s">
        <v>17</v>
      </c>
      <c r="B16" s="43"/>
      <c r="C16" s="44"/>
      <c r="D16" s="45"/>
      <c r="E16" s="46"/>
      <c r="F16" s="47"/>
      <c r="G16" s="46"/>
      <c r="H16" s="47"/>
      <c r="I16" s="48"/>
    </row>
    <row r="17" spans="1:13" ht="18" customHeight="1" x14ac:dyDescent="0.25">
      <c r="A17" s="16"/>
      <c r="B17" s="17" t="s">
        <v>5</v>
      </c>
      <c r="C17" s="18">
        <f t="shared" si="1"/>
        <v>16544</v>
      </c>
      <c r="D17" s="34"/>
      <c r="E17" s="49">
        <v>16172</v>
      </c>
      <c r="F17" s="50"/>
      <c r="G17" s="38">
        <v>372</v>
      </c>
      <c r="H17" s="41"/>
      <c r="I17" s="26">
        <v>15000</v>
      </c>
      <c r="J17" s="5"/>
      <c r="K17" s="5"/>
    </row>
    <row r="18" spans="1:13" ht="18" customHeight="1" x14ac:dyDescent="0.25">
      <c r="A18" s="22"/>
      <c r="B18" s="32" t="s">
        <v>18</v>
      </c>
      <c r="C18" s="18">
        <f t="shared" si="1"/>
        <v>38714</v>
      </c>
      <c r="D18" s="51"/>
      <c r="E18" s="18">
        <f>E19+E20</f>
        <v>38550</v>
      </c>
      <c r="F18" s="50"/>
      <c r="G18" s="18">
        <f>G19+G20</f>
        <v>164</v>
      </c>
      <c r="H18" s="51"/>
      <c r="I18" s="21"/>
      <c r="J18" s="52"/>
    </row>
    <row r="19" spans="1:13" ht="18" customHeight="1" x14ac:dyDescent="0.25">
      <c r="A19" s="22"/>
      <c r="B19" s="23" t="s">
        <v>19</v>
      </c>
      <c r="C19" s="53">
        <f t="shared" si="1"/>
        <v>11234</v>
      </c>
      <c r="D19" s="54"/>
      <c r="E19" s="53">
        <v>11128</v>
      </c>
      <c r="F19" s="55"/>
      <c r="G19" s="56">
        <v>106</v>
      </c>
      <c r="H19" s="57"/>
      <c r="I19" s="21"/>
      <c r="J19" s="52"/>
    </row>
    <row r="20" spans="1:13" ht="18" customHeight="1" x14ac:dyDescent="0.25">
      <c r="A20" s="22"/>
      <c r="B20" s="23" t="s">
        <v>20</v>
      </c>
      <c r="C20" s="53">
        <f t="shared" si="1"/>
        <v>27480</v>
      </c>
      <c r="D20" s="54"/>
      <c r="E20" s="53">
        <v>27422</v>
      </c>
      <c r="F20" s="55"/>
      <c r="G20" s="56">
        <v>58</v>
      </c>
      <c r="H20" s="57"/>
      <c r="I20" s="21"/>
    </row>
    <row r="21" spans="1:13" ht="18" customHeight="1" x14ac:dyDescent="0.25">
      <c r="A21" s="22"/>
      <c r="B21" s="139" t="s">
        <v>21</v>
      </c>
      <c r="C21" s="18">
        <f t="shared" si="1"/>
        <v>3197</v>
      </c>
      <c r="D21" s="37"/>
      <c r="E21" s="49">
        <v>3060</v>
      </c>
      <c r="F21" s="37"/>
      <c r="G21" s="38">
        <v>137</v>
      </c>
      <c r="H21" s="37"/>
      <c r="I21" s="21"/>
      <c r="K21" s="5"/>
      <c r="L21" s="5"/>
      <c r="M21" s="58"/>
    </row>
    <row r="22" spans="1:13" ht="18" customHeight="1" x14ac:dyDescent="0.25">
      <c r="A22" s="22"/>
      <c r="B22" s="32" t="s">
        <v>12</v>
      </c>
      <c r="C22" s="18">
        <f t="shared" si="1"/>
        <v>4257</v>
      </c>
      <c r="D22" s="37"/>
      <c r="E22" s="18">
        <f>E23+E24</f>
        <v>4063</v>
      </c>
      <c r="F22" s="37"/>
      <c r="G22" s="18">
        <f>G23+G24</f>
        <v>194</v>
      </c>
      <c r="H22" s="37"/>
      <c r="I22" s="21"/>
    </row>
    <row r="23" spans="1:13" ht="18" customHeight="1" x14ac:dyDescent="0.25">
      <c r="A23" s="22"/>
      <c r="B23" s="23" t="s">
        <v>13</v>
      </c>
      <c r="C23" s="25">
        <f t="shared" si="1"/>
        <v>770</v>
      </c>
      <c r="D23" s="37"/>
      <c r="E23" s="25">
        <v>728</v>
      </c>
      <c r="F23" s="37"/>
      <c r="G23" s="30">
        <v>42</v>
      </c>
      <c r="H23" s="37"/>
      <c r="I23" s="26">
        <v>2500</v>
      </c>
    </row>
    <row r="24" spans="1:13" ht="18" customHeight="1" x14ac:dyDescent="0.25">
      <c r="A24" s="22"/>
      <c r="B24" s="23" t="s">
        <v>14</v>
      </c>
      <c r="C24" s="25">
        <f t="shared" si="1"/>
        <v>3487</v>
      </c>
      <c r="D24" s="37"/>
      <c r="E24" s="25">
        <v>3335</v>
      </c>
      <c r="F24" s="37"/>
      <c r="G24" s="30">
        <v>152</v>
      </c>
      <c r="H24" s="37"/>
      <c r="I24" s="26">
        <v>2500</v>
      </c>
    </row>
    <row r="25" spans="1:13" ht="18" customHeight="1" x14ac:dyDescent="0.25">
      <c r="A25" s="22"/>
      <c r="B25" s="32" t="s">
        <v>22</v>
      </c>
      <c r="C25" s="18">
        <f t="shared" si="1"/>
        <v>11</v>
      </c>
      <c r="D25" s="34"/>
      <c r="E25" s="38">
        <v>11</v>
      </c>
      <c r="F25" s="34"/>
      <c r="G25" s="18">
        <v>0</v>
      </c>
      <c r="H25" s="41"/>
      <c r="I25" s="26">
        <v>353</v>
      </c>
    </row>
    <row r="26" spans="1:13" ht="18" customHeight="1" x14ac:dyDescent="0.25">
      <c r="A26" s="59"/>
      <c r="B26" s="60" t="s">
        <v>16</v>
      </c>
      <c r="C26" s="18">
        <f t="shared" si="1"/>
        <v>886</v>
      </c>
      <c r="D26" s="34"/>
      <c r="E26" s="38">
        <v>858</v>
      </c>
      <c r="F26" s="34"/>
      <c r="G26" s="38">
        <v>28</v>
      </c>
      <c r="H26" s="41"/>
      <c r="I26" s="26">
        <v>353</v>
      </c>
    </row>
    <row r="27" spans="1:13" ht="18" customHeight="1" x14ac:dyDescent="0.25">
      <c r="A27" s="42" t="s">
        <v>23</v>
      </c>
      <c r="B27" s="43"/>
      <c r="C27" s="44"/>
      <c r="D27" s="45"/>
      <c r="E27" s="46"/>
      <c r="F27" s="47"/>
      <c r="G27" s="61"/>
      <c r="H27" s="47"/>
      <c r="I27" s="48"/>
      <c r="J27" s="62"/>
    </row>
    <row r="28" spans="1:13" ht="18" customHeight="1" x14ac:dyDescent="0.25">
      <c r="A28" s="16"/>
      <c r="B28" s="17" t="s">
        <v>5</v>
      </c>
      <c r="C28" s="18">
        <f t="shared" si="1"/>
        <v>27987</v>
      </c>
      <c r="D28" s="34"/>
      <c r="E28" s="18">
        <v>26268</v>
      </c>
      <c r="F28" s="34"/>
      <c r="G28" s="18">
        <v>1719</v>
      </c>
      <c r="H28" s="41"/>
      <c r="I28" s="26">
        <v>15000</v>
      </c>
      <c r="J28" s="63"/>
      <c r="K28" s="64"/>
      <c r="L28" s="63"/>
    </row>
    <row r="29" spans="1:13" ht="18" customHeight="1" x14ac:dyDescent="0.25">
      <c r="A29" s="22"/>
      <c r="B29" s="32" t="s">
        <v>10</v>
      </c>
      <c r="C29" s="18">
        <f t="shared" si="1"/>
        <v>10752</v>
      </c>
      <c r="D29" s="34"/>
      <c r="E29" s="38">
        <v>10561</v>
      </c>
      <c r="F29" s="34"/>
      <c r="G29" s="38">
        <v>191</v>
      </c>
      <c r="H29" s="41"/>
      <c r="I29" s="21"/>
    </row>
    <row r="30" spans="1:13" ht="18" customHeight="1" x14ac:dyDescent="0.25">
      <c r="A30" s="22"/>
      <c r="B30" s="139" t="s">
        <v>24</v>
      </c>
      <c r="C30" s="18">
        <f t="shared" si="1"/>
        <v>4461</v>
      </c>
      <c r="D30" s="37"/>
      <c r="E30" s="38">
        <v>3960</v>
      </c>
      <c r="F30" s="37"/>
      <c r="G30" s="35">
        <v>501</v>
      </c>
      <c r="H30" s="37"/>
      <c r="I30" s="21"/>
    </row>
    <row r="31" spans="1:13" ht="18" customHeight="1" x14ac:dyDescent="0.25">
      <c r="A31" s="22"/>
      <c r="B31" s="32" t="s">
        <v>12</v>
      </c>
      <c r="C31" s="18">
        <f t="shared" si="1"/>
        <v>6547</v>
      </c>
      <c r="D31" s="37"/>
      <c r="E31" s="65">
        <f>E32+E33</f>
        <v>5712</v>
      </c>
      <c r="F31" s="37"/>
      <c r="G31" s="66">
        <f>G32+G33</f>
        <v>835</v>
      </c>
      <c r="H31" s="37"/>
      <c r="I31" s="21"/>
    </row>
    <row r="32" spans="1:13" ht="18" customHeight="1" x14ac:dyDescent="0.25">
      <c r="A32" s="22"/>
      <c r="B32" s="23" t="s">
        <v>13</v>
      </c>
      <c r="C32" s="25">
        <f t="shared" si="1"/>
        <v>2160</v>
      </c>
      <c r="D32" s="37"/>
      <c r="E32" s="25">
        <v>1775</v>
      </c>
      <c r="F32" s="37"/>
      <c r="G32" s="30">
        <v>385</v>
      </c>
      <c r="H32" s="37"/>
      <c r="I32" s="26">
        <v>2500</v>
      </c>
    </row>
    <row r="33" spans="1:13" ht="18" customHeight="1" x14ac:dyDescent="0.25">
      <c r="A33" s="22"/>
      <c r="B33" s="23" t="s">
        <v>14</v>
      </c>
      <c r="C33" s="25">
        <f t="shared" si="1"/>
        <v>4387</v>
      </c>
      <c r="D33" s="37"/>
      <c r="E33" s="25">
        <v>3937</v>
      </c>
      <c r="F33" s="37"/>
      <c r="G33" s="30">
        <v>450</v>
      </c>
      <c r="H33" s="37"/>
      <c r="I33" s="26">
        <v>2500</v>
      </c>
    </row>
    <row r="34" spans="1:13" s="70" customFormat="1" ht="18" customHeight="1" x14ac:dyDescent="0.25">
      <c r="A34" s="67"/>
      <c r="B34" s="68" t="s">
        <v>25</v>
      </c>
      <c r="C34" s="18">
        <f t="shared" si="1"/>
        <v>3694</v>
      </c>
      <c r="D34" s="37"/>
      <c r="E34" s="69">
        <v>3431</v>
      </c>
      <c r="F34" s="37"/>
      <c r="G34" s="66">
        <v>263</v>
      </c>
      <c r="H34" s="37"/>
      <c r="I34" s="31">
        <v>3000</v>
      </c>
    </row>
    <row r="35" spans="1:13" ht="18" customHeight="1" x14ac:dyDescent="0.25">
      <c r="A35" s="22"/>
      <c r="B35" s="32" t="s">
        <v>26</v>
      </c>
      <c r="C35" s="18">
        <f t="shared" si="1"/>
        <v>8359</v>
      </c>
      <c r="D35" s="24"/>
      <c r="E35" s="38">
        <v>7523</v>
      </c>
      <c r="F35" s="24"/>
      <c r="G35" s="38">
        <v>836</v>
      </c>
      <c r="H35" s="24"/>
      <c r="I35" s="26">
        <v>3500</v>
      </c>
    </row>
    <row r="36" spans="1:13" ht="18" customHeight="1" x14ac:dyDescent="0.25">
      <c r="A36" s="22"/>
      <c r="B36" s="32" t="s">
        <v>15</v>
      </c>
      <c r="C36" s="18">
        <f t="shared" si="1"/>
        <v>170</v>
      </c>
      <c r="D36" s="34"/>
      <c r="E36" s="38">
        <v>169</v>
      </c>
      <c r="F36" s="34"/>
      <c r="G36" s="38">
        <v>1</v>
      </c>
      <c r="H36" s="41"/>
      <c r="I36" s="26">
        <v>353</v>
      </c>
    </row>
    <row r="37" spans="1:13" ht="18" customHeight="1" x14ac:dyDescent="0.25">
      <c r="A37" s="59"/>
      <c r="B37" s="60" t="s">
        <v>16</v>
      </c>
      <c r="C37" s="18">
        <f t="shared" si="1"/>
        <v>2393</v>
      </c>
      <c r="D37" s="34"/>
      <c r="E37" s="38">
        <v>2293</v>
      </c>
      <c r="F37" s="34"/>
      <c r="G37" s="38">
        <v>100</v>
      </c>
      <c r="H37" s="41"/>
      <c r="I37" s="26">
        <v>353</v>
      </c>
    </row>
    <row r="38" spans="1:13" ht="18" customHeight="1" x14ac:dyDescent="0.25">
      <c r="A38" s="42" t="s">
        <v>27</v>
      </c>
      <c r="B38" s="43"/>
      <c r="C38" s="44"/>
      <c r="D38" s="45"/>
      <c r="E38" s="46"/>
      <c r="F38" s="47"/>
      <c r="G38" s="46"/>
      <c r="H38" s="47"/>
      <c r="I38" s="48"/>
    </row>
    <row r="39" spans="1:13" ht="18" customHeight="1" x14ac:dyDescent="0.25">
      <c r="A39" s="16"/>
      <c r="B39" s="17" t="s">
        <v>5</v>
      </c>
      <c r="C39" s="18">
        <f t="shared" si="1"/>
        <v>425</v>
      </c>
      <c r="D39" s="37"/>
      <c r="E39" s="20">
        <v>379</v>
      </c>
      <c r="F39" s="37"/>
      <c r="G39" s="20">
        <v>46</v>
      </c>
      <c r="H39" s="37"/>
      <c r="I39" s="31">
        <v>15000</v>
      </c>
      <c r="K39" s="5"/>
      <c r="L39" s="5"/>
      <c r="M39" s="58"/>
    </row>
    <row r="40" spans="1:13" ht="18" customHeight="1" x14ac:dyDescent="0.25">
      <c r="A40" s="22"/>
      <c r="B40" s="32" t="s">
        <v>10</v>
      </c>
      <c r="C40" s="18">
        <f t="shared" si="1"/>
        <v>243</v>
      </c>
      <c r="D40" s="37"/>
      <c r="E40" s="35">
        <v>241</v>
      </c>
      <c r="F40" s="37"/>
      <c r="G40" s="20">
        <v>2</v>
      </c>
      <c r="H40" s="37"/>
      <c r="I40" s="21"/>
      <c r="K40" s="5"/>
      <c r="L40" s="5"/>
      <c r="M40" s="5"/>
    </row>
    <row r="41" spans="1:13" ht="18" customHeight="1" x14ac:dyDescent="0.25">
      <c r="A41" s="22"/>
      <c r="B41" s="32" t="s">
        <v>28</v>
      </c>
      <c r="C41" s="18">
        <f t="shared" si="1"/>
        <v>360</v>
      </c>
      <c r="D41" s="37"/>
      <c r="E41" s="35">
        <v>320</v>
      </c>
      <c r="F41" s="37"/>
      <c r="G41" s="35">
        <v>40</v>
      </c>
      <c r="H41" s="37"/>
      <c r="I41" s="26">
        <v>2000</v>
      </c>
      <c r="K41" s="5"/>
      <c r="L41" s="5"/>
      <c r="M41" s="58"/>
    </row>
    <row r="42" spans="1:13" ht="18" customHeight="1" x14ac:dyDescent="0.25">
      <c r="A42" s="22"/>
      <c r="B42" s="32" t="s">
        <v>29</v>
      </c>
      <c r="C42" s="18">
        <f t="shared" si="1"/>
        <v>0</v>
      </c>
      <c r="D42" s="37"/>
      <c r="E42" s="20">
        <v>0</v>
      </c>
      <c r="F42" s="37"/>
      <c r="G42" s="20">
        <v>0</v>
      </c>
      <c r="H42" s="37"/>
      <c r="I42" s="26">
        <v>353</v>
      </c>
      <c r="K42" s="5"/>
      <c r="L42" s="5"/>
      <c r="M42" s="5"/>
    </row>
    <row r="43" spans="1:13" ht="18" customHeight="1" thickBot="1" x14ac:dyDescent="0.3">
      <c r="A43" s="71"/>
      <c r="B43" s="72" t="s">
        <v>16</v>
      </c>
      <c r="C43" s="73">
        <f t="shared" si="1"/>
        <v>0</v>
      </c>
      <c r="D43" s="74"/>
      <c r="E43" s="73">
        <v>0</v>
      </c>
      <c r="F43" s="74"/>
      <c r="G43" s="75">
        <v>0</v>
      </c>
      <c r="H43" s="74"/>
      <c r="I43" s="76">
        <v>353</v>
      </c>
    </row>
    <row r="44" spans="1:13" ht="18" customHeight="1" x14ac:dyDescent="0.25">
      <c r="A44" s="77"/>
      <c r="B44" s="78"/>
      <c r="C44" s="79"/>
      <c r="D44" s="79"/>
      <c r="E44" s="80"/>
      <c r="F44" s="80"/>
      <c r="G44" s="81"/>
      <c r="H44" s="82"/>
    </row>
    <row r="45" spans="1:13" ht="18" customHeight="1" x14ac:dyDescent="0.25">
      <c r="A45" s="2"/>
      <c r="B45" s="83" t="s">
        <v>30</v>
      </c>
      <c r="C45" s="84"/>
      <c r="D45" s="84"/>
      <c r="E45" s="85"/>
      <c r="F45" s="85"/>
      <c r="G45" s="86"/>
      <c r="H45" s="85"/>
    </row>
    <row r="46" spans="1:13" ht="27.75" customHeight="1" thickBot="1" x14ac:dyDescent="0.3">
      <c r="A46" s="2"/>
      <c r="B46" s="87"/>
      <c r="C46" s="88"/>
      <c r="D46" s="88"/>
      <c r="E46" s="84"/>
      <c r="F46" s="88"/>
      <c r="G46" s="89"/>
      <c r="H46" s="89"/>
    </row>
    <row r="47" spans="1:13" ht="20.25" customHeight="1" x14ac:dyDescent="0.25">
      <c r="A47" s="2"/>
      <c r="B47" s="90" t="s">
        <v>4</v>
      </c>
      <c r="C47" s="91">
        <v>9675</v>
      </c>
      <c r="D47" s="92"/>
      <c r="E47" s="84"/>
      <c r="F47" s="88"/>
      <c r="G47" s="93"/>
      <c r="H47" s="93"/>
    </row>
    <row r="48" spans="1:13" ht="22.5" customHeight="1" x14ac:dyDescent="0.25">
      <c r="A48" s="2"/>
      <c r="B48" s="94" t="s">
        <v>31</v>
      </c>
      <c r="C48" s="95">
        <v>8</v>
      </c>
      <c r="D48" s="96"/>
      <c r="E48" s="84"/>
      <c r="F48" s="88"/>
      <c r="G48" s="93"/>
      <c r="H48" s="93"/>
    </row>
    <row r="49" spans="1:10" ht="22.5" customHeight="1" thickBot="1" x14ac:dyDescent="0.3">
      <c r="A49" s="97"/>
      <c r="B49" s="98" t="s">
        <v>32</v>
      </c>
      <c r="C49" s="99">
        <v>10</v>
      </c>
      <c r="D49" s="100"/>
      <c r="E49" s="97"/>
      <c r="F49" s="101"/>
      <c r="G49" s="93"/>
      <c r="H49" s="93"/>
      <c r="I49" s="102"/>
    </row>
    <row r="50" spans="1:10" ht="22.5" customHeight="1" thickBot="1" x14ac:dyDescent="0.3">
      <c r="A50" s="97"/>
      <c r="B50" s="103" t="s">
        <v>33</v>
      </c>
      <c r="C50" s="104">
        <f>SUM(C47:C49)</f>
        <v>9693</v>
      </c>
      <c r="D50" s="105"/>
      <c r="E50" s="97"/>
      <c r="F50" s="101"/>
      <c r="G50" s="106"/>
      <c r="H50" s="106"/>
      <c r="I50" s="102"/>
      <c r="J50" s="107"/>
    </row>
    <row r="51" spans="1:10" ht="15.75" customHeight="1" x14ac:dyDescent="0.25">
      <c r="A51" s="2"/>
      <c r="B51" s="87"/>
      <c r="C51" s="3"/>
      <c r="D51" s="3"/>
      <c r="E51" s="2"/>
      <c r="F51" s="108"/>
      <c r="G51" s="108"/>
      <c r="H51" s="108"/>
      <c r="J51" s="109"/>
    </row>
    <row r="52" spans="1:10" ht="15.75" customHeight="1" x14ac:dyDescent="0.25">
      <c r="I52"/>
    </row>
    <row r="53" spans="1:10" ht="20.25" customHeight="1" x14ac:dyDescent="0.25">
      <c r="A53" s="2"/>
      <c r="B53" s="1" t="s">
        <v>40</v>
      </c>
      <c r="C53" s="3"/>
      <c r="D53" s="3"/>
      <c r="E53" s="2"/>
      <c r="F53" s="2"/>
      <c r="G53" s="2"/>
      <c r="H53" s="2"/>
    </row>
    <row r="54" spans="1:10" ht="27" customHeight="1" thickBot="1" x14ac:dyDescent="0.3">
      <c r="A54" s="1"/>
      <c r="B54" s="110"/>
      <c r="C54" s="3"/>
      <c r="D54" s="3"/>
      <c r="E54" s="2"/>
      <c r="F54" s="2"/>
      <c r="G54" s="2"/>
      <c r="H54" s="2"/>
    </row>
    <row r="55" spans="1:10" ht="74.25" customHeight="1" thickBot="1" x14ac:dyDescent="0.3">
      <c r="A55" s="2"/>
      <c r="B55" s="111"/>
      <c r="C55" s="140" t="s">
        <v>38</v>
      </c>
      <c r="D55" s="141"/>
      <c r="E55" s="140" t="s">
        <v>41</v>
      </c>
      <c r="F55" s="141"/>
      <c r="G55" s="2"/>
      <c r="H55" s="2"/>
      <c r="I55" s="112"/>
    </row>
    <row r="56" spans="1:10" ht="39" customHeight="1" thickBot="1" x14ac:dyDescent="0.3">
      <c r="A56" s="2"/>
      <c r="B56" s="113" t="s">
        <v>34</v>
      </c>
      <c r="C56" s="114">
        <v>560</v>
      </c>
      <c r="D56" s="115"/>
      <c r="E56" s="114">
        <v>933354</v>
      </c>
      <c r="F56" s="116"/>
      <c r="G56" s="2"/>
      <c r="H56" s="2"/>
      <c r="I56" s="117"/>
      <c r="J56" s="118"/>
    </row>
    <row r="59" spans="1:10" ht="18" customHeight="1" x14ac:dyDescent="0.25">
      <c r="B59" s="63" t="s">
        <v>42</v>
      </c>
      <c r="C59" s="63"/>
      <c r="D59" s="63"/>
      <c r="E59" s="63"/>
    </row>
    <row r="60" spans="1:10" ht="27" customHeight="1" thickBot="1" x14ac:dyDescent="0.3">
      <c r="B60" s="63"/>
      <c r="C60" s="63"/>
      <c r="D60" s="63"/>
      <c r="E60" s="63"/>
    </row>
    <row r="61" spans="1:10" ht="75" customHeight="1" thickBot="1" x14ac:dyDescent="0.3">
      <c r="B61" s="119"/>
      <c r="C61" s="140" t="s">
        <v>43</v>
      </c>
      <c r="D61" s="141"/>
      <c r="E61" s="140" t="s">
        <v>44</v>
      </c>
      <c r="F61" s="141"/>
    </row>
    <row r="62" spans="1:10" ht="31.5" customHeight="1" x14ac:dyDescent="0.25">
      <c r="B62" s="120" t="s">
        <v>35</v>
      </c>
      <c r="C62" s="121">
        <v>127138</v>
      </c>
      <c r="D62" s="122"/>
      <c r="E62" s="121">
        <v>1000</v>
      </c>
      <c r="F62" s="123"/>
    </row>
    <row r="63" spans="1:10" ht="30.75" customHeight="1" thickBot="1" x14ac:dyDescent="0.3">
      <c r="B63" s="124" t="s">
        <v>36</v>
      </c>
      <c r="C63" s="125">
        <v>67213</v>
      </c>
      <c r="D63" s="126"/>
      <c r="E63" s="127">
        <v>2500</v>
      </c>
      <c r="F63" s="126"/>
    </row>
    <row r="64" spans="1:10" x14ac:dyDescent="0.25">
      <c r="B64" s="128"/>
      <c r="C64" s="129"/>
      <c r="D64" s="107"/>
      <c r="E64" s="130"/>
      <c r="F64" s="107"/>
    </row>
    <row r="65" spans="1:6" x14ac:dyDescent="0.25">
      <c r="B65" s="128"/>
      <c r="C65" s="129"/>
      <c r="D65" s="107"/>
      <c r="E65" s="130"/>
      <c r="F65" s="107"/>
    </row>
    <row r="66" spans="1:6" x14ac:dyDescent="0.25">
      <c r="B66" s="63" t="s">
        <v>45</v>
      </c>
      <c r="C66" s="63"/>
      <c r="D66" s="63"/>
      <c r="E66" s="63"/>
    </row>
    <row r="67" spans="1:6" ht="16.5" thickBot="1" x14ac:dyDescent="0.3">
      <c r="B67" s="63"/>
      <c r="C67" s="63"/>
      <c r="D67" s="63"/>
      <c r="E67" s="63"/>
    </row>
    <row r="68" spans="1:6" ht="75" customHeight="1" thickBot="1" x14ac:dyDescent="0.3">
      <c r="B68" s="111"/>
      <c r="C68" s="140" t="s">
        <v>43</v>
      </c>
      <c r="D68" s="141"/>
      <c r="E68" s="140" t="s">
        <v>44</v>
      </c>
      <c r="F68" s="141"/>
    </row>
    <row r="69" spans="1:6" ht="38.25" customHeight="1" thickBot="1" x14ac:dyDescent="0.3">
      <c r="B69" s="113" t="s">
        <v>37</v>
      </c>
      <c r="C69" s="114">
        <v>727</v>
      </c>
      <c r="D69" s="115"/>
      <c r="E69" s="114">
        <v>2500</v>
      </c>
      <c r="F69" s="116"/>
    </row>
    <row r="70" spans="1:6" ht="33" customHeight="1" thickBot="1" x14ac:dyDescent="0.3">
      <c r="A70" s="131"/>
      <c r="B70" s="132" t="s">
        <v>25</v>
      </c>
      <c r="C70" s="133">
        <v>92</v>
      </c>
      <c r="D70" s="134"/>
      <c r="E70" s="114">
        <v>3000</v>
      </c>
      <c r="F70" s="135"/>
    </row>
    <row r="73" spans="1:6" x14ac:dyDescent="0.25">
      <c r="A73" s="136" t="s">
        <v>46</v>
      </c>
    </row>
  </sheetData>
  <mergeCells count="9">
    <mergeCell ref="C68:D68"/>
    <mergeCell ref="E68:F68"/>
    <mergeCell ref="C2:D2"/>
    <mergeCell ref="E2:F2"/>
    <mergeCell ref="G2:H2"/>
    <mergeCell ref="C55:D55"/>
    <mergeCell ref="E55:F55"/>
    <mergeCell ref="C61:D61"/>
    <mergeCell ref="E61:F61"/>
  </mergeCells>
  <pageMargins left="0.48" right="0.11" top="0.44" bottom="0.43" header="0.25" footer="0.17"/>
  <pageSetup paperSize="9" orientation="portrait" horizontalDpi="4294967294" verticalDpi="4294967294" r:id="rId1"/>
  <headerFooter alignWithMargins="0">
    <oddHeader>&amp;C&amp;"Times New Roman,Bold"MINISTRY OF SOCIAL SECURITY - STATISTICS SECTION</oddHeader>
    <oddFooter>&amp;C-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7D0EFF-B368-48A8-9316-F9FACBD08DAF}"/>
</file>

<file path=customXml/itemProps2.xml><?xml version="1.0" encoding="utf-8"?>
<ds:datastoreItem xmlns:ds="http://schemas.openxmlformats.org/officeDocument/2006/customXml" ds:itemID="{D8664C92-71B9-481E-B0AE-AE39A881DFA5}"/>
</file>

<file path=customXml/itemProps3.xml><?xml version="1.0" encoding="utf-8"?>
<ds:datastoreItem xmlns:ds="http://schemas.openxmlformats.org/officeDocument/2006/customXml" ds:itemID="{43D68510-76EF-4C91-B043-3FD4C8A0BF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Ramasamy</cp:lastModifiedBy>
  <cp:lastPrinted>2025-10-02T10:42:32Z</cp:lastPrinted>
  <dcterms:created xsi:type="dcterms:W3CDTF">2025-07-01T05:14:15Z</dcterms:created>
  <dcterms:modified xsi:type="dcterms:W3CDTF">2025-10-08T05:47:06Z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