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260" windowHeight="4470" tabRatio="601" activeTab="0"/>
  </bookViews>
  <sheets>
    <sheet name="LISTOFTABLES" sheetId="1" r:id="rId1"/>
    <sheet name="Table1" sheetId="2" r:id="rId2"/>
    <sheet name="Table2" sheetId="3" r:id="rId3"/>
    <sheet name="Table3&amp;4" sheetId="4" r:id="rId4"/>
    <sheet name="Table 5" sheetId="5" r:id="rId5"/>
    <sheet name="Table6&amp;7" sheetId="6" r:id="rId6"/>
    <sheet name="Table8" sheetId="7" r:id="rId7"/>
    <sheet name="Table9" sheetId="8" r:id="rId8"/>
    <sheet name="chart1" sheetId="9" r:id="rId9"/>
    <sheet name="Chart2" sheetId="10" r:id="rId10"/>
    <sheet name="Chart3" sheetId="11" r:id="rId11"/>
  </sheets>
  <definedNames>
    <definedName name="_xlnm.Print_Area" localSheetId="8">'chart1'!$A$1:$H$16</definedName>
    <definedName name="_xlnm.Print_Area" localSheetId="9">'Chart2'!$A$1:$G$24</definedName>
    <definedName name="_xlnm.Print_Area" localSheetId="10">'Chart3'!$A$1:$G$38</definedName>
    <definedName name="_xlnm.Print_Area" localSheetId="4">'Table 5'!$A$1:$J$48</definedName>
    <definedName name="_xlnm.Print_Area" localSheetId="1">'Table1'!$A$1:$G$28</definedName>
    <definedName name="_xlnm.Print_Area" localSheetId="2">'Table2'!$A$1:$D$38</definedName>
    <definedName name="_xlnm.Print_Area" localSheetId="3">'Table3&amp;4'!$A$1:$D$40</definedName>
    <definedName name="_xlnm.Print_Area" localSheetId="5">'Table6&amp;7'!$A$1:$E$47</definedName>
    <definedName name="_xlnm.Print_Area" localSheetId="7">'Table9'!$A$1:$G$15</definedName>
  </definedNames>
  <calcPr fullCalcOnLoad="1"/>
</workbook>
</file>

<file path=xl/sharedStrings.xml><?xml version="1.0" encoding="utf-8"?>
<sst xmlns="http://schemas.openxmlformats.org/spreadsheetml/2006/main" count="342" uniqueCount="220">
  <si>
    <t>Month</t>
  </si>
  <si>
    <t xml:space="preserve">Arrivals </t>
  </si>
  <si>
    <t>January</t>
  </si>
  <si>
    <t>February</t>
  </si>
  <si>
    <t>March</t>
  </si>
  <si>
    <t>1st Quarter</t>
  </si>
  <si>
    <t>April</t>
  </si>
  <si>
    <t>May</t>
  </si>
  <si>
    <t>June</t>
  </si>
  <si>
    <t>2nd Quarter</t>
  </si>
  <si>
    <t>1st Semester</t>
  </si>
  <si>
    <t>July</t>
  </si>
  <si>
    <t>August</t>
  </si>
  <si>
    <t>September</t>
  </si>
  <si>
    <t>3rd Quarter</t>
  </si>
  <si>
    <t>October</t>
  </si>
  <si>
    <t>November</t>
  </si>
  <si>
    <t>December</t>
  </si>
  <si>
    <t>4th Quarter</t>
  </si>
  <si>
    <t>2nd Semester</t>
  </si>
  <si>
    <t>Whole Year</t>
  </si>
  <si>
    <t xml:space="preserve">Table 2 : - Departure of Mauritian residents by country of disembarkation, </t>
  </si>
  <si>
    <t>Country of disembarkation</t>
  </si>
  <si>
    <t>% Change</t>
  </si>
  <si>
    <t>EUROPE</t>
  </si>
  <si>
    <t>Belgium</t>
  </si>
  <si>
    <t>France</t>
  </si>
  <si>
    <t>Germany</t>
  </si>
  <si>
    <t>Italy</t>
  </si>
  <si>
    <t>Switzerland</t>
  </si>
  <si>
    <t>United Kingdom</t>
  </si>
  <si>
    <t>Other European</t>
  </si>
  <si>
    <t>AFRICA</t>
  </si>
  <si>
    <t>Kenya</t>
  </si>
  <si>
    <t>Malagasy Republic</t>
  </si>
  <si>
    <t>Reunion</t>
  </si>
  <si>
    <t>Seychelles</t>
  </si>
  <si>
    <t>S. Africa, Rep. of</t>
  </si>
  <si>
    <t>Zimbabwe</t>
  </si>
  <si>
    <t>Other African</t>
  </si>
  <si>
    <t>ASIA</t>
  </si>
  <si>
    <t>India</t>
  </si>
  <si>
    <t>Malaysia</t>
  </si>
  <si>
    <t>Singapore</t>
  </si>
  <si>
    <t>Saudi Arabia</t>
  </si>
  <si>
    <t>Other Asian</t>
  </si>
  <si>
    <t>OCEANIA</t>
  </si>
  <si>
    <t>Australia</t>
  </si>
  <si>
    <t>Other Oceanian</t>
  </si>
  <si>
    <t>AMERICA</t>
  </si>
  <si>
    <t>U.S.A</t>
  </si>
  <si>
    <t>Canada</t>
  </si>
  <si>
    <t>Other American</t>
  </si>
  <si>
    <t>NOT STATED</t>
  </si>
  <si>
    <t>All Countries</t>
  </si>
  <si>
    <t>Number</t>
  </si>
  <si>
    <t>Purpose of visit</t>
  </si>
  <si>
    <t xml:space="preserve">  % Change</t>
  </si>
  <si>
    <t>Holiday</t>
  </si>
  <si>
    <t>Business</t>
  </si>
  <si>
    <t>Transit</t>
  </si>
  <si>
    <t>Conference</t>
  </si>
  <si>
    <t>Sports</t>
  </si>
  <si>
    <t>Other &amp; Not Stated</t>
  </si>
  <si>
    <t>Total</t>
  </si>
  <si>
    <t>Jan</t>
  </si>
  <si>
    <t>Feb</t>
  </si>
  <si>
    <t>Mar</t>
  </si>
  <si>
    <t>Apr</t>
  </si>
  <si>
    <t>Jun</t>
  </si>
  <si>
    <t>Austria</t>
  </si>
  <si>
    <t>Netherlands</t>
  </si>
  <si>
    <t>Spain</t>
  </si>
  <si>
    <t>Sweden</t>
  </si>
  <si>
    <t xml:space="preserve">Other European </t>
  </si>
  <si>
    <t>Comoros</t>
  </si>
  <si>
    <t>Malagasy Rep.</t>
  </si>
  <si>
    <t>Japan</t>
  </si>
  <si>
    <t>P. Rep. of China</t>
  </si>
  <si>
    <t>USA</t>
  </si>
  <si>
    <t>Year</t>
  </si>
  <si>
    <t>(Rs million)</t>
  </si>
  <si>
    <t>1st Qr.</t>
  </si>
  <si>
    <t>2nd Qr.</t>
  </si>
  <si>
    <t>3rd Qr.</t>
  </si>
  <si>
    <t>4th Qr.</t>
  </si>
  <si>
    <t xml:space="preserve">Number as at end of period </t>
  </si>
  <si>
    <t>Hotels</t>
  </si>
  <si>
    <t>Rooms</t>
  </si>
  <si>
    <t xml:space="preserve"> Bedplaces</t>
  </si>
  <si>
    <t>All Hotels</t>
  </si>
  <si>
    <t>"Large" Hotels</t>
  </si>
  <si>
    <t>Room</t>
  </si>
  <si>
    <t>Bed</t>
  </si>
  <si>
    <t xml:space="preserve">                                     Year</t>
  </si>
  <si>
    <t xml:space="preserve">    Establishments</t>
  </si>
  <si>
    <t xml:space="preserve">    Restaurants</t>
  </si>
  <si>
    <t xml:space="preserve">    Hotels</t>
  </si>
  <si>
    <t xml:space="preserve">    Travel and Tourism</t>
  </si>
  <si>
    <t>UK</t>
  </si>
  <si>
    <t>Switz'nd</t>
  </si>
  <si>
    <t xml:space="preserve"> </t>
  </si>
  <si>
    <t>Table 4 :- Tourist arrivals by main purpose of visit,</t>
  </si>
  <si>
    <t xml:space="preserve">Departures </t>
  </si>
  <si>
    <t>United Arab Emirates</t>
  </si>
  <si>
    <t>Jan. to Sep.</t>
  </si>
  <si>
    <t xml:space="preserve">    Source: Survey of Employment and Earnings in large Establishments (i.e employing 10 or more persons)</t>
  </si>
  <si>
    <r>
      <t>1</t>
    </r>
    <r>
      <rPr>
        <i/>
        <sz val="10"/>
        <rFont val="Times New Roman"/>
        <family val="1"/>
      </rPr>
      <t xml:space="preserve"> Special Administrative Region of China</t>
    </r>
  </si>
  <si>
    <r>
      <t xml:space="preserve">Hong Kong SAR </t>
    </r>
    <r>
      <rPr>
        <vertAlign val="superscript"/>
        <sz val="11"/>
        <rFont val="Times New Roman"/>
        <family val="1"/>
      </rPr>
      <t>1</t>
    </r>
  </si>
  <si>
    <r>
      <t>1</t>
    </r>
    <r>
      <rPr>
        <i/>
        <sz val="10"/>
        <rFont val="Times New Roman"/>
        <family val="1"/>
      </rPr>
      <t xml:space="preserve"> Source: Bank of Mauritius</t>
    </r>
  </si>
  <si>
    <r>
      <t>1</t>
    </r>
    <r>
      <rPr>
        <i/>
        <vertAlign val="superscript"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Provisional</t>
    </r>
  </si>
  <si>
    <t xml:space="preserve">  </t>
  </si>
  <si>
    <r>
      <t xml:space="preserve">Hong Kong SAR </t>
    </r>
    <r>
      <rPr>
        <b/>
        <vertAlign val="superscript"/>
        <sz val="11"/>
        <rFont val="Times New Roman"/>
        <family val="1"/>
      </rPr>
      <t>3</t>
    </r>
  </si>
  <si>
    <r>
      <t xml:space="preserve">CIS </t>
    </r>
    <r>
      <rPr>
        <b/>
        <vertAlign val="superscript"/>
        <sz val="11"/>
        <rFont val="Times New Roman"/>
        <family val="1"/>
      </rPr>
      <t>2</t>
    </r>
  </si>
  <si>
    <r>
      <t>3</t>
    </r>
    <r>
      <rPr>
        <i/>
        <sz val="10"/>
        <rFont val="Times New Roman"/>
        <family val="1"/>
      </rPr>
      <t xml:space="preserve"> Special Administrative Region of China</t>
    </r>
  </si>
  <si>
    <r>
      <t>2</t>
    </r>
    <r>
      <rPr>
        <i/>
        <sz val="10"/>
        <rFont val="Times New Roman"/>
        <family val="1"/>
      </rPr>
      <t xml:space="preserve"> Commonwealth of Independent States (Ex Soviet Union Countries)</t>
    </r>
  </si>
  <si>
    <t>Tourist arrivals (Number)</t>
  </si>
  <si>
    <t>Tourist nights (000)</t>
  </si>
  <si>
    <r>
      <t>1</t>
    </r>
    <r>
      <rPr>
        <i/>
        <sz val="10"/>
        <rFont val="Times New Roman"/>
        <family val="1"/>
      </rPr>
      <t xml:space="preserve"> Excluding inter islands traffic</t>
    </r>
  </si>
  <si>
    <t>Country of residence</t>
  </si>
  <si>
    <t>Reu Is.</t>
  </si>
  <si>
    <t>South Africa</t>
  </si>
  <si>
    <t>Aus- tralia</t>
  </si>
  <si>
    <t>Ist Semester</t>
  </si>
  <si>
    <t>LIST OF TABLES</t>
  </si>
  <si>
    <t>Table</t>
  </si>
  <si>
    <t>Description</t>
  </si>
  <si>
    <t>Page</t>
  </si>
  <si>
    <t>ANNEX</t>
  </si>
  <si>
    <t>I</t>
  </si>
  <si>
    <t>BRIEF ON COMPILATION OF PASSENGER TRAFFIC STATISTICS</t>
  </si>
  <si>
    <t>II</t>
  </si>
  <si>
    <t>GLOSSARY OF TERMS</t>
  </si>
  <si>
    <t>Percentage distribution of Mauritian departures by major destination, 1st Semester  2006 and 2007</t>
  </si>
  <si>
    <t xml:space="preserve">                -</t>
  </si>
  <si>
    <t>Reu</t>
  </si>
  <si>
    <t>Fr</t>
  </si>
  <si>
    <t>All Count</t>
  </si>
  <si>
    <t>Jan - June 2008</t>
  </si>
  <si>
    <t>Figure 3 : - Tourist Arrivals from top ten markets,  2007/2008</t>
  </si>
  <si>
    <t xml:space="preserve">        -</t>
  </si>
  <si>
    <t>CIS</t>
  </si>
  <si>
    <r>
      <t xml:space="preserve">2009 </t>
    </r>
    <r>
      <rPr>
        <b/>
        <vertAlign val="superscript"/>
        <sz val="12"/>
        <color indexed="8"/>
        <rFont val="Times New Roman"/>
        <family val="1"/>
      </rPr>
      <t>1</t>
    </r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</si>
  <si>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</si>
  <si>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</si>
  <si>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</si>
  <si>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</si>
  <si>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</si>
  <si>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</si>
  <si>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</si>
  <si>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</si>
  <si>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</si>
  <si>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</si>
  <si>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</si>
  <si>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</si>
  <si>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r>
      <t xml:space="preserve"> </t>
    </r>
    <r>
      <rPr>
        <i/>
        <vertAlign val="superscript"/>
        <sz val="10"/>
        <rFont val="Times New Roman"/>
        <family val="1"/>
      </rPr>
      <t xml:space="preserve"> 1</t>
    </r>
    <r>
      <rPr>
        <i/>
        <sz val="10"/>
        <rFont val="Times New Roman"/>
        <family val="1"/>
      </rPr>
      <t xml:space="preserve"> Provisional</t>
    </r>
  </si>
  <si>
    <r>
      <t>Tourism      receipts</t>
    </r>
    <r>
      <rPr>
        <b/>
        <vertAlign val="superscript"/>
        <sz val="12"/>
        <rFont val="Times New Roman"/>
        <family val="1"/>
      </rPr>
      <t xml:space="preserve"> 1</t>
    </r>
  </si>
  <si>
    <r>
      <t xml:space="preserve">2009 </t>
    </r>
    <r>
      <rPr>
        <b/>
        <vertAlign val="superscript"/>
        <sz val="11"/>
        <rFont val="Times New Roman"/>
        <family val="1"/>
      </rPr>
      <t>2</t>
    </r>
  </si>
  <si>
    <r>
      <t xml:space="preserve">             2</t>
    </r>
    <r>
      <rPr>
        <i/>
        <sz val="10"/>
        <rFont val="Times New Roman"/>
        <family val="1"/>
      </rPr>
      <t xml:space="preserve"> Provisional</t>
    </r>
  </si>
  <si>
    <r>
      <t xml:space="preserve">2009 </t>
    </r>
    <r>
      <rPr>
        <b/>
        <vertAlign val="superscript"/>
        <sz val="11"/>
        <rFont val="Times New Roman"/>
        <family val="1"/>
      </rPr>
      <t>1</t>
    </r>
  </si>
  <si>
    <r>
      <t xml:space="preserve"> 1</t>
    </r>
    <r>
      <rPr>
        <i/>
        <sz val="10"/>
        <rFont val="Times New Roman"/>
        <family val="1"/>
      </rPr>
      <t xml:space="preserve"> Provisional</t>
    </r>
  </si>
  <si>
    <t>1st semester 2008</t>
  </si>
  <si>
    <t>Table 5 : - Tourist Arrivals by Country of Residence, January - June of 2008 and 2009</t>
  </si>
  <si>
    <t>Table 3:- Tourist arrivals by month, 2007 - 2009</t>
  </si>
  <si>
    <t>Jan - June 2009</t>
  </si>
  <si>
    <t xml:space="preserve"> January - June  of  2008 and 2009</t>
  </si>
  <si>
    <t>January - June  of  2008 and 2009</t>
  </si>
  <si>
    <r>
      <t>Table 1:- Passenger Traffic</t>
    </r>
    <r>
      <rPr>
        <b/>
        <sz val="11"/>
        <rFont val="Times New Roman"/>
        <family val="1"/>
      </rPr>
      <t xml:space="preserve"> </t>
    </r>
    <r>
      <rPr>
        <b/>
        <vertAlign val="superscript"/>
        <sz val="11"/>
        <rFont val="Times New Roman"/>
        <family val="1"/>
      </rPr>
      <t>1</t>
    </r>
    <r>
      <rPr>
        <b/>
        <sz val="12"/>
        <rFont val="Times New Roman"/>
        <family val="1"/>
      </rPr>
      <t xml:space="preserve">  by month, 2007 - 2009</t>
    </r>
  </si>
  <si>
    <t>Passenger Traffic by  month, 2007 - 2009</t>
  </si>
  <si>
    <t xml:space="preserve">Departure of Mauritian residents by country of disembarkation, January-June of 2008 </t>
  </si>
  <si>
    <t>and 2009</t>
  </si>
  <si>
    <t>Tourist arrivals by month, 2007 - 2009</t>
  </si>
  <si>
    <t>Tourist arrivals, nights and receipts, 2006 - 2009</t>
  </si>
  <si>
    <t>Monthly occupancy rates (%) for All hotels and "Large" hotels, 2007 - 2009</t>
  </si>
  <si>
    <t>Employment in the tourist industry as at end of March, 2005 - 2009</t>
  </si>
  <si>
    <t>Figure 2:- Tourist arrivals Jan - June 2008 - 2009</t>
  </si>
  <si>
    <r>
      <t>2008</t>
    </r>
    <r>
      <rPr>
        <b/>
        <vertAlign val="superscript"/>
        <sz val="12"/>
        <rFont val="Times New Roman"/>
        <family val="1"/>
      </rPr>
      <t xml:space="preserve"> 1</t>
    </r>
  </si>
  <si>
    <r>
      <t>2009</t>
    </r>
    <r>
      <rPr>
        <b/>
        <vertAlign val="superscript"/>
        <sz val="12"/>
        <rFont val="Times New Roman"/>
        <family val="1"/>
      </rPr>
      <t xml:space="preserve"> 2</t>
    </r>
  </si>
  <si>
    <r>
      <t xml:space="preserve">   1</t>
    </r>
    <r>
      <rPr>
        <i/>
        <sz val="10"/>
        <rFont val="Times New Roman"/>
        <family val="1"/>
      </rPr>
      <t xml:space="preserve"> Revised</t>
    </r>
  </si>
  <si>
    <r>
      <t xml:space="preserve">   2</t>
    </r>
    <r>
      <rPr>
        <i/>
        <sz val="10"/>
        <rFont val="Times New Roman"/>
        <family val="1"/>
      </rPr>
      <t xml:space="preserve"> Provisional</t>
    </r>
  </si>
  <si>
    <r>
      <t>2007</t>
    </r>
    <r>
      <rPr>
        <b/>
        <vertAlign val="superscript"/>
        <sz val="12"/>
        <rFont val="Times New Roman"/>
        <family val="1"/>
      </rPr>
      <t xml:space="preserve"> 1</t>
    </r>
  </si>
  <si>
    <r>
      <t xml:space="preserve"> </t>
    </r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 xml:space="preserve">  Revised</t>
    </r>
  </si>
  <si>
    <r>
      <t xml:space="preserve"> </t>
    </r>
    <r>
      <rPr>
        <i/>
        <vertAlign val="superscript"/>
        <sz val="10"/>
        <rFont val="Times New Roman"/>
        <family val="1"/>
      </rPr>
      <t>2</t>
    </r>
    <r>
      <rPr>
        <i/>
        <sz val="10"/>
        <rFont val="Times New Roman"/>
        <family val="1"/>
      </rPr>
      <t xml:space="preserve">  Provisional</t>
    </r>
  </si>
  <si>
    <t>Table 9 :- Employment  in the tourist industry as at end of March, 2005 - 2009</t>
  </si>
  <si>
    <t>Table 6 :- Tourist arrivals, nights and receipts, 2006 - 2009</t>
  </si>
  <si>
    <t>Table 7:- Hotels, rooms and bedplaces, 2006 - 2009</t>
  </si>
  <si>
    <t>Table 8 :- Monthly Occupancy Rates (%) for All Hotels and "Large" Hotels, 2007 - 2009</t>
  </si>
  <si>
    <t>UAE</t>
  </si>
  <si>
    <t>South Afr.</t>
  </si>
  <si>
    <r>
      <t xml:space="preserve">             3</t>
    </r>
    <r>
      <rPr>
        <i/>
        <sz val="10"/>
        <rFont val="Times New Roman"/>
        <family val="1"/>
      </rPr>
      <t xml:space="preserve"> Revised</t>
    </r>
  </si>
  <si>
    <r>
      <t xml:space="preserve">2,491 </t>
    </r>
    <r>
      <rPr>
        <vertAlign val="superscript"/>
        <sz val="11"/>
        <rFont val="Times New Roman"/>
        <family val="1"/>
      </rPr>
      <t>3</t>
    </r>
  </si>
  <si>
    <r>
      <t>1,709</t>
    </r>
    <r>
      <rPr>
        <vertAlign val="superscript"/>
        <sz val="11"/>
        <rFont val="Times New Roman"/>
        <family val="1"/>
      </rPr>
      <t xml:space="preserve"> 3</t>
    </r>
  </si>
  <si>
    <r>
      <t>4,200</t>
    </r>
    <r>
      <rPr>
        <b/>
        <vertAlign val="superscript"/>
        <sz val="11"/>
        <rFont val="Times New Roman"/>
        <family val="1"/>
      </rPr>
      <t xml:space="preserve"> 3</t>
    </r>
  </si>
  <si>
    <r>
      <t xml:space="preserve">2,249 </t>
    </r>
    <r>
      <rPr>
        <vertAlign val="superscript"/>
        <sz val="11"/>
        <rFont val="Times New Roman"/>
        <family val="1"/>
      </rPr>
      <t>3</t>
    </r>
  </si>
  <si>
    <r>
      <t>2,769</t>
    </r>
    <r>
      <rPr>
        <vertAlign val="superscript"/>
        <sz val="11"/>
        <rFont val="Times New Roman"/>
        <family val="1"/>
      </rPr>
      <t xml:space="preserve"> 3</t>
    </r>
  </si>
  <si>
    <r>
      <t xml:space="preserve">5,018 </t>
    </r>
    <r>
      <rPr>
        <b/>
        <vertAlign val="superscript"/>
        <sz val="11"/>
        <rFont val="Times New Roman"/>
        <family val="1"/>
      </rPr>
      <t>3</t>
    </r>
  </si>
  <si>
    <r>
      <t xml:space="preserve">9,218 </t>
    </r>
    <r>
      <rPr>
        <vertAlign val="superscript"/>
        <sz val="11"/>
        <rFont val="Times New Roman"/>
        <family val="1"/>
      </rPr>
      <t>3</t>
    </r>
  </si>
  <si>
    <r>
      <t>2</t>
    </r>
    <r>
      <rPr>
        <i/>
        <sz val="10"/>
        <rFont val="Times New Roman"/>
        <family val="1"/>
      </rPr>
      <t xml:space="preserve"> Excluding ten hotels not operational because of renovation works</t>
    </r>
  </si>
  <si>
    <t>Tourist arrivals by country of residence, January - June of 2008 and 2009</t>
  </si>
  <si>
    <r>
      <t>2009</t>
    </r>
    <r>
      <rPr>
        <b/>
        <vertAlign val="superscript"/>
        <sz val="11"/>
        <rFont val="Times New Roman"/>
        <family val="1"/>
      </rPr>
      <t xml:space="preserve"> 1</t>
    </r>
  </si>
  <si>
    <t>OTHER &amp; NOT STATED</t>
  </si>
  <si>
    <r>
      <t xml:space="preserve">1st semester </t>
    </r>
    <r>
      <rPr>
        <b/>
        <vertAlign val="superscript"/>
        <sz val="10"/>
        <rFont val="Times New Roman"/>
        <family val="1"/>
      </rPr>
      <t>4</t>
    </r>
  </si>
  <si>
    <r>
      <rPr>
        <i/>
        <vertAlign val="superscript"/>
        <sz val="10"/>
        <rFont val="Times New Roman"/>
        <family val="1"/>
      </rPr>
      <t xml:space="preserve">4 </t>
    </r>
    <r>
      <rPr>
        <i/>
        <sz val="10"/>
        <rFont val="Times New Roman"/>
        <family val="1"/>
      </rPr>
      <t>Estimates based on nationality</t>
    </r>
  </si>
  <si>
    <r>
      <t xml:space="preserve">88,591 </t>
    </r>
    <r>
      <rPr>
        <vertAlign val="superscript"/>
        <sz val="11"/>
        <rFont val="Times New Roman"/>
        <family val="1"/>
      </rPr>
      <t>1</t>
    </r>
  </si>
  <si>
    <r>
      <t xml:space="preserve">67,892 </t>
    </r>
    <r>
      <rPr>
        <vertAlign val="superscript"/>
        <sz val="11"/>
        <rFont val="Times New Roman"/>
        <family val="1"/>
      </rPr>
      <t>1</t>
    </r>
  </si>
  <si>
    <r>
      <t xml:space="preserve">76,425 </t>
    </r>
    <r>
      <rPr>
        <vertAlign val="superscript"/>
        <sz val="11"/>
        <rFont val="Times New Roman"/>
        <family val="1"/>
      </rPr>
      <t>1</t>
    </r>
  </si>
  <si>
    <r>
      <t xml:space="preserve">232,908 </t>
    </r>
    <r>
      <rPr>
        <u val="single"/>
        <vertAlign val="superscript"/>
        <sz val="11"/>
        <rFont val="Times New Roman"/>
        <family val="1"/>
      </rPr>
      <t>1</t>
    </r>
  </si>
  <si>
    <r>
      <t xml:space="preserve">68,969 </t>
    </r>
    <r>
      <rPr>
        <vertAlign val="superscript"/>
        <sz val="11"/>
        <rFont val="Times New Roman"/>
        <family val="1"/>
      </rPr>
      <t>2</t>
    </r>
  </si>
  <si>
    <r>
      <t xml:space="preserve">64,761 </t>
    </r>
    <r>
      <rPr>
        <vertAlign val="superscript"/>
        <sz val="11"/>
        <rFont val="Times New Roman"/>
        <family val="1"/>
      </rPr>
      <t>2</t>
    </r>
  </si>
  <si>
    <r>
      <t xml:space="preserve">46,866 </t>
    </r>
    <r>
      <rPr>
        <vertAlign val="superscript"/>
        <sz val="11"/>
        <rFont val="Times New Roman"/>
        <family val="1"/>
      </rPr>
      <t>2</t>
    </r>
  </si>
  <si>
    <r>
      <t xml:space="preserve">180,596 </t>
    </r>
    <r>
      <rPr>
        <u val="single"/>
        <vertAlign val="superscript"/>
        <sz val="11"/>
        <rFont val="Times New Roman"/>
        <family val="1"/>
      </rPr>
      <t>2</t>
    </r>
  </si>
  <si>
    <r>
      <t xml:space="preserve">413,504 </t>
    </r>
    <r>
      <rPr>
        <b/>
        <i/>
        <vertAlign val="superscript"/>
        <sz val="11"/>
        <rFont val="Times New Roman"/>
        <family val="1"/>
      </rPr>
      <t>2</t>
    </r>
  </si>
  <si>
    <r>
      <t xml:space="preserve">2009 </t>
    </r>
    <r>
      <rPr>
        <b/>
        <vertAlign val="superscript"/>
        <sz val="12"/>
        <rFont val="Times New Roman"/>
        <family val="1"/>
      </rPr>
      <t>2</t>
    </r>
  </si>
  <si>
    <r>
      <t>2</t>
    </r>
    <r>
      <rPr>
        <i/>
        <sz val="10"/>
        <rFont val="Times New Roman"/>
        <family val="1"/>
      </rPr>
      <t xml:space="preserve"> Provisional</t>
    </r>
  </si>
  <si>
    <t>% Change Jan-Jun 2008 to       Jan-Jun 2009</t>
  </si>
  <si>
    <r>
      <t xml:space="preserve">Jan - June 2009 </t>
    </r>
    <r>
      <rPr>
        <b/>
        <vertAlign val="superscript"/>
        <sz val="11"/>
        <rFont val="Times New Roman"/>
        <family val="1"/>
      </rPr>
      <t>1</t>
    </r>
  </si>
  <si>
    <r>
      <t xml:space="preserve"> </t>
    </r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 xml:space="preserve">  Provisional</t>
    </r>
  </si>
  <si>
    <r>
      <t xml:space="preserve">         97 </t>
    </r>
    <r>
      <rPr>
        <b/>
        <vertAlign val="superscript"/>
        <sz val="11"/>
        <rFont val="Times New Roman"/>
        <family val="1"/>
      </rPr>
      <t>2</t>
    </r>
  </si>
  <si>
    <t>Hotels, rooms and bedplaces, 2006 - 2009</t>
  </si>
  <si>
    <t>Tourist arrivals by main purpose of visit, January - June of 2008 and 2009</t>
  </si>
</sst>
</file>

<file path=xl/styles.xml><?xml version="1.0" encoding="utf-8"?>
<styleSheet xmlns="http://schemas.openxmlformats.org/spreadsheetml/2006/main">
  <numFmts count="34">
    <numFmt numFmtId="5" formatCode="&quot;Rs&quot;#,##0_);\(&quot;Rs&quot;#,##0\)"/>
    <numFmt numFmtId="6" formatCode="&quot;Rs&quot;#,##0_);[Red]\(&quot;Rs&quot;#,##0\)"/>
    <numFmt numFmtId="7" formatCode="&quot;Rs&quot;#,##0.00_);\(&quot;Rs&quot;#,##0.00\)"/>
    <numFmt numFmtId="8" formatCode="&quot;Rs&quot;#,##0.00_);[Red]\(&quot;Rs&quot;#,##0.00\)"/>
    <numFmt numFmtId="42" formatCode="_(&quot;Rs&quot;* #,##0_);_(&quot;Rs&quot;* \(#,##0\);_(&quot;Rs&quot;* &quot;-&quot;_);_(@_)"/>
    <numFmt numFmtId="41" formatCode="_(* #,##0_);_(* \(#,##0\);_(* &quot;-&quot;_);_(@_)"/>
    <numFmt numFmtId="44" formatCode="_(&quot;Rs&quot;* #,##0.00_);_(&quot;Rs&quot;* \(#,##0.00\);_(&quot;Rs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\ "/>
    <numFmt numFmtId="171" formatCode="#,##0\ \ \ \ \ \ \ "/>
    <numFmt numFmtId="172" formatCode="#,##0.0\ \ \ \ \ \ \ \ \ \ \ "/>
    <numFmt numFmtId="173" formatCode="0.0\ \ \ "/>
    <numFmt numFmtId="174" formatCode="#,##0\ \ \ "/>
    <numFmt numFmtId="175" formatCode="0.0\ \ \ \ \ \ "/>
    <numFmt numFmtId="176" formatCode="#,##0\ "/>
    <numFmt numFmtId="177" formatCode="0.0\ \ "/>
    <numFmt numFmtId="178" formatCode="#,##0\ \ \ \ \ "/>
    <numFmt numFmtId="179" formatCode="#,###\ \ \ \ \ \ "/>
    <numFmt numFmtId="180" formatCode="#,##0\ \ \ \ \ \ "/>
    <numFmt numFmtId="181" formatCode="#,###\ "/>
    <numFmt numFmtId="182" formatCode="#,###"/>
    <numFmt numFmtId="183" formatCode="#,##0\ \ \ \ "/>
    <numFmt numFmtId="184" formatCode="#,###\ \ \ \ \ \ \ \ "/>
    <numFmt numFmtId="185" formatCode="0.0"/>
    <numFmt numFmtId="186" formatCode="#,###\ \ \ \ \ \ \ \ \ "/>
    <numFmt numFmtId="187" formatCode="#,##0.0"/>
    <numFmt numFmtId="188" formatCode="\-\ \ \ \ \ \ \ "/>
    <numFmt numFmtId="189" formatCode="#,###\ \ \ \ \ \ \ 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name val="MS Sans Serif"/>
      <family val="2"/>
    </font>
    <font>
      <b/>
      <sz val="9"/>
      <name val="MS Sans Serif"/>
      <family val="0"/>
    </font>
    <font>
      <sz val="8.5"/>
      <name val="Arial"/>
      <family val="0"/>
    </font>
    <font>
      <b/>
      <sz val="10"/>
      <name val="Arial"/>
      <family val="2"/>
    </font>
    <font>
      <b/>
      <vertAlign val="superscript"/>
      <sz val="11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vertAlign val="superscript"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vertAlign val="superscript"/>
      <sz val="10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u val="single"/>
      <vertAlign val="superscript"/>
      <sz val="11"/>
      <name val="Times New Roman"/>
      <family val="1"/>
    </font>
    <font>
      <b/>
      <vertAlign val="superscript"/>
      <sz val="10"/>
      <name val="Times New Roman"/>
      <family val="1"/>
    </font>
    <font>
      <b/>
      <i/>
      <vertAlign val="superscript"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MS Sans Serif"/>
      <family val="0"/>
    </font>
    <font>
      <sz val="8.5"/>
      <color indexed="8"/>
      <name val="MS Sans Serif"/>
      <family val="0"/>
    </font>
    <font>
      <sz val="10"/>
      <color indexed="8"/>
      <name val="Times New Roman"/>
      <family val="0"/>
    </font>
    <font>
      <sz val="9"/>
      <color indexed="8"/>
      <name val="MS Sans Serif"/>
      <family val="0"/>
    </font>
    <font>
      <sz val="10"/>
      <color indexed="8"/>
      <name val="MS Sans Serif"/>
      <family val="0"/>
    </font>
    <font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8.25"/>
      <color indexed="8"/>
      <name val="Arial"/>
      <family val="0"/>
    </font>
    <font>
      <b/>
      <sz val="9"/>
      <color indexed="8"/>
      <name val="Arial"/>
      <family val="0"/>
    </font>
    <font>
      <b/>
      <sz val="7.35"/>
      <color indexed="8"/>
      <name val="Arial"/>
      <family val="0"/>
    </font>
    <font>
      <b/>
      <sz val="9.5"/>
      <color indexed="8"/>
      <name val="Times New Roman"/>
      <family val="0"/>
    </font>
    <font>
      <b/>
      <sz val="9.2"/>
      <color indexed="8"/>
      <name val="Times New Roman"/>
      <family val="0"/>
    </font>
    <font>
      <sz val="16.25"/>
      <color indexed="8"/>
      <name val="Arial"/>
      <family val="0"/>
    </font>
    <font>
      <b/>
      <sz val="8.5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double"/>
      <top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 style="thin"/>
      <right style="double"/>
      <top/>
      <bottom style="thin"/>
    </border>
    <border>
      <left/>
      <right style="double"/>
      <top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39" fillId="3" borderId="0" applyNumberFormat="0" applyBorder="0" applyAlignment="0" applyProtection="0"/>
    <xf numFmtId="0" fontId="43" fillId="20" borderId="1" applyNumberFormat="0" applyAlignment="0" applyProtection="0"/>
    <xf numFmtId="0" fontId="4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1" fillId="7" borderId="1" applyNumberFormat="0" applyAlignment="0" applyProtection="0"/>
    <xf numFmtId="0" fontId="44" fillId="0" borderId="6" applyNumberFormat="0" applyFill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42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left"/>
    </xf>
    <xf numFmtId="170" fontId="4" fillId="0" borderId="16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170" fontId="5" fillId="0" borderId="16" xfId="0" applyNumberFormat="1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170" fontId="6" fillId="0" borderId="16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170" fontId="7" fillId="0" borderId="14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171" fontId="7" fillId="0" borderId="10" xfId="0" applyNumberFormat="1" applyFont="1" applyBorder="1" applyAlignment="1">
      <alignment vertical="center"/>
    </xf>
    <xf numFmtId="171" fontId="4" fillId="0" borderId="15" xfId="0" applyNumberFormat="1" applyFont="1" applyBorder="1" applyAlignment="1">
      <alignment/>
    </xf>
    <xf numFmtId="172" fontId="4" fillId="0" borderId="19" xfId="0" applyNumberFormat="1" applyFont="1" applyBorder="1" applyAlignment="1">
      <alignment/>
    </xf>
    <xf numFmtId="0" fontId="7" fillId="0" borderId="15" xfId="0" applyFont="1" applyBorder="1" applyAlignment="1">
      <alignment vertical="center"/>
    </xf>
    <xf numFmtId="171" fontId="7" fillId="0" borderId="15" xfId="0" applyNumberFormat="1" applyFont="1" applyBorder="1" applyAlignment="1">
      <alignment vertical="center"/>
    </xf>
    <xf numFmtId="172" fontId="7" fillId="0" borderId="19" xfId="0" applyNumberFormat="1" applyFont="1" applyBorder="1" applyAlignment="1">
      <alignment vertical="center"/>
    </xf>
    <xf numFmtId="171" fontId="4" fillId="0" borderId="15" xfId="0" applyNumberFormat="1" applyFont="1" applyBorder="1" applyAlignment="1">
      <alignment vertical="center"/>
    </xf>
    <xf numFmtId="171" fontId="7" fillId="0" borderId="18" xfId="0" applyNumberFormat="1" applyFont="1" applyBorder="1" applyAlignment="1">
      <alignment vertical="center"/>
    </xf>
    <xf numFmtId="0" fontId="2" fillId="0" borderId="20" xfId="0" applyFont="1" applyBorder="1" applyAlignment="1">
      <alignment horizontal="centerContinuous" vertical="center"/>
    </xf>
    <xf numFmtId="0" fontId="2" fillId="0" borderId="21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Continuous" vertical="center" wrapText="1"/>
    </xf>
    <xf numFmtId="173" fontId="7" fillId="0" borderId="17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174" fontId="4" fillId="0" borderId="11" xfId="0" applyNumberFormat="1" applyFont="1" applyBorder="1" applyAlignment="1">
      <alignment vertical="center"/>
    </xf>
    <xf numFmtId="175" fontId="4" fillId="0" borderId="15" xfId="0" applyNumberFormat="1" applyFont="1" applyBorder="1" applyAlignment="1">
      <alignment vertical="center"/>
    </xf>
    <xf numFmtId="174" fontId="4" fillId="0" borderId="16" xfId="0" applyNumberFormat="1" applyFont="1" applyBorder="1" applyAlignment="1">
      <alignment vertical="center"/>
    </xf>
    <xf numFmtId="174" fontId="4" fillId="0" borderId="22" xfId="0" applyNumberFormat="1" applyFont="1" applyBorder="1" applyAlignment="1">
      <alignment vertical="center"/>
    </xf>
    <xf numFmtId="174" fontId="7" fillId="0" borderId="14" xfId="0" applyNumberFormat="1" applyFont="1" applyBorder="1" applyAlignment="1">
      <alignment vertical="center"/>
    </xf>
    <xf numFmtId="175" fontId="7" fillId="0" borderId="17" xfId="0" applyNumberFormat="1" applyFont="1" applyBorder="1" applyAlignment="1">
      <alignment vertical="center"/>
    </xf>
    <xf numFmtId="0" fontId="2" fillId="0" borderId="0" xfId="55" applyFont="1" applyAlignment="1">
      <alignment horizontal="centerContinuous"/>
      <protection/>
    </xf>
    <xf numFmtId="0" fontId="3" fillId="0" borderId="0" xfId="55" applyFont="1" applyAlignment="1">
      <alignment horizontal="centerContinuous"/>
      <protection/>
    </xf>
    <xf numFmtId="0" fontId="3" fillId="0" borderId="0" xfId="55" applyFont="1">
      <alignment/>
      <protection/>
    </xf>
    <xf numFmtId="0" fontId="7" fillId="0" borderId="14" xfId="55" applyFont="1" applyBorder="1" applyAlignment="1">
      <alignment horizontal="centerContinuous" vertical="center"/>
      <protection/>
    </xf>
    <xf numFmtId="0" fontId="4" fillId="0" borderId="20" xfId="55" applyFont="1" applyBorder="1" applyAlignment="1">
      <alignment horizontal="centerContinuous"/>
      <protection/>
    </xf>
    <xf numFmtId="0" fontId="4" fillId="0" borderId="18" xfId="55" applyFont="1" applyBorder="1" applyAlignment="1">
      <alignment horizontal="centerContinuous"/>
      <protection/>
    </xf>
    <xf numFmtId="0" fontId="7" fillId="0" borderId="17" xfId="55" applyFont="1" applyBorder="1" applyAlignment="1">
      <alignment horizontal="center" vertical="center" wrapText="1"/>
      <protection/>
    </xf>
    <xf numFmtId="0" fontId="7" fillId="0" borderId="17" xfId="55" applyFont="1" applyBorder="1" applyAlignment="1">
      <alignment horizontal="center" vertical="center"/>
      <protection/>
    </xf>
    <xf numFmtId="0" fontId="11" fillId="0" borderId="17" xfId="55" applyFont="1" applyBorder="1" applyAlignment="1">
      <alignment horizontal="center" vertical="center" wrapText="1"/>
      <protection/>
    </xf>
    <xf numFmtId="0" fontId="7" fillId="0" borderId="15" xfId="55" applyFont="1" applyBorder="1" applyAlignment="1">
      <alignment vertical="center"/>
      <protection/>
    </xf>
    <xf numFmtId="0" fontId="2" fillId="0" borderId="0" xfId="55" applyFont="1" applyAlignment="1">
      <alignment vertical="center"/>
      <protection/>
    </xf>
    <xf numFmtId="0" fontId="4" fillId="0" borderId="15" xfId="55" applyFont="1" applyBorder="1">
      <alignment/>
      <protection/>
    </xf>
    <xf numFmtId="0" fontId="4" fillId="0" borderId="15" xfId="55" applyFont="1" applyBorder="1" applyAlignment="1">
      <alignment wrapText="1"/>
      <protection/>
    </xf>
    <xf numFmtId="0" fontId="4" fillId="0" borderId="15" xfId="55" applyFont="1" applyBorder="1" applyAlignment="1">
      <alignment vertical="center"/>
      <protection/>
    </xf>
    <xf numFmtId="0" fontId="3" fillId="0" borderId="0" xfId="55" applyFont="1" applyAlignment="1">
      <alignment vertical="center"/>
      <protection/>
    </xf>
    <xf numFmtId="0" fontId="2" fillId="0" borderId="0" xfId="55" applyFont="1" applyAlignment="1">
      <alignment/>
      <protection/>
    </xf>
    <xf numFmtId="0" fontId="7" fillId="0" borderId="17" xfId="55" applyFont="1" applyFill="1" applyBorder="1" applyAlignment="1">
      <alignment horizontal="center" vertical="center"/>
      <protection/>
    </xf>
    <xf numFmtId="176" fontId="3" fillId="0" borderId="0" xfId="55" applyNumberFormat="1" applyFont="1">
      <alignment/>
      <protection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Continuous" vertical="center"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 horizontal="left"/>
    </xf>
    <xf numFmtId="3" fontId="4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4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4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7" fillId="0" borderId="16" xfId="0" applyFont="1" applyBorder="1" applyAlignment="1">
      <alignment vertic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3" fontId="2" fillId="0" borderId="0" xfId="0" applyNumberFormat="1" applyFont="1" applyBorder="1" applyAlignment="1">
      <alignment/>
    </xf>
    <xf numFmtId="0" fontId="1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 horizontal="center"/>
    </xf>
    <xf numFmtId="0" fontId="14" fillId="0" borderId="0" xfId="0" applyFont="1" applyAlignment="1">
      <alignment horizontal="centerContinuous"/>
    </xf>
    <xf numFmtId="0" fontId="10" fillId="0" borderId="15" xfId="0" applyFont="1" applyBorder="1" applyAlignment="1">
      <alignment/>
    </xf>
    <xf numFmtId="178" fontId="10" fillId="0" borderId="15" xfId="0" applyNumberFormat="1" applyFont="1" applyBorder="1" applyAlignment="1">
      <alignment/>
    </xf>
    <xf numFmtId="0" fontId="15" fillId="0" borderId="0" xfId="0" applyFont="1" applyAlignment="1">
      <alignment/>
    </xf>
    <xf numFmtId="0" fontId="4" fillId="0" borderId="15" xfId="0" applyFont="1" applyBorder="1" applyAlignment="1">
      <alignment vertical="center"/>
    </xf>
    <xf numFmtId="0" fontId="16" fillId="0" borderId="17" xfId="0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72" fontId="7" fillId="0" borderId="19" xfId="0" applyNumberFormat="1" applyFont="1" applyBorder="1" applyAlignment="1">
      <alignment/>
    </xf>
    <xf numFmtId="174" fontId="4" fillId="0" borderId="10" xfId="0" applyNumberFormat="1" applyFont="1" applyBorder="1" applyAlignment="1">
      <alignment vertical="center"/>
    </xf>
    <xf numFmtId="174" fontId="4" fillId="0" borderId="15" xfId="0" applyNumberFormat="1" applyFont="1" applyBorder="1" applyAlignment="1">
      <alignment vertical="center"/>
    </xf>
    <xf numFmtId="174" fontId="4" fillId="0" borderId="13" xfId="0" applyNumberFormat="1" applyFont="1" applyBorder="1" applyAlignment="1">
      <alignment vertical="center"/>
    </xf>
    <xf numFmtId="180" fontId="7" fillId="0" borderId="0" xfId="0" applyNumberFormat="1" applyFont="1" applyBorder="1" applyAlignment="1">
      <alignment vertical="center"/>
    </xf>
    <xf numFmtId="0" fontId="20" fillId="0" borderId="23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1" fontId="20" fillId="0" borderId="19" xfId="0" applyNumberFormat="1" applyFont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1" fontId="20" fillId="0" borderId="15" xfId="0" applyNumberFormat="1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20" fillId="0" borderId="16" xfId="0" applyFont="1" applyBorder="1" applyAlignment="1">
      <alignment horizontal="center"/>
    </xf>
    <xf numFmtId="0" fontId="23" fillId="0" borderId="0" xfId="0" applyFont="1" applyAlignment="1">
      <alignment/>
    </xf>
    <xf numFmtId="0" fontId="12" fillId="0" borderId="0" xfId="0" applyFont="1" applyAlignment="1">
      <alignment/>
    </xf>
    <xf numFmtId="172" fontId="7" fillId="0" borderId="13" xfId="0" applyNumberFormat="1" applyFont="1" applyBorder="1" applyAlignment="1">
      <alignment vertical="center"/>
    </xf>
    <xf numFmtId="0" fontId="13" fillId="0" borderId="17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5" fillId="0" borderId="0" xfId="55" applyFont="1">
      <alignment/>
      <protection/>
    </xf>
    <xf numFmtId="0" fontId="2" fillId="0" borderId="0" xfId="0" applyFont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6" fillId="0" borderId="17" xfId="0" applyFont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16" fillId="0" borderId="12" xfId="0" applyFont="1" applyBorder="1" applyAlignment="1">
      <alignment/>
    </xf>
    <xf numFmtId="3" fontId="16" fillId="0" borderId="12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3" fontId="16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center"/>
    </xf>
    <xf numFmtId="3" fontId="16" fillId="0" borderId="17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Continuous"/>
    </xf>
    <xf numFmtId="0" fontId="0" fillId="0" borderId="17" xfId="0" applyBorder="1" applyAlignment="1">
      <alignment/>
    </xf>
    <xf numFmtId="0" fontId="10" fillId="0" borderId="15" xfId="55" applyFont="1" applyBorder="1">
      <alignment/>
      <protection/>
    </xf>
    <xf numFmtId="0" fontId="10" fillId="0" borderId="0" xfId="0" applyFont="1" applyAlignment="1">
      <alignment/>
    </xf>
    <xf numFmtId="0" fontId="0" fillId="0" borderId="12" xfId="0" applyBorder="1" applyAlignment="1">
      <alignment/>
    </xf>
    <xf numFmtId="0" fontId="15" fillId="0" borderId="12" xfId="0" applyFont="1" applyBorder="1" applyAlignment="1">
      <alignment/>
    </xf>
    <xf numFmtId="0" fontId="10" fillId="0" borderId="0" xfId="0" applyFont="1" applyFill="1" applyBorder="1" applyAlignment="1">
      <alignment/>
    </xf>
    <xf numFmtId="178" fontId="10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55" applyFont="1" applyFill="1" applyBorder="1">
      <alignment/>
      <protection/>
    </xf>
    <xf numFmtId="38" fontId="0" fillId="0" borderId="0" xfId="42" applyNumberFormat="1" applyFont="1" applyFill="1" applyBorder="1" applyAlignment="1">
      <alignment horizontal="center"/>
    </xf>
    <xf numFmtId="174" fontId="1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0" fontId="4" fillId="0" borderId="0" xfId="55" applyFont="1" applyFill="1" applyBorder="1" applyAlignment="1">
      <alignment vertical="center"/>
      <protection/>
    </xf>
    <xf numFmtId="0" fontId="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16" xfId="0" applyFont="1" applyBorder="1" applyAlignment="1">
      <alignment/>
    </xf>
    <xf numFmtId="1" fontId="20" fillId="0" borderId="21" xfId="0" applyNumberFormat="1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1" fontId="21" fillId="0" borderId="19" xfId="0" applyNumberFormat="1" applyFont="1" applyBorder="1" applyAlignment="1">
      <alignment horizontal="center"/>
    </xf>
    <xf numFmtId="1" fontId="21" fillId="0" borderId="23" xfId="0" applyNumberFormat="1" applyFont="1" applyBorder="1" applyAlignment="1">
      <alignment horizontal="center"/>
    </xf>
    <xf numFmtId="1" fontId="26" fillId="0" borderId="19" xfId="0" applyNumberFormat="1" applyFont="1" applyBorder="1" applyAlignment="1">
      <alignment horizontal="center"/>
    </xf>
    <xf numFmtId="1" fontId="26" fillId="0" borderId="23" xfId="0" applyNumberFormat="1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1" fontId="20" fillId="0" borderId="25" xfId="0" applyNumberFormat="1" applyFont="1" applyBorder="1" applyAlignment="1">
      <alignment/>
    </xf>
    <xf numFmtId="0" fontId="20" fillId="0" borderId="26" xfId="0" applyFont="1" applyBorder="1" applyAlignment="1">
      <alignment horizontal="center"/>
    </xf>
    <xf numFmtId="1" fontId="27" fillId="0" borderId="18" xfId="0" applyNumberFormat="1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1" fontId="21" fillId="0" borderId="15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1" fontId="26" fillId="0" borderId="15" xfId="0" applyNumberFormat="1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1" fontId="20" fillId="0" borderId="13" xfId="0" applyNumberFormat="1" applyFont="1" applyBorder="1" applyAlignment="1">
      <alignment/>
    </xf>
    <xf numFmtId="0" fontId="20" fillId="0" borderId="13" xfId="0" applyFont="1" applyBorder="1" applyAlignment="1">
      <alignment horizontal="center"/>
    </xf>
    <xf numFmtId="1" fontId="27" fillId="0" borderId="17" xfId="0" applyNumberFormat="1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171" fontId="4" fillId="0" borderId="15" xfId="0" applyNumberFormat="1" applyFont="1" applyBorder="1" applyAlignment="1">
      <alignment horizontal="center" vertical="center"/>
    </xf>
    <xf numFmtId="172" fontId="4" fillId="0" borderId="19" xfId="0" applyNumberFormat="1" applyFont="1" applyBorder="1" applyAlignment="1">
      <alignment horizontal="center"/>
    </xf>
    <xf numFmtId="176" fontId="7" fillId="0" borderId="10" xfId="55" applyNumberFormat="1" applyFont="1" applyBorder="1" applyAlignment="1">
      <alignment vertical="center"/>
      <protection/>
    </xf>
    <xf numFmtId="181" fontId="7" fillId="0" borderId="10" xfId="55" applyNumberFormat="1" applyFont="1" applyBorder="1" applyAlignment="1">
      <alignment vertical="center"/>
      <protection/>
    </xf>
    <xf numFmtId="177" fontId="7" fillId="0" borderId="10" xfId="55" applyNumberFormat="1" applyFont="1" applyBorder="1" applyAlignment="1">
      <alignment vertical="center"/>
      <protection/>
    </xf>
    <xf numFmtId="176" fontId="4" fillId="0" borderId="15" xfId="55" applyNumberFormat="1" applyFont="1" applyBorder="1" applyAlignment="1">
      <alignment vertical="center"/>
      <protection/>
    </xf>
    <xf numFmtId="181" fontId="4" fillId="0" borderId="15" xfId="55" applyNumberFormat="1" applyFont="1" applyBorder="1" applyAlignment="1">
      <alignment vertical="center"/>
      <protection/>
    </xf>
    <xf numFmtId="181" fontId="4" fillId="0" borderId="15" xfId="0" applyNumberFormat="1" applyFont="1" applyBorder="1" applyAlignment="1">
      <alignment/>
    </xf>
    <xf numFmtId="177" fontId="4" fillId="0" borderId="15" xfId="55" applyNumberFormat="1" applyFont="1" applyBorder="1" applyAlignment="1">
      <alignment vertical="center"/>
      <protection/>
    </xf>
    <xf numFmtId="176" fontId="7" fillId="0" borderId="15" xfId="55" applyNumberFormat="1" applyFont="1" applyBorder="1" applyAlignment="1">
      <alignment vertical="center"/>
      <protection/>
    </xf>
    <xf numFmtId="181" fontId="7" fillId="0" borderId="15" xfId="55" applyNumberFormat="1" applyFont="1" applyBorder="1" applyAlignment="1">
      <alignment vertical="center"/>
      <protection/>
    </xf>
    <xf numFmtId="181" fontId="7" fillId="0" borderId="15" xfId="0" applyNumberFormat="1" applyFont="1" applyBorder="1" applyAlignment="1">
      <alignment vertical="center"/>
    </xf>
    <xf numFmtId="177" fontId="7" fillId="0" borderId="15" xfId="55" applyNumberFormat="1" applyFont="1" applyBorder="1" applyAlignment="1">
      <alignment vertical="center"/>
      <protection/>
    </xf>
    <xf numFmtId="0" fontId="7" fillId="0" borderId="15" xfId="55" applyFont="1" applyBorder="1" applyAlignment="1">
      <alignment vertical="center" wrapText="1"/>
      <protection/>
    </xf>
    <xf numFmtId="176" fontId="7" fillId="0" borderId="17" xfId="55" applyNumberFormat="1" applyFont="1" applyFill="1" applyBorder="1" applyAlignment="1">
      <alignment horizontal="right" vertical="center"/>
      <protection/>
    </xf>
    <xf numFmtId="181" fontId="7" fillId="0" borderId="17" xfId="0" applyNumberFormat="1" applyFont="1" applyBorder="1" applyAlignment="1">
      <alignment vertical="center"/>
    </xf>
    <xf numFmtId="181" fontId="7" fillId="0" borderId="17" xfId="0" applyNumberFormat="1" applyFont="1" applyFill="1" applyBorder="1" applyAlignment="1">
      <alignment vertical="center"/>
    </xf>
    <xf numFmtId="177" fontId="7" fillId="0" borderId="17" xfId="55" applyNumberFormat="1" applyFont="1" applyFill="1" applyBorder="1" applyAlignment="1">
      <alignment vertical="center"/>
      <protection/>
    </xf>
    <xf numFmtId="185" fontId="0" fillId="0" borderId="0" xfId="0" applyNumberFormat="1" applyAlignment="1">
      <alignment/>
    </xf>
    <xf numFmtId="0" fontId="28" fillId="0" borderId="0" xfId="0" applyFont="1" applyAlignment="1">
      <alignment horizontal="centerContinuous"/>
    </xf>
    <xf numFmtId="0" fontId="29" fillId="0" borderId="0" xfId="0" applyFont="1" applyAlignment="1">
      <alignment/>
    </xf>
    <xf numFmtId="0" fontId="28" fillId="0" borderId="14" xfId="0" applyFont="1" applyBorder="1" applyAlignment="1">
      <alignment horizontal="centerContinuous" vertical="center"/>
    </xf>
    <xf numFmtId="0" fontId="28" fillId="0" borderId="20" xfId="0" applyFont="1" applyBorder="1" applyAlignment="1">
      <alignment horizontal="centerContinuous" vertical="center"/>
    </xf>
    <xf numFmtId="0" fontId="28" fillId="0" borderId="28" xfId="0" applyFont="1" applyBorder="1" applyAlignment="1">
      <alignment horizontal="centerContinuous" vertical="center"/>
    </xf>
    <xf numFmtId="0" fontId="28" fillId="0" borderId="18" xfId="0" applyFont="1" applyBorder="1" applyAlignment="1">
      <alignment horizontal="centerContinuous" vertical="center"/>
    </xf>
    <xf numFmtId="0" fontId="28" fillId="0" borderId="15" xfId="0" applyFont="1" applyBorder="1" applyAlignment="1">
      <alignment horizontal="centerContinuous" vertical="center"/>
    </xf>
    <xf numFmtId="0" fontId="28" fillId="0" borderId="17" xfId="0" applyFont="1" applyBorder="1" applyAlignment="1">
      <alignment horizontal="centerContinuous" vertical="center"/>
    </xf>
    <xf numFmtId="0" fontId="28" fillId="0" borderId="19" xfId="0" applyFont="1" applyBorder="1" applyAlignment="1">
      <alignment horizontal="centerContinuous" vertical="center"/>
    </xf>
    <xf numFmtId="0" fontId="28" fillId="0" borderId="26" xfId="0" applyFont="1" applyBorder="1" applyAlignment="1">
      <alignment horizontal="centerContinuous" vertical="center"/>
    </xf>
    <xf numFmtId="0" fontId="28" fillId="0" borderId="17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1" fontId="21" fillId="0" borderId="16" xfId="0" applyNumberFormat="1" applyFont="1" applyBorder="1" applyAlignment="1">
      <alignment horizontal="center"/>
    </xf>
    <xf numFmtId="1" fontId="26" fillId="0" borderId="16" xfId="0" applyNumberFormat="1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7" fillId="0" borderId="13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0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187" fontId="0" fillId="0" borderId="17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4" fillId="0" borderId="25" xfId="0" applyFont="1" applyBorder="1" applyAlignment="1">
      <alignment horizontal="right" vertical="center"/>
    </xf>
    <xf numFmtId="3" fontId="4" fillId="0" borderId="29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179" fontId="4" fillId="0" borderId="13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/>
    </xf>
    <xf numFmtId="3" fontId="4" fillId="0" borderId="2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170" fontId="4" fillId="0" borderId="15" xfId="0" applyNumberFormat="1" applyFont="1" applyBorder="1" applyAlignment="1">
      <alignment horizontal="right"/>
    </xf>
    <xf numFmtId="170" fontId="5" fillId="0" borderId="15" xfId="0" applyNumberFormat="1" applyFont="1" applyBorder="1" applyAlignment="1">
      <alignment horizontal="right"/>
    </xf>
    <xf numFmtId="170" fontId="6" fillId="0" borderId="15" xfId="0" applyNumberFormat="1" applyFont="1" applyBorder="1" applyAlignment="1">
      <alignment horizontal="right"/>
    </xf>
    <xf numFmtId="170" fontId="7" fillId="0" borderId="17" xfId="0" applyNumberFormat="1" applyFont="1" applyBorder="1" applyAlignment="1">
      <alignment horizontal="right" vertical="center"/>
    </xf>
    <xf numFmtId="172" fontId="7" fillId="0" borderId="17" xfId="0" applyNumberFormat="1" applyFont="1" applyBorder="1" applyAlignment="1">
      <alignment vertical="center"/>
    </xf>
    <xf numFmtId="0" fontId="25" fillId="0" borderId="0" xfId="0" applyFont="1" applyBorder="1" applyAlignment="1">
      <alignment/>
    </xf>
    <xf numFmtId="0" fontId="12" fillId="0" borderId="0" xfId="0" applyFont="1" applyBorder="1" applyAlignment="1">
      <alignment/>
    </xf>
    <xf numFmtId="186" fontId="4" fillId="0" borderId="15" xfId="0" applyNumberFormat="1" applyFont="1" applyBorder="1" applyAlignment="1">
      <alignment/>
    </xf>
    <xf numFmtId="186" fontId="4" fillId="0" borderId="16" xfId="0" applyNumberFormat="1" applyFont="1" applyBorder="1" applyAlignment="1">
      <alignment/>
    </xf>
    <xf numFmtId="186" fontId="4" fillId="0" borderId="15" xfId="0" applyNumberFormat="1" applyFont="1" applyBorder="1" applyAlignment="1">
      <alignment/>
    </xf>
    <xf numFmtId="186" fontId="4" fillId="0" borderId="13" xfId="0" applyNumberFormat="1" applyFont="1" applyBorder="1" applyAlignment="1">
      <alignment/>
    </xf>
    <xf numFmtId="186" fontId="4" fillId="0" borderId="22" xfId="0" applyNumberFormat="1" applyFont="1" applyBorder="1" applyAlignment="1">
      <alignment/>
    </xf>
    <xf numFmtId="186" fontId="7" fillId="0" borderId="17" xfId="0" applyNumberFormat="1" applyFont="1" applyBorder="1" applyAlignment="1">
      <alignment vertical="center"/>
    </xf>
    <xf numFmtId="186" fontId="4" fillId="0" borderId="10" xfId="0" applyNumberFormat="1" applyFont="1" applyBorder="1" applyAlignment="1">
      <alignment/>
    </xf>
    <xf numFmtId="184" fontId="4" fillId="0" borderId="10" xfId="0" applyNumberFormat="1" applyFont="1" applyBorder="1" applyAlignment="1">
      <alignment horizontal="right" vertical="center"/>
    </xf>
    <xf numFmtId="184" fontId="4" fillId="0" borderId="15" xfId="0" applyNumberFormat="1" applyFont="1" applyBorder="1" applyAlignment="1">
      <alignment horizontal="right" vertical="center"/>
    </xf>
    <xf numFmtId="184" fontId="4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20" fillId="0" borderId="15" xfId="0" applyNumberFormat="1" applyFont="1" applyBorder="1" applyAlignment="1">
      <alignment vertical="center"/>
    </xf>
    <xf numFmtId="184" fontId="4" fillId="0" borderId="16" xfId="0" applyNumberFormat="1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184" fontId="20" fillId="0" borderId="16" xfId="0" applyNumberFormat="1" applyFont="1" applyBorder="1" applyAlignment="1">
      <alignment/>
    </xf>
    <xf numFmtId="184" fontId="4" fillId="0" borderId="16" xfId="0" applyNumberFormat="1" applyFont="1" applyBorder="1" applyAlignment="1">
      <alignment/>
    </xf>
    <xf numFmtId="182" fontId="2" fillId="0" borderId="17" xfId="0" applyNumberFormat="1" applyFont="1" applyBorder="1" applyAlignment="1">
      <alignment/>
    </xf>
    <xf numFmtId="176" fontId="12" fillId="0" borderId="0" xfId="55" applyNumberFormat="1" applyFont="1">
      <alignment/>
      <protection/>
    </xf>
    <xf numFmtId="188" fontId="4" fillId="0" borderId="15" xfId="0" applyNumberFormat="1" applyFont="1" applyBorder="1" applyAlignment="1">
      <alignment/>
    </xf>
    <xf numFmtId="183" fontId="0" fillId="0" borderId="13" xfId="42" applyNumberFormat="1" applyFont="1" applyBorder="1" applyAlignment="1">
      <alignment/>
    </xf>
    <xf numFmtId="189" fontId="4" fillId="0" borderId="3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55" applyFont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7" fillId="0" borderId="10" xfId="55" applyFont="1" applyBorder="1" applyAlignment="1">
      <alignment horizontal="center"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11" fillId="0" borderId="31" xfId="55" applyFont="1" applyBorder="1" applyAlignment="1">
      <alignment horizontal="center" vertical="center" wrapText="1"/>
      <protection/>
    </xf>
    <xf numFmtId="0" fontId="11" fillId="0" borderId="32" xfId="55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Percentage distribution of Mauritian departures
by  major country of disembarkation, 
January - June of 2008 and 2009
 </a:t>
            </a:r>
          </a:p>
        </c:rich>
      </c:tx>
      <c:layout>
        <c:manualLayout>
          <c:xMode val="factor"/>
          <c:yMode val="factor"/>
          <c:x val="0.049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2245"/>
          <c:w val="0.92225"/>
          <c:h val="0.7755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chart1!$A$2:$A$6</c:f>
              <c:strCache/>
            </c:strRef>
          </c:cat>
          <c:val>
            <c:numRef>
              <c:f>chart1!$B$2:$B$6</c:f>
              <c:numCache/>
            </c:numRef>
          </c:val>
        </c:ser>
        <c:ser>
          <c:idx val="1"/>
          <c:order val="1"/>
          <c:tx>
            <c:v>2009</c:v>
          </c:tx>
          <c:spPr>
            <a:pattFill prst="ltVert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chart1!$A$2:$A$6</c:f>
              <c:strCache/>
            </c:strRef>
          </c:cat>
          <c:val>
            <c:numRef>
              <c:f>chart1!$C$2:$C$6</c:f>
              <c:numCache/>
            </c:numRef>
          </c:val>
        </c:ser>
        <c:axId val="38613662"/>
        <c:axId val="11978639"/>
      </c:barChart>
      <c:catAx>
        <c:axId val="38613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78639"/>
        <c:crosses val="autoZero"/>
        <c:auto val="1"/>
        <c:lblOffset val="100"/>
        <c:tickLblSkip val="1"/>
        <c:noMultiLvlLbl val="0"/>
      </c:catAx>
      <c:valAx>
        <c:axId val="11978639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13662"/>
        <c:crossesAt val="1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025"/>
          <c:y val="0.38575"/>
          <c:w val="0.17075"/>
          <c:h val="0.1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2 - Monthly Tourist Arrivals, 
January - June of 2008 and 2009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79"/>
          <c:w val="0.83275"/>
          <c:h val="0.8285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Chart2!$A$4:$A$9</c:f>
              <c:strCache/>
            </c:strRef>
          </c:cat>
          <c:val>
            <c:numRef>
              <c:f>Chart2!$B$4:$B$9</c:f>
              <c:numCache/>
            </c:numRef>
          </c:val>
        </c:ser>
        <c:ser>
          <c:idx val="1"/>
          <c:order val="1"/>
          <c:tx>
            <c:v>2009</c:v>
          </c:tx>
          <c:spPr>
            <a:pattFill prst="ltVert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Chart2!$A$4:$A$9</c:f>
              <c:strCache/>
            </c:strRef>
          </c:cat>
          <c:val>
            <c:numRef>
              <c:f>Chart2!$C$4:$C$9</c:f>
              <c:numCache/>
            </c:numRef>
          </c:val>
        </c:ser>
        <c:axId val="40698888"/>
        <c:axId val="30745673"/>
      </c:barChart>
      <c:catAx>
        <c:axId val="40698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30745673"/>
        <c:crosses val="autoZero"/>
        <c:auto val="1"/>
        <c:lblOffset val="100"/>
        <c:tickLblSkip val="1"/>
        <c:noMultiLvlLbl val="0"/>
      </c:catAx>
      <c:valAx>
        <c:axId val="307456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406988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075"/>
          <c:y val="0.26325"/>
          <c:w val="0.17825"/>
          <c:h val="0.0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3 - Tourist Arrivals from Top Ten Markets, 
January - June of 2008 and 2009</a:t>
            </a:r>
          </a:p>
        </c:rich>
      </c:tx>
      <c:layout>
        <c:manualLayout>
          <c:xMode val="factor"/>
          <c:yMode val="factor"/>
          <c:x val="0.022"/>
          <c:y val="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725"/>
          <c:w val="0.90175"/>
          <c:h val="0.80025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Chart3!$B$4:$B$13</c:f>
              <c:strCache/>
            </c:strRef>
          </c:cat>
          <c:val>
            <c:numRef>
              <c:f>Chart3!$C$4:$C$13</c:f>
              <c:numCache/>
            </c:numRef>
          </c:val>
        </c:ser>
        <c:ser>
          <c:idx val="1"/>
          <c:order val="1"/>
          <c:tx>
            <c:v>2009</c:v>
          </c:tx>
          <c:spPr>
            <a:pattFill prst="ltVert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Chart3!$B$4:$B$13</c:f>
              <c:strCache/>
            </c:strRef>
          </c:cat>
          <c:val>
            <c:numRef>
              <c:f>Chart3!$D$4:$D$13</c:f>
              <c:numCache/>
            </c:numRef>
          </c:val>
        </c:ser>
        <c:gapWidth val="80"/>
        <c:axId val="8275602"/>
        <c:axId val="7371555"/>
      </c:barChart>
      <c:catAx>
        <c:axId val="8275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371555"/>
        <c:crosses val="autoZero"/>
        <c:auto val="1"/>
        <c:lblOffset val="100"/>
        <c:tickLblSkip val="1"/>
        <c:noMultiLvlLbl val="0"/>
      </c:catAx>
      <c:valAx>
        <c:axId val="7371555"/>
        <c:scaling>
          <c:orientation val="minMax"/>
          <c:max val="14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75602"/>
        <c:crossesAt val="1"/>
        <c:crossBetween val="between"/>
        <c:dispUnits/>
        <c:majorUnit val="10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3125"/>
          <c:y val="0.28725"/>
          <c:w val="0.172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542925</xdr:colOff>
      <xdr:row>4</xdr:row>
      <xdr:rowOff>47625</xdr:rowOff>
    </xdr:from>
    <xdr:to>
      <xdr:col>5</xdr:col>
      <xdr:colOff>638175</xdr:colOff>
      <xdr:row>4</xdr:row>
      <xdr:rowOff>133350</xdr:rowOff>
    </xdr:to>
    <xdr:sp>
      <xdr:nvSpPr>
        <xdr:cNvPr id="1" name="Text 5"/>
        <xdr:cNvSpPr txBox="1">
          <a:spLocks noChangeArrowheads="1"/>
        </xdr:cNvSpPr>
      </xdr:nvSpPr>
      <xdr:spPr>
        <a:xfrm>
          <a:off x="47053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6</xdr:row>
      <xdr:rowOff>38100</xdr:rowOff>
    </xdr:from>
    <xdr:to>
      <xdr:col>3</xdr:col>
      <xdr:colOff>638175</xdr:colOff>
      <xdr:row>6</xdr:row>
      <xdr:rowOff>123825</xdr:rowOff>
    </xdr:to>
    <xdr:sp>
      <xdr:nvSpPr>
        <xdr:cNvPr id="2" name="Text 11"/>
        <xdr:cNvSpPr txBox="1">
          <a:spLocks noChangeArrowheads="1"/>
        </xdr:cNvSpPr>
      </xdr:nvSpPr>
      <xdr:spPr>
        <a:xfrm>
          <a:off x="30670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3" name="Text 12"/>
        <xdr:cNvSpPr txBox="1">
          <a:spLocks noChangeArrowheads="1"/>
        </xdr:cNvSpPr>
      </xdr:nvSpPr>
      <xdr:spPr>
        <a:xfrm>
          <a:off x="30670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4" name="Text 11"/>
        <xdr:cNvSpPr txBox="1">
          <a:spLocks noChangeArrowheads="1"/>
        </xdr:cNvSpPr>
      </xdr:nvSpPr>
      <xdr:spPr>
        <a:xfrm>
          <a:off x="1457325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4</xdr:row>
      <xdr:rowOff>47625</xdr:rowOff>
    </xdr:from>
    <xdr:to>
      <xdr:col>3</xdr:col>
      <xdr:colOff>638175</xdr:colOff>
      <xdr:row>4</xdr:row>
      <xdr:rowOff>133350</xdr:rowOff>
    </xdr:to>
    <xdr:sp>
      <xdr:nvSpPr>
        <xdr:cNvPr id="5" name="Text 5"/>
        <xdr:cNvSpPr txBox="1">
          <a:spLocks noChangeArrowheads="1"/>
        </xdr:cNvSpPr>
      </xdr:nvSpPr>
      <xdr:spPr>
        <a:xfrm>
          <a:off x="30670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6" name="Text 11"/>
        <xdr:cNvSpPr txBox="1">
          <a:spLocks noChangeArrowheads="1"/>
        </xdr:cNvSpPr>
      </xdr:nvSpPr>
      <xdr:spPr>
        <a:xfrm>
          <a:off x="1457325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7" name="Text 5"/>
        <xdr:cNvSpPr txBox="1">
          <a:spLocks noChangeArrowheads="1"/>
        </xdr:cNvSpPr>
      </xdr:nvSpPr>
      <xdr:spPr>
        <a:xfrm>
          <a:off x="1457325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8</xdr:row>
      <xdr:rowOff>47625</xdr:rowOff>
    </xdr:from>
    <xdr:to>
      <xdr:col>5</xdr:col>
      <xdr:colOff>638175</xdr:colOff>
      <xdr:row>8</xdr:row>
      <xdr:rowOff>133350</xdr:rowOff>
    </xdr:to>
    <xdr:sp>
      <xdr:nvSpPr>
        <xdr:cNvPr id="8" name="Text 5"/>
        <xdr:cNvSpPr txBox="1">
          <a:spLocks noChangeArrowheads="1"/>
        </xdr:cNvSpPr>
      </xdr:nvSpPr>
      <xdr:spPr>
        <a:xfrm>
          <a:off x="4705350" y="26193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9</xdr:row>
      <xdr:rowOff>47625</xdr:rowOff>
    </xdr:from>
    <xdr:to>
      <xdr:col>5</xdr:col>
      <xdr:colOff>638175</xdr:colOff>
      <xdr:row>9</xdr:row>
      <xdr:rowOff>133350</xdr:rowOff>
    </xdr:to>
    <xdr:sp>
      <xdr:nvSpPr>
        <xdr:cNvPr id="9" name="Text 5"/>
        <xdr:cNvSpPr txBox="1">
          <a:spLocks noChangeArrowheads="1"/>
        </xdr:cNvSpPr>
      </xdr:nvSpPr>
      <xdr:spPr>
        <a:xfrm>
          <a:off x="4705350" y="29622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10</xdr:row>
      <xdr:rowOff>47625</xdr:rowOff>
    </xdr:from>
    <xdr:to>
      <xdr:col>5</xdr:col>
      <xdr:colOff>638175</xdr:colOff>
      <xdr:row>10</xdr:row>
      <xdr:rowOff>133350</xdr:rowOff>
    </xdr:to>
    <xdr:sp>
      <xdr:nvSpPr>
        <xdr:cNvPr id="10" name="Text 5"/>
        <xdr:cNvSpPr txBox="1">
          <a:spLocks noChangeArrowheads="1"/>
        </xdr:cNvSpPr>
      </xdr:nvSpPr>
      <xdr:spPr>
        <a:xfrm>
          <a:off x="4705350" y="33051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38100</xdr:rowOff>
    </xdr:from>
    <xdr:to>
      <xdr:col>1</xdr:col>
      <xdr:colOff>638175</xdr:colOff>
      <xdr:row>7</xdr:row>
      <xdr:rowOff>123825</xdr:rowOff>
    </xdr:to>
    <xdr:sp>
      <xdr:nvSpPr>
        <xdr:cNvPr id="11" name="Text 12"/>
        <xdr:cNvSpPr txBox="1">
          <a:spLocks noChangeArrowheads="1"/>
        </xdr:cNvSpPr>
      </xdr:nvSpPr>
      <xdr:spPr>
        <a:xfrm>
          <a:off x="1457325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12" name="Text 5"/>
        <xdr:cNvSpPr txBox="1">
          <a:spLocks noChangeArrowheads="1"/>
        </xdr:cNvSpPr>
      </xdr:nvSpPr>
      <xdr:spPr>
        <a:xfrm>
          <a:off x="1457325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7</xdr:row>
      <xdr:rowOff>38100</xdr:rowOff>
    </xdr:from>
    <xdr:to>
      <xdr:col>4</xdr:col>
      <xdr:colOff>638175</xdr:colOff>
      <xdr:row>7</xdr:row>
      <xdr:rowOff>123825</xdr:rowOff>
    </xdr:to>
    <xdr:sp>
      <xdr:nvSpPr>
        <xdr:cNvPr id="13" name="Text 12"/>
        <xdr:cNvSpPr txBox="1">
          <a:spLocks noChangeArrowheads="1"/>
        </xdr:cNvSpPr>
      </xdr:nvSpPr>
      <xdr:spPr>
        <a:xfrm>
          <a:off x="38671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14" name="Text 5"/>
        <xdr:cNvSpPr txBox="1">
          <a:spLocks noChangeArrowheads="1"/>
        </xdr:cNvSpPr>
      </xdr:nvSpPr>
      <xdr:spPr>
        <a:xfrm>
          <a:off x="1457325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38100</xdr:rowOff>
    </xdr:from>
    <xdr:to>
      <xdr:col>1</xdr:col>
      <xdr:colOff>638175</xdr:colOff>
      <xdr:row>7</xdr:row>
      <xdr:rowOff>123825</xdr:rowOff>
    </xdr:to>
    <xdr:sp>
      <xdr:nvSpPr>
        <xdr:cNvPr id="15" name="Text 12"/>
        <xdr:cNvSpPr txBox="1">
          <a:spLocks noChangeArrowheads="1"/>
        </xdr:cNvSpPr>
      </xdr:nvSpPr>
      <xdr:spPr>
        <a:xfrm>
          <a:off x="1457325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8</xdr:row>
      <xdr:rowOff>47625</xdr:rowOff>
    </xdr:from>
    <xdr:to>
      <xdr:col>5</xdr:col>
      <xdr:colOff>638175</xdr:colOff>
      <xdr:row>8</xdr:row>
      <xdr:rowOff>133350</xdr:rowOff>
    </xdr:to>
    <xdr:sp>
      <xdr:nvSpPr>
        <xdr:cNvPr id="16" name="Text 5"/>
        <xdr:cNvSpPr txBox="1">
          <a:spLocks noChangeArrowheads="1"/>
        </xdr:cNvSpPr>
      </xdr:nvSpPr>
      <xdr:spPr>
        <a:xfrm>
          <a:off x="4705350" y="26193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1" name="Text 10"/>
        <xdr:cNvSpPr txBox="1">
          <a:spLocks noChangeArrowheads="1"/>
        </xdr:cNvSpPr>
      </xdr:nvSpPr>
      <xdr:spPr>
        <a:xfrm>
          <a:off x="1809750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2/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Text 17"/>
        <xdr:cNvSpPr txBox="1">
          <a:spLocks noChangeArrowheads="1"/>
        </xdr:cNvSpPr>
      </xdr:nvSpPr>
      <xdr:spPr>
        <a:xfrm>
          <a:off x="28670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Text 21"/>
        <xdr:cNvSpPr txBox="1">
          <a:spLocks noChangeArrowheads="1"/>
        </xdr:cNvSpPr>
      </xdr:nvSpPr>
      <xdr:spPr>
        <a:xfrm>
          <a:off x="28670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</xdr:col>
      <xdr:colOff>228600</xdr:colOff>
      <xdr:row>24</xdr:row>
      <xdr:rowOff>0</xdr:rowOff>
    </xdr:from>
    <xdr:to>
      <xdr:col>2</xdr:col>
      <xdr:colOff>323850</xdr:colOff>
      <xdr:row>24</xdr:row>
      <xdr:rowOff>76200</xdr:rowOff>
    </xdr:to>
    <xdr:sp>
      <xdr:nvSpPr>
        <xdr:cNvPr id="4" name="Text 43"/>
        <xdr:cNvSpPr txBox="1">
          <a:spLocks noChangeArrowheads="1"/>
        </xdr:cNvSpPr>
      </xdr:nvSpPr>
      <xdr:spPr>
        <a:xfrm>
          <a:off x="2038350" y="497205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24</xdr:row>
      <xdr:rowOff>0</xdr:rowOff>
    </xdr:from>
    <xdr:to>
      <xdr:col>3</xdr:col>
      <xdr:colOff>323850</xdr:colOff>
      <xdr:row>24</xdr:row>
      <xdr:rowOff>76200</xdr:rowOff>
    </xdr:to>
    <xdr:sp>
      <xdr:nvSpPr>
        <xdr:cNvPr id="5" name="Text 43"/>
        <xdr:cNvSpPr txBox="1">
          <a:spLocks noChangeArrowheads="1"/>
        </xdr:cNvSpPr>
      </xdr:nvSpPr>
      <xdr:spPr>
        <a:xfrm>
          <a:off x="3095625" y="497205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323850</xdr:colOff>
      <xdr:row>2</xdr:row>
      <xdr:rowOff>38100</xdr:rowOff>
    </xdr:from>
    <xdr:to>
      <xdr:col>13</xdr:col>
      <xdr:colOff>590550</xdr:colOff>
      <xdr:row>26</xdr:row>
      <xdr:rowOff>133350</xdr:rowOff>
    </xdr:to>
    <xdr:sp>
      <xdr:nvSpPr>
        <xdr:cNvPr id="1" name="Text 14"/>
        <xdr:cNvSpPr txBox="1">
          <a:spLocks noChangeArrowheads="1"/>
        </xdr:cNvSpPr>
      </xdr:nvSpPr>
      <xdr:spPr>
        <a:xfrm>
          <a:off x="8201025" y="361950"/>
          <a:ext cx="266700" cy="5391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0</xdr:col>
      <xdr:colOff>114300</xdr:colOff>
      <xdr:row>26</xdr:row>
      <xdr:rowOff>47625</xdr:rowOff>
    </xdr:from>
    <xdr:to>
      <xdr:col>0</xdr:col>
      <xdr:colOff>219075</xdr:colOff>
      <xdr:row>26</xdr:row>
      <xdr:rowOff>171450</xdr:rowOff>
    </xdr:to>
    <xdr:sp>
      <xdr:nvSpPr>
        <xdr:cNvPr id="2" name="Text 9"/>
        <xdr:cNvSpPr txBox="1">
          <a:spLocks noChangeArrowheads="1"/>
        </xdr:cNvSpPr>
      </xdr:nvSpPr>
      <xdr:spPr>
        <a:xfrm>
          <a:off x="114300" y="5667375"/>
          <a:ext cx="10477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14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8096250" y="228600"/>
          <a:ext cx="219075" cy="4981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3" name="Line 4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15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8096250" y="228600"/>
          <a:ext cx="219075" cy="5229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5" name="Line 7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14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8096250" y="228600"/>
          <a:ext cx="219075" cy="4981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7" name="Line 10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14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8096250" y="228600"/>
          <a:ext cx="219075" cy="4981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9" name="Line 13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57150</xdr:rowOff>
    </xdr:from>
    <xdr:to>
      <xdr:col>7</xdr:col>
      <xdr:colOff>0</xdr:colOff>
      <xdr:row>14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8096250" y="257175"/>
          <a:ext cx="295275" cy="4953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1" name="Line 16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1</xdr:row>
      <xdr:rowOff>38100</xdr:rowOff>
    </xdr:from>
    <xdr:to>
      <xdr:col>6</xdr:col>
      <xdr:colOff>485775</xdr:colOff>
      <xdr:row>14</xdr:row>
      <xdr:rowOff>9525</xdr:rowOff>
    </xdr:to>
    <xdr:sp>
      <xdr:nvSpPr>
        <xdr:cNvPr id="12" name="Text 3"/>
        <xdr:cNvSpPr txBox="1">
          <a:spLocks noChangeArrowheads="1"/>
        </xdr:cNvSpPr>
      </xdr:nvSpPr>
      <xdr:spPr>
        <a:xfrm>
          <a:off x="8020050" y="238125"/>
          <a:ext cx="219075" cy="4981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14</a:t>
          </a:r>
        </a:p>
      </xdr:txBody>
    </xdr:sp>
    <xdr:clientData/>
  </xdr:twoCellAnchor>
  <xdr:twoCellAnchor>
    <xdr:from>
      <xdr:col>6</xdr:col>
      <xdr:colOff>171450</xdr:colOff>
      <xdr:row>1</xdr:row>
      <xdr:rowOff>28575</xdr:rowOff>
    </xdr:from>
    <xdr:to>
      <xdr:col>6</xdr:col>
      <xdr:colOff>561975</xdr:colOff>
      <xdr:row>14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7924800" y="228600"/>
          <a:ext cx="390525" cy="4981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57150</xdr:colOff>
      <xdr:row>6</xdr:row>
      <xdr:rowOff>0</xdr:rowOff>
    </xdr:from>
    <xdr:ext cx="161925" cy="142875"/>
    <xdr:sp>
      <xdr:nvSpPr>
        <xdr:cNvPr id="1" name="Text 2"/>
        <xdr:cNvSpPr txBox="1">
          <a:spLocks noChangeArrowheads="1"/>
        </xdr:cNvSpPr>
      </xdr:nvSpPr>
      <xdr:spPr>
        <a:xfrm>
          <a:off x="8801100" y="2266950"/>
          <a:ext cx="16192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152400</xdr:colOff>
      <xdr:row>7</xdr:row>
      <xdr:rowOff>161925</xdr:rowOff>
    </xdr:from>
    <xdr:to>
      <xdr:col>4</xdr:col>
      <xdr:colOff>361950</xdr:colOff>
      <xdr:row>15</xdr:row>
      <xdr:rowOff>152400</xdr:rowOff>
    </xdr:to>
    <xdr:graphicFrame>
      <xdr:nvGraphicFramePr>
        <xdr:cNvPr id="2" name="Chart 2"/>
        <xdr:cNvGraphicFramePr/>
      </xdr:nvGraphicFramePr>
      <xdr:xfrm>
        <a:off x="152400" y="2743200"/>
        <a:ext cx="44958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1</cdr:y>
    </cdr:from>
    <cdr:to>
      <cdr:x>0.0005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9432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57150</xdr:colOff>
      <xdr:row>10</xdr:row>
      <xdr:rowOff>276225</xdr:rowOff>
    </xdr:from>
    <xdr:ext cx="161925" cy="142875"/>
    <xdr:sp>
      <xdr:nvSpPr>
        <xdr:cNvPr id="1" name="Text 2"/>
        <xdr:cNvSpPr txBox="1">
          <a:spLocks noChangeArrowheads="1"/>
        </xdr:cNvSpPr>
      </xdr:nvSpPr>
      <xdr:spPr>
        <a:xfrm>
          <a:off x="10753725" y="3009900"/>
          <a:ext cx="16192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47625</xdr:colOff>
      <xdr:row>11</xdr:row>
      <xdr:rowOff>304800</xdr:rowOff>
    </xdr:from>
    <xdr:to>
      <xdr:col>5</xdr:col>
      <xdr:colOff>504825</xdr:colOff>
      <xdr:row>21</xdr:row>
      <xdr:rowOff>104775</xdr:rowOff>
    </xdr:to>
    <xdr:graphicFrame>
      <xdr:nvGraphicFramePr>
        <xdr:cNvPr id="2" name="Chart 2"/>
        <xdr:cNvGraphicFramePr/>
      </xdr:nvGraphicFramePr>
      <xdr:xfrm>
        <a:off x="47625" y="3352800"/>
        <a:ext cx="50577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14</xdr:row>
      <xdr:rowOff>9525</xdr:rowOff>
    </xdr:from>
    <xdr:to>
      <xdr:col>8</xdr:col>
      <xdr:colOff>161925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95250" y="2962275"/>
        <a:ext cx="64865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8.28125" style="166" customWidth="1"/>
    <col min="2" max="2" width="70.140625" style="167" customWidth="1"/>
    <col min="3" max="3" width="9.140625" style="166" customWidth="1"/>
    <col min="4" max="16384" width="9.140625" style="167" customWidth="1"/>
  </cols>
  <sheetData>
    <row r="1" spans="1:3" s="165" customFormat="1" ht="18.75">
      <c r="A1" s="278" t="s">
        <v>124</v>
      </c>
      <c r="B1" s="278"/>
      <c r="C1" s="278"/>
    </row>
    <row r="2" ht="15" customHeight="1"/>
    <row r="3" spans="1:3" s="164" customFormat="1" ht="30.75" customHeight="1">
      <c r="A3" s="164" t="s">
        <v>125</v>
      </c>
      <c r="B3" s="164" t="s">
        <v>126</v>
      </c>
      <c r="C3" s="164" t="s">
        <v>127</v>
      </c>
    </row>
    <row r="4" ht="15" customHeight="1"/>
    <row r="5" spans="1:3" s="169" customFormat="1" ht="22.5" customHeight="1">
      <c r="A5" s="168">
        <v>1</v>
      </c>
      <c r="B5" s="169" t="s">
        <v>168</v>
      </c>
      <c r="C5" s="168">
        <v>7</v>
      </c>
    </row>
    <row r="6" spans="1:3" s="169" customFormat="1" ht="22.5" customHeight="1">
      <c r="A6" s="168">
        <v>2</v>
      </c>
      <c r="B6" s="169" t="s">
        <v>169</v>
      </c>
      <c r="C6" s="168"/>
    </row>
    <row r="7" spans="1:3" s="169" customFormat="1" ht="22.5" customHeight="1">
      <c r="A7" s="168"/>
      <c r="B7" s="169" t="s">
        <v>170</v>
      </c>
      <c r="C7" s="168">
        <v>8</v>
      </c>
    </row>
    <row r="8" spans="1:3" s="169" customFormat="1" ht="22.5" customHeight="1">
      <c r="A8" s="168">
        <v>3</v>
      </c>
      <c r="B8" s="169" t="s">
        <v>171</v>
      </c>
      <c r="C8" s="168">
        <v>9</v>
      </c>
    </row>
    <row r="9" spans="1:3" s="169" customFormat="1" ht="22.5" customHeight="1">
      <c r="A9" s="168">
        <v>4</v>
      </c>
      <c r="B9" s="169" t="s">
        <v>219</v>
      </c>
      <c r="C9" s="168">
        <v>9</v>
      </c>
    </row>
    <row r="10" spans="1:3" s="169" customFormat="1" ht="22.5" customHeight="1">
      <c r="A10" s="168">
        <v>5</v>
      </c>
      <c r="B10" s="169" t="s">
        <v>198</v>
      </c>
      <c r="C10" s="168">
        <v>10</v>
      </c>
    </row>
    <row r="11" spans="1:3" s="169" customFormat="1" ht="22.5" customHeight="1">
      <c r="A11" s="168">
        <v>6</v>
      </c>
      <c r="B11" s="169" t="s">
        <v>172</v>
      </c>
      <c r="C11" s="168">
        <v>11</v>
      </c>
    </row>
    <row r="12" spans="1:3" s="169" customFormat="1" ht="22.5" customHeight="1">
      <c r="A12" s="168">
        <v>7</v>
      </c>
      <c r="B12" s="169" t="s">
        <v>218</v>
      </c>
      <c r="C12" s="168">
        <v>11</v>
      </c>
    </row>
    <row r="13" spans="1:3" s="169" customFormat="1" ht="22.5" customHeight="1">
      <c r="A13" s="168">
        <v>8</v>
      </c>
      <c r="B13" s="169" t="s">
        <v>173</v>
      </c>
      <c r="C13" s="168">
        <v>12</v>
      </c>
    </row>
    <row r="14" spans="1:3" s="169" customFormat="1" ht="22.5" customHeight="1">
      <c r="A14" s="168">
        <v>9</v>
      </c>
      <c r="B14" s="169" t="s">
        <v>174</v>
      </c>
      <c r="C14" s="168">
        <v>13</v>
      </c>
    </row>
    <row r="15" spans="1:3" s="169" customFormat="1" ht="22.5" customHeight="1">
      <c r="A15" s="168"/>
      <c r="C15" s="168"/>
    </row>
    <row r="16" spans="1:3" s="169" customFormat="1" ht="22.5" customHeight="1">
      <c r="A16" s="168"/>
      <c r="C16" s="168"/>
    </row>
    <row r="17" spans="1:3" s="169" customFormat="1" ht="22.5" customHeight="1">
      <c r="A17" s="168"/>
      <c r="C17" s="168"/>
    </row>
    <row r="18" spans="1:3" s="169" customFormat="1" ht="22.5" customHeight="1">
      <c r="A18" s="170" t="s">
        <v>128</v>
      </c>
      <c r="C18" s="168"/>
    </row>
    <row r="19" spans="1:3" s="169" customFormat="1" ht="22.5" customHeight="1">
      <c r="A19" s="168" t="s">
        <v>129</v>
      </c>
      <c r="B19" s="169" t="s">
        <v>130</v>
      </c>
      <c r="C19" s="168"/>
    </row>
    <row r="20" spans="1:3" s="169" customFormat="1" ht="22.5" customHeight="1">
      <c r="A20" s="168" t="s">
        <v>131</v>
      </c>
      <c r="B20" s="169" t="s">
        <v>132</v>
      </c>
      <c r="C20" s="168"/>
    </row>
    <row r="21" spans="1:3" s="169" customFormat="1" ht="22.5" customHeight="1">
      <c r="A21" s="168"/>
      <c r="C21" s="168"/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 r:id="rId1"/>
  <headerFooter alignWithMargins="0">
    <oddHeader>&amp;C6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7">
      <selection activeCell="D23" sqref="D23"/>
    </sheetView>
  </sheetViews>
  <sheetFormatPr defaultColWidth="9.140625" defaultRowHeight="12.75"/>
  <cols>
    <col min="1" max="1" width="22.140625" style="0" customWidth="1"/>
    <col min="2" max="3" width="14.28125" style="0" customWidth="1"/>
  </cols>
  <sheetData>
    <row r="1" spans="1:3" ht="21" customHeight="1">
      <c r="A1" s="94" t="s">
        <v>175</v>
      </c>
      <c r="B1" s="95"/>
      <c r="C1" s="95"/>
    </row>
    <row r="2" ht="9" customHeight="1"/>
    <row r="3" spans="1:3" ht="24.75" customHeight="1">
      <c r="A3" s="143" t="s">
        <v>0</v>
      </c>
      <c r="B3" s="103">
        <v>2008</v>
      </c>
      <c r="C3" s="103">
        <v>2009</v>
      </c>
    </row>
    <row r="4" spans="1:3" ht="24.75" customHeight="1">
      <c r="A4" s="144" t="s">
        <v>65</v>
      </c>
      <c r="B4" s="145">
        <v>94579</v>
      </c>
      <c r="C4" s="145">
        <v>88591</v>
      </c>
    </row>
    <row r="5" spans="1:3" ht="24.75" customHeight="1">
      <c r="A5" s="96" t="s">
        <v>66</v>
      </c>
      <c r="B5" s="97">
        <v>77763</v>
      </c>
      <c r="C5" s="97">
        <v>67892</v>
      </c>
    </row>
    <row r="6" spans="1:3" ht="24.75" customHeight="1">
      <c r="A6" s="96" t="s">
        <v>67</v>
      </c>
      <c r="B6" s="97">
        <v>89152</v>
      </c>
      <c r="C6" s="97">
        <v>76425</v>
      </c>
    </row>
    <row r="7" spans="1:3" ht="24.75" customHeight="1">
      <c r="A7" s="96" t="s">
        <v>68</v>
      </c>
      <c r="B7" s="97">
        <v>72837</v>
      </c>
      <c r="C7" s="97">
        <v>68969</v>
      </c>
    </row>
    <row r="8" spans="1:3" ht="24.75" customHeight="1">
      <c r="A8" s="96" t="s">
        <v>7</v>
      </c>
      <c r="B8" s="97">
        <v>67705</v>
      </c>
      <c r="C8" s="97">
        <v>64761</v>
      </c>
    </row>
    <row r="9" spans="1:3" ht="24.75" customHeight="1">
      <c r="A9" s="96" t="s">
        <v>69</v>
      </c>
      <c r="B9" s="97">
        <v>53722</v>
      </c>
      <c r="C9" s="97">
        <v>46866</v>
      </c>
    </row>
    <row r="10" spans="1:3" ht="12" customHeight="1">
      <c r="A10" s="146"/>
      <c r="B10" s="147"/>
      <c r="C10" s="147"/>
    </row>
    <row r="11" spans="1:3" ht="24.75" customHeight="1">
      <c r="A11" s="103" t="s">
        <v>64</v>
      </c>
      <c r="B11" s="148">
        <f>SUM(B4:B9)</f>
        <v>455758</v>
      </c>
      <c r="C11" s="148">
        <f>SUM(C4:C9)</f>
        <v>413504</v>
      </c>
    </row>
    <row r="12" spans="1:3" ht="24.75" customHeight="1">
      <c r="A12" s="139"/>
      <c r="B12" s="140"/>
      <c r="C12" s="140"/>
    </row>
    <row r="13" spans="1:3" ht="24.75" customHeight="1">
      <c r="A13" s="139"/>
      <c r="B13" s="140"/>
      <c r="C13" s="140"/>
    </row>
    <row r="14" spans="1:3" ht="24.75" customHeight="1">
      <c r="A14" s="137"/>
      <c r="B14" s="138"/>
      <c r="C14" s="138"/>
    </row>
    <row r="15" spans="1:3" ht="24.75" customHeight="1">
      <c r="A15" s="139"/>
      <c r="B15" s="140"/>
      <c r="C15" s="140"/>
    </row>
    <row r="16" spans="1:3" ht="24.75" customHeight="1">
      <c r="A16" s="139"/>
      <c r="B16" s="140"/>
      <c r="C16" s="140"/>
    </row>
    <row r="17" spans="1:3" ht="24.75" customHeight="1">
      <c r="A17" s="139"/>
      <c r="B17" s="140"/>
      <c r="C17" s="140"/>
    </row>
    <row r="18" spans="1:3" ht="24.75" customHeight="1">
      <c r="A18" s="139"/>
      <c r="B18" s="140"/>
      <c r="C18" s="140"/>
    </row>
    <row r="19" spans="1:3" ht="24.75" customHeight="1">
      <c r="A19" s="139"/>
      <c r="B19" s="140"/>
      <c r="C19" s="140"/>
    </row>
    <row r="20" spans="1:3" ht="24.75" customHeight="1">
      <c r="A20" s="141"/>
      <c r="B20" s="142"/>
      <c r="C20" s="142"/>
    </row>
    <row r="21" ht="24.75" customHeight="1"/>
  </sheetData>
  <sheetProtection/>
  <printOptions/>
  <pageMargins left="0.75" right="0.75" top="1" bottom="1" header="0.5" footer="0.5"/>
  <pageSetup horizontalDpi="150" verticalDpi="15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0">
      <selection activeCell="I21" sqref="I21"/>
    </sheetView>
  </sheetViews>
  <sheetFormatPr defaultColWidth="9.140625" defaultRowHeight="12.75"/>
  <cols>
    <col min="1" max="1" width="3.57421875" style="0" customWidth="1"/>
    <col min="2" max="2" width="27.28125" style="101" customWidth="1"/>
    <col min="3" max="4" width="14.421875" style="101" customWidth="1"/>
  </cols>
  <sheetData>
    <row r="1" spans="2:4" ht="12.75">
      <c r="B1" s="149" t="s">
        <v>139</v>
      </c>
      <c r="C1" s="98"/>
      <c r="D1" s="98"/>
    </row>
    <row r="2" spans="2:4" ht="12.75">
      <c r="B2" s="295" t="s">
        <v>123</v>
      </c>
      <c r="C2" s="295"/>
      <c r="D2" s="295"/>
    </row>
    <row r="3" spans="1:4" ht="25.5" customHeight="1">
      <c r="A3" s="150"/>
      <c r="B3" s="143" t="s">
        <v>119</v>
      </c>
      <c r="C3" s="124">
        <v>2008</v>
      </c>
      <c r="D3" s="124">
        <v>2009</v>
      </c>
    </row>
    <row r="4" spans="1:4" ht="16.5" customHeight="1">
      <c r="A4" s="96">
        <v>1</v>
      </c>
      <c r="B4" s="99" t="s">
        <v>26</v>
      </c>
      <c r="C4" s="100">
        <v>128152</v>
      </c>
      <c r="D4" s="100">
        <v>130708</v>
      </c>
    </row>
    <row r="5" spans="1:4" ht="16.5" customHeight="1">
      <c r="A5" s="96">
        <v>2</v>
      </c>
      <c r="B5" s="151" t="s">
        <v>120</v>
      </c>
      <c r="C5" s="100">
        <v>45200</v>
      </c>
      <c r="D5" s="100">
        <v>48833</v>
      </c>
    </row>
    <row r="6" spans="1:4" ht="16.5" customHeight="1">
      <c r="A6" s="96">
        <v>3</v>
      </c>
      <c r="B6" s="151" t="s">
        <v>99</v>
      </c>
      <c r="C6" s="100">
        <v>49170</v>
      </c>
      <c r="D6" s="100">
        <v>45768</v>
      </c>
    </row>
    <row r="7" spans="1:4" ht="16.5" customHeight="1">
      <c r="A7" s="96">
        <v>4</v>
      </c>
      <c r="B7" s="152" t="s">
        <v>121</v>
      </c>
      <c r="C7" s="100">
        <v>41919</v>
      </c>
      <c r="D7" s="100">
        <v>32537</v>
      </c>
    </row>
    <row r="8" spans="1:4" ht="16.5" customHeight="1">
      <c r="A8" s="96">
        <v>5</v>
      </c>
      <c r="B8" s="99" t="s">
        <v>28</v>
      </c>
      <c r="C8" s="100">
        <v>34661</v>
      </c>
      <c r="D8" s="100">
        <v>29711</v>
      </c>
    </row>
    <row r="9" spans="1:4" ht="16.5" customHeight="1">
      <c r="A9" s="96">
        <v>6</v>
      </c>
      <c r="B9" s="152" t="s">
        <v>27</v>
      </c>
      <c r="C9" s="100">
        <v>32086</v>
      </c>
      <c r="D9" s="100">
        <v>25944</v>
      </c>
    </row>
    <row r="10" spans="1:4" ht="16.5" customHeight="1">
      <c r="A10" s="96">
        <v>7</v>
      </c>
      <c r="B10" s="152" t="s">
        <v>41</v>
      </c>
      <c r="C10" s="100">
        <v>24430</v>
      </c>
      <c r="D10" s="100">
        <v>19598</v>
      </c>
    </row>
    <row r="11" spans="1:4" ht="16.5" customHeight="1">
      <c r="A11" s="96">
        <v>8</v>
      </c>
      <c r="B11" s="152" t="s">
        <v>100</v>
      </c>
      <c r="C11" s="100">
        <v>6891</v>
      </c>
      <c r="D11" s="100">
        <v>6150</v>
      </c>
    </row>
    <row r="12" spans="1:4" ht="16.5" customHeight="1">
      <c r="A12" s="96">
        <v>9</v>
      </c>
      <c r="B12" s="152" t="s">
        <v>141</v>
      </c>
      <c r="C12" s="100">
        <v>5898</v>
      </c>
      <c r="D12" s="100">
        <v>5388</v>
      </c>
    </row>
    <row r="13" spans="1:4" ht="16.5" customHeight="1">
      <c r="A13" s="146">
        <v>10</v>
      </c>
      <c r="B13" s="152" t="s">
        <v>122</v>
      </c>
      <c r="C13" s="276">
        <v>8757</v>
      </c>
      <c r="D13" s="276">
        <v>5085</v>
      </c>
    </row>
    <row r="14" spans="1:4" ht="16.5" customHeight="1">
      <c r="A14" s="153"/>
      <c r="B14" s="154"/>
      <c r="C14" s="154"/>
      <c r="D14" s="154"/>
    </row>
    <row r="15" spans="1:4" ht="16.5" customHeight="1">
      <c r="A15" s="139"/>
      <c r="B15" s="155"/>
      <c r="C15" s="156"/>
      <c r="D15" s="156"/>
    </row>
    <row r="16" spans="1:4" ht="19.5" customHeight="1">
      <c r="A16" s="139"/>
      <c r="B16" s="155"/>
      <c r="C16" s="157"/>
      <c r="D16" s="157"/>
    </row>
    <row r="17" spans="1:4" ht="11.25" customHeight="1">
      <c r="A17" s="139"/>
      <c r="B17" s="155"/>
      <c r="C17" s="158"/>
      <c r="D17" s="158"/>
    </row>
    <row r="18" spans="2:4" ht="15">
      <c r="B18" s="159"/>
      <c r="C18" s="160"/>
      <c r="D18" s="160"/>
    </row>
    <row r="19" spans="2:4" ht="9" customHeight="1">
      <c r="B19" s="155"/>
      <c r="C19" s="156"/>
      <c r="D19" s="156"/>
    </row>
    <row r="20" spans="2:4" ht="12.75">
      <c r="B20" s="155"/>
      <c r="C20" s="161"/>
      <c r="D20" s="161"/>
    </row>
    <row r="21" spans="2:4" ht="12.75">
      <c r="B21" s="155"/>
      <c r="C21" s="161"/>
      <c r="D21" s="161"/>
    </row>
    <row r="22" spans="2:4" ht="12.75">
      <c r="B22" s="155"/>
      <c r="C22" s="161"/>
      <c r="D22" s="161"/>
    </row>
    <row r="23" spans="2:4" ht="12.75">
      <c r="B23" s="155"/>
      <c r="C23" s="161"/>
      <c r="D23" s="161"/>
    </row>
    <row r="24" spans="2:4" ht="12.75">
      <c r="B24" s="158"/>
      <c r="C24" s="162"/>
      <c r="D24" s="162"/>
    </row>
    <row r="25" spans="2:4" ht="12.75">
      <c r="B25" s="158"/>
      <c r="C25" s="162"/>
      <c r="D25" s="162"/>
    </row>
    <row r="26" spans="2:4" ht="12.75">
      <c r="B26" s="158"/>
      <c r="C26" s="162"/>
      <c r="D26" s="162"/>
    </row>
    <row r="27" spans="2:4" ht="12.75">
      <c r="B27" s="158"/>
      <c r="C27" s="162"/>
      <c r="D27" s="162"/>
    </row>
    <row r="28" spans="2:4" ht="12.75">
      <c r="B28" s="158"/>
      <c r="C28" s="162"/>
      <c r="D28" s="162"/>
    </row>
    <row r="29" spans="2:4" ht="12.75">
      <c r="B29" s="158"/>
      <c r="C29" s="162"/>
      <c r="D29" s="162"/>
    </row>
    <row r="30" spans="2:4" ht="12.75">
      <c r="B30" s="157"/>
      <c r="C30" s="157"/>
      <c r="D30" s="157"/>
    </row>
    <row r="31" spans="2:4" ht="12.75">
      <c r="B31" s="157"/>
      <c r="C31" s="157"/>
      <c r="D31" s="157"/>
    </row>
    <row r="32" spans="2:4" ht="15">
      <c r="B32" s="159"/>
      <c r="C32" s="157"/>
      <c r="D32" s="157"/>
    </row>
    <row r="33" spans="2:4" ht="15">
      <c r="B33" s="159"/>
      <c r="C33" s="157"/>
      <c r="D33" s="157"/>
    </row>
    <row r="34" spans="2:4" ht="15">
      <c r="B34" s="159"/>
      <c r="C34" s="157"/>
      <c r="D34" s="157"/>
    </row>
    <row r="35" spans="2:4" ht="15">
      <c r="B35" s="159"/>
      <c r="C35" s="157"/>
      <c r="D35" s="157"/>
    </row>
    <row r="36" spans="2:4" ht="15">
      <c r="B36" s="159"/>
      <c r="C36" s="157"/>
      <c r="D36" s="157"/>
    </row>
    <row r="37" spans="2:4" ht="15">
      <c r="B37" s="159"/>
      <c r="C37" s="157"/>
      <c r="D37" s="157"/>
    </row>
    <row r="38" spans="2:4" ht="15">
      <c r="B38" s="163"/>
      <c r="C38" s="157"/>
      <c r="D38" s="157"/>
    </row>
    <row r="39" spans="2:4" ht="15">
      <c r="B39" s="159"/>
      <c r="C39" s="157"/>
      <c r="D39" s="157"/>
    </row>
    <row r="40" spans="2:4" ht="15">
      <c r="B40" s="159"/>
      <c r="C40" s="157"/>
      <c r="D40" s="157"/>
    </row>
    <row r="41" spans="2:4" ht="15">
      <c r="B41" s="159"/>
      <c r="C41" s="157"/>
      <c r="D41" s="157"/>
    </row>
    <row r="42" spans="2:4" ht="12.75">
      <c r="B42" s="157"/>
      <c r="C42" s="157"/>
      <c r="D42" s="157"/>
    </row>
    <row r="43" spans="2:4" ht="12.75">
      <c r="B43" s="157"/>
      <c r="C43" s="157"/>
      <c r="D43" s="157"/>
    </row>
    <row r="44" spans="2:4" ht="12.75">
      <c r="B44" s="157"/>
      <c r="C44" s="157"/>
      <c r="D44" s="157"/>
    </row>
  </sheetData>
  <sheetProtection/>
  <mergeCells count="1">
    <mergeCell ref="B2:D2"/>
  </mergeCells>
  <printOptions/>
  <pageMargins left="0.25" right="0.25" top="1" bottom="1" header="0.5" footer="0.5"/>
  <pageSetup horizontalDpi="150" verticalDpi="15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3" sqref="A23"/>
    </sheetView>
  </sheetViews>
  <sheetFormatPr defaultColWidth="9.140625" defaultRowHeight="12.75"/>
  <cols>
    <col min="1" max="1" width="13.7109375" style="3" customWidth="1"/>
    <col min="2" max="2" width="11.7109375" style="3" customWidth="1"/>
    <col min="3" max="3" width="12.421875" style="3" customWidth="1"/>
    <col min="4" max="4" width="12.00390625" style="3" customWidth="1"/>
    <col min="5" max="5" width="12.57421875" style="3" customWidth="1"/>
    <col min="6" max="6" width="10.140625" style="3" customWidth="1"/>
    <col min="7" max="7" width="12.28125" style="3" customWidth="1"/>
    <col min="8" max="16384" width="9.140625" style="3" customWidth="1"/>
  </cols>
  <sheetData>
    <row r="1" spans="1:7" ht="18" customHeight="1">
      <c r="A1" s="1" t="s">
        <v>167</v>
      </c>
      <c r="B1" s="2"/>
      <c r="C1" s="2"/>
      <c r="D1" s="2"/>
      <c r="E1" s="2"/>
      <c r="F1" s="2"/>
      <c r="G1" s="2"/>
    </row>
    <row r="2" ht="13.5" customHeight="1"/>
    <row r="3" spans="1:7" ht="31.5" customHeight="1">
      <c r="A3" s="279" t="s">
        <v>0</v>
      </c>
      <c r="B3" s="5">
        <v>2007</v>
      </c>
      <c r="C3" s="6"/>
      <c r="D3" s="5">
        <v>2008</v>
      </c>
      <c r="E3" s="6"/>
      <c r="F3" s="5" t="s">
        <v>212</v>
      </c>
      <c r="G3" s="32"/>
    </row>
    <row r="4" spans="1:7" ht="31.5" customHeight="1">
      <c r="A4" s="280"/>
      <c r="B4" s="8" t="s">
        <v>1</v>
      </c>
      <c r="C4" s="8" t="s">
        <v>103</v>
      </c>
      <c r="D4" s="8" t="s">
        <v>1</v>
      </c>
      <c r="E4" s="8" t="s">
        <v>103</v>
      </c>
      <c r="F4" s="8" t="s">
        <v>1</v>
      </c>
      <c r="G4" s="33" t="s">
        <v>103</v>
      </c>
    </row>
    <row r="5" spans="1:7" ht="27" customHeight="1">
      <c r="A5" s="9" t="s">
        <v>2</v>
      </c>
      <c r="B5" s="10">
        <v>114503</v>
      </c>
      <c r="C5" s="10">
        <v>133861</v>
      </c>
      <c r="D5" s="10">
        <v>125228</v>
      </c>
      <c r="E5" s="10">
        <v>144490</v>
      </c>
      <c r="F5" s="10">
        <v>117415</v>
      </c>
      <c r="G5" s="250">
        <v>138314</v>
      </c>
    </row>
    <row r="6" spans="1:7" ht="27" customHeight="1">
      <c r="A6" s="9" t="s">
        <v>3</v>
      </c>
      <c r="B6" s="10">
        <v>86655</v>
      </c>
      <c r="C6" s="10">
        <v>86343</v>
      </c>
      <c r="D6" s="10">
        <v>98424</v>
      </c>
      <c r="E6" s="10">
        <v>99897</v>
      </c>
      <c r="F6" s="10">
        <v>90042</v>
      </c>
      <c r="G6" s="250">
        <v>90246</v>
      </c>
    </row>
    <row r="7" spans="1:7" ht="27" customHeight="1">
      <c r="A7" s="9" t="s">
        <v>4</v>
      </c>
      <c r="B7" s="10">
        <v>99841</v>
      </c>
      <c r="C7" s="10">
        <v>103396</v>
      </c>
      <c r="D7" s="10">
        <v>115987</v>
      </c>
      <c r="E7" s="10">
        <v>122014</v>
      </c>
      <c r="F7" s="10">
        <v>99673</v>
      </c>
      <c r="G7" s="250">
        <v>103146</v>
      </c>
    </row>
    <row r="8" spans="1:7" ht="27" customHeight="1">
      <c r="A8" s="11" t="s">
        <v>5</v>
      </c>
      <c r="B8" s="12">
        <f aca="true" t="shared" si="0" ref="B8:G8">SUM(B5:B7)</f>
        <v>300999</v>
      </c>
      <c r="C8" s="12">
        <f t="shared" si="0"/>
        <v>323600</v>
      </c>
      <c r="D8" s="12">
        <f t="shared" si="0"/>
        <v>339639</v>
      </c>
      <c r="E8" s="12">
        <f t="shared" si="0"/>
        <v>366401</v>
      </c>
      <c r="F8" s="12">
        <f t="shared" si="0"/>
        <v>307130</v>
      </c>
      <c r="G8" s="251">
        <f t="shared" si="0"/>
        <v>331706</v>
      </c>
    </row>
    <row r="9" spans="1:7" ht="27" customHeight="1">
      <c r="A9" s="9" t="s">
        <v>6</v>
      </c>
      <c r="B9" s="10">
        <v>92982</v>
      </c>
      <c r="C9" s="10">
        <v>94269</v>
      </c>
      <c r="D9" s="10">
        <v>96210</v>
      </c>
      <c r="E9" s="10">
        <v>97364</v>
      </c>
      <c r="F9" s="10">
        <v>91269</v>
      </c>
      <c r="G9" s="250">
        <v>91483</v>
      </c>
    </row>
    <row r="10" spans="1:7" ht="27" customHeight="1">
      <c r="A10" s="9" t="s">
        <v>7</v>
      </c>
      <c r="B10" s="10">
        <v>83963</v>
      </c>
      <c r="C10" s="10">
        <v>86831</v>
      </c>
      <c r="D10" s="10">
        <v>87375</v>
      </c>
      <c r="E10" s="10">
        <v>96647</v>
      </c>
      <c r="F10" s="10">
        <v>83609</v>
      </c>
      <c r="G10" s="250">
        <v>89204</v>
      </c>
    </row>
    <row r="11" spans="1:7" ht="27" customHeight="1">
      <c r="A11" s="9" t="s">
        <v>8</v>
      </c>
      <c r="B11" s="10">
        <v>74534</v>
      </c>
      <c r="C11" s="10">
        <v>69782</v>
      </c>
      <c r="D11" s="10">
        <v>76627</v>
      </c>
      <c r="E11" s="10">
        <v>63360</v>
      </c>
      <c r="F11" s="10">
        <v>70662</v>
      </c>
      <c r="G11" s="250">
        <v>70071</v>
      </c>
    </row>
    <row r="12" spans="1:7" ht="27" customHeight="1">
      <c r="A12" s="11" t="s">
        <v>9</v>
      </c>
      <c r="B12" s="12">
        <f aca="true" t="shared" si="1" ref="B12:G12">SUM(B9:B11)</f>
        <v>251479</v>
      </c>
      <c r="C12" s="12">
        <f t="shared" si="1"/>
        <v>250882</v>
      </c>
      <c r="D12" s="12">
        <f t="shared" si="1"/>
        <v>260212</v>
      </c>
      <c r="E12" s="12">
        <f t="shared" si="1"/>
        <v>257371</v>
      </c>
      <c r="F12" s="12">
        <f t="shared" si="1"/>
        <v>245540</v>
      </c>
      <c r="G12" s="251">
        <f t="shared" si="1"/>
        <v>250758</v>
      </c>
    </row>
    <row r="13" spans="1:7" ht="27" customHeight="1">
      <c r="A13" s="13" t="s">
        <v>10</v>
      </c>
      <c r="B13" s="14">
        <f aca="true" t="shared" si="2" ref="B13:G13">B8+B12</f>
        <v>552478</v>
      </c>
      <c r="C13" s="14">
        <f t="shared" si="2"/>
        <v>574482</v>
      </c>
      <c r="D13" s="14">
        <f t="shared" si="2"/>
        <v>599851</v>
      </c>
      <c r="E13" s="14">
        <f t="shared" si="2"/>
        <v>623772</v>
      </c>
      <c r="F13" s="14">
        <f t="shared" si="2"/>
        <v>552670</v>
      </c>
      <c r="G13" s="252">
        <f t="shared" si="2"/>
        <v>582464</v>
      </c>
    </row>
    <row r="14" spans="1:7" ht="27" customHeight="1">
      <c r="A14" s="15" t="s">
        <v>11</v>
      </c>
      <c r="B14" s="10">
        <v>106670</v>
      </c>
      <c r="C14" s="10">
        <v>90663</v>
      </c>
      <c r="D14" s="10">
        <v>112508</v>
      </c>
      <c r="E14" s="10">
        <v>91931</v>
      </c>
      <c r="F14" s="10"/>
      <c r="G14" s="250"/>
    </row>
    <row r="15" spans="1:7" ht="27" customHeight="1">
      <c r="A15" s="15" t="s">
        <v>12</v>
      </c>
      <c r="B15" s="10">
        <v>96148</v>
      </c>
      <c r="C15" s="10">
        <v>105680</v>
      </c>
      <c r="D15" s="10">
        <v>98044</v>
      </c>
      <c r="E15" s="10">
        <v>113039</v>
      </c>
      <c r="F15" s="10"/>
      <c r="G15" s="250"/>
    </row>
    <row r="16" spans="1:7" ht="27" customHeight="1">
      <c r="A16" s="15" t="s">
        <v>13</v>
      </c>
      <c r="B16" s="10">
        <v>85315</v>
      </c>
      <c r="C16" s="10">
        <v>87007</v>
      </c>
      <c r="D16" s="10">
        <v>84194</v>
      </c>
      <c r="E16" s="10">
        <v>83868</v>
      </c>
      <c r="F16" s="10"/>
      <c r="G16" s="250"/>
    </row>
    <row r="17" spans="1:7" ht="27" customHeight="1">
      <c r="A17" s="11" t="s">
        <v>14</v>
      </c>
      <c r="B17" s="12">
        <f>SUM(B14:B16)</f>
        <v>288133</v>
      </c>
      <c r="C17" s="12">
        <f>SUM(C14:C16)</f>
        <v>283350</v>
      </c>
      <c r="D17" s="12">
        <f>SUM(D14:D16)</f>
        <v>294746</v>
      </c>
      <c r="E17" s="12">
        <f>SUM(E14:E16)</f>
        <v>288838</v>
      </c>
      <c r="F17" s="12"/>
      <c r="G17" s="251"/>
    </row>
    <row r="18" spans="1:7" ht="27" customHeight="1">
      <c r="A18" s="13" t="s">
        <v>105</v>
      </c>
      <c r="B18" s="14">
        <f>B13+B17</f>
        <v>840611</v>
      </c>
      <c r="C18" s="14">
        <f>C13+C17</f>
        <v>857832</v>
      </c>
      <c r="D18" s="14">
        <f>D13+D17</f>
        <v>894597</v>
      </c>
      <c r="E18" s="14">
        <f>E13+E17</f>
        <v>912610</v>
      </c>
      <c r="F18" s="14" t="s">
        <v>101</v>
      </c>
      <c r="G18" s="252" t="s">
        <v>101</v>
      </c>
    </row>
    <row r="19" spans="1:7" ht="27" customHeight="1">
      <c r="A19" s="15" t="s">
        <v>15</v>
      </c>
      <c r="B19" s="10">
        <v>101362</v>
      </c>
      <c r="C19" s="10">
        <v>101361</v>
      </c>
      <c r="D19" s="10">
        <v>104069</v>
      </c>
      <c r="E19" s="10">
        <v>101959</v>
      </c>
      <c r="F19" s="10"/>
      <c r="G19" s="250"/>
    </row>
    <row r="20" spans="1:7" ht="27" customHeight="1">
      <c r="A20" s="15" t="s">
        <v>16</v>
      </c>
      <c r="B20" s="10">
        <v>99885</v>
      </c>
      <c r="C20" s="10">
        <v>102522</v>
      </c>
      <c r="D20" s="10">
        <v>98663</v>
      </c>
      <c r="E20" s="10">
        <v>93176</v>
      </c>
      <c r="F20" s="10"/>
      <c r="G20" s="250"/>
    </row>
    <row r="21" spans="1:7" ht="27" customHeight="1">
      <c r="A21" s="15" t="s">
        <v>17</v>
      </c>
      <c r="B21" s="10">
        <v>135373</v>
      </c>
      <c r="C21" s="10">
        <v>114415</v>
      </c>
      <c r="D21" s="10">
        <v>129099</v>
      </c>
      <c r="E21" s="10">
        <v>99004</v>
      </c>
      <c r="F21" s="10"/>
      <c r="G21" s="250"/>
    </row>
    <row r="22" spans="1:7" ht="27" customHeight="1">
      <c r="A22" s="11" t="s">
        <v>18</v>
      </c>
      <c r="B22" s="12">
        <f>SUM(B19:B21)</f>
        <v>336620</v>
      </c>
      <c r="C22" s="12">
        <f>SUM(C19:C21)</f>
        <v>318298</v>
      </c>
      <c r="D22" s="12">
        <f>SUM(D19:D21)</f>
        <v>331831</v>
      </c>
      <c r="E22" s="12">
        <f>SUM(E19:E21)</f>
        <v>294139</v>
      </c>
      <c r="F22" s="12"/>
      <c r="G22" s="251"/>
    </row>
    <row r="23" spans="1:7" ht="27" customHeight="1">
      <c r="A23" s="13" t="s">
        <v>19</v>
      </c>
      <c r="B23" s="14">
        <f>B17+B22</f>
        <v>624753</v>
      </c>
      <c r="C23" s="14">
        <f>C17+C22</f>
        <v>601648</v>
      </c>
      <c r="D23" s="14">
        <f>D17+D22</f>
        <v>626577</v>
      </c>
      <c r="E23" s="14">
        <f>E17+E22</f>
        <v>582977</v>
      </c>
      <c r="F23" s="14"/>
      <c r="G23" s="252"/>
    </row>
    <row r="24" spans="1:7" ht="12" customHeight="1">
      <c r="A24" s="13"/>
      <c r="B24" s="14"/>
      <c r="C24" s="14"/>
      <c r="D24" s="14"/>
      <c r="E24" s="14"/>
      <c r="F24" s="14"/>
      <c r="G24" s="252"/>
    </row>
    <row r="25" spans="1:7" s="17" customFormat="1" ht="31.5" customHeight="1">
      <c r="A25" s="38" t="s">
        <v>20</v>
      </c>
      <c r="B25" s="16">
        <f>B18+B22</f>
        <v>1177231</v>
      </c>
      <c r="C25" s="16">
        <f>C18+C22</f>
        <v>1176130</v>
      </c>
      <c r="D25" s="16">
        <f>D18+D22</f>
        <v>1226428</v>
      </c>
      <c r="E25" s="16">
        <f>E18+E22</f>
        <v>1206749</v>
      </c>
      <c r="F25" s="16"/>
      <c r="G25" s="253"/>
    </row>
    <row r="26" ht="15.75" customHeight="1">
      <c r="A26" s="18" t="s">
        <v>101</v>
      </c>
    </row>
    <row r="27" spans="1:7" ht="15.75">
      <c r="A27" s="105" t="s">
        <v>118</v>
      </c>
      <c r="F27"/>
      <c r="G27"/>
    </row>
    <row r="28" ht="15.75">
      <c r="A28" s="105" t="s">
        <v>213</v>
      </c>
    </row>
  </sheetData>
  <sheetProtection/>
  <mergeCells count="1">
    <mergeCell ref="A3:A4"/>
  </mergeCells>
  <printOptions horizontalCentered="1"/>
  <pageMargins left="0" right="0" top="1" bottom="0.5" header="0.5" footer="0.5"/>
  <pageSetup horizontalDpi="600" verticalDpi="600" orientation="portrait" paperSize="9" r:id="rId2"/>
  <headerFooter alignWithMargins="0">
    <oddHeader>&amp;C7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31" sqref="F31"/>
    </sheetView>
  </sheetViews>
  <sheetFormatPr defaultColWidth="9.140625" defaultRowHeight="12.75"/>
  <cols>
    <col min="1" max="1" width="28.140625" style="3" customWidth="1"/>
    <col min="2" max="4" width="17.57421875" style="3" customWidth="1"/>
    <col min="5" max="16384" width="9.140625" style="3" customWidth="1"/>
  </cols>
  <sheetData>
    <row r="1" spans="1:4" ht="19.5" customHeight="1">
      <c r="A1" s="281" t="s">
        <v>21</v>
      </c>
      <c r="B1" s="281"/>
      <c r="C1" s="281"/>
      <c r="D1" s="281"/>
    </row>
    <row r="2" spans="1:4" ht="19.5" customHeight="1">
      <c r="A2" s="1" t="s">
        <v>166</v>
      </c>
      <c r="B2" s="2"/>
      <c r="C2" s="2"/>
      <c r="D2" s="2"/>
    </row>
    <row r="3" spans="1:3" ht="18" customHeight="1">
      <c r="A3" s="19"/>
      <c r="B3" s="19"/>
      <c r="C3" s="19"/>
    </row>
    <row r="4" spans="1:4" ht="30" customHeight="1">
      <c r="A4" s="20" t="s">
        <v>22</v>
      </c>
      <c r="B4" s="21" t="s">
        <v>138</v>
      </c>
      <c r="C4" s="21" t="s">
        <v>164</v>
      </c>
      <c r="D4" s="21" t="s">
        <v>23</v>
      </c>
    </row>
    <row r="5" spans="1:4" s="17" customFormat="1" ht="19.5" customHeight="1">
      <c r="A5" s="22" t="s">
        <v>24</v>
      </c>
      <c r="B5" s="23">
        <f>SUM(B6:B11)</f>
        <v>36456</v>
      </c>
      <c r="C5" s="23">
        <v>26217</v>
      </c>
      <c r="D5" s="107">
        <f>(C5/B5*100)-100</f>
        <v>-28.085911784068458</v>
      </c>
    </row>
    <row r="6" spans="1:4" ht="16.5" customHeight="1">
      <c r="A6" s="15" t="s">
        <v>26</v>
      </c>
      <c r="B6" s="24">
        <v>14962</v>
      </c>
      <c r="C6" s="24">
        <v>12602</v>
      </c>
      <c r="D6" s="25">
        <f aca="true" t="shared" si="0" ref="D6:D35">(C6/B6*100)-100</f>
        <v>-15.773292340596186</v>
      </c>
    </row>
    <row r="7" spans="1:4" ht="16.5" customHeight="1">
      <c r="A7" s="15" t="s">
        <v>27</v>
      </c>
      <c r="B7" s="24">
        <v>1583</v>
      </c>
      <c r="C7" s="24">
        <v>1119</v>
      </c>
      <c r="D7" s="25">
        <f t="shared" si="0"/>
        <v>-29.311433986102344</v>
      </c>
    </row>
    <row r="8" spans="1:4" ht="16.5" customHeight="1">
      <c r="A8" s="15" t="s">
        <v>28</v>
      </c>
      <c r="B8" s="24">
        <v>2117</v>
      </c>
      <c r="C8" s="24">
        <v>1890</v>
      </c>
      <c r="D8" s="25">
        <f t="shared" si="0"/>
        <v>-10.722720831365137</v>
      </c>
    </row>
    <row r="9" spans="1:4" ht="16.5" customHeight="1">
      <c r="A9" s="15" t="s">
        <v>29</v>
      </c>
      <c r="B9" s="24">
        <v>1222</v>
      </c>
      <c r="C9" s="24">
        <v>617</v>
      </c>
      <c r="D9" s="25">
        <f t="shared" si="0"/>
        <v>-49.50900163666121</v>
      </c>
    </row>
    <row r="10" spans="1:4" ht="16.5" customHeight="1">
      <c r="A10" s="15" t="s">
        <v>30</v>
      </c>
      <c r="B10" s="24">
        <v>16302</v>
      </c>
      <c r="C10" s="24">
        <v>9985</v>
      </c>
      <c r="D10" s="25">
        <f t="shared" si="0"/>
        <v>-38.749846644583485</v>
      </c>
    </row>
    <row r="11" spans="1:4" ht="16.5" customHeight="1">
      <c r="A11" s="15" t="s">
        <v>31</v>
      </c>
      <c r="B11" s="24">
        <v>270</v>
      </c>
      <c r="C11" s="24">
        <v>4</v>
      </c>
      <c r="D11" s="25">
        <f t="shared" si="0"/>
        <v>-98.51851851851852</v>
      </c>
    </row>
    <row r="12" spans="1:4" s="17" customFormat="1" ht="19.5" customHeight="1">
      <c r="A12" s="26" t="s">
        <v>32</v>
      </c>
      <c r="B12" s="27">
        <f>SUM(B13:B18)</f>
        <v>33762</v>
      </c>
      <c r="C12" s="27">
        <v>28219</v>
      </c>
      <c r="D12" s="28">
        <f t="shared" si="0"/>
        <v>-16.417866240151653</v>
      </c>
    </row>
    <row r="13" spans="1:4" ht="16.5" customHeight="1">
      <c r="A13" s="15" t="s">
        <v>34</v>
      </c>
      <c r="B13" s="24">
        <v>4617</v>
      </c>
      <c r="C13" s="24">
        <v>3131</v>
      </c>
      <c r="D13" s="25">
        <f t="shared" si="0"/>
        <v>-32.185401776045055</v>
      </c>
    </row>
    <row r="14" spans="1:4" ht="16.5" customHeight="1">
      <c r="A14" s="15" t="s">
        <v>35</v>
      </c>
      <c r="B14" s="24">
        <v>15514</v>
      </c>
      <c r="C14" s="24">
        <v>12782</v>
      </c>
      <c r="D14" s="25">
        <f t="shared" si="0"/>
        <v>-17.609900734820158</v>
      </c>
    </row>
    <row r="15" spans="1:4" ht="16.5" customHeight="1">
      <c r="A15" s="15" t="s">
        <v>36</v>
      </c>
      <c r="B15" s="24">
        <v>3724</v>
      </c>
      <c r="C15" s="24">
        <v>2958</v>
      </c>
      <c r="D15" s="25">
        <f t="shared" si="0"/>
        <v>-20.56928034371643</v>
      </c>
    </row>
    <row r="16" spans="1:4" ht="16.5" customHeight="1">
      <c r="A16" s="15" t="s">
        <v>37</v>
      </c>
      <c r="B16" s="24">
        <v>9023</v>
      </c>
      <c r="C16" s="24">
        <v>8779</v>
      </c>
      <c r="D16" s="25">
        <f t="shared" si="0"/>
        <v>-2.7042003768147964</v>
      </c>
    </row>
    <row r="17" spans="1:4" ht="16.5" customHeight="1">
      <c r="A17" s="15" t="s">
        <v>38</v>
      </c>
      <c r="B17" s="191" t="s">
        <v>134</v>
      </c>
      <c r="C17" s="191" t="s">
        <v>134</v>
      </c>
      <c r="D17" s="192" t="s">
        <v>140</v>
      </c>
    </row>
    <row r="18" spans="1:4" ht="16.5" customHeight="1">
      <c r="A18" s="15" t="s">
        <v>39</v>
      </c>
      <c r="B18" s="24">
        <v>884</v>
      </c>
      <c r="C18" s="24">
        <v>569</v>
      </c>
      <c r="D18" s="25">
        <f t="shared" si="0"/>
        <v>-35.633484162895925</v>
      </c>
    </row>
    <row r="19" spans="1:4" s="17" customFormat="1" ht="19.5" customHeight="1">
      <c r="A19" s="26" t="s">
        <v>40</v>
      </c>
      <c r="B19" s="27">
        <f>SUM(B20:B26)</f>
        <v>30026</v>
      </c>
      <c r="C19" s="27">
        <v>29723</v>
      </c>
      <c r="D19" s="28">
        <f t="shared" si="0"/>
        <v>-1.0091254246319892</v>
      </c>
    </row>
    <row r="20" spans="1:4" s="17" customFormat="1" ht="16.5" customHeight="1">
      <c r="A20" s="102" t="s">
        <v>108</v>
      </c>
      <c r="B20" s="29">
        <v>5820</v>
      </c>
      <c r="C20" s="24">
        <v>4277</v>
      </c>
      <c r="D20" s="25">
        <f t="shared" si="0"/>
        <v>-26.51202749140893</v>
      </c>
    </row>
    <row r="21" spans="1:4" ht="16.5" customHeight="1">
      <c r="A21" s="15" t="s">
        <v>41</v>
      </c>
      <c r="B21" s="24">
        <v>10309</v>
      </c>
      <c r="C21" s="24">
        <v>7641</v>
      </c>
      <c r="D21" s="25">
        <f t="shared" si="0"/>
        <v>-25.880298768066737</v>
      </c>
    </row>
    <row r="22" spans="1:4" ht="16.5" customHeight="1">
      <c r="A22" s="15" t="s">
        <v>42</v>
      </c>
      <c r="B22" s="24">
        <v>859</v>
      </c>
      <c r="C22" s="24">
        <v>1038</v>
      </c>
      <c r="D22" s="25">
        <f t="shared" si="0"/>
        <v>20.838183934807915</v>
      </c>
    </row>
    <row r="23" spans="1:4" ht="16.5" customHeight="1">
      <c r="A23" s="15" t="s">
        <v>43</v>
      </c>
      <c r="B23" s="24">
        <v>4831</v>
      </c>
      <c r="C23" s="24">
        <v>3778</v>
      </c>
      <c r="D23" s="25">
        <f t="shared" si="0"/>
        <v>-21.796729455599248</v>
      </c>
    </row>
    <row r="24" spans="1:4" ht="16.5" customHeight="1">
      <c r="A24" s="15" t="s">
        <v>44</v>
      </c>
      <c r="B24" s="24">
        <v>9</v>
      </c>
      <c r="C24" s="24">
        <v>1</v>
      </c>
      <c r="D24" s="25">
        <f t="shared" si="0"/>
        <v>-88.88888888888889</v>
      </c>
    </row>
    <row r="25" spans="1:4" ht="16.5" customHeight="1">
      <c r="A25" s="15" t="s">
        <v>104</v>
      </c>
      <c r="B25" s="24">
        <v>8163</v>
      </c>
      <c r="C25" s="24">
        <v>12969</v>
      </c>
      <c r="D25" s="25">
        <f t="shared" si="0"/>
        <v>58.875413450937174</v>
      </c>
    </row>
    <row r="26" spans="1:4" ht="16.5" customHeight="1">
      <c r="A26" s="15" t="s">
        <v>45</v>
      </c>
      <c r="B26" s="24">
        <v>35</v>
      </c>
      <c r="C26" s="24">
        <v>19</v>
      </c>
      <c r="D26" s="25">
        <f t="shared" si="0"/>
        <v>-45.714285714285715</v>
      </c>
    </row>
    <row r="27" spans="1:4" s="17" customFormat="1" ht="19.5" customHeight="1">
      <c r="A27" s="26" t="s">
        <v>46</v>
      </c>
      <c r="B27" s="27">
        <f>SUM(B28:B29)</f>
        <v>6603</v>
      </c>
      <c r="C27" s="27">
        <v>4921</v>
      </c>
      <c r="D27" s="28">
        <f t="shared" si="0"/>
        <v>-25.473269725882176</v>
      </c>
    </row>
    <row r="28" spans="1:4" ht="16.5" customHeight="1">
      <c r="A28" s="15" t="s">
        <v>47</v>
      </c>
      <c r="B28" s="24">
        <v>6603</v>
      </c>
      <c r="C28" s="24">
        <v>4921</v>
      </c>
      <c r="D28" s="25">
        <f t="shared" si="0"/>
        <v>-25.473269725882176</v>
      </c>
    </row>
    <row r="29" spans="1:4" ht="16.5" customHeight="1">
      <c r="A29" s="15" t="s">
        <v>48</v>
      </c>
      <c r="B29" s="191" t="s">
        <v>134</v>
      </c>
      <c r="C29" s="191" t="s">
        <v>134</v>
      </c>
      <c r="D29" s="192" t="s">
        <v>140</v>
      </c>
    </row>
    <row r="30" spans="1:4" s="17" customFormat="1" ht="19.5" customHeight="1">
      <c r="A30" s="26" t="s">
        <v>49</v>
      </c>
      <c r="B30" s="27">
        <f>SUM(B31:B33)</f>
        <v>14</v>
      </c>
      <c r="C30" s="27">
        <v>5</v>
      </c>
      <c r="D30" s="28">
        <f t="shared" si="0"/>
        <v>-64.28571428571428</v>
      </c>
    </row>
    <row r="31" spans="1:4" ht="16.5" customHeight="1">
      <c r="A31" s="15" t="s">
        <v>50</v>
      </c>
      <c r="B31" s="24">
        <v>5</v>
      </c>
      <c r="C31" s="275">
        <v>0</v>
      </c>
      <c r="D31" s="25">
        <f t="shared" si="0"/>
        <v>-100</v>
      </c>
    </row>
    <row r="32" spans="1:4" ht="16.5" customHeight="1">
      <c r="A32" s="15" t="s">
        <v>51</v>
      </c>
      <c r="B32" s="24">
        <v>9</v>
      </c>
      <c r="C32" s="24">
        <v>2</v>
      </c>
      <c r="D32" s="25">
        <f t="shared" si="0"/>
        <v>-77.77777777777777</v>
      </c>
    </row>
    <row r="33" spans="1:4" ht="16.5" customHeight="1">
      <c r="A33" s="15" t="s">
        <v>52</v>
      </c>
      <c r="B33" s="275">
        <v>0</v>
      </c>
      <c r="C33" s="24">
        <v>3</v>
      </c>
      <c r="D33" s="192" t="s">
        <v>140</v>
      </c>
    </row>
    <row r="34" spans="1:4" s="17" customFormat="1" ht="19.5" customHeight="1">
      <c r="A34" s="26" t="s">
        <v>53</v>
      </c>
      <c r="B34" s="27">
        <v>209</v>
      </c>
      <c r="C34" s="27">
        <v>85</v>
      </c>
      <c r="D34" s="123">
        <f t="shared" si="0"/>
        <v>-59.33014354066985</v>
      </c>
    </row>
    <row r="35" spans="1:4" ht="36" customHeight="1">
      <c r="A35" s="20" t="s">
        <v>54</v>
      </c>
      <c r="B35" s="30">
        <f>B5+B12+B19+B27+B30+B34</f>
        <v>107070</v>
      </c>
      <c r="C35" s="30">
        <v>89170</v>
      </c>
      <c r="D35" s="254">
        <f t="shared" si="0"/>
        <v>-16.71803493041935</v>
      </c>
    </row>
    <row r="37" ht="15.75">
      <c r="A37" s="105" t="s">
        <v>107</v>
      </c>
    </row>
    <row r="38" s="79" customFormat="1" ht="14.25">
      <c r="A38" s="105"/>
    </row>
  </sheetData>
  <sheetProtection/>
  <mergeCells count="1">
    <mergeCell ref="A1:D1"/>
  </mergeCells>
  <printOptions horizontalCentered="1"/>
  <pageMargins left="0.75" right="0.75" top="1" bottom="0.5" header="0.5" footer="0.5"/>
  <pageSetup horizontalDpi="600" verticalDpi="600" orientation="portrait" paperSize="9" r:id="rId1"/>
  <headerFooter alignWithMargins="0">
    <oddHeader>&amp;C8</oddHeader>
  </headerFooter>
  <ignoredErrors>
    <ignoredError sqref="B3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30.7109375" style="3" customWidth="1"/>
    <col min="2" max="3" width="15.7109375" style="3" customWidth="1"/>
    <col min="4" max="4" width="14.28125" style="3" customWidth="1"/>
    <col min="5" max="16384" width="9.140625" style="3" customWidth="1"/>
  </cols>
  <sheetData>
    <row r="1" spans="1:4" ht="18" customHeight="1">
      <c r="A1" s="1" t="s">
        <v>163</v>
      </c>
      <c r="B1" s="2"/>
      <c r="C1" s="2"/>
      <c r="D1" s="2"/>
    </row>
    <row r="2" ht="8.25" customHeight="1"/>
    <row r="3" spans="1:4" ht="20.25" customHeight="1">
      <c r="A3" s="282" t="s">
        <v>0</v>
      </c>
      <c r="B3" s="6" t="s">
        <v>55</v>
      </c>
      <c r="C3" s="31"/>
      <c r="D3" s="32"/>
    </row>
    <row r="4" spans="1:4" ht="20.25" customHeight="1">
      <c r="A4" s="283"/>
      <c r="B4" s="33">
        <v>2007</v>
      </c>
      <c r="C4" s="33">
        <v>2008</v>
      </c>
      <c r="D4" s="33">
        <v>2009</v>
      </c>
    </row>
    <row r="5" spans="1:4" ht="18.75" customHeight="1">
      <c r="A5" s="15" t="s">
        <v>2</v>
      </c>
      <c r="B5" s="34">
        <v>91628</v>
      </c>
      <c r="C5" s="34">
        <v>94579</v>
      </c>
      <c r="D5" s="34" t="s">
        <v>203</v>
      </c>
    </row>
    <row r="6" spans="1:4" ht="18.75" customHeight="1">
      <c r="A6" s="15" t="s">
        <v>3</v>
      </c>
      <c r="B6" s="34">
        <v>72338</v>
      </c>
      <c r="C6" s="34">
        <v>77763</v>
      </c>
      <c r="D6" s="34" t="s">
        <v>204</v>
      </c>
    </row>
    <row r="7" spans="1:4" ht="18.75" customHeight="1">
      <c r="A7" s="15" t="s">
        <v>4</v>
      </c>
      <c r="B7" s="34">
        <v>79965</v>
      </c>
      <c r="C7" s="34">
        <v>89152</v>
      </c>
      <c r="D7" s="34" t="s">
        <v>205</v>
      </c>
    </row>
    <row r="8" spans="1:4" ht="17.25" customHeight="1">
      <c r="A8" s="11" t="s">
        <v>5</v>
      </c>
      <c r="B8" s="35">
        <f>SUM(B5:B7)</f>
        <v>243931</v>
      </c>
      <c r="C8" s="35">
        <f>SUM(C5:C7)</f>
        <v>261494</v>
      </c>
      <c r="D8" s="35" t="s">
        <v>206</v>
      </c>
    </row>
    <row r="9" spans="1:4" ht="18.75" customHeight="1">
      <c r="A9" s="15" t="s">
        <v>6</v>
      </c>
      <c r="B9" s="34">
        <v>70297</v>
      </c>
      <c r="C9" s="34">
        <v>72837</v>
      </c>
      <c r="D9" s="34" t="s">
        <v>207</v>
      </c>
    </row>
    <row r="10" spans="1:4" ht="18.75" customHeight="1">
      <c r="A10" s="15" t="s">
        <v>7</v>
      </c>
      <c r="B10" s="34">
        <v>65301</v>
      </c>
      <c r="C10" s="34">
        <v>67705</v>
      </c>
      <c r="D10" s="34" t="s">
        <v>208</v>
      </c>
    </row>
    <row r="11" spans="1:4" ht="18.75" customHeight="1">
      <c r="A11" s="15" t="s">
        <v>8</v>
      </c>
      <c r="B11" s="34">
        <v>52584</v>
      </c>
      <c r="C11" s="34">
        <v>53722</v>
      </c>
      <c r="D11" s="34" t="s">
        <v>209</v>
      </c>
    </row>
    <row r="12" spans="1:4" ht="18.75" customHeight="1">
      <c r="A12" s="11" t="s">
        <v>9</v>
      </c>
      <c r="B12" s="35">
        <f>SUM(B9:B11)</f>
        <v>188182</v>
      </c>
      <c r="C12" s="35">
        <f>SUM(C9:C11)</f>
        <v>194264</v>
      </c>
      <c r="D12" s="35" t="s">
        <v>210</v>
      </c>
    </row>
    <row r="13" spans="1:4" ht="17.25" customHeight="1">
      <c r="A13" s="13" t="s">
        <v>10</v>
      </c>
      <c r="B13" s="104">
        <f>B8+B12</f>
        <v>432113</v>
      </c>
      <c r="C13" s="104">
        <f>C8+C12</f>
        <v>455758</v>
      </c>
      <c r="D13" s="104" t="s">
        <v>211</v>
      </c>
    </row>
    <row r="14" spans="1:4" ht="18.75" customHeight="1">
      <c r="A14" s="15" t="s">
        <v>11</v>
      </c>
      <c r="B14" s="34">
        <v>77225</v>
      </c>
      <c r="C14" s="34">
        <v>81169</v>
      </c>
      <c r="D14" s="34"/>
    </row>
    <row r="15" spans="1:4" ht="18.75" customHeight="1">
      <c r="A15" s="15" t="s">
        <v>12</v>
      </c>
      <c r="B15" s="34">
        <v>69941</v>
      </c>
      <c r="C15" s="34">
        <v>71605</v>
      </c>
      <c r="D15" s="34"/>
    </row>
    <row r="16" spans="1:4" ht="18.75" customHeight="1">
      <c r="A16" s="15" t="s">
        <v>13</v>
      </c>
      <c r="B16" s="34">
        <v>65542</v>
      </c>
      <c r="C16" s="34">
        <v>65632</v>
      </c>
      <c r="D16" s="34"/>
    </row>
    <row r="17" spans="1:4" ht="18" customHeight="1">
      <c r="A17" s="11" t="s">
        <v>14</v>
      </c>
      <c r="B17" s="36">
        <f>SUM(B14:B16)</f>
        <v>212708</v>
      </c>
      <c r="C17" s="36">
        <f>SUM(C14:C16)</f>
        <v>218406</v>
      </c>
      <c r="D17" s="36"/>
    </row>
    <row r="18" spans="1:4" ht="18" customHeight="1">
      <c r="A18" s="13" t="s">
        <v>105</v>
      </c>
      <c r="B18" s="128">
        <f>B13+B17</f>
        <v>644821</v>
      </c>
      <c r="C18" s="128">
        <f>C13+C17</f>
        <v>674164</v>
      </c>
      <c r="D18" s="128"/>
    </row>
    <row r="19" spans="1:4" ht="18.75" customHeight="1">
      <c r="A19" s="15" t="s">
        <v>15</v>
      </c>
      <c r="B19" s="34">
        <v>81244</v>
      </c>
      <c r="C19" s="34">
        <v>83524</v>
      </c>
      <c r="D19" s="34"/>
    </row>
    <row r="20" spans="1:4" ht="18.75" customHeight="1">
      <c r="A20" s="15" t="s">
        <v>16</v>
      </c>
      <c r="B20" s="34">
        <v>77236</v>
      </c>
      <c r="C20" s="34">
        <v>75380</v>
      </c>
      <c r="D20" s="34"/>
    </row>
    <row r="21" spans="1:4" ht="18.75" customHeight="1">
      <c r="A21" s="15" t="s">
        <v>17</v>
      </c>
      <c r="B21" s="34">
        <v>103670</v>
      </c>
      <c r="C21" s="34">
        <v>97388</v>
      </c>
      <c r="D21" s="34"/>
    </row>
    <row r="22" spans="1:4" ht="17.25" customHeight="1">
      <c r="A22" s="11" t="s">
        <v>18</v>
      </c>
      <c r="B22" s="35">
        <f>SUM(B19:B21)</f>
        <v>262150</v>
      </c>
      <c r="C22" s="35">
        <f>SUM(C19:C21)</f>
        <v>256292</v>
      </c>
      <c r="D22" s="35"/>
    </row>
    <row r="23" spans="1:4" ht="17.25" customHeight="1">
      <c r="A23" s="13" t="s">
        <v>19</v>
      </c>
      <c r="B23" s="104">
        <f>B17+B22</f>
        <v>474858</v>
      </c>
      <c r="C23" s="104">
        <f>C17+C22</f>
        <v>474698</v>
      </c>
      <c r="D23" s="104"/>
    </row>
    <row r="24" spans="1:4" ht="7.5" customHeight="1">
      <c r="A24" s="15"/>
      <c r="B24" s="37"/>
      <c r="C24" s="37"/>
      <c r="D24" s="37"/>
    </row>
    <row r="25" spans="1:4" ht="22.5" customHeight="1">
      <c r="A25" s="38" t="s">
        <v>20</v>
      </c>
      <c r="B25" s="39">
        <f>B13+B23</f>
        <v>906971</v>
      </c>
      <c r="C25" s="39">
        <f>C13+C23</f>
        <v>930456</v>
      </c>
      <c r="D25" s="39"/>
    </row>
    <row r="26" spans="1:2" ht="21" customHeight="1">
      <c r="A26" s="79" t="s">
        <v>181</v>
      </c>
      <c r="B26" s="79" t="s">
        <v>182</v>
      </c>
    </row>
    <row r="27" ht="9.75" customHeight="1"/>
    <row r="28" spans="1:4" ht="15.75">
      <c r="A28" s="281" t="s">
        <v>102</v>
      </c>
      <c r="B28" s="281"/>
      <c r="C28" s="281"/>
      <c r="D28" s="281"/>
    </row>
    <row r="29" spans="1:4" ht="15.75">
      <c r="A29" s="281" t="s">
        <v>165</v>
      </c>
      <c r="B29" s="281"/>
      <c r="C29" s="281"/>
      <c r="D29" s="281"/>
    </row>
    <row r="30" spans="2:4" ht="12" customHeight="1">
      <c r="B30" s="1"/>
      <c r="C30" s="1"/>
      <c r="D30" s="1"/>
    </row>
    <row r="31" spans="1:4" ht="30.75">
      <c r="A31" s="40" t="s">
        <v>56</v>
      </c>
      <c r="B31" s="41" t="s">
        <v>138</v>
      </c>
      <c r="C31" s="41" t="s">
        <v>215</v>
      </c>
      <c r="D31" s="42" t="s">
        <v>57</v>
      </c>
    </row>
    <row r="32" spans="1:4" ht="19.5" customHeight="1">
      <c r="A32" s="43" t="s">
        <v>58</v>
      </c>
      <c r="B32" s="44">
        <v>401701</v>
      </c>
      <c r="C32" s="108">
        <v>387272</v>
      </c>
      <c r="D32" s="45">
        <f aca="true" t="shared" si="0" ref="D32:D38">(C32-B32)/B32*100</f>
        <v>-3.5919751257776307</v>
      </c>
    </row>
    <row r="33" spans="1:4" ht="19.5" customHeight="1">
      <c r="A33" s="43" t="s">
        <v>59</v>
      </c>
      <c r="B33" s="46">
        <v>16603</v>
      </c>
      <c r="C33" s="109">
        <v>12210</v>
      </c>
      <c r="D33" s="45">
        <f t="shared" si="0"/>
        <v>-26.459073661386494</v>
      </c>
    </row>
    <row r="34" spans="1:4" ht="19.5" customHeight="1">
      <c r="A34" s="43" t="s">
        <v>60</v>
      </c>
      <c r="B34" s="46">
        <v>20978</v>
      </c>
      <c r="C34" s="109">
        <v>4032</v>
      </c>
      <c r="D34" s="45">
        <f t="shared" si="0"/>
        <v>-80.77986462007817</v>
      </c>
    </row>
    <row r="35" spans="1:4" ht="19.5" customHeight="1">
      <c r="A35" s="43" t="s">
        <v>61</v>
      </c>
      <c r="B35" s="46">
        <v>2541</v>
      </c>
      <c r="C35" s="109">
        <v>1113</v>
      </c>
      <c r="D35" s="45">
        <f t="shared" si="0"/>
        <v>-56.19834710743802</v>
      </c>
    </row>
    <row r="36" spans="1:4" ht="19.5" customHeight="1">
      <c r="A36" s="43" t="s">
        <v>62</v>
      </c>
      <c r="B36" s="46">
        <v>672</v>
      </c>
      <c r="C36" s="109">
        <v>745</v>
      </c>
      <c r="D36" s="45">
        <f t="shared" si="0"/>
        <v>10.863095238095239</v>
      </c>
    </row>
    <row r="37" spans="1:4" ht="19.5" customHeight="1">
      <c r="A37" s="43" t="s">
        <v>63</v>
      </c>
      <c r="B37" s="47">
        <v>13263</v>
      </c>
      <c r="C37" s="110">
        <v>8132</v>
      </c>
      <c r="D37" s="45">
        <f t="shared" si="0"/>
        <v>-38.6865716655357</v>
      </c>
    </row>
    <row r="38" spans="1:4" ht="24.75" customHeight="1">
      <c r="A38" s="40" t="s">
        <v>64</v>
      </c>
      <c r="B38" s="48">
        <f>SUM(B32:B37)</f>
        <v>455758</v>
      </c>
      <c r="C38" s="48">
        <v>413504</v>
      </c>
      <c r="D38" s="49">
        <f t="shared" si="0"/>
        <v>-9.271148284835373</v>
      </c>
    </row>
    <row r="39" ht="9.75" customHeight="1"/>
    <row r="40" ht="15.75">
      <c r="A40" s="79" t="s">
        <v>216</v>
      </c>
    </row>
    <row r="61" ht="15.75">
      <c r="E61" s="273" t="e">
        <f>#REF!+#REF!+#REF!+#REF!+#REF!+#REF!</f>
        <v>#REF!</v>
      </c>
    </row>
  </sheetData>
  <sheetProtection/>
  <mergeCells count="3">
    <mergeCell ref="A3:A4"/>
    <mergeCell ref="A29:D29"/>
    <mergeCell ref="A28:D28"/>
  </mergeCells>
  <printOptions horizontalCentered="1"/>
  <pageMargins left="0.5" right="0.5" top="1" bottom="0.5" header="0.5" footer="0.5"/>
  <pageSetup horizontalDpi="600" verticalDpi="600" orientation="portrait" paperSize="9" r:id="rId1"/>
  <headerFooter alignWithMargins="0">
    <oddHeader>&amp;C9</oddHeader>
  </headerFooter>
  <ignoredErrors>
    <ignoredError sqref="C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J10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10" sqref="L10"/>
    </sheetView>
  </sheetViews>
  <sheetFormatPr defaultColWidth="9.140625" defaultRowHeight="12.75"/>
  <cols>
    <col min="1" max="1" width="19.28125" style="52" customWidth="1"/>
    <col min="2" max="2" width="9.00390625" style="52" customWidth="1"/>
    <col min="3" max="8" width="7.7109375" style="52" customWidth="1"/>
    <col min="9" max="9" width="9.00390625" style="52" customWidth="1"/>
    <col min="10" max="10" width="9.57421875" style="52" customWidth="1"/>
    <col min="11" max="11" width="5.28125" style="52" customWidth="1"/>
    <col min="12" max="16384" width="9.140625" style="52" customWidth="1"/>
  </cols>
  <sheetData>
    <row r="2" spans="1:10" ht="24" customHeight="1">
      <c r="A2" s="50" t="s">
        <v>162</v>
      </c>
      <c r="B2" s="50"/>
      <c r="C2" s="50"/>
      <c r="D2" s="50"/>
      <c r="E2" s="51"/>
      <c r="F2" s="51"/>
      <c r="G2" s="51"/>
      <c r="H2" s="51"/>
      <c r="I2" s="51"/>
      <c r="J2" s="51"/>
    </row>
    <row r="3" ht="6.75" customHeight="1"/>
    <row r="4" spans="1:10" ht="30.75" customHeight="1">
      <c r="A4" s="286" t="s">
        <v>119</v>
      </c>
      <c r="B4" s="284" t="s">
        <v>161</v>
      </c>
      <c r="C4" s="53" t="s">
        <v>199</v>
      </c>
      <c r="D4" s="54"/>
      <c r="E4" s="54"/>
      <c r="F4" s="54"/>
      <c r="G4" s="54"/>
      <c r="H4" s="54"/>
      <c r="I4" s="55"/>
      <c r="J4" s="288" t="s">
        <v>214</v>
      </c>
    </row>
    <row r="5" spans="1:10" ht="34.5" customHeight="1">
      <c r="A5" s="287"/>
      <c r="B5" s="285"/>
      <c r="C5" s="56" t="s">
        <v>65</v>
      </c>
      <c r="D5" s="56" t="s">
        <v>66</v>
      </c>
      <c r="E5" s="57" t="s">
        <v>67</v>
      </c>
      <c r="F5" s="56" t="s">
        <v>68</v>
      </c>
      <c r="G5" s="56" t="s">
        <v>7</v>
      </c>
      <c r="H5" s="57" t="s">
        <v>69</v>
      </c>
      <c r="I5" s="58" t="s">
        <v>201</v>
      </c>
      <c r="J5" s="289"/>
    </row>
    <row r="6" spans="1:10" s="60" customFormat="1" ht="16.5" customHeight="1">
      <c r="A6" s="59" t="s">
        <v>24</v>
      </c>
      <c r="B6" s="193">
        <f>SUM(B7:B18)</f>
        <v>299233</v>
      </c>
      <c r="C6" s="194">
        <v>56774</v>
      </c>
      <c r="D6" s="194">
        <v>53062</v>
      </c>
      <c r="E6" s="194">
        <v>53152</v>
      </c>
      <c r="F6" s="194">
        <v>46488</v>
      </c>
      <c r="G6" s="194">
        <v>40548</v>
      </c>
      <c r="H6" s="194">
        <v>28597</v>
      </c>
      <c r="I6" s="193">
        <f>SUM(I7:I18)</f>
        <v>278621</v>
      </c>
      <c r="J6" s="195">
        <f aca="true" t="shared" si="0" ref="J6:J27">(I6-B6)/B6*100</f>
        <v>-6.888277696644421</v>
      </c>
    </row>
    <row r="7" spans="1:10" ht="16.5" customHeight="1">
      <c r="A7" s="61" t="s">
        <v>70</v>
      </c>
      <c r="B7" s="196">
        <v>5001</v>
      </c>
      <c r="C7" s="197">
        <v>1279</v>
      </c>
      <c r="D7" s="197">
        <v>1056</v>
      </c>
      <c r="E7" s="197">
        <v>607</v>
      </c>
      <c r="F7" s="197">
        <v>771</v>
      </c>
      <c r="G7" s="198">
        <v>419</v>
      </c>
      <c r="H7" s="198">
        <v>219</v>
      </c>
      <c r="I7" s="196">
        <f aca="true" t="shared" si="1" ref="I7:I18">SUM(C7:H7)</f>
        <v>4351</v>
      </c>
      <c r="J7" s="199">
        <f t="shared" si="0"/>
        <v>-12.997400519896022</v>
      </c>
    </row>
    <row r="8" spans="1:10" ht="16.5" customHeight="1">
      <c r="A8" s="61" t="s">
        <v>25</v>
      </c>
      <c r="B8" s="196">
        <v>5153</v>
      </c>
      <c r="C8" s="197">
        <v>747</v>
      </c>
      <c r="D8" s="197">
        <v>681</v>
      </c>
      <c r="E8" s="197">
        <v>668</v>
      </c>
      <c r="F8" s="197">
        <v>935</v>
      </c>
      <c r="G8" s="198">
        <v>927</v>
      </c>
      <c r="H8" s="198">
        <v>623</v>
      </c>
      <c r="I8" s="196">
        <f t="shared" si="1"/>
        <v>4581</v>
      </c>
      <c r="J8" s="199">
        <f t="shared" si="0"/>
        <v>-11.100329904909762</v>
      </c>
    </row>
    <row r="9" spans="1:10" ht="16.5" customHeight="1">
      <c r="A9" s="61" t="s">
        <v>26</v>
      </c>
      <c r="B9" s="196">
        <v>128152</v>
      </c>
      <c r="C9" s="197">
        <v>26688</v>
      </c>
      <c r="D9" s="197">
        <v>23732</v>
      </c>
      <c r="E9" s="197">
        <v>26228</v>
      </c>
      <c r="F9" s="198">
        <v>22438</v>
      </c>
      <c r="G9" s="198">
        <v>19377</v>
      </c>
      <c r="H9" s="198">
        <v>12245</v>
      </c>
      <c r="I9" s="196">
        <f t="shared" si="1"/>
        <v>130708</v>
      </c>
      <c r="J9" s="199">
        <f t="shared" si="0"/>
        <v>1.9945065235033397</v>
      </c>
    </row>
    <row r="10" spans="1:10" ht="16.5" customHeight="1">
      <c r="A10" s="61" t="s">
        <v>27</v>
      </c>
      <c r="B10" s="196">
        <v>32086</v>
      </c>
      <c r="C10" s="197">
        <v>5780</v>
      </c>
      <c r="D10" s="197">
        <v>4675</v>
      </c>
      <c r="E10" s="197">
        <v>4321</v>
      </c>
      <c r="F10" s="198">
        <v>4528</v>
      </c>
      <c r="G10" s="198">
        <v>4024</v>
      </c>
      <c r="H10" s="198">
        <v>2616</v>
      </c>
      <c r="I10" s="196">
        <f t="shared" si="1"/>
        <v>25944</v>
      </c>
      <c r="J10" s="199">
        <f t="shared" si="0"/>
        <v>-19.142305055164247</v>
      </c>
    </row>
    <row r="11" spans="1:10" ht="16.5" customHeight="1">
      <c r="A11" s="61" t="s">
        <v>28</v>
      </c>
      <c r="B11" s="196">
        <v>34661</v>
      </c>
      <c r="C11" s="197">
        <v>7042</v>
      </c>
      <c r="D11" s="197">
        <v>5999</v>
      </c>
      <c r="E11" s="197">
        <v>6017</v>
      </c>
      <c r="F11" s="198">
        <v>3947</v>
      </c>
      <c r="G11" s="198">
        <v>3432</v>
      </c>
      <c r="H11" s="198">
        <v>3274</v>
      </c>
      <c r="I11" s="196">
        <f t="shared" si="1"/>
        <v>29711</v>
      </c>
      <c r="J11" s="199">
        <f t="shared" si="0"/>
        <v>-14.281180577594416</v>
      </c>
    </row>
    <row r="12" spans="1:10" ht="16.5" customHeight="1">
      <c r="A12" s="61" t="s">
        <v>71</v>
      </c>
      <c r="B12" s="196">
        <v>2788</v>
      </c>
      <c r="C12" s="197">
        <v>335</v>
      </c>
      <c r="D12" s="197">
        <v>310</v>
      </c>
      <c r="E12" s="197">
        <v>483</v>
      </c>
      <c r="F12" s="198">
        <v>660</v>
      </c>
      <c r="G12" s="198">
        <v>495</v>
      </c>
      <c r="H12" s="198">
        <v>350</v>
      </c>
      <c r="I12" s="196">
        <f t="shared" si="1"/>
        <v>2633</v>
      </c>
      <c r="J12" s="199">
        <f t="shared" si="0"/>
        <v>-5.559540889526542</v>
      </c>
    </row>
    <row r="13" spans="1:10" ht="16.5" customHeight="1">
      <c r="A13" s="61" t="s">
        <v>72</v>
      </c>
      <c r="B13" s="196">
        <v>4201</v>
      </c>
      <c r="C13" s="197">
        <v>587</v>
      </c>
      <c r="D13" s="197">
        <v>618</v>
      </c>
      <c r="E13" s="197">
        <v>619</v>
      </c>
      <c r="F13" s="198">
        <v>633</v>
      </c>
      <c r="G13" s="198">
        <v>721</v>
      </c>
      <c r="H13" s="198">
        <v>901</v>
      </c>
      <c r="I13" s="196">
        <f t="shared" si="1"/>
        <v>4079</v>
      </c>
      <c r="J13" s="199">
        <f t="shared" si="0"/>
        <v>-2.904070459414425</v>
      </c>
    </row>
    <row r="14" spans="1:10" ht="16.5" customHeight="1">
      <c r="A14" s="61" t="s">
        <v>73</v>
      </c>
      <c r="B14" s="196">
        <v>4393</v>
      </c>
      <c r="C14" s="197">
        <v>933</v>
      </c>
      <c r="D14" s="197">
        <v>1027</v>
      </c>
      <c r="E14" s="197">
        <v>534</v>
      </c>
      <c r="F14" s="198">
        <v>238</v>
      </c>
      <c r="G14" s="198">
        <v>127</v>
      </c>
      <c r="H14" s="198">
        <v>122</v>
      </c>
      <c r="I14" s="196">
        <f t="shared" si="1"/>
        <v>2981</v>
      </c>
      <c r="J14" s="199">
        <f t="shared" si="0"/>
        <v>-32.14204416116549</v>
      </c>
    </row>
    <row r="15" spans="1:10" ht="16.5" customHeight="1">
      <c r="A15" s="61" t="s">
        <v>29</v>
      </c>
      <c r="B15" s="196">
        <v>6891</v>
      </c>
      <c r="C15" s="197">
        <v>1384</v>
      </c>
      <c r="D15" s="197">
        <v>1228</v>
      </c>
      <c r="E15" s="197">
        <v>1001</v>
      </c>
      <c r="F15" s="198">
        <v>1319</v>
      </c>
      <c r="G15" s="198">
        <v>749</v>
      </c>
      <c r="H15" s="198">
        <v>469</v>
      </c>
      <c r="I15" s="196">
        <f t="shared" si="1"/>
        <v>6150</v>
      </c>
      <c r="J15" s="199">
        <f t="shared" si="0"/>
        <v>-10.753156290814106</v>
      </c>
    </row>
    <row r="16" spans="1:10" ht="16.5" customHeight="1">
      <c r="A16" s="61" t="s">
        <v>30</v>
      </c>
      <c r="B16" s="196">
        <v>49170</v>
      </c>
      <c r="C16" s="197">
        <v>6212</v>
      </c>
      <c r="D16" s="197">
        <v>8865</v>
      </c>
      <c r="E16" s="197">
        <v>8486</v>
      </c>
      <c r="F16" s="198">
        <v>8053</v>
      </c>
      <c r="G16" s="198">
        <v>8082</v>
      </c>
      <c r="H16" s="198">
        <v>6070</v>
      </c>
      <c r="I16" s="196">
        <f t="shared" si="1"/>
        <v>45768</v>
      </c>
      <c r="J16" s="199">
        <f t="shared" si="0"/>
        <v>-6.918852959121416</v>
      </c>
    </row>
    <row r="17" spans="1:10" ht="16.5" customHeight="1">
      <c r="A17" s="62" t="s">
        <v>113</v>
      </c>
      <c r="B17" s="196">
        <v>5898</v>
      </c>
      <c r="C17" s="197">
        <v>1850</v>
      </c>
      <c r="D17" s="197">
        <v>688</v>
      </c>
      <c r="E17" s="197">
        <v>1210</v>
      </c>
      <c r="F17" s="198">
        <v>719</v>
      </c>
      <c r="G17" s="198">
        <v>576</v>
      </c>
      <c r="H17" s="198">
        <v>345</v>
      </c>
      <c r="I17" s="196">
        <f t="shared" si="1"/>
        <v>5388</v>
      </c>
      <c r="J17" s="199">
        <f t="shared" si="0"/>
        <v>-8.646998982706002</v>
      </c>
    </row>
    <row r="18" spans="1:10" ht="16.5" customHeight="1">
      <c r="A18" s="61" t="s">
        <v>74</v>
      </c>
      <c r="B18" s="196">
        <v>20839</v>
      </c>
      <c r="C18" s="197">
        <v>3937</v>
      </c>
      <c r="D18" s="197">
        <v>4183</v>
      </c>
      <c r="E18" s="197">
        <v>2978</v>
      </c>
      <c r="F18" s="198">
        <v>2247</v>
      </c>
      <c r="G18" s="198">
        <v>1619</v>
      </c>
      <c r="H18" s="198">
        <v>1363</v>
      </c>
      <c r="I18" s="196">
        <f t="shared" si="1"/>
        <v>16327</v>
      </c>
      <c r="J18" s="199">
        <f t="shared" si="0"/>
        <v>-21.651710734680165</v>
      </c>
    </row>
    <row r="19" spans="1:10" s="60" customFormat="1" ht="16.5" customHeight="1">
      <c r="A19" s="59" t="s">
        <v>32</v>
      </c>
      <c r="B19" s="200">
        <f>SUM(B20:B27)</f>
        <v>102496</v>
      </c>
      <c r="C19" s="201">
        <v>25304</v>
      </c>
      <c r="D19" s="201">
        <v>8271</v>
      </c>
      <c r="E19" s="201">
        <v>16817</v>
      </c>
      <c r="F19" s="201">
        <v>15304</v>
      </c>
      <c r="G19" s="201">
        <v>16322</v>
      </c>
      <c r="H19" s="202">
        <v>10255</v>
      </c>
      <c r="I19" s="200">
        <f>SUM(I20:I27)</f>
        <v>92273</v>
      </c>
      <c r="J19" s="203">
        <f t="shared" si="0"/>
        <v>-9.974047767717764</v>
      </c>
    </row>
    <row r="20" spans="1:10" ht="16.5" customHeight="1">
      <c r="A20" s="61" t="s">
        <v>75</v>
      </c>
      <c r="B20" s="196">
        <v>332</v>
      </c>
      <c r="C20" s="197">
        <v>29</v>
      </c>
      <c r="D20" s="197">
        <v>38</v>
      </c>
      <c r="E20" s="197">
        <v>37</v>
      </c>
      <c r="F20" s="198">
        <v>32</v>
      </c>
      <c r="G20" s="198">
        <v>83</v>
      </c>
      <c r="H20" s="198">
        <v>47</v>
      </c>
      <c r="I20" s="196">
        <f aca="true" t="shared" si="2" ref="I20:I27">SUM(C20:H20)</f>
        <v>266</v>
      </c>
      <c r="J20" s="199">
        <f t="shared" si="0"/>
        <v>-19.879518072289155</v>
      </c>
    </row>
    <row r="21" spans="1:10" ht="16.5" customHeight="1">
      <c r="A21" s="61" t="s">
        <v>33</v>
      </c>
      <c r="B21" s="196">
        <v>860</v>
      </c>
      <c r="C21" s="197">
        <v>82</v>
      </c>
      <c r="D21" s="197">
        <v>89</v>
      </c>
      <c r="E21" s="197">
        <v>110</v>
      </c>
      <c r="F21" s="198">
        <v>87</v>
      </c>
      <c r="G21" s="198">
        <v>101</v>
      </c>
      <c r="H21" s="198">
        <v>90</v>
      </c>
      <c r="I21" s="196">
        <f t="shared" si="2"/>
        <v>559</v>
      </c>
      <c r="J21" s="199">
        <f t="shared" si="0"/>
        <v>-35</v>
      </c>
    </row>
    <row r="22" spans="1:10" ht="16.5" customHeight="1">
      <c r="A22" s="61" t="s">
        <v>76</v>
      </c>
      <c r="B22" s="196">
        <v>4701</v>
      </c>
      <c r="C22" s="197">
        <v>619</v>
      </c>
      <c r="D22" s="197">
        <v>650</v>
      </c>
      <c r="E22" s="197">
        <v>645</v>
      </c>
      <c r="F22" s="198">
        <v>730</v>
      </c>
      <c r="G22" s="198">
        <v>594</v>
      </c>
      <c r="H22" s="198">
        <v>473</v>
      </c>
      <c r="I22" s="196">
        <f t="shared" si="2"/>
        <v>3711</v>
      </c>
      <c r="J22" s="199">
        <f t="shared" si="0"/>
        <v>-21.059349074664965</v>
      </c>
    </row>
    <row r="23" spans="1:10" ht="16.5" customHeight="1">
      <c r="A23" s="61" t="s">
        <v>35</v>
      </c>
      <c r="B23" s="196">
        <v>45200</v>
      </c>
      <c r="C23" s="197">
        <v>17272</v>
      </c>
      <c r="D23" s="197">
        <v>3050</v>
      </c>
      <c r="E23" s="197">
        <v>10069</v>
      </c>
      <c r="F23" s="198">
        <v>4812</v>
      </c>
      <c r="G23" s="198">
        <v>9977</v>
      </c>
      <c r="H23" s="198">
        <v>3653</v>
      </c>
      <c r="I23" s="196">
        <f t="shared" si="2"/>
        <v>48833</v>
      </c>
      <c r="J23" s="199">
        <f t="shared" si="0"/>
        <v>8.037610619469026</v>
      </c>
    </row>
    <row r="24" spans="1:10" ht="16.5" customHeight="1">
      <c r="A24" s="61" t="s">
        <v>36</v>
      </c>
      <c r="B24" s="196">
        <v>4855</v>
      </c>
      <c r="C24" s="197">
        <v>419</v>
      </c>
      <c r="D24" s="197">
        <v>467</v>
      </c>
      <c r="E24" s="197">
        <v>561</v>
      </c>
      <c r="F24" s="198">
        <v>663</v>
      </c>
      <c r="G24" s="198">
        <v>384</v>
      </c>
      <c r="H24" s="198">
        <v>540</v>
      </c>
      <c r="I24" s="196">
        <f t="shared" si="2"/>
        <v>3034</v>
      </c>
      <c r="J24" s="199">
        <f t="shared" si="0"/>
        <v>-37.50772399588054</v>
      </c>
    </row>
    <row r="25" spans="1:10" ht="16.5" customHeight="1">
      <c r="A25" s="61" t="s">
        <v>37</v>
      </c>
      <c r="B25" s="196">
        <v>41919</v>
      </c>
      <c r="C25" s="197">
        <v>6351</v>
      </c>
      <c r="D25" s="197">
        <v>3616</v>
      </c>
      <c r="E25" s="197">
        <v>4934</v>
      </c>
      <c r="F25" s="198">
        <v>8011</v>
      </c>
      <c r="G25" s="198">
        <v>4554</v>
      </c>
      <c r="H25" s="198">
        <v>5071</v>
      </c>
      <c r="I25" s="196">
        <f t="shared" si="2"/>
        <v>32537</v>
      </c>
      <c r="J25" s="199">
        <f t="shared" si="0"/>
        <v>-22.38125909492116</v>
      </c>
    </row>
    <row r="26" spans="1:10" ht="16.5" customHeight="1">
      <c r="A26" s="61" t="s">
        <v>38</v>
      </c>
      <c r="B26" s="196">
        <v>876</v>
      </c>
      <c r="C26" s="197">
        <v>88</v>
      </c>
      <c r="D26" s="197">
        <v>50</v>
      </c>
      <c r="E26" s="197">
        <v>89</v>
      </c>
      <c r="F26" s="198">
        <v>190</v>
      </c>
      <c r="G26" s="198">
        <v>69</v>
      </c>
      <c r="H26" s="198">
        <v>64</v>
      </c>
      <c r="I26" s="196">
        <f t="shared" si="2"/>
        <v>550</v>
      </c>
      <c r="J26" s="199">
        <f t="shared" si="0"/>
        <v>-37.21461187214612</v>
      </c>
    </row>
    <row r="27" spans="1:10" s="64" customFormat="1" ht="16.5" customHeight="1">
      <c r="A27" s="63" t="s">
        <v>39</v>
      </c>
      <c r="B27" s="196">
        <v>3753</v>
      </c>
      <c r="C27" s="197">
        <v>444</v>
      </c>
      <c r="D27" s="197">
        <v>311</v>
      </c>
      <c r="E27" s="197">
        <v>372</v>
      </c>
      <c r="F27" s="198">
        <v>779</v>
      </c>
      <c r="G27" s="198">
        <v>560</v>
      </c>
      <c r="H27" s="198">
        <v>317</v>
      </c>
      <c r="I27" s="196">
        <f t="shared" si="2"/>
        <v>2783</v>
      </c>
      <c r="J27" s="199">
        <f t="shared" si="0"/>
        <v>-25.845989874766857</v>
      </c>
    </row>
    <row r="28" spans="1:10" s="65" customFormat="1" ht="16.5" customHeight="1">
      <c r="A28" s="59" t="s">
        <v>40</v>
      </c>
      <c r="B28" s="200">
        <f>SUM(B29:B36)</f>
        <v>36793</v>
      </c>
      <c r="C28" s="201">
        <v>4015</v>
      </c>
      <c r="D28" s="201">
        <v>4027</v>
      </c>
      <c r="E28" s="201">
        <v>4352</v>
      </c>
      <c r="F28" s="201">
        <v>4810</v>
      </c>
      <c r="G28" s="201">
        <v>6307</v>
      </c>
      <c r="H28" s="202">
        <v>6348</v>
      </c>
      <c r="I28" s="200">
        <f>SUM(I29:I36)</f>
        <v>29859</v>
      </c>
      <c r="J28" s="203">
        <f>(I28-B28)/B28*100</f>
        <v>-18.845976136765145</v>
      </c>
    </row>
    <row r="29" spans="1:10" s="65" customFormat="1" ht="15.75" customHeight="1">
      <c r="A29" s="63" t="s">
        <v>112</v>
      </c>
      <c r="B29" s="196">
        <v>318</v>
      </c>
      <c r="C29" s="197">
        <v>40</v>
      </c>
      <c r="D29" s="197">
        <v>46</v>
      </c>
      <c r="E29" s="197">
        <v>30</v>
      </c>
      <c r="F29" s="198">
        <v>17</v>
      </c>
      <c r="G29" s="198">
        <v>27</v>
      </c>
      <c r="H29" s="198">
        <v>46</v>
      </c>
      <c r="I29" s="196">
        <f aca="true" t="shared" si="3" ref="I29:I36">SUM(C29:H29)</f>
        <v>206</v>
      </c>
      <c r="J29" s="199">
        <f aca="true" t="shared" si="4" ref="J29:J44">(I29-B29)/B29*100</f>
        <v>-35.22012578616352</v>
      </c>
    </row>
    <row r="30" spans="1:10" ht="15.75" customHeight="1">
      <c r="A30" s="63" t="s">
        <v>41</v>
      </c>
      <c r="B30" s="196">
        <v>24430</v>
      </c>
      <c r="C30" s="197">
        <v>2044</v>
      </c>
      <c r="D30" s="197">
        <v>2238</v>
      </c>
      <c r="E30" s="197">
        <v>2487</v>
      </c>
      <c r="F30" s="198">
        <v>3062</v>
      </c>
      <c r="G30" s="198">
        <v>4959</v>
      </c>
      <c r="H30" s="198">
        <v>4808</v>
      </c>
      <c r="I30" s="196">
        <f t="shared" si="3"/>
        <v>19598</v>
      </c>
      <c r="J30" s="199">
        <f t="shared" si="4"/>
        <v>-19.778960294719607</v>
      </c>
    </row>
    <row r="31" spans="1:10" ht="15.75" customHeight="1">
      <c r="A31" s="63" t="s">
        <v>77</v>
      </c>
      <c r="B31" s="196">
        <v>715</v>
      </c>
      <c r="C31" s="197">
        <v>112</v>
      </c>
      <c r="D31" s="197">
        <v>118</v>
      </c>
      <c r="E31" s="197">
        <v>112</v>
      </c>
      <c r="F31" s="198">
        <v>86</v>
      </c>
      <c r="G31" s="198">
        <v>79</v>
      </c>
      <c r="H31" s="198">
        <v>73</v>
      </c>
      <c r="I31" s="196">
        <f t="shared" si="3"/>
        <v>580</v>
      </c>
      <c r="J31" s="199">
        <f t="shared" si="4"/>
        <v>-18.88111888111888</v>
      </c>
    </row>
    <row r="32" spans="1:10" ht="15.75" customHeight="1">
      <c r="A32" s="63" t="s">
        <v>42</v>
      </c>
      <c r="B32" s="196">
        <v>688</v>
      </c>
      <c r="C32" s="197">
        <v>94</v>
      </c>
      <c r="D32" s="197">
        <v>78</v>
      </c>
      <c r="E32" s="197">
        <v>84</v>
      </c>
      <c r="F32" s="198">
        <v>78</v>
      </c>
      <c r="G32" s="198">
        <v>71</v>
      </c>
      <c r="H32" s="198">
        <v>104</v>
      </c>
      <c r="I32" s="196">
        <f t="shared" si="3"/>
        <v>509</v>
      </c>
      <c r="J32" s="199">
        <f t="shared" si="4"/>
        <v>-26.01744186046512</v>
      </c>
    </row>
    <row r="33" spans="1:10" ht="16.5" customHeight="1">
      <c r="A33" s="63" t="s">
        <v>78</v>
      </c>
      <c r="B33" s="196">
        <v>4073</v>
      </c>
      <c r="C33" s="197">
        <v>907</v>
      </c>
      <c r="D33" s="197">
        <v>795</v>
      </c>
      <c r="E33" s="197">
        <v>676</v>
      </c>
      <c r="F33" s="198">
        <v>545</v>
      </c>
      <c r="G33" s="198">
        <v>352</v>
      </c>
      <c r="H33" s="198">
        <v>391</v>
      </c>
      <c r="I33" s="196">
        <f t="shared" si="3"/>
        <v>3666</v>
      </c>
      <c r="J33" s="199">
        <f t="shared" si="4"/>
        <v>-9.992634421802112</v>
      </c>
    </row>
    <row r="34" spans="1:10" ht="16.5" customHeight="1">
      <c r="A34" s="63" t="s">
        <v>43</v>
      </c>
      <c r="B34" s="196">
        <v>817</v>
      </c>
      <c r="C34" s="197">
        <v>75</v>
      </c>
      <c r="D34" s="197">
        <v>65</v>
      </c>
      <c r="E34" s="197">
        <v>65</v>
      </c>
      <c r="F34" s="198">
        <v>139</v>
      </c>
      <c r="G34" s="198">
        <v>115</v>
      </c>
      <c r="H34" s="198">
        <v>167</v>
      </c>
      <c r="I34" s="196">
        <f t="shared" si="3"/>
        <v>626</v>
      </c>
      <c r="J34" s="199">
        <f t="shared" si="4"/>
        <v>-23.378212974296204</v>
      </c>
    </row>
    <row r="35" spans="1:10" ht="16.5" customHeight="1">
      <c r="A35" s="63" t="s">
        <v>104</v>
      </c>
      <c r="B35" s="196">
        <v>1237</v>
      </c>
      <c r="C35" s="197">
        <v>206</v>
      </c>
      <c r="D35" s="197">
        <v>130</v>
      </c>
      <c r="E35" s="197">
        <v>134</v>
      </c>
      <c r="F35" s="198">
        <v>176</v>
      </c>
      <c r="G35" s="198">
        <v>157</v>
      </c>
      <c r="H35" s="198">
        <v>222</v>
      </c>
      <c r="I35" s="196">
        <f t="shared" si="3"/>
        <v>1025</v>
      </c>
      <c r="J35" s="199">
        <f t="shared" si="4"/>
        <v>-17.13823767178658</v>
      </c>
    </row>
    <row r="36" spans="1:10" ht="16.5" customHeight="1">
      <c r="A36" s="63" t="s">
        <v>45</v>
      </c>
      <c r="B36" s="196">
        <v>4515</v>
      </c>
      <c r="C36" s="197">
        <v>537</v>
      </c>
      <c r="D36" s="197">
        <v>557</v>
      </c>
      <c r="E36" s="197">
        <v>764</v>
      </c>
      <c r="F36" s="198">
        <v>707</v>
      </c>
      <c r="G36" s="198">
        <v>547</v>
      </c>
      <c r="H36" s="198">
        <v>537</v>
      </c>
      <c r="I36" s="196">
        <f t="shared" si="3"/>
        <v>3649</v>
      </c>
      <c r="J36" s="199">
        <f t="shared" si="4"/>
        <v>-19.180509413067554</v>
      </c>
    </row>
    <row r="37" spans="1:10" s="65" customFormat="1" ht="16.5" customHeight="1">
      <c r="A37" s="59" t="s">
        <v>46</v>
      </c>
      <c r="B37" s="200">
        <f>SUM(B38:B39)</f>
        <v>9225</v>
      </c>
      <c r="C37" s="201">
        <v>1230</v>
      </c>
      <c r="D37" s="201">
        <v>770</v>
      </c>
      <c r="E37" s="201">
        <v>881</v>
      </c>
      <c r="F37" s="201">
        <v>1151</v>
      </c>
      <c r="G37" s="201">
        <v>775</v>
      </c>
      <c r="H37" s="202">
        <v>644</v>
      </c>
      <c r="I37" s="200">
        <f>SUM(I38:I39)</f>
        <v>5451</v>
      </c>
      <c r="J37" s="203">
        <f t="shared" si="4"/>
        <v>-40.91056910569106</v>
      </c>
    </row>
    <row r="38" spans="1:10" ht="14.25" customHeight="1">
      <c r="A38" s="63" t="s">
        <v>47</v>
      </c>
      <c r="B38" s="196">
        <v>8757</v>
      </c>
      <c r="C38" s="197">
        <v>1166</v>
      </c>
      <c r="D38" s="197">
        <v>727</v>
      </c>
      <c r="E38" s="197">
        <v>794</v>
      </c>
      <c r="F38" s="198">
        <v>1092</v>
      </c>
      <c r="G38" s="198">
        <v>711</v>
      </c>
      <c r="H38" s="198">
        <v>595</v>
      </c>
      <c r="I38" s="196">
        <f>SUM(C38:H38)</f>
        <v>5085</v>
      </c>
      <c r="J38" s="199">
        <f t="shared" si="4"/>
        <v>-41.93216855087359</v>
      </c>
    </row>
    <row r="39" spans="1:10" ht="14.25" customHeight="1">
      <c r="A39" s="63" t="s">
        <v>48</v>
      </c>
      <c r="B39" s="196">
        <v>468</v>
      </c>
      <c r="C39" s="197">
        <v>64</v>
      </c>
      <c r="D39" s="197">
        <v>43</v>
      </c>
      <c r="E39" s="197">
        <v>87</v>
      </c>
      <c r="F39" s="198">
        <v>59</v>
      </c>
      <c r="G39" s="198">
        <v>64</v>
      </c>
      <c r="H39" s="198">
        <v>49</v>
      </c>
      <c r="I39" s="196">
        <f>SUM(C39:H39)</f>
        <v>366</v>
      </c>
      <c r="J39" s="199">
        <f t="shared" si="4"/>
        <v>-21.794871794871796</v>
      </c>
    </row>
    <row r="40" spans="1:10" s="65" customFormat="1" ht="16.5" customHeight="1">
      <c r="A40" s="59" t="s">
        <v>49</v>
      </c>
      <c r="B40" s="200">
        <f>SUM(B41:B43)</f>
        <v>7494</v>
      </c>
      <c r="C40" s="201">
        <v>1218</v>
      </c>
      <c r="D40" s="201">
        <v>1731</v>
      </c>
      <c r="E40" s="201">
        <v>1165</v>
      </c>
      <c r="F40" s="201">
        <v>1151</v>
      </c>
      <c r="G40" s="201">
        <v>737</v>
      </c>
      <c r="H40" s="202">
        <v>871</v>
      </c>
      <c r="I40" s="200">
        <f>SUM(I41:I43)</f>
        <v>6873</v>
      </c>
      <c r="J40" s="203">
        <f t="shared" si="4"/>
        <v>-8.286629303442753</v>
      </c>
    </row>
    <row r="41" spans="1:10" ht="13.5" customHeight="1">
      <c r="A41" s="63" t="s">
        <v>79</v>
      </c>
      <c r="B41" s="196">
        <v>4121</v>
      </c>
      <c r="C41" s="197">
        <v>546</v>
      </c>
      <c r="D41" s="197">
        <v>1180</v>
      </c>
      <c r="E41" s="197">
        <v>610</v>
      </c>
      <c r="F41" s="198">
        <v>628</v>
      </c>
      <c r="G41" s="198">
        <v>378</v>
      </c>
      <c r="H41" s="198">
        <v>391</v>
      </c>
      <c r="I41" s="196">
        <f>SUM(C41:H41)</f>
        <v>3733</v>
      </c>
      <c r="J41" s="199">
        <f t="shared" si="4"/>
        <v>-9.415190487745692</v>
      </c>
    </row>
    <row r="42" spans="1:10" ht="13.5" customHeight="1">
      <c r="A42" s="63" t="s">
        <v>51</v>
      </c>
      <c r="B42" s="196">
        <v>1623</v>
      </c>
      <c r="C42" s="197">
        <v>319</v>
      </c>
      <c r="D42" s="197">
        <v>289</v>
      </c>
      <c r="E42" s="197">
        <v>336</v>
      </c>
      <c r="F42" s="198">
        <v>296</v>
      </c>
      <c r="G42" s="198">
        <v>199</v>
      </c>
      <c r="H42" s="198">
        <v>362</v>
      </c>
      <c r="I42" s="196">
        <f>SUM(C42:H42)</f>
        <v>1801</v>
      </c>
      <c r="J42" s="199">
        <f t="shared" si="4"/>
        <v>10.967344423906345</v>
      </c>
    </row>
    <row r="43" spans="1:10" ht="13.5" customHeight="1">
      <c r="A43" s="63" t="s">
        <v>52</v>
      </c>
      <c r="B43" s="196">
        <v>1750</v>
      </c>
      <c r="C43" s="197">
        <v>353</v>
      </c>
      <c r="D43" s="197">
        <v>262</v>
      </c>
      <c r="E43" s="197">
        <v>219</v>
      </c>
      <c r="F43" s="198">
        <v>227</v>
      </c>
      <c r="G43" s="198">
        <v>160</v>
      </c>
      <c r="H43" s="198">
        <v>118</v>
      </c>
      <c r="I43" s="196">
        <f>SUM(C43:H43)</f>
        <v>1339</v>
      </c>
      <c r="J43" s="199">
        <f t="shared" si="4"/>
        <v>-23.485714285714284</v>
      </c>
    </row>
    <row r="44" spans="1:10" s="65" customFormat="1" ht="27" customHeight="1">
      <c r="A44" s="204" t="s">
        <v>200</v>
      </c>
      <c r="B44" s="200">
        <v>517</v>
      </c>
      <c r="C44" s="201">
        <v>50</v>
      </c>
      <c r="D44" s="201">
        <v>31</v>
      </c>
      <c r="E44" s="201">
        <v>58</v>
      </c>
      <c r="F44" s="202">
        <v>65</v>
      </c>
      <c r="G44" s="202">
        <v>72</v>
      </c>
      <c r="H44" s="202">
        <v>151</v>
      </c>
      <c r="I44" s="200">
        <f>SUM(C44:H44)</f>
        <v>427</v>
      </c>
      <c r="J44" s="199">
        <f t="shared" si="4"/>
        <v>-17.408123791102515</v>
      </c>
    </row>
    <row r="45" spans="1:10" ht="23.25" customHeight="1">
      <c r="A45" s="66" t="s">
        <v>54</v>
      </c>
      <c r="B45" s="205">
        <f>B6+B19+B28+B37+B40+B44</f>
        <v>455758</v>
      </c>
      <c r="C45" s="206">
        <v>88591</v>
      </c>
      <c r="D45" s="206">
        <v>67892</v>
      </c>
      <c r="E45" s="206">
        <v>76425</v>
      </c>
      <c r="F45" s="206">
        <v>68969</v>
      </c>
      <c r="G45" s="206">
        <v>64761</v>
      </c>
      <c r="H45" s="207">
        <v>46866</v>
      </c>
      <c r="I45" s="205">
        <f>I6+I19+I28+I37+I40+I44</f>
        <v>413504</v>
      </c>
      <c r="J45" s="208">
        <f>(I45-B45)/B45*100</f>
        <v>-9.271148284835373</v>
      </c>
    </row>
    <row r="46" spans="2:4" ht="6.75" customHeight="1">
      <c r="B46" s="67"/>
      <c r="C46" s="67"/>
      <c r="D46" s="67"/>
    </row>
    <row r="47" spans="1:9" ht="15" customHeight="1">
      <c r="A47" s="126" t="s">
        <v>110</v>
      </c>
      <c r="B47" s="125" t="s">
        <v>115</v>
      </c>
      <c r="C47" s="67"/>
      <c r="D47" s="67"/>
      <c r="E47" s="67"/>
      <c r="F47" s="67"/>
      <c r="G47" s="67"/>
      <c r="H47" s="67"/>
      <c r="I47" s="67"/>
    </row>
    <row r="48" spans="1:9" ht="18.75" customHeight="1">
      <c r="A48" s="125" t="s">
        <v>114</v>
      </c>
      <c r="B48" s="67"/>
      <c r="C48" s="67"/>
      <c r="D48" s="274" t="s">
        <v>202</v>
      </c>
      <c r="E48" s="67"/>
      <c r="F48" s="67"/>
      <c r="G48" s="67"/>
      <c r="H48" s="67"/>
      <c r="I48" s="67"/>
    </row>
    <row r="49" spans="2:4" ht="15" customHeight="1">
      <c r="B49" s="67"/>
      <c r="C49" s="67"/>
      <c r="D49" s="67"/>
    </row>
    <row r="50" spans="2:4" ht="15.75">
      <c r="B50" s="67"/>
      <c r="C50" s="67"/>
      <c r="D50" s="67"/>
    </row>
    <row r="51" spans="2:4" ht="15.75">
      <c r="B51" s="67"/>
      <c r="C51" s="67"/>
      <c r="D51" s="67"/>
    </row>
    <row r="52" spans="2:4" ht="15.75">
      <c r="B52" s="67"/>
      <c r="C52" s="67"/>
      <c r="D52" s="67"/>
    </row>
    <row r="53" spans="2:4" ht="15.75">
      <c r="B53" s="67"/>
      <c r="C53" s="67"/>
      <c r="D53" s="67"/>
    </row>
    <row r="54" spans="2:4" ht="15.75">
      <c r="B54" s="67"/>
      <c r="C54" s="67"/>
      <c r="D54" s="67"/>
    </row>
    <row r="55" spans="2:4" ht="15.75">
      <c r="B55" s="67"/>
      <c r="C55" s="67"/>
      <c r="D55" s="67"/>
    </row>
    <row r="56" spans="2:4" ht="15.75">
      <c r="B56" s="67"/>
      <c r="C56" s="67"/>
      <c r="D56" s="67"/>
    </row>
    <row r="57" spans="2:4" ht="15.75">
      <c r="B57" s="67"/>
      <c r="C57" s="67"/>
      <c r="D57" s="67"/>
    </row>
    <row r="58" spans="2:4" ht="15.75">
      <c r="B58" s="67"/>
      <c r="C58" s="67"/>
      <c r="D58" s="67"/>
    </row>
    <row r="59" spans="2:4" ht="15.75">
      <c r="B59" s="67"/>
      <c r="C59" s="67"/>
      <c r="D59" s="67"/>
    </row>
    <row r="60" spans="2:4" ht="15.75">
      <c r="B60" s="67"/>
      <c r="C60" s="67"/>
      <c r="D60" s="67"/>
    </row>
    <row r="61" spans="2:4" ht="15.75">
      <c r="B61" s="67"/>
      <c r="C61" s="67"/>
      <c r="D61" s="67"/>
    </row>
    <row r="62" spans="2:4" ht="15.75">
      <c r="B62" s="67"/>
      <c r="C62" s="67"/>
      <c r="D62" s="67"/>
    </row>
    <row r="63" spans="2:4" ht="15.75">
      <c r="B63" s="67"/>
      <c r="C63" s="67"/>
      <c r="D63" s="67"/>
    </row>
    <row r="64" spans="2:4" ht="15.75">
      <c r="B64" s="67"/>
      <c r="C64" s="67"/>
      <c r="D64" s="67"/>
    </row>
    <row r="65" spans="2:4" ht="15.75">
      <c r="B65" s="67"/>
      <c r="C65" s="67"/>
      <c r="D65" s="67"/>
    </row>
    <row r="66" spans="2:4" ht="15.75">
      <c r="B66" s="67"/>
      <c r="C66" s="67"/>
      <c r="D66" s="67"/>
    </row>
    <row r="67" spans="2:4" ht="15.75">
      <c r="B67" s="67"/>
      <c r="C67" s="67"/>
      <c r="D67" s="67"/>
    </row>
    <row r="68" spans="2:4" ht="15.75">
      <c r="B68" s="67"/>
      <c r="C68" s="67"/>
      <c r="D68" s="67"/>
    </row>
    <row r="69" spans="2:4" ht="15.75">
      <c r="B69" s="67"/>
      <c r="C69" s="67"/>
      <c r="D69" s="67"/>
    </row>
    <row r="70" spans="2:4" ht="15.75">
      <c r="B70" s="67"/>
      <c r="C70" s="67"/>
      <c r="D70" s="67"/>
    </row>
    <row r="71" spans="2:4" ht="15.75">
      <c r="B71" s="67"/>
      <c r="C71" s="67"/>
      <c r="D71" s="67"/>
    </row>
    <row r="72" spans="2:4" ht="15.75">
      <c r="B72" s="67"/>
      <c r="C72" s="67"/>
      <c r="D72" s="67"/>
    </row>
    <row r="73" spans="2:4" ht="15.75">
      <c r="B73" s="67"/>
      <c r="C73" s="67"/>
      <c r="D73" s="67"/>
    </row>
    <row r="74" spans="2:4" ht="15.75">
      <c r="B74" s="67"/>
      <c r="C74" s="67"/>
      <c r="D74" s="67"/>
    </row>
    <row r="75" spans="2:4" ht="15.75">
      <c r="B75" s="67"/>
      <c r="C75" s="67"/>
      <c r="D75" s="67"/>
    </row>
    <row r="76" spans="2:4" ht="15.75">
      <c r="B76" s="67"/>
      <c r="C76" s="67"/>
      <c r="D76" s="67"/>
    </row>
    <row r="77" spans="2:4" ht="15.75">
      <c r="B77" s="67"/>
      <c r="C77" s="67"/>
      <c r="D77" s="67"/>
    </row>
    <row r="78" spans="2:4" ht="15.75">
      <c r="B78" s="67"/>
      <c r="C78" s="67"/>
      <c r="D78" s="67"/>
    </row>
    <row r="79" spans="2:4" ht="15.75">
      <c r="B79" s="67"/>
      <c r="C79" s="67"/>
      <c r="D79" s="67"/>
    </row>
    <row r="80" spans="2:4" ht="15.75">
      <c r="B80" s="67"/>
      <c r="C80" s="67"/>
      <c r="D80" s="67"/>
    </row>
    <row r="81" spans="2:4" ht="15.75">
      <c r="B81" s="67"/>
      <c r="C81" s="67"/>
      <c r="D81" s="67"/>
    </row>
    <row r="82" spans="2:4" ht="15.75">
      <c r="B82" s="67"/>
      <c r="C82" s="67"/>
      <c r="D82" s="67"/>
    </row>
    <row r="83" spans="2:4" ht="15.75">
      <c r="B83" s="67"/>
      <c r="C83" s="67"/>
      <c r="D83" s="67"/>
    </row>
    <row r="84" spans="2:4" ht="15.75">
      <c r="B84" s="67"/>
      <c r="C84" s="67"/>
      <c r="D84" s="67"/>
    </row>
    <row r="85" spans="2:4" ht="15.75">
      <c r="B85" s="67"/>
      <c r="C85" s="67"/>
      <c r="D85" s="67"/>
    </row>
    <row r="86" spans="2:4" ht="15.75">
      <c r="B86" s="67"/>
      <c r="C86" s="67"/>
      <c r="D86" s="67"/>
    </row>
    <row r="87" spans="2:4" ht="15.75">
      <c r="B87" s="67"/>
      <c r="C87" s="67"/>
      <c r="D87" s="67"/>
    </row>
    <row r="88" spans="2:4" ht="15.75">
      <c r="B88" s="67"/>
      <c r="C88" s="67"/>
      <c r="D88" s="67"/>
    </row>
    <row r="89" spans="2:4" ht="15.75">
      <c r="B89" s="67"/>
      <c r="C89" s="67"/>
      <c r="D89" s="67"/>
    </row>
    <row r="90" spans="2:4" ht="15.75">
      <c r="B90" s="67"/>
      <c r="C90" s="67"/>
      <c r="D90" s="67"/>
    </row>
    <row r="91" spans="2:4" ht="15.75">
      <c r="B91" s="67"/>
      <c r="C91" s="67"/>
      <c r="D91" s="67"/>
    </row>
    <row r="92" spans="2:4" ht="15.75">
      <c r="B92" s="67"/>
      <c r="C92" s="67"/>
      <c r="D92" s="67"/>
    </row>
    <row r="93" spans="2:4" ht="15.75">
      <c r="B93" s="67"/>
      <c r="C93" s="67"/>
      <c r="D93" s="67"/>
    </row>
    <row r="94" spans="2:4" ht="15.75">
      <c r="B94" s="67"/>
      <c r="C94" s="67"/>
      <c r="D94" s="67"/>
    </row>
    <row r="95" spans="2:4" ht="15.75">
      <c r="B95" s="67"/>
      <c r="C95" s="67"/>
      <c r="D95" s="67"/>
    </row>
    <row r="96" spans="2:4" ht="15.75">
      <c r="B96" s="67"/>
      <c r="C96" s="67"/>
      <c r="D96" s="67"/>
    </row>
    <row r="97" spans="2:4" ht="15.75">
      <c r="B97" s="67"/>
      <c r="C97" s="67"/>
      <c r="D97" s="67"/>
    </row>
    <row r="98" spans="2:4" ht="15.75">
      <c r="B98" s="67"/>
      <c r="C98" s="67"/>
      <c r="D98" s="67"/>
    </row>
    <row r="99" spans="2:4" ht="15.75">
      <c r="B99" s="67"/>
      <c r="C99" s="67"/>
      <c r="D99" s="67"/>
    </row>
    <row r="100" spans="2:4" ht="15.75">
      <c r="B100" s="67"/>
      <c r="C100" s="67"/>
      <c r="D100" s="67"/>
    </row>
    <row r="101" spans="2:4" ht="15.75">
      <c r="B101" s="67"/>
      <c r="C101" s="67"/>
      <c r="D101" s="67"/>
    </row>
    <row r="102" spans="2:4" ht="15.75">
      <c r="B102" s="67"/>
      <c r="C102" s="67"/>
      <c r="D102" s="67"/>
    </row>
    <row r="103" spans="2:4" ht="15.75">
      <c r="B103" s="67"/>
      <c r="C103" s="67"/>
      <c r="D103" s="67"/>
    </row>
    <row r="104" spans="2:4" ht="15.75">
      <c r="B104" s="67"/>
      <c r="C104" s="67"/>
      <c r="D104" s="67"/>
    </row>
    <row r="105" spans="2:4" ht="15.75">
      <c r="B105" s="67"/>
      <c r="C105" s="67"/>
      <c r="D105" s="67"/>
    </row>
  </sheetData>
  <sheetProtection/>
  <mergeCells count="3">
    <mergeCell ref="B4:B5"/>
    <mergeCell ref="A4:A5"/>
    <mergeCell ref="J4:J5"/>
  </mergeCells>
  <printOptions horizontalCentered="1"/>
  <pageMargins left="0.5" right="0.5" top="0.5" bottom="0.25" header="0.5" footer="0.5"/>
  <pageSetup horizontalDpi="600" verticalDpi="600" orientation="portrait" paperSize="9" scale="97" r:id="rId1"/>
  <headerFooter alignWithMargins="0">
    <oddHeader>&amp;C10</oddHeader>
  </headerFooter>
  <ignoredErrors>
    <ignoredError sqref="I6:I35 I40:I43 B39" formulaRange="1"/>
    <ignoredError sqref="I36:I39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46" sqref="D46"/>
    </sheetView>
  </sheetViews>
  <sheetFormatPr defaultColWidth="9.140625" defaultRowHeight="12.75"/>
  <cols>
    <col min="1" max="2" width="13.57421875" style="3" customWidth="1"/>
    <col min="3" max="5" width="15.8515625" style="3" customWidth="1"/>
    <col min="6" max="6" width="4.57421875" style="3" customWidth="1"/>
    <col min="7" max="16384" width="9.140625" style="3" customWidth="1"/>
  </cols>
  <sheetData>
    <row r="1" spans="1:6" ht="20.25" customHeight="1">
      <c r="A1" s="281" t="s">
        <v>184</v>
      </c>
      <c r="B1" s="281"/>
      <c r="C1" s="281"/>
      <c r="D1" s="281"/>
      <c r="E1" s="281"/>
      <c r="F1" s="1"/>
    </row>
    <row r="2" ht="9" customHeight="1"/>
    <row r="3" spans="1:5" s="68" customFormat="1" ht="33" customHeight="1">
      <c r="A3" s="290" t="s">
        <v>80</v>
      </c>
      <c r="B3" s="291"/>
      <c r="C3" s="282" t="s">
        <v>116</v>
      </c>
      <c r="D3" s="282" t="s">
        <v>117</v>
      </c>
      <c r="E3" s="106" t="s">
        <v>156</v>
      </c>
    </row>
    <row r="4" spans="1:5" s="68" customFormat="1" ht="15" customHeight="1">
      <c r="A4" s="292"/>
      <c r="B4" s="293"/>
      <c r="C4" s="294"/>
      <c r="D4" s="294"/>
      <c r="E4" s="69" t="s">
        <v>81</v>
      </c>
    </row>
    <row r="5" spans="1:5" ht="16.5" customHeight="1">
      <c r="A5" s="70"/>
      <c r="B5" s="71">
        <v>2006</v>
      </c>
      <c r="C5" s="72">
        <v>788276</v>
      </c>
      <c r="D5" s="72">
        <v>7761</v>
      </c>
      <c r="E5" s="264">
        <v>31942</v>
      </c>
    </row>
    <row r="6" spans="1:5" ht="16.5" customHeight="1">
      <c r="A6" s="70"/>
      <c r="B6" s="71">
        <v>2007</v>
      </c>
      <c r="C6" s="72">
        <v>906971</v>
      </c>
      <c r="D6" s="72">
        <v>8987</v>
      </c>
      <c r="E6" s="265">
        <v>40687</v>
      </c>
    </row>
    <row r="7" spans="1:5" ht="16.5" customHeight="1">
      <c r="A7" s="70"/>
      <c r="B7" s="71">
        <v>2008</v>
      </c>
      <c r="C7" s="72">
        <v>930456</v>
      </c>
      <c r="D7" s="72" t="s">
        <v>196</v>
      </c>
      <c r="E7" s="265">
        <v>41213</v>
      </c>
    </row>
    <row r="8" spans="1:5" ht="16.5" customHeight="1">
      <c r="A8" s="73">
        <v>2007</v>
      </c>
      <c r="B8" s="74" t="s">
        <v>82</v>
      </c>
      <c r="C8" s="72">
        <v>243931</v>
      </c>
      <c r="D8" s="72">
        <v>2297</v>
      </c>
      <c r="E8" s="266">
        <v>10791</v>
      </c>
    </row>
    <row r="9" spans="1:5" ht="16.5" customHeight="1">
      <c r="A9" s="75"/>
      <c r="B9" s="74" t="s">
        <v>83</v>
      </c>
      <c r="C9" s="72">
        <v>188182</v>
      </c>
      <c r="D9" s="72">
        <v>1666</v>
      </c>
      <c r="E9" s="266">
        <v>8961</v>
      </c>
    </row>
    <row r="10" spans="1:5" ht="16.5" customHeight="1">
      <c r="A10" s="76"/>
      <c r="B10" s="77" t="s">
        <v>10</v>
      </c>
      <c r="C10" s="78">
        <f>C8+C9</f>
        <v>432113</v>
      </c>
      <c r="D10" s="78">
        <f>D8+D9</f>
        <v>3963</v>
      </c>
      <c r="E10" s="267">
        <f>E8+E9</f>
        <v>19752</v>
      </c>
    </row>
    <row r="11" spans="1:5" ht="16.5" customHeight="1">
      <c r="A11" s="76"/>
      <c r="B11" s="74" t="s">
        <v>84</v>
      </c>
      <c r="C11" s="72">
        <v>212708</v>
      </c>
      <c r="D11" s="72">
        <v>2031</v>
      </c>
      <c r="E11" s="266">
        <v>8652</v>
      </c>
    </row>
    <row r="12" spans="1:5" ht="16.5" customHeight="1">
      <c r="A12" s="76"/>
      <c r="B12" s="74" t="s">
        <v>85</v>
      </c>
      <c r="C12" s="72">
        <v>262150</v>
      </c>
      <c r="D12" s="72">
        <v>2993</v>
      </c>
      <c r="E12" s="266">
        <v>12283</v>
      </c>
    </row>
    <row r="13" spans="1:5" ht="16.5" customHeight="1">
      <c r="A13" s="76"/>
      <c r="B13" s="77" t="s">
        <v>19</v>
      </c>
      <c r="C13" s="78">
        <f>C11+C12</f>
        <v>474858</v>
      </c>
      <c r="D13" s="78">
        <f>D11+D12</f>
        <v>5024</v>
      </c>
      <c r="E13" s="267">
        <f>E11+E12</f>
        <v>20935</v>
      </c>
    </row>
    <row r="14" spans="1:5" ht="16.5" customHeight="1">
      <c r="A14" s="73">
        <v>2008</v>
      </c>
      <c r="B14" s="74" t="s">
        <v>82</v>
      </c>
      <c r="C14" s="72">
        <v>261494</v>
      </c>
      <c r="D14" s="72" t="s">
        <v>190</v>
      </c>
      <c r="E14" s="266">
        <v>11951</v>
      </c>
    </row>
    <row r="15" spans="1:5" ht="16.5" customHeight="1">
      <c r="A15" s="75"/>
      <c r="B15" s="74" t="s">
        <v>83</v>
      </c>
      <c r="C15" s="72">
        <v>194264</v>
      </c>
      <c r="D15" s="72" t="s">
        <v>191</v>
      </c>
      <c r="E15" s="266">
        <v>10219</v>
      </c>
    </row>
    <row r="16" spans="1:5" ht="16.5" customHeight="1">
      <c r="A16" s="76"/>
      <c r="B16" s="77" t="s">
        <v>10</v>
      </c>
      <c r="C16" s="78">
        <f>C14+C15</f>
        <v>455758</v>
      </c>
      <c r="D16" s="78" t="s">
        <v>192</v>
      </c>
      <c r="E16" s="267">
        <f>E14+E15</f>
        <v>22170</v>
      </c>
    </row>
    <row r="17" spans="1:5" ht="16.5" customHeight="1">
      <c r="A17" s="76"/>
      <c r="B17" s="74" t="s">
        <v>84</v>
      </c>
      <c r="C17" s="72">
        <v>218406</v>
      </c>
      <c r="D17" s="72" t="s">
        <v>193</v>
      </c>
      <c r="E17" s="266">
        <v>8631</v>
      </c>
    </row>
    <row r="18" spans="1:5" ht="16.5" customHeight="1">
      <c r="A18" s="76"/>
      <c r="B18" s="74" t="s">
        <v>85</v>
      </c>
      <c r="C18" s="72">
        <v>256292</v>
      </c>
      <c r="D18" s="72" t="s">
        <v>194</v>
      </c>
      <c r="E18" s="266">
        <v>10412</v>
      </c>
    </row>
    <row r="19" spans="1:5" ht="16.5" customHeight="1">
      <c r="A19" s="76"/>
      <c r="B19" s="77" t="s">
        <v>19</v>
      </c>
      <c r="C19" s="78">
        <f>C17+C18</f>
        <v>474698</v>
      </c>
      <c r="D19" s="78" t="s">
        <v>195</v>
      </c>
      <c r="E19" s="267">
        <f>E17+E18</f>
        <v>19043</v>
      </c>
    </row>
    <row r="20" spans="1:5" ht="16.5" customHeight="1">
      <c r="A20" s="73" t="s">
        <v>157</v>
      </c>
      <c r="B20" s="74" t="s">
        <v>82</v>
      </c>
      <c r="C20" s="72">
        <v>232908</v>
      </c>
      <c r="D20" s="72">
        <v>2275</v>
      </c>
      <c r="E20" s="266">
        <v>10265</v>
      </c>
    </row>
    <row r="21" spans="1:5" ht="16.5" customHeight="1">
      <c r="A21" s="73"/>
      <c r="B21" s="74" t="s">
        <v>83</v>
      </c>
      <c r="C21" s="72">
        <v>180596</v>
      </c>
      <c r="D21" s="72">
        <v>1625</v>
      </c>
      <c r="E21" s="266">
        <v>7984</v>
      </c>
    </row>
    <row r="22" spans="1:5" ht="16.5" customHeight="1">
      <c r="A22" s="73" t="s">
        <v>101</v>
      </c>
      <c r="B22" s="77" t="s">
        <v>10</v>
      </c>
      <c r="C22" s="78">
        <f>C20+C21</f>
        <v>413504</v>
      </c>
      <c r="D22" s="78">
        <f>D20+D21</f>
        <v>3900</v>
      </c>
      <c r="E22" s="267">
        <f>E20+E21</f>
        <v>18249</v>
      </c>
    </row>
    <row r="23" spans="1:5" ht="7.5" customHeight="1">
      <c r="A23" s="242"/>
      <c r="B23" s="243"/>
      <c r="C23" s="244"/>
      <c r="D23" s="245"/>
      <c r="E23" s="246"/>
    </row>
    <row r="24" spans="1:5" ht="9.75" customHeight="1">
      <c r="A24" s="232"/>
      <c r="B24" s="77"/>
      <c r="C24" s="233"/>
      <c r="D24" s="234"/>
      <c r="E24" s="111"/>
    </row>
    <row r="25" spans="1:4" ht="15.75" customHeight="1">
      <c r="A25" s="105" t="s">
        <v>109</v>
      </c>
      <c r="B25" s="80"/>
      <c r="C25" s="235" t="s">
        <v>158</v>
      </c>
      <c r="D25" s="235" t="s">
        <v>189</v>
      </c>
    </row>
    <row r="26" ht="10.5" customHeight="1"/>
    <row r="27" spans="1:5" ht="15.75">
      <c r="A27" s="281" t="s">
        <v>185</v>
      </c>
      <c r="B27" s="281"/>
      <c r="C27" s="281"/>
      <c r="D27" s="281"/>
      <c r="E27" s="281"/>
    </row>
    <row r="28" spans="1:5" ht="7.5" customHeight="1">
      <c r="A28"/>
      <c r="B28"/>
      <c r="C28"/>
      <c r="D28"/>
      <c r="E28"/>
    </row>
    <row r="29" spans="1:5" ht="21" customHeight="1">
      <c r="A29" s="290" t="s">
        <v>80</v>
      </c>
      <c r="B29" s="291"/>
      <c r="C29" s="6" t="s">
        <v>86</v>
      </c>
      <c r="D29" s="6"/>
      <c r="E29" s="32"/>
    </row>
    <row r="30" spans="1:5" ht="18.75" customHeight="1">
      <c r="A30" s="292"/>
      <c r="B30" s="293"/>
      <c r="C30" s="33" t="s">
        <v>87</v>
      </c>
      <c r="D30" s="33" t="s">
        <v>88</v>
      </c>
      <c r="E30" s="33" t="s">
        <v>89</v>
      </c>
    </row>
    <row r="31" spans="1:5" ht="21" customHeight="1">
      <c r="A31" s="81"/>
      <c r="B31" s="71">
        <v>2006</v>
      </c>
      <c r="C31" s="268">
        <v>98</v>
      </c>
      <c r="D31" s="269">
        <v>10666</v>
      </c>
      <c r="E31" s="270">
        <v>21403</v>
      </c>
    </row>
    <row r="32" spans="1:5" ht="18" customHeight="1">
      <c r="A32" s="81"/>
      <c r="B32" s="71">
        <v>2007</v>
      </c>
      <c r="C32" s="268">
        <v>97</v>
      </c>
      <c r="D32" s="269">
        <v>10857</v>
      </c>
      <c r="E32" s="270">
        <v>21788</v>
      </c>
    </row>
    <row r="33" spans="1:5" ht="18" customHeight="1">
      <c r="A33" s="81"/>
      <c r="B33" s="71">
        <v>2008</v>
      </c>
      <c r="C33" s="268">
        <v>102</v>
      </c>
      <c r="D33" s="269">
        <v>11488</v>
      </c>
      <c r="E33" s="270">
        <v>23095</v>
      </c>
    </row>
    <row r="34" spans="1:5" ht="18" customHeight="1">
      <c r="A34" s="73">
        <v>2007</v>
      </c>
      <c r="B34" s="84" t="s">
        <v>82</v>
      </c>
      <c r="C34" s="266">
        <v>97</v>
      </c>
      <c r="D34" s="269">
        <v>10683</v>
      </c>
      <c r="E34" s="270">
        <v>21509</v>
      </c>
    </row>
    <row r="35" spans="1:5" ht="18" customHeight="1">
      <c r="A35" s="171"/>
      <c r="B35" s="83" t="s">
        <v>83</v>
      </c>
      <c r="C35" s="271">
        <v>88</v>
      </c>
      <c r="D35" s="269">
        <v>9126</v>
      </c>
      <c r="E35" s="270">
        <v>18256</v>
      </c>
    </row>
    <row r="36" spans="1:5" ht="18" customHeight="1">
      <c r="A36" s="85"/>
      <c r="B36" s="83" t="s">
        <v>84</v>
      </c>
      <c r="C36" s="272">
        <v>93</v>
      </c>
      <c r="D36" s="269">
        <v>10201</v>
      </c>
      <c r="E36" s="270">
        <v>20454</v>
      </c>
    </row>
    <row r="37" spans="1:5" ht="18" customHeight="1">
      <c r="A37" s="85"/>
      <c r="B37" s="83" t="s">
        <v>85</v>
      </c>
      <c r="C37" s="271">
        <v>97</v>
      </c>
      <c r="D37" s="269">
        <v>10857</v>
      </c>
      <c r="E37" s="270">
        <v>21788</v>
      </c>
    </row>
    <row r="38" spans="1:5" ht="18" customHeight="1">
      <c r="A38" s="73">
        <v>2008</v>
      </c>
      <c r="B38" s="84" t="s">
        <v>82</v>
      </c>
      <c r="C38" s="266">
        <v>96</v>
      </c>
      <c r="D38" s="269">
        <v>10796</v>
      </c>
      <c r="E38" s="270">
        <v>21649</v>
      </c>
    </row>
    <row r="39" spans="1:5" ht="18" customHeight="1">
      <c r="A39" s="171"/>
      <c r="B39" s="83" t="s">
        <v>83</v>
      </c>
      <c r="C39" s="271">
        <v>94</v>
      </c>
      <c r="D39" s="269">
        <v>10503</v>
      </c>
      <c r="E39" s="270">
        <v>21063</v>
      </c>
    </row>
    <row r="40" spans="1:5" ht="18" customHeight="1">
      <c r="A40" s="85"/>
      <c r="B40" s="83" t="s">
        <v>84</v>
      </c>
      <c r="C40" s="272">
        <v>99</v>
      </c>
      <c r="D40" s="269">
        <v>10933</v>
      </c>
      <c r="E40" s="270">
        <v>21939</v>
      </c>
    </row>
    <row r="41" spans="1:5" ht="18" customHeight="1">
      <c r="A41" s="85"/>
      <c r="B41" s="83" t="s">
        <v>85</v>
      </c>
      <c r="C41" s="271">
        <v>102</v>
      </c>
      <c r="D41" s="269">
        <v>11488</v>
      </c>
      <c r="E41" s="270">
        <v>23095</v>
      </c>
    </row>
    <row r="42" spans="1:5" ht="18" customHeight="1">
      <c r="A42" s="73" t="s">
        <v>159</v>
      </c>
      <c r="B42" s="84" t="s">
        <v>82</v>
      </c>
      <c r="C42" s="271">
        <v>102</v>
      </c>
      <c r="D42" s="269">
        <v>11444</v>
      </c>
      <c r="E42" s="270">
        <v>23148</v>
      </c>
    </row>
    <row r="43" spans="1:5" ht="18" customHeight="1">
      <c r="A43" s="73"/>
      <c r="B43" s="83" t="s">
        <v>83</v>
      </c>
      <c r="C43" s="277" t="s">
        <v>217</v>
      </c>
      <c r="D43" s="269">
        <v>10486</v>
      </c>
      <c r="E43" s="270">
        <v>21362</v>
      </c>
    </row>
    <row r="44" spans="1:5" ht="9" customHeight="1">
      <c r="A44" s="247"/>
      <c r="B44" s="243"/>
      <c r="C44" s="229"/>
      <c r="D44" s="248"/>
      <c r="E44" s="249"/>
    </row>
    <row r="45" spans="1:5" ht="9.75" customHeight="1">
      <c r="A45" s="82"/>
      <c r="B45" s="74"/>
      <c r="C45" s="236"/>
      <c r="D45" s="237"/>
      <c r="E45" s="237"/>
    </row>
    <row r="46" s="79" customFormat="1" ht="15.75" customHeight="1">
      <c r="A46" s="105" t="s">
        <v>160</v>
      </c>
    </row>
    <row r="47" s="79" customFormat="1" ht="15.75" customHeight="1">
      <c r="A47" s="105" t="s">
        <v>197</v>
      </c>
    </row>
    <row r="48" s="79" customFormat="1" ht="15.75" customHeight="1">
      <c r="A48" s="105"/>
    </row>
  </sheetData>
  <sheetProtection/>
  <mergeCells count="6">
    <mergeCell ref="A27:E27"/>
    <mergeCell ref="A29:B30"/>
    <mergeCell ref="A1:E1"/>
    <mergeCell ref="A3:B4"/>
    <mergeCell ref="C3:C4"/>
    <mergeCell ref="D3:D4"/>
  </mergeCells>
  <printOptions horizontalCentered="1"/>
  <pageMargins left="0.5" right="0.5" top="0.75" bottom="0.25" header="0.5" footer="0.5"/>
  <pageSetup horizontalDpi="600" verticalDpi="600" orientation="portrait" paperSize="9" r:id="rId2"/>
  <headerFooter alignWithMargins="0">
    <oddHeader>&amp;C11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18.7109375" style="3" customWidth="1"/>
    <col min="2" max="13" width="8.28125" style="211" customWidth="1"/>
    <col min="14" max="16384" width="9.140625" style="3" customWidth="1"/>
  </cols>
  <sheetData>
    <row r="1" spans="1:13" ht="17.25" customHeight="1">
      <c r="A1" s="1" t="s">
        <v>186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ht="8.25" customHeight="1"/>
    <row r="3" spans="1:13" s="68" customFormat="1" ht="18.75" customHeight="1">
      <c r="A3" s="86"/>
      <c r="B3" s="212" t="s">
        <v>90</v>
      </c>
      <c r="C3" s="213"/>
      <c r="D3" s="213"/>
      <c r="E3" s="213"/>
      <c r="F3" s="213"/>
      <c r="G3" s="214"/>
      <c r="H3" s="213" t="s">
        <v>91</v>
      </c>
      <c r="I3" s="213"/>
      <c r="J3" s="213"/>
      <c r="K3" s="213"/>
      <c r="L3" s="213"/>
      <c r="M3" s="215"/>
    </row>
    <row r="4" spans="1:13" s="68" customFormat="1" ht="18.75" customHeight="1">
      <c r="A4" s="87" t="s">
        <v>0</v>
      </c>
      <c r="B4" s="216">
        <v>2007</v>
      </c>
      <c r="C4" s="217"/>
      <c r="D4" s="218">
        <v>2008</v>
      </c>
      <c r="E4" s="217"/>
      <c r="F4" s="218" t="s">
        <v>142</v>
      </c>
      <c r="G4" s="219"/>
      <c r="H4" s="212">
        <v>2007</v>
      </c>
      <c r="I4" s="215"/>
      <c r="J4" s="212">
        <v>2008</v>
      </c>
      <c r="K4" s="215"/>
      <c r="L4" s="212" t="s">
        <v>142</v>
      </c>
      <c r="M4" s="215"/>
    </row>
    <row r="5" spans="1:13" s="89" customFormat="1" ht="18.75" customHeight="1">
      <c r="A5" s="88"/>
      <c r="B5" s="220" t="s">
        <v>92</v>
      </c>
      <c r="C5" s="221" t="s">
        <v>93</v>
      </c>
      <c r="D5" s="220" t="s">
        <v>92</v>
      </c>
      <c r="E5" s="220" t="s">
        <v>93</v>
      </c>
      <c r="F5" s="222" t="s">
        <v>92</v>
      </c>
      <c r="G5" s="223" t="s">
        <v>93</v>
      </c>
      <c r="H5" s="220" t="s">
        <v>92</v>
      </c>
      <c r="I5" s="222" t="s">
        <v>93</v>
      </c>
      <c r="J5" s="220" t="s">
        <v>92</v>
      </c>
      <c r="K5" s="222" t="s">
        <v>93</v>
      </c>
      <c r="L5" s="220" t="s">
        <v>92</v>
      </c>
      <c r="M5" s="222" t="s">
        <v>93</v>
      </c>
    </row>
    <row r="6" spans="1:13" ht="17.25" customHeight="1">
      <c r="A6" s="15" t="s">
        <v>143</v>
      </c>
      <c r="B6" s="172">
        <v>86</v>
      </c>
      <c r="C6" s="116">
        <v>77</v>
      </c>
      <c r="D6" s="172">
        <v>82</v>
      </c>
      <c r="E6" s="224">
        <v>73</v>
      </c>
      <c r="F6" s="115">
        <v>69</v>
      </c>
      <c r="G6" s="173">
        <v>62</v>
      </c>
      <c r="H6" s="115">
        <v>89</v>
      </c>
      <c r="I6" s="116">
        <v>79</v>
      </c>
      <c r="J6" s="115">
        <v>82</v>
      </c>
      <c r="K6" s="116">
        <v>74</v>
      </c>
      <c r="L6" s="115">
        <v>69</v>
      </c>
      <c r="M6" s="116">
        <v>62</v>
      </c>
    </row>
    <row r="7" spans="1:13" ht="17.25" customHeight="1">
      <c r="A7" s="15" t="s">
        <v>144</v>
      </c>
      <c r="B7" s="114">
        <v>82</v>
      </c>
      <c r="C7" s="120">
        <v>73</v>
      </c>
      <c r="D7" s="117">
        <v>78</v>
      </c>
      <c r="E7" s="120">
        <v>70</v>
      </c>
      <c r="F7" s="117">
        <v>60</v>
      </c>
      <c r="G7" s="112">
        <v>53</v>
      </c>
      <c r="H7" s="117">
        <v>86</v>
      </c>
      <c r="I7" s="118">
        <v>77</v>
      </c>
      <c r="J7" s="117">
        <v>80</v>
      </c>
      <c r="K7" s="118">
        <v>72</v>
      </c>
      <c r="L7" s="117">
        <v>60</v>
      </c>
      <c r="M7" s="118">
        <v>54</v>
      </c>
    </row>
    <row r="8" spans="1:13" ht="17.25" customHeight="1">
      <c r="A8" s="15" t="s">
        <v>145</v>
      </c>
      <c r="B8" s="114">
        <v>77</v>
      </c>
      <c r="C8" s="120">
        <v>69</v>
      </c>
      <c r="D8" s="117">
        <v>77</v>
      </c>
      <c r="E8" s="120">
        <v>69</v>
      </c>
      <c r="F8" s="117">
        <v>59</v>
      </c>
      <c r="G8" s="112">
        <v>52</v>
      </c>
      <c r="H8" s="117">
        <v>81</v>
      </c>
      <c r="I8" s="118">
        <v>72</v>
      </c>
      <c r="J8" s="117">
        <v>78</v>
      </c>
      <c r="K8" s="118">
        <v>70</v>
      </c>
      <c r="L8" s="117">
        <v>59</v>
      </c>
      <c r="M8" s="118">
        <v>53</v>
      </c>
    </row>
    <row r="9" spans="1:13" ht="17.25" customHeight="1">
      <c r="A9" s="11" t="s">
        <v>5</v>
      </c>
      <c r="B9" s="174">
        <v>82</v>
      </c>
      <c r="C9" s="184">
        <v>73</v>
      </c>
      <c r="D9" s="174">
        <v>79</v>
      </c>
      <c r="E9" s="225">
        <v>71</v>
      </c>
      <c r="F9" s="183">
        <v>63</v>
      </c>
      <c r="G9" s="113">
        <v>56</v>
      </c>
      <c r="H9" s="183">
        <v>85</v>
      </c>
      <c r="I9" s="184">
        <v>76</v>
      </c>
      <c r="J9" s="183">
        <v>80</v>
      </c>
      <c r="K9" s="184">
        <v>72</v>
      </c>
      <c r="L9" s="183">
        <v>63</v>
      </c>
      <c r="M9" s="184">
        <v>57</v>
      </c>
    </row>
    <row r="10" spans="1:13" ht="17.25" customHeight="1">
      <c r="A10" s="15" t="s">
        <v>146</v>
      </c>
      <c r="B10" s="114">
        <v>75</v>
      </c>
      <c r="C10" s="118">
        <v>67</v>
      </c>
      <c r="D10" s="114">
        <v>72</v>
      </c>
      <c r="E10" s="120">
        <v>65</v>
      </c>
      <c r="F10" s="117">
        <v>59</v>
      </c>
      <c r="G10" s="112">
        <v>53</v>
      </c>
      <c r="H10" s="117">
        <v>80</v>
      </c>
      <c r="I10" s="118">
        <v>72</v>
      </c>
      <c r="J10" s="117">
        <v>75</v>
      </c>
      <c r="K10" s="118">
        <v>67</v>
      </c>
      <c r="L10" s="117">
        <v>61</v>
      </c>
      <c r="M10" s="118">
        <v>54</v>
      </c>
    </row>
    <row r="11" spans="1:13" ht="17.25" customHeight="1">
      <c r="A11" s="15" t="s">
        <v>147</v>
      </c>
      <c r="B11" s="114">
        <v>71</v>
      </c>
      <c r="C11" s="118">
        <v>64</v>
      </c>
      <c r="D11" s="114">
        <v>66</v>
      </c>
      <c r="E11" s="120">
        <v>60</v>
      </c>
      <c r="F11" s="117">
        <v>58</v>
      </c>
      <c r="G11" s="112">
        <v>52</v>
      </c>
      <c r="H11" s="117">
        <v>74</v>
      </c>
      <c r="I11" s="118">
        <v>67</v>
      </c>
      <c r="J11" s="117">
        <v>68</v>
      </c>
      <c r="K11" s="118">
        <v>61</v>
      </c>
      <c r="L11" s="117">
        <v>59</v>
      </c>
      <c r="M11" s="118">
        <v>52</v>
      </c>
    </row>
    <row r="12" spans="1:13" ht="17.25" customHeight="1">
      <c r="A12" s="15" t="s">
        <v>148</v>
      </c>
      <c r="B12" s="114">
        <v>59</v>
      </c>
      <c r="C12" s="118">
        <v>53</v>
      </c>
      <c r="D12" s="114">
        <v>49</v>
      </c>
      <c r="E12" s="120">
        <v>43</v>
      </c>
      <c r="F12" s="117">
        <v>45</v>
      </c>
      <c r="G12" s="112">
        <v>39</v>
      </c>
      <c r="H12" s="117">
        <v>62</v>
      </c>
      <c r="I12" s="118">
        <v>56</v>
      </c>
      <c r="J12" s="117">
        <v>49</v>
      </c>
      <c r="K12" s="118">
        <v>44</v>
      </c>
      <c r="L12" s="117">
        <v>44</v>
      </c>
      <c r="M12" s="118">
        <v>39</v>
      </c>
    </row>
    <row r="13" spans="1:13" ht="17.25" customHeight="1">
      <c r="A13" s="11" t="s">
        <v>9</v>
      </c>
      <c r="B13" s="174">
        <v>69</v>
      </c>
      <c r="C13" s="183">
        <v>61</v>
      </c>
      <c r="D13" s="174">
        <v>62</v>
      </c>
      <c r="E13" s="226">
        <v>56</v>
      </c>
      <c r="F13" s="183">
        <v>54</v>
      </c>
      <c r="G13" s="175">
        <v>48</v>
      </c>
      <c r="H13" s="183">
        <v>73</v>
      </c>
      <c r="I13" s="183">
        <v>65</v>
      </c>
      <c r="J13" s="183">
        <v>64</v>
      </c>
      <c r="K13" s="183">
        <v>57</v>
      </c>
      <c r="L13" s="183">
        <v>55</v>
      </c>
      <c r="M13" s="183">
        <v>49</v>
      </c>
    </row>
    <row r="14" spans="1:13" s="68" customFormat="1" ht="17.25" customHeight="1">
      <c r="A14" s="13" t="s">
        <v>10</v>
      </c>
      <c r="B14" s="176">
        <v>75</v>
      </c>
      <c r="C14" s="185">
        <v>67</v>
      </c>
      <c r="D14" s="176">
        <v>71</v>
      </c>
      <c r="E14" s="227">
        <v>63</v>
      </c>
      <c r="F14" s="185">
        <v>59</v>
      </c>
      <c r="G14" s="177">
        <v>52</v>
      </c>
      <c r="H14" s="185">
        <v>79</v>
      </c>
      <c r="I14" s="185">
        <v>71</v>
      </c>
      <c r="J14" s="185">
        <v>72</v>
      </c>
      <c r="K14" s="185">
        <v>65</v>
      </c>
      <c r="L14" s="185">
        <v>59</v>
      </c>
      <c r="M14" s="185">
        <v>52</v>
      </c>
    </row>
    <row r="15" spans="1:13" ht="17.25" customHeight="1">
      <c r="A15" s="15" t="s">
        <v>149</v>
      </c>
      <c r="B15" s="114">
        <v>71</v>
      </c>
      <c r="C15" s="118">
        <v>63</v>
      </c>
      <c r="D15" s="114">
        <v>61</v>
      </c>
      <c r="E15" s="120">
        <v>55</v>
      </c>
      <c r="F15" s="117"/>
      <c r="G15" s="112"/>
      <c r="H15" s="117">
        <v>74</v>
      </c>
      <c r="I15" s="118">
        <v>67</v>
      </c>
      <c r="J15" s="117">
        <v>62</v>
      </c>
      <c r="K15" s="118">
        <v>56</v>
      </c>
      <c r="L15" s="117"/>
      <c r="M15" s="118"/>
    </row>
    <row r="16" spans="1:13" ht="17.25" customHeight="1">
      <c r="A16" s="15" t="s">
        <v>150</v>
      </c>
      <c r="B16" s="114">
        <v>74</v>
      </c>
      <c r="C16" s="118">
        <v>67</v>
      </c>
      <c r="D16" s="114">
        <v>65</v>
      </c>
      <c r="E16" s="120">
        <v>58</v>
      </c>
      <c r="F16" s="117"/>
      <c r="G16" s="112"/>
      <c r="H16" s="117">
        <v>77</v>
      </c>
      <c r="I16" s="118">
        <v>70</v>
      </c>
      <c r="J16" s="117">
        <v>67</v>
      </c>
      <c r="K16" s="118">
        <v>60</v>
      </c>
      <c r="L16" s="117"/>
      <c r="M16" s="118"/>
    </row>
    <row r="17" spans="1:13" ht="17.25" customHeight="1">
      <c r="A17" s="15" t="s">
        <v>151</v>
      </c>
      <c r="B17" s="114">
        <v>75</v>
      </c>
      <c r="C17" s="118">
        <v>67</v>
      </c>
      <c r="D17" s="114">
        <v>65</v>
      </c>
      <c r="E17" s="120">
        <v>58</v>
      </c>
      <c r="F17" s="117"/>
      <c r="G17" s="112"/>
      <c r="H17" s="117">
        <v>78</v>
      </c>
      <c r="I17" s="118">
        <v>70</v>
      </c>
      <c r="J17" s="117">
        <v>68</v>
      </c>
      <c r="K17" s="118">
        <v>61</v>
      </c>
      <c r="L17" s="117"/>
      <c r="M17" s="118"/>
    </row>
    <row r="18" spans="1:13" ht="17.25" customHeight="1">
      <c r="A18" s="11" t="s">
        <v>14</v>
      </c>
      <c r="B18" s="174">
        <v>73</v>
      </c>
      <c r="C18" s="184">
        <v>66</v>
      </c>
      <c r="D18" s="174">
        <v>64</v>
      </c>
      <c r="E18" s="225">
        <v>57</v>
      </c>
      <c r="F18" s="183"/>
      <c r="G18" s="113"/>
      <c r="H18" s="183">
        <v>77</v>
      </c>
      <c r="I18" s="183">
        <v>69</v>
      </c>
      <c r="J18" s="183">
        <v>66</v>
      </c>
      <c r="K18" s="183">
        <v>59</v>
      </c>
      <c r="L18" s="183"/>
      <c r="M18" s="183"/>
    </row>
    <row r="19" spans="1:13" s="121" customFormat="1" ht="17.25" customHeight="1">
      <c r="A19" s="13" t="s">
        <v>105</v>
      </c>
      <c r="B19" s="176">
        <v>75</v>
      </c>
      <c r="C19" s="186">
        <v>67</v>
      </c>
      <c r="D19" s="176">
        <v>68</v>
      </c>
      <c r="E19" s="228">
        <v>61</v>
      </c>
      <c r="F19" s="185"/>
      <c r="G19" s="178"/>
      <c r="H19" s="185">
        <v>78</v>
      </c>
      <c r="I19" s="185">
        <v>70</v>
      </c>
      <c r="J19" s="185">
        <v>70</v>
      </c>
      <c r="K19" s="185">
        <v>63</v>
      </c>
      <c r="L19" s="185"/>
      <c r="M19" s="185"/>
    </row>
    <row r="20" spans="1:13" ht="17.25" customHeight="1">
      <c r="A20" s="15" t="s">
        <v>152</v>
      </c>
      <c r="B20" s="114">
        <v>78</v>
      </c>
      <c r="C20" s="118">
        <v>70</v>
      </c>
      <c r="D20" s="114">
        <v>71</v>
      </c>
      <c r="E20" s="120">
        <v>64</v>
      </c>
      <c r="F20" s="117"/>
      <c r="G20" s="112"/>
      <c r="H20" s="117">
        <v>81</v>
      </c>
      <c r="I20" s="118">
        <v>72</v>
      </c>
      <c r="J20" s="117">
        <v>73</v>
      </c>
      <c r="K20" s="118">
        <v>65</v>
      </c>
      <c r="L20" s="117"/>
      <c r="M20" s="118"/>
    </row>
    <row r="21" spans="1:13" ht="17.25" customHeight="1">
      <c r="A21" s="15" t="s">
        <v>153</v>
      </c>
      <c r="B21" s="114">
        <v>83</v>
      </c>
      <c r="C21" s="118">
        <v>74</v>
      </c>
      <c r="D21" s="114">
        <v>69</v>
      </c>
      <c r="E21" s="120">
        <v>62</v>
      </c>
      <c r="F21" s="117"/>
      <c r="G21" s="112"/>
      <c r="H21" s="117">
        <v>85</v>
      </c>
      <c r="I21" s="118">
        <v>77</v>
      </c>
      <c r="J21" s="117">
        <v>71</v>
      </c>
      <c r="K21" s="118">
        <v>63</v>
      </c>
      <c r="L21" s="117"/>
      <c r="M21" s="118"/>
    </row>
    <row r="22" spans="1:13" ht="17.25" customHeight="1">
      <c r="A22" s="15" t="s">
        <v>154</v>
      </c>
      <c r="B22" s="114">
        <v>80</v>
      </c>
      <c r="C22" s="118">
        <v>72</v>
      </c>
      <c r="D22" s="114">
        <v>69</v>
      </c>
      <c r="E22" s="120">
        <v>62</v>
      </c>
      <c r="F22" s="117"/>
      <c r="G22" s="112"/>
      <c r="H22" s="117">
        <v>80</v>
      </c>
      <c r="I22" s="118">
        <v>72</v>
      </c>
      <c r="J22" s="117">
        <v>70</v>
      </c>
      <c r="K22" s="118">
        <v>63</v>
      </c>
      <c r="L22" s="117"/>
      <c r="M22" s="118"/>
    </row>
    <row r="23" spans="1:13" ht="17.25" customHeight="1">
      <c r="A23" s="11" t="s">
        <v>18</v>
      </c>
      <c r="B23" s="174">
        <v>81</v>
      </c>
      <c r="C23" s="184">
        <v>73</v>
      </c>
      <c r="D23" s="174">
        <v>71</v>
      </c>
      <c r="E23" s="225">
        <v>63</v>
      </c>
      <c r="F23" s="183"/>
      <c r="G23" s="113"/>
      <c r="H23" s="183">
        <v>83</v>
      </c>
      <c r="I23" s="184">
        <v>74</v>
      </c>
      <c r="J23" s="183">
        <v>72</v>
      </c>
      <c r="K23" s="184">
        <v>64</v>
      </c>
      <c r="L23" s="183"/>
      <c r="M23" s="184"/>
    </row>
    <row r="24" spans="1:13" s="68" customFormat="1" ht="17.25" customHeight="1">
      <c r="A24" s="13" t="s">
        <v>19</v>
      </c>
      <c r="B24" s="176">
        <v>77</v>
      </c>
      <c r="C24" s="186">
        <v>69</v>
      </c>
      <c r="D24" s="176">
        <v>67</v>
      </c>
      <c r="E24" s="228">
        <v>60</v>
      </c>
      <c r="F24" s="185"/>
      <c r="G24" s="178"/>
      <c r="H24" s="185">
        <v>78</v>
      </c>
      <c r="I24" s="186">
        <v>70</v>
      </c>
      <c r="J24" s="185">
        <v>68</v>
      </c>
      <c r="K24" s="186">
        <v>61</v>
      </c>
      <c r="L24" s="185"/>
      <c r="M24" s="186"/>
    </row>
    <row r="25" spans="1:13" ht="9" customHeight="1">
      <c r="A25" s="15"/>
      <c r="B25" s="179"/>
      <c r="C25" s="188"/>
      <c r="D25" s="179"/>
      <c r="E25" s="229"/>
      <c r="F25" s="187"/>
      <c r="G25" s="180"/>
      <c r="H25" s="187"/>
      <c r="I25" s="188"/>
      <c r="J25" s="187"/>
      <c r="K25" s="188"/>
      <c r="L25" s="187"/>
      <c r="M25" s="188"/>
    </row>
    <row r="26" spans="1:13" ht="24" customHeight="1">
      <c r="A26" s="38" t="s">
        <v>20</v>
      </c>
      <c r="B26" s="181">
        <v>76</v>
      </c>
      <c r="C26" s="230">
        <v>68</v>
      </c>
      <c r="D26" s="181">
        <v>68</v>
      </c>
      <c r="E26" s="231">
        <v>61</v>
      </c>
      <c r="F26" s="189"/>
      <c r="G26" s="182"/>
      <c r="H26" s="189">
        <v>78</v>
      </c>
      <c r="I26" s="190">
        <v>70</v>
      </c>
      <c r="J26" s="189">
        <v>70</v>
      </c>
      <c r="K26" s="190">
        <v>62</v>
      </c>
      <c r="L26" s="189"/>
      <c r="M26" s="190"/>
    </row>
    <row r="27" ht="30" customHeight="1">
      <c r="A27" s="79" t="s">
        <v>155</v>
      </c>
    </row>
    <row r="28" ht="19.5" customHeight="1"/>
    <row r="32" ht="15" customHeight="1"/>
  </sheetData>
  <sheetProtection/>
  <printOptions horizontalCentered="1"/>
  <pageMargins left="1" right="0.5" top="1" bottom="0.75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2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6" sqref="B6"/>
    </sheetView>
  </sheetViews>
  <sheetFormatPr defaultColWidth="9.140625" defaultRowHeight="12.75"/>
  <cols>
    <col min="1" max="1" width="32.7109375" style="3" customWidth="1"/>
    <col min="2" max="6" width="16.7109375" style="3" customWidth="1"/>
    <col min="7" max="7" width="9.57421875" style="3" customWidth="1"/>
    <col min="8" max="10" width="9.140625" style="3" customWidth="1"/>
    <col min="11" max="12" width="26.140625" style="3" customWidth="1"/>
    <col min="13" max="16384" width="9.140625" style="3" customWidth="1"/>
  </cols>
  <sheetData>
    <row r="2" spans="1:6" ht="16.5" customHeight="1">
      <c r="A2" s="281" t="s">
        <v>183</v>
      </c>
      <c r="B2" s="281"/>
      <c r="C2" s="281"/>
      <c r="D2" s="281"/>
      <c r="E2" s="281"/>
      <c r="F2" s="281"/>
    </row>
    <row r="3" spans="8:11" ht="18.75" customHeight="1">
      <c r="H3" s="127"/>
      <c r="I3" s="127"/>
      <c r="J3" s="127"/>
      <c r="K3" s="127"/>
    </row>
    <row r="4" spans="1:6" ht="35.25" customHeight="1">
      <c r="A4" s="90" t="s">
        <v>94</v>
      </c>
      <c r="B4" s="4">
        <v>2005</v>
      </c>
      <c r="C4" s="4">
        <v>2006</v>
      </c>
      <c r="D4" s="91" t="s">
        <v>180</v>
      </c>
      <c r="E4" s="4" t="s">
        <v>176</v>
      </c>
      <c r="F4" s="4" t="s">
        <v>177</v>
      </c>
    </row>
    <row r="5" spans="1:6" ht="28.5" customHeight="1">
      <c r="A5" s="92" t="s">
        <v>95</v>
      </c>
      <c r="B5" s="7"/>
      <c r="C5" s="7"/>
      <c r="D5" s="241"/>
      <c r="E5" s="7"/>
      <c r="F5" s="7"/>
    </row>
    <row r="6" spans="1:6" ht="42.75" customHeight="1">
      <c r="A6" s="9" t="s">
        <v>96</v>
      </c>
      <c r="B6" s="263">
        <v>1809</v>
      </c>
      <c r="C6" s="257">
        <v>1805</v>
      </c>
      <c r="D6" s="258">
        <v>2023</v>
      </c>
      <c r="E6" s="259">
        <v>2262</v>
      </c>
      <c r="F6" s="259">
        <v>2309</v>
      </c>
    </row>
    <row r="7" spans="1:6" ht="42.75" customHeight="1">
      <c r="A7" s="9" t="s">
        <v>97</v>
      </c>
      <c r="B7" s="259">
        <v>19226</v>
      </c>
      <c r="C7" s="257">
        <v>19536</v>
      </c>
      <c r="D7" s="258">
        <v>20233</v>
      </c>
      <c r="E7" s="259">
        <v>22314</v>
      </c>
      <c r="F7" s="259">
        <v>20531</v>
      </c>
    </row>
    <row r="8" spans="1:8" ht="42.75" customHeight="1">
      <c r="A8" s="9" t="s">
        <v>98</v>
      </c>
      <c r="B8" s="259">
        <v>4342</v>
      </c>
      <c r="C8" s="259">
        <v>4457</v>
      </c>
      <c r="D8" s="258">
        <v>4296</v>
      </c>
      <c r="E8" s="259">
        <v>4188</v>
      </c>
      <c r="F8" s="259">
        <v>4082</v>
      </c>
      <c r="H8" s="3" t="s">
        <v>111</v>
      </c>
    </row>
    <row r="9" spans="1:6" ht="34.5" customHeight="1">
      <c r="A9" s="15"/>
      <c r="B9" s="260"/>
      <c r="C9" s="260"/>
      <c r="D9" s="261"/>
      <c r="E9" s="260"/>
      <c r="F9" s="260"/>
    </row>
    <row r="10" spans="1:6" ht="46.5" customHeight="1">
      <c r="A10" s="38" t="s">
        <v>64</v>
      </c>
      <c r="B10" s="262">
        <f>SUM(B6:B8)</f>
        <v>25377</v>
      </c>
      <c r="C10" s="262">
        <f>SUM(C6:C8)</f>
        <v>25798</v>
      </c>
      <c r="D10" s="262">
        <f>SUM(D6:D8)</f>
        <v>26552</v>
      </c>
      <c r="E10" s="262">
        <f>SUM(E6:E8)</f>
        <v>28764</v>
      </c>
      <c r="F10" s="262">
        <f>SUM(F6:F8)</f>
        <v>26922</v>
      </c>
    </row>
    <row r="11" spans="1:6" ht="32.25" customHeight="1">
      <c r="A11" s="238" t="s">
        <v>178</v>
      </c>
      <c r="B11" s="239"/>
      <c r="C11" s="239"/>
      <c r="D11" s="239"/>
      <c r="E11" s="129"/>
      <c r="F11" s="111"/>
    </row>
    <row r="12" spans="1:6" ht="19.5" customHeight="1">
      <c r="A12" s="255" t="s">
        <v>179</v>
      </c>
      <c r="B12" s="256"/>
      <c r="C12" s="256"/>
      <c r="D12" s="256"/>
      <c r="E12" s="129"/>
      <c r="F12" s="111"/>
    </row>
    <row r="13" spans="1:6" ht="18.75" customHeight="1">
      <c r="A13" s="122" t="s">
        <v>106</v>
      </c>
      <c r="B13" s="119"/>
      <c r="C13" s="119"/>
      <c r="D13" s="119"/>
      <c r="E13" s="119"/>
      <c r="F13" s="111"/>
    </row>
    <row r="14" spans="2:6" ht="15.75" customHeight="1">
      <c r="B14" s="93"/>
      <c r="C14" s="93"/>
      <c r="D14" s="93"/>
      <c r="E14" s="93"/>
      <c r="F14" s="93"/>
    </row>
    <row r="15" ht="19.5" customHeight="1">
      <c r="D15" s="130"/>
    </row>
    <row r="16" ht="19.5" customHeight="1"/>
    <row r="23" ht="15.75">
      <c r="B23" s="3">
        <f>20158/26247*100</f>
        <v>76.80115822760698</v>
      </c>
    </row>
  </sheetData>
  <sheetProtection/>
  <mergeCells count="1">
    <mergeCell ref="A2:F2"/>
  </mergeCells>
  <printOptions horizontalCentered="1"/>
  <pageMargins left="0.75" right="0.25" top="1" bottom="0.3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5">
      <selection activeCell="F11" sqref="F11"/>
    </sheetView>
  </sheetViews>
  <sheetFormatPr defaultColWidth="9.140625" defaultRowHeight="12.75"/>
  <cols>
    <col min="1" max="1" width="24.7109375" style="0" customWidth="1"/>
    <col min="2" max="3" width="14.28125" style="0" customWidth="1"/>
    <col min="4" max="4" width="11.00390625" style="0" customWidth="1"/>
    <col min="5" max="6" width="8.140625" style="0" customWidth="1"/>
    <col min="7" max="7" width="8.421875" style="0" customWidth="1"/>
    <col min="8" max="8" width="5.57421875" style="0" bestFit="1" customWidth="1"/>
  </cols>
  <sheetData>
    <row r="1" spans="1:8" ht="54.75" customHeight="1">
      <c r="A1" s="131" t="s">
        <v>133</v>
      </c>
      <c r="B1" s="103">
        <v>2008</v>
      </c>
      <c r="C1" s="103">
        <v>2009</v>
      </c>
      <c r="F1">
        <v>2008</v>
      </c>
      <c r="H1">
        <v>2009</v>
      </c>
    </row>
    <row r="2" spans="1:8" ht="24.75" customHeight="1">
      <c r="A2" s="132" t="s">
        <v>187</v>
      </c>
      <c r="B2" s="240">
        <v>7.6</v>
      </c>
      <c r="C2" s="240">
        <v>14.5</v>
      </c>
      <c r="D2" t="s">
        <v>187</v>
      </c>
      <c r="E2">
        <v>8163</v>
      </c>
      <c r="F2" s="209">
        <f aca="true" t="shared" si="0" ref="F2:F7">(E2/$E$7)*100</f>
        <v>7.624625213663238</v>
      </c>
      <c r="G2">
        <v>12969</v>
      </c>
      <c r="H2" s="209">
        <f aca="true" t="shared" si="1" ref="H2:H7">(G2/$G$7)*100</f>
        <v>14.544129191432095</v>
      </c>
    </row>
    <row r="3" spans="1:8" ht="24.75" customHeight="1">
      <c r="A3" s="132" t="s">
        <v>35</v>
      </c>
      <c r="B3" s="240">
        <v>14.5</v>
      </c>
      <c r="C3" s="240">
        <v>14.3</v>
      </c>
      <c r="D3" t="s">
        <v>135</v>
      </c>
      <c r="E3">
        <v>15514</v>
      </c>
      <c r="F3" s="209">
        <f t="shared" si="0"/>
        <v>14.490804307824511</v>
      </c>
      <c r="G3">
        <v>12782</v>
      </c>
      <c r="H3" s="209">
        <f t="shared" si="1"/>
        <v>14.334417404956824</v>
      </c>
    </row>
    <row r="4" spans="1:8" ht="24.75" customHeight="1">
      <c r="A4" s="132" t="s">
        <v>26</v>
      </c>
      <c r="B4" s="240">
        <v>14</v>
      </c>
      <c r="C4" s="240">
        <v>14.1</v>
      </c>
      <c r="D4" t="s">
        <v>136</v>
      </c>
      <c r="E4">
        <v>14962</v>
      </c>
      <c r="F4" s="209">
        <f t="shared" si="0"/>
        <v>13.975210394074406</v>
      </c>
      <c r="G4">
        <v>12602</v>
      </c>
      <c r="H4" s="209">
        <f t="shared" si="1"/>
        <v>14.13255579230683</v>
      </c>
    </row>
    <row r="5" spans="1:8" ht="24.75" customHeight="1">
      <c r="A5" s="132" t="s">
        <v>99</v>
      </c>
      <c r="B5" s="240">
        <v>15.2</v>
      </c>
      <c r="C5" s="240">
        <v>11.2</v>
      </c>
      <c r="D5" t="s">
        <v>99</v>
      </c>
      <c r="E5">
        <v>16302</v>
      </c>
      <c r="F5" s="209">
        <f t="shared" si="0"/>
        <v>15.22683330064169</v>
      </c>
      <c r="G5">
        <v>9985</v>
      </c>
      <c r="H5" s="209">
        <f t="shared" si="1"/>
        <v>11.197712235056635</v>
      </c>
    </row>
    <row r="6" spans="1:8" ht="24.75" customHeight="1">
      <c r="A6" s="132" t="s">
        <v>121</v>
      </c>
      <c r="B6" s="240">
        <v>8.4</v>
      </c>
      <c r="C6" s="240">
        <v>9.8</v>
      </c>
      <c r="D6" t="s">
        <v>188</v>
      </c>
      <c r="E6">
        <v>9023</v>
      </c>
      <c r="F6" s="209">
        <f t="shared" si="0"/>
        <v>8.42790558653478</v>
      </c>
      <c r="G6">
        <v>8779</v>
      </c>
      <c r="H6" s="209">
        <f t="shared" si="1"/>
        <v>9.845239430301671</v>
      </c>
    </row>
    <row r="7" spans="1:8" ht="24.75" customHeight="1">
      <c r="A7" s="133"/>
      <c r="B7" s="134"/>
      <c r="C7" s="134"/>
      <c r="D7" t="s">
        <v>137</v>
      </c>
      <c r="E7">
        <v>107061</v>
      </c>
      <c r="F7" s="209">
        <f t="shared" si="0"/>
        <v>100</v>
      </c>
      <c r="G7">
        <v>89170</v>
      </c>
      <c r="H7" s="209">
        <f t="shared" si="1"/>
        <v>100</v>
      </c>
    </row>
    <row r="8" spans="1:3" ht="24.75" customHeight="1">
      <c r="A8" s="135"/>
      <c r="B8" s="136"/>
      <c r="C8" s="136"/>
    </row>
    <row r="9" spans="1:3" ht="24.75" customHeight="1">
      <c r="A9" s="137"/>
      <c r="B9" s="138"/>
      <c r="C9" s="138"/>
    </row>
    <row r="10" spans="1:3" ht="24.75" customHeight="1">
      <c r="A10" s="139"/>
      <c r="B10" s="140"/>
      <c r="C10" s="140"/>
    </row>
    <row r="11" spans="1:3" ht="24.75" customHeight="1">
      <c r="A11" s="139"/>
      <c r="B11" s="140"/>
      <c r="C11" s="140"/>
    </row>
    <row r="12" spans="1:3" ht="24.75" customHeight="1">
      <c r="A12" s="139"/>
      <c r="B12" s="140"/>
      <c r="C12" s="140"/>
    </row>
    <row r="13" spans="1:3" ht="24.75" customHeight="1">
      <c r="A13" s="139"/>
      <c r="B13" s="140"/>
      <c r="C13" s="140"/>
    </row>
    <row r="14" spans="1:3" ht="24.75" customHeight="1">
      <c r="A14" s="139"/>
      <c r="B14" s="140"/>
      <c r="C14" s="140"/>
    </row>
    <row r="15" spans="1:3" ht="24.75" customHeight="1">
      <c r="A15" s="141"/>
      <c r="B15" s="142"/>
      <c r="C15" s="142"/>
    </row>
    <row r="16" ht="24.75" customHeight="1"/>
  </sheetData>
  <sheetProtection/>
  <printOptions horizontalCentered="1"/>
  <pageMargins left="0.25" right="0.2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</dc:creator>
  <cp:keywords/>
  <dc:description/>
  <cp:lastModifiedBy>Ministry of Tourism</cp:lastModifiedBy>
  <cp:lastPrinted>2009-08-18T05:23:48Z</cp:lastPrinted>
  <dcterms:created xsi:type="dcterms:W3CDTF">2000-05-23T04:57:35Z</dcterms:created>
  <dcterms:modified xsi:type="dcterms:W3CDTF">2009-08-18T05:26:17Z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