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1835" windowHeight="5820" activeTab="1"/>
  </bookViews>
  <sheets>
    <sheet name="Table 3" sheetId="1" r:id="rId1"/>
    <sheet name="Annex1" sheetId="2" r:id="rId2"/>
    <sheet name="Annex II" sheetId="3" r:id="rId3"/>
  </sheets>
  <externalReferences>
    <externalReference r:id="rId6"/>
  </externalReferences>
  <definedNames/>
  <calcPr fullCalcOnLoad="1"/>
</workbook>
</file>

<file path=xl/sharedStrings.xml><?xml version="1.0" encoding="utf-8"?>
<sst xmlns="http://schemas.openxmlformats.org/spreadsheetml/2006/main" count="82" uniqueCount="64">
  <si>
    <t>('000)</t>
  </si>
  <si>
    <t>Labour force</t>
  </si>
  <si>
    <t>Employment (including foreign workers)</t>
  </si>
  <si>
    <t>Unemployment</t>
  </si>
  <si>
    <t>Year</t>
  </si>
  <si>
    <t>Mauritian</t>
  </si>
  <si>
    <t>Foreign workers</t>
  </si>
  <si>
    <t>Total</t>
  </si>
  <si>
    <t>outside large establishments</t>
  </si>
  <si>
    <t>Number</t>
  </si>
  <si>
    <t xml:space="preserve"> Both sexes</t>
  </si>
  <si>
    <t>2005</t>
  </si>
  <si>
    <t xml:space="preserve"> Male</t>
  </si>
  <si>
    <t xml:space="preserve"> Female</t>
  </si>
  <si>
    <r>
      <t>Rate</t>
    </r>
    <r>
      <rPr>
        <vertAlign val="superscript"/>
        <sz val="11"/>
        <color indexed="8"/>
        <rFont val="Times New Roman"/>
        <family val="1"/>
      </rPr>
      <t>2</t>
    </r>
    <r>
      <rPr>
        <sz val="11"/>
        <color indexed="8"/>
        <rFont val="Times New Roman"/>
        <family val="1"/>
      </rPr>
      <t xml:space="preserve"> (%)</t>
    </r>
  </si>
  <si>
    <r>
      <t xml:space="preserve">  513.0 </t>
    </r>
    <r>
      <rPr>
        <vertAlign val="superscript"/>
        <sz val="11"/>
        <color indexed="8"/>
        <rFont val="Times New Roman"/>
        <family val="1"/>
      </rPr>
      <t>3</t>
    </r>
  </si>
  <si>
    <r>
      <t xml:space="preserve">  339.8 </t>
    </r>
    <r>
      <rPr>
        <vertAlign val="superscript"/>
        <sz val="11"/>
        <color indexed="8"/>
        <rFont val="Times New Roman"/>
        <family val="1"/>
      </rPr>
      <t>3</t>
    </r>
  </si>
  <si>
    <r>
      <t xml:space="preserve">   173.2 </t>
    </r>
    <r>
      <rPr>
        <vertAlign val="superscript"/>
        <sz val="11"/>
        <color indexed="8"/>
        <rFont val="Times New Roman"/>
        <family val="1"/>
      </rPr>
      <t>3</t>
    </r>
  </si>
  <si>
    <r>
      <t xml:space="preserve">  195.3 </t>
    </r>
    <r>
      <rPr>
        <vertAlign val="superscript"/>
        <sz val="11"/>
        <color indexed="8"/>
        <rFont val="Times New Roman"/>
        <family val="1"/>
      </rPr>
      <t>4</t>
    </r>
  </si>
  <si>
    <r>
      <t xml:space="preserve"> </t>
    </r>
    <r>
      <rPr>
        <vertAlign val="superscript"/>
        <sz val="10"/>
        <rFont val="Times New Roman"/>
        <family val="1"/>
      </rPr>
      <t xml:space="preserve"> 1</t>
    </r>
    <r>
      <rPr>
        <sz val="10"/>
        <rFont val="Times New Roman"/>
        <family val="1"/>
      </rPr>
      <t xml:space="preserve"> Employing 10 or more persons </t>
    </r>
  </si>
  <si>
    <r>
      <t xml:space="preserve">  2 </t>
    </r>
    <r>
      <rPr>
        <sz val="10"/>
        <rFont val="Times New Roman"/>
        <family val="1"/>
      </rPr>
      <t xml:space="preserve"> Unemployment as a percentage of Mauritian labour force</t>
    </r>
  </si>
  <si>
    <r>
      <t xml:space="preserve"> 3 </t>
    </r>
    <r>
      <rPr>
        <sz val="10"/>
        <rFont val="Times New Roman"/>
        <family val="1"/>
      </rPr>
      <t>The low increase results from the implementation of the Voluntary Retirement Scheme (VRS) in the sugar industry</t>
    </r>
  </si>
  <si>
    <r>
      <t xml:space="preserve">  4 </t>
    </r>
    <r>
      <rPr>
        <sz val="10"/>
        <rFont val="Times New Roman"/>
        <family val="1"/>
      </rPr>
      <t xml:space="preserve"> The decrease is explained by a larger number of female students and housewives</t>
    </r>
  </si>
  <si>
    <r>
      <t>in large establishments</t>
    </r>
    <r>
      <rPr>
        <vertAlign val="superscript"/>
        <sz val="10"/>
        <color indexed="8"/>
        <rFont val="Times New Roman"/>
        <family val="1"/>
      </rPr>
      <t>1</t>
    </r>
  </si>
  <si>
    <t>Labour force, Employment and Unemployment, 16 years and over, 2000 - 2008</t>
  </si>
  <si>
    <t>ANNEX II</t>
  </si>
  <si>
    <t xml:space="preserve">1st Quarter           2007 </t>
  </si>
  <si>
    <t xml:space="preserve">3rd Quarter           2007 </t>
  </si>
  <si>
    <t>4th Quarter           2007</t>
  </si>
  <si>
    <t>Year             2007</t>
  </si>
  <si>
    <t xml:space="preserve">1st Quarter           2008 </t>
  </si>
  <si>
    <t xml:space="preserve">2nd Quarter           2008 </t>
  </si>
  <si>
    <t xml:space="preserve">  Labour Force</t>
  </si>
  <si>
    <t>Both Sexes</t>
  </si>
  <si>
    <t>Male</t>
  </si>
  <si>
    <t>Female</t>
  </si>
  <si>
    <t xml:space="preserve">  Employment</t>
  </si>
  <si>
    <t xml:space="preserve">  Unemployment</t>
  </si>
  <si>
    <t xml:space="preserve">  Inactive Population</t>
  </si>
  <si>
    <t xml:space="preserve">  Activity rate (%)</t>
  </si>
  <si>
    <t xml:space="preserve">  Unemployment rate (%)</t>
  </si>
  <si>
    <t xml:space="preserve">3rd Quarter           2008 </t>
  </si>
  <si>
    <t xml:space="preserve">4th Quarter           2008 </t>
  </si>
  <si>
    <t>Table 3 - Quarterly estimates of labour force, employment, unemployment and inactive population by sex, 2007 - 2008</t>
  </si>
  <si>
    <t>Year             2008</t>
  </si>
  <si>
    <r>
      <t xml:space="preserve">2nd Quarter           2007 </t>
    </r>
    <r>
      <rPr>
        <b/>
        <vertAlign val="superscript"/>
        <sz val="11"/>
        <rFont val="Times New Roman"/>
        <family val="1"/>
      </rPr>
      <t xml:space="preserve"> </t>
    </r>
  </si>
  <si>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</si>
  <si>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</si>
  <si>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</si>
  <si>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</si>
  <si>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</si>
  <si>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Up to 2005, the reference period for data on labour force was the last week of the survey month. As from 2006, the reference week has been changed to the second week of the survey month so that estimates can be published within one quarter of the reference period, as required by the IMF Special Data Dissemination System (SDDS) to which the country expects to graduate by June 2009.</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</si>
  <si>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</si>
  <si>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</si>
  <si>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</si>
  <si>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</si>
  <si>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</si>
  <si>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</si>
  <si>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As from 2005, the sample for the year has been further increased to 11,280. Furthermore, in order to measure quarterly changes, 50% of the households sampled in a quarter are re-interviewed in the following quarter; for example, 50% of the households sampled in the first quarter of 2005 have been re-interviewed in the second quarter of 2005.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</si>
  <si>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</si>
  <si>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</si>
  <si>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quarterly basis; hence, a set of core questions  on the labour force has  been included and will be kept constant at all rounds of the survey.  </t>
  </si>
  <si>
    <t>Estimation and reliability of results</t>
  </si>
  <si>
    <t>Estimates worked out from household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</si>
</sst>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numFmt numFmtId="173" formatCode="#,##0\ \ \ \ "/>
    <numFmt numFmtId="174" formatCode="#,##0.0\ \ \ \ "/>
    <numFmt numFmtId="175" formatCode="0.0"/>
    <numFmt numFmtId="176" formatCode="0.0\ \ \ \ \ \ \ "/>
    <numFmt numFmtId="177" formatCode="0.000\ \ \ \ \ \ \ "/>
    <numFmt numFmtId="178" formatCode="0.0\ \ "/>
    <numFmt numFmtId="179" formatCode="0.0\ \ \ "/>
    <numFmt numFmtId="180" formatCode="0.00000000000000"/>
    <numFmt numFmtId="181" formatCode="0.000000000000000"/>
    <numFmt numFmtId="182" formatCode="0.0000000000000"/>
    <numFmt numFmtId="183" formatCode="0.000000000000"/>
    <numFmt numFmtId="184" formatCode="0.00000000000"/>
    <numFmt numFmtId="185" formatCode="0.0000000000"/>
    <numFmt numFmtId="186" formatCode="0.000000000"/>
    <numFmt numFmtId="187" formatCode="0.00000000"/>
    <numFmt numFmtId="188" formatCode="0.0000000"/>
    <numFmt numFmtId="189" formatCode="0.000000"/>
    <numFmt numFmtId="190" formatCode="0.00000"/>
    <numFmt numFmtId="191" formatCode="0.0000"/>
    <numFmt numFmtId="192" formatCode="0.000"/>
    <numFmt numFmtId="193" formatCode="0.0\ "/>
    <numFmt numFmtId="194" formatCode="0.0\ \ \ \ \ \ "/>
    <numFmt numFmtId="195" formatCode="0.0\ \ \ \ \ \ \ \ "/>
    <numFmt numFmtId="196" formatCode="0.0\ \ \ \ \ \ \ \ \ \ \ \ "/>
    <numFmt numFmtId="197" formatCode="0.0\ \ \ \ \ \ \ \ \ \ \ \ \ \ \ \ "/>
    <numFmt numFmtId="198" formatCode="0.0\ \ \ \ \ \ \ \ \ \ \ \ \ "/>
    <numFmt numFmtId="199" formatCode="0.0_);[Red]\(0.0\)"/>
    <numFmt numFmtId="200" formatCode="0.0\ \ \ \ "/>
    <numFmt numFmtId="201" formatCode="#,##0\ \ \ "/>
    <numFmt numFmtId="202" formatCode="#,##0\ "/>
    <numFmt numFmtId="203" formatCode="#,##0.0"/>
    <numFmt numFmtId="204" formatCode="#,##0\ \ \ \ \ \ "/>
    <numFmt numFmtId="205" formatCode="#,##0.0\ \ "/>
    <numFmt numFmtId="206" formatCode="#,##0.00\ \ "/>
    <numFmt numFmtId="207" formatCode="0.00\ \ "/>
    <numFmt numFmtId="208" formatCode="0.000\ \ "/>
    <numFmt numFmtId="209" formatCode="0\ \ \ \ \ \ \ \ \ "/>
    <numFmt numFmtId="210" formatCode="0\ \ \ \ \ \ \ \ \ \ "/>
    <numFmt numFmtId="211" formatCode="0.0\ \ \ \ \ \ \ \ \ \ "/>
    <numFmt numFmtId="212" formatCode="0.00\ \ \ \ \ \ \ \ \ \ "/>
    <numFmt numFmtId="213" formatCode="0.0\ \ \ \ \ "/>
    <numFmt numFmtId="214" formatCode="0\ \ \ "/>
    <numFmt numFmtId="215" formatCode="0.00\ \ \ \ \ "/>
    <numFmt numFmtId="216" formatCode="0.000\ \ \ \ \ "/>
    <numFmt numFmtId="217" formatCode="0.0000\ \ \ \ \ "/>
    <numFmt numFmtId="218" formatCode="0\ \ "/>
  </numFmts>
  <fonts count="40">
    <font>
      <sz val="10"/>
      <name val="Arial"/>
      <family val="0"/>
    </font>
    <font>
      <u val="single"/>
      <sz val="10"/>
      <color indexed="36"/>
      <name val="Arial"/>
      <family val="0"/>
    </font>
    <font>
      <u val="single"/>
      <sz val="10"/>
      <color indexed="12"/>
      <name val="Arial"/>
      <family val="0"/>
    </font>
    <font>
      <sz val="11"/>
      <color indexed="8"/>
      <name val="Times New Roman"/>
      <family val="1"/>
    </font>
    <font>
      <b/>
      <sz val="11"/>
      <color indexed="8"/>
      <name val="Times New Roman"/>
      <family val="1"/>
    </font>
    <font>
      <u val="single"/>
      <sz val="11"/>
      <color indexed="8"/>
      <name val="Times New Roman"/>
      <family val="1"/>
    </font>
    <font>
      <sz val="11"/>
      <name val="Times New Roman"/>
      <family val="1"/>
    </font>
    <font>
      <vertAlign val="superscript"/>
      <sz val="11"/>
      <color indexed="8"/>
      <name val="Times New Roman"/>
      <family val="1"/>
    </font>
    <font>
      <sz val="2"/>
      <color indexed="8"/>
      <name val="Arial"/>
      <family val="0"/>
    </font>
    <font>
      <sz val="1.8"/>
      <color indexed="8"/>
      <name val="Arial"/>
      <family val="0"/>
    </font>
    <font>
      <sz val="10"/>
      <name val="Times New Roman"/>
      <family val="1"/>
    </font>
    <font>
      <vertAlign val="superscript"/>
      <sz val="10"/>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color indexed="8"/>
      <name val="Times New Roman"/>
      <family val="1"/>
    </font>
    <font>
      <b/>
      <sz val="1.75"/>
      <name val="Times New Roman"/>
      <family val="1"/>
    </font>
    <font>
      <sz val="2"/>
      <name val="Times New Roman"/>
      <family val="0"/>
    </font>
    <font>
      <sz val="8"/>
      <name val="Times New Roman"/>
      <family val="1"/>
    </font>
    <font>
      <b/>
      <sz val="1.25"/>
      <name val="Times New Roman"/>
      <family val="1"/>
    </font>
    <font>
      <sz val="12"/>
      <name val="Times New Roman"/>
      <family val="1"/>
    </font>
    <font>
      <b/>
      <sz val="12"/>
      <name val="Times New Roman"/>
      <family val="1"/>
    </font>
    <font>
      <b/>
      <sz val="11"/>
      <name val="Times New Roman"/>
      <family val="1"/>
    </font>
    <font>
      <b/>
      <vertAlign val="superscript"/>
      <sz val="11"/>
      <name val="Times New Roman"/>
      <family val="1"/>
    </font>
    <font>
      <b/>
      <sz val="11"/>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double"/>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double"/>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05">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Border="1" applyAlignment="1">
      <alignment/>
    </xf>
    <xf numFmtId="0" fontId="5" fillId="0" borderId="0" xfId="0" applyFont="1" applyFill="1" applyAlignment="1">
      <alignment horizontal="left"/>
    </xf>
    <xf numFmtId="0" fontId="5" fillId="0" borderId="0" xfId="0" applyFont="1" applyFill="1" applyAlignment="1">
      <alignment/>
    </xf>
    <xf numFmtId="0" fontId="3" fillId="0" borderId="10" xfId="0" applyFont="1" applyFill="1" applyBorder="1" applyAlignment="1">
      <alignment horizontal="center"/>
    </xf>
    <xf numFmtId="0" fontId="3" fillId="0" borderId="11" xfId="0" applyFont="1" applyFill="1" applyBorder="1" applyAlignment="1">
      <alignment horizontal="centerContinuous" vertical="center"/>
    </xf>
    <xf numFmtId="0" fontId="3" fillId="0" borderId="12" xfId="0" applyFont="1" applyFill="1" applyBorder="1" applyAlignment="1">
      <alignment horizontal="center" vertical="justify"/>
    </xf>
    <xf numFmtId="176" fontId="3" fillId="0" borderId="13"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4" fillId="0" borderId="10" xfId="0" applyFont="1" applyFill="1" applyBorder="1" applyAlignment="1">
      <alignment horizontal="left"/>
    </xf>
    <xf numFmtId="0" fontId="3" fillId="0" borderId="12" xfId="0" applyFont="1" applyFill="1" applyBorder="1" applyAlignment="1">
      <alignment horizontal="center"/>
    </xf>
    <xf numFmtId="176" fontId="3" fillId="0" borderId="12" xfId="0" applyNumberFormat="1" applyFont="1" applyFill="1" applyBorder="1" applyAlignment="1">
      <alignment horizontal="right"/>
    </xf>
    <xf numFmtId="0" fontId="3" fillId="0" borderId="12" xfId="0" applyFont="1" applyFill="1" applyBorder="1" applyAlignment="1" quotePrefix="1">
      <alignment horizontal="center"/>
    </xf>
    <xf numFmtId="176" fontId="3" fillId="0" borderId="0" xfId="0" applyNumberFormat="1" applyFont="1" applyFill="1" applyBorder="1" applyAlignment="1">
      <alignment horizontal="right"/>
    </xf>
    <xf numFmtId="171" fontId="3" fillId="0" borderId="0" xfId="42" applyFont="1" applyFill="1" applyBorder="1" applyAlignment="1">
      <alignment/>
    </xf>
    <xf numFmtId="171" fontId="3" fillId="0" borderId="0" xfId="42" applyFont="1" applyFill="1" applyAlignment="1">
      <alignment/>
    </xf>
    <xf numFmtId="0" fontId="4" fillId="0" borderId="12" xfId="0" applyFont="1" applyFill="1" applyBorder="1" applyAlignment="1">
      <alignment horizontal="left"/>
    </xf>
    <xf numFmtId="176" fontId="3" fillId="0" borderId="14" xfId="0" applyNumberFormat="1" applyFont="1" applyFill="1" applyBorder="1" applyAlignment="1">
      <alignment horizontal="right"/>
    </xf>
    <xf numFmtId="175" fontId="3" fillId="0" borderId="12" xfId="0" applyNumberFormat="1" applyFont="1" applyFill="1" applyBorder="1" applyAlignment="1">
      <alignment horizontal="center"/>
    </xf>
    <xf numFmtId="175" fontId="3" fillId="0" borderId="15" xfId="0" applyNumberFormat="1" applyFont="1" applyFill="1" applyBorder="1" applyAlignment="1">
      <alignment horizontal="center"/>
    </xf>
    <xf numFmtId="176" fontId="3" fillId="0" borderId="12" xfId="0" applyNumberFormat="1" applyFont="1" applyFill="1" applyBorder="1" applyAlignment="1">
      <alignment horizontal="center" vertical="center" wrapText="1"/>
    </xf>
    <xf numFmtId="0" fontId="3" fillId="0" borderId="16" xfId="0" applyFont="1" applyFill="1" applyBorder="1" applyAlignment="1">
      <alignment horizontal="centerContinuous" vertical="center"/>
    </xf>
    <xf numFmtId="0" fontId="3" fillId="0" borderId="17" xfId="0" applyFont="1" applyFill="1" applyBorder="1" applyAlignment="1">
      <alignment horizontal="centerContinuous" vertical="center"/>
    </xf>
    <xf numFmtId="0" fontId="3" fillId="0" borderId="18" xfId="0" applyFont="1" applyFill="1" applyBorder="1" applyAlignment="1">
      <alignment horizontal="center" vertical="center" wrapText="1"/>
    </xf>
    <xf numFmtId="177" fontId="3" fillId="0" borderId="12" xfId="0" applyNumberFormat="1" applyFont="1" applyFill="1" applyBorder="1" applyAlignment="1">
      <alignment horizontal="right"/>
    </xf>
    <xf numFmtId="176" fontId="6" fillId="0" borderId="14" xfId="0" applyNumberFormat="1" applyFont="1" applyFill="1" applyBorder="1" applyAlignment="1">
      <alignment horizontal="right"/>
    </xf>
    <xf numFmtId="176" fontId="3" fillId="0" borderId="12" xfId="0" applyNumberFormat="1" applyFont="1" applyFill="1" applyBorder="1" applyAlignment="1">
      <alignment horizontal="center"/>
    </xf>
    <xf numFmtId="0" fontId="3" fillId="0" borderId="15" xfId="0" applyFont="1" applyFill="1" applyBorder="1" applyAlignment="1">
      <alignment horizontal="center"/>
    </xf>
    <xf numFmtId="176" fontId="3" fillId="0" borderId="15" xfId="0" applyNumberFormat="1" applyFont="1" applyFill="1" applyBorder="1" applyAlignment="1">
      <alignment horizontal="right"/>
    </xf>
    <xf numFmtId="0" fontId="10" fillId="0" borderId="0" xfId="0" applyFont="1" applyFill="1" applyAlignment="1">
      <alignment/>
    </xf>
    <xf numFmtId="176" fontId="10" fillId="0" borderId="0" xfId="0" applyNumberFormat="1" applyFont="1" applyFill="1" applyBorder="1" applyAlignment="1">
      <alignment horizontal="right"/>
    </xf>
    <xf numFmtId="0" fontId="11" fillId="0" borderId="0" xfId="0" applyFont="1" applyFill="1" applyAlignment="1">
      <alignment vertical="top"/>
    </xf>
    <xf numFmtId="0" fontId="12" fillId="0" borderId="0" xfId="0" applyFont="1" applyFill="1" applyAlignment="1">
      <alignment/>
    </xf>
    <xf numFmtId="0" fontId="11" fillId="0" borderId="0" xfId="0" applyFont="1" applyFill="1" applyAlignment="1">
      <alignment/>
    </xf>
    <xf numFmtId="0" fontId="10" fillId="0" borderId="0" xfId="0" applyFont="1" applyFill="1" applyBorder="1" applyAlignment="1">
      <alignment vertical="top"/>
    </xf>
    <xf numFmtId="0" fontId="0" fillId="0" borderId="0" xfId="0" applyFont="1" applyFill="1" applyAlignment="1">
      <alignment vertical="center" wrapText="1"/>
    </xf>
    <xf numFmtId="176" fontId="12" fillId="0" borderId="14" xfId="0" applyNumberFormat="1" applyFont="1" applyFill="1" applyBorder="1" applyAlignment="1">
      <alignment horizontal="center" wrapText="1"/>
    </xf>
    <xf numFmtId="49" fontId="4" fillId="0" borderId="0" xfId="0" applyNumberFormat="1" applyFont="1" applyFill="1" applyAlignment="1">
      <alignment horizontal="right"/>
    </xf>
    <xf numFmtId="0" fontId="35" fillId="0" borderId="0" xfId="0" applyFont="1" applyAlignment="1">
      <alignment/>
    </xf>
    <xf numFmtId="0" fontId="36" fillId="0" borderId="0" xfId="0" applyFont="1" applyAlignment="1">
      <alignment/>
    </xf>
    <xf numFmtId="0" fontId="36" fillId="0" borderId="0" xfId="0" applyFont="1" applyAlignment="1">
      <alignment horizontal="left"/>
    </xf>
    <xf numFmtId="0" fontId="37" fillId="0" borderId="19" xfId="0" applyFont="1" applyBorder="1" applyAlignment="1">
      <alignment/>
    </xf>
    <xf numFmtId="0" fontId="6" fillId="0" borderId="14" xfId="0" applyFont="1" applyBorder="1" applyAlignment="1">
      <alignment/>
    </xf>
    <xf numFmtId="0" fontId="37" fillId="0" borderId="20" xfId="0" applyFont="1" applyBorder="1" applyAlignment="1">
      <alignment/>
    </xf>
    <xf numFmtId="0" fontId="37" fillId="0" borderId="14" xfId="0" applyFont="1" applyBorder="1" applyAlignment="1">
      <alignment/>
    </xf>
    <xf numFmtId="0" fontId="6" fillId="0" borderId="19" xfId="0" applyFont="1" applyBorder="1" applyAlignment="1">
      <alignment/>
    </xf>
    <xf numFmtId="0" fontId="6" fillId="0" borderId="0" xfId="0" applyFont="1" applyBorder="1" applyAlignment="1">
      <alignment/>
    </xf>
    <xf numFmtId="172" fontId="6" fillId="0" borderId="12" xfId="0" applyNumberFormat="1" applyFont="1" applyBorder="1" applyAlignment="1">
      <alignment/>
    </xf>
    <xf numFmtId="172" fontId="37" fillId="0" borderId="20" xfId="0" applyNumberFormat="1" applyFont="1" applyBorder="1" applyAlignment="1">
      <alignment/>
    </xf>
    <xf numFmtId="172" fontId="6" fillId="0" borderId="14" xfId="0" applyNumberFormat="1" applyFont="1" applyBorder="1" applyAlignment="1">
      <alignment/>
    </xf>
    <xf numFmtId="172" fontId="37" fillId="0" borderId="14" xfId="0" applyNumberFormat="1" applyFont="1" applyBorder="1" applyAlignment="1">
      <alignment/>
    </xf>
    <xf numFmtId="172" fontId="35" fillId="0" borderId="0" xfId="0" applyNumberFormat="1" applyFont="1" applyAlignment="1">
      <alignment/>
    </xf>
    <xf numFmtId="173" fontId="6" fillId="0" borderId="12" xfId="0" applyNumberFormat="1" applyFont="1" applyBorder="1" applyAlignment="1">
      <alignment/>
    </xf>
    <xf numFmtId="173" fontId="37" fillId="0" borderId="20" xfId="0" applyNumberFormat="1" applyFont="1" applyBorder="1" applyAlignment="1">
      <alignment/>
    </xf>
    <xf numFmtId="173" fontId="6" fillId="0" borderId="14" xfId="0" applyNumberFormat="1" applyFont="1" applyBorder="1" applyAlignment="1">
      <alignment/>
    </xf>
    <xf numFmtId="173" fontId="37" fillId="0" borderId="14" xfId="0" applyNumberFormat="1" applyFont="1" applyBorder="1" applyAlignment="1">
      <alignment/>
    </xf>
    <xf numFmtId="174" fontId="6" fillId="0" borderId="12" xfId="0" applyNumberFormat="1" applyFont="1" applyBorder="1" applyAlignment="1">
      <alignment/>
    </xf>
    <xf numFmtId="174" fontId="37" fillId="0" borderId="20" xfId="0" applyNumberFormat="1" applyFont="1" applyBorder="1" applyAlignment="1">
      <alignment/>
    </xf>
    <xf numFmtId="174" fontId="6" fillId="0" borderId="14" xfId="0" applyNumberFormat="1" applyFont="1" applyBorder="1" applyAlignment="1">
      <alignment/>
    </xf>
    <xf numFmtId="174" fontId="37" fillId="0" borderId="14" xfId="0" applyNumberFormat="1"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15" xfId="0" applyFont="1" applyBorder="1" applyAlignment="1">
      <alignment/>
    </xf>
    <xf numFmtId="0" fontId="37" fillId="0" borderId="23" xfId="0" applyFont="1" applyBorder="1" applyAlignment="1">
      <alignment/>
    </xf>
    <xf numFmtId="0" fontId="6" fillId="0" borderId="24" xfId="0" applyFont="1" applyBorder="1" applyAlignment="1">
      <alignment/>
    </xf>
    <xf numFmtId="0" fontId="35" fillId="0" borderId="0" xfId="0" applyFont="1" applyBorder="1" applyAlignment="1">
      <alignment/>
    </xf>
    <xf numFmtId="0" fontId="36" fillId="0" borderId="0" xfId="0" applyFont="1" applyBorder="1" applyAlignment="1">
      <alignment/>
    </xf>
    <xf numFmtId="0" fontId="11" fillId="0" borderId="25" xfId="0" applyFont="1" applyBorder="1" applyAlignment="1">
      <alignment horizontal="left"/>
    </xf>
    <xf numFmtId="0" fontId="10" fillId="0" borderId="25" xfId="0" applyFont="1" applyBorder="1" applyAlignment="1">
      <alignment horizontal="left"/>
    </xf>
    <xf numFmtId="49" fontId="37" fillId="0" borderId="18" xfId="0" applyNumberFormat="1" applyFont="1" applyBorder="1" applyAlignment="1" quotePrefix="1">
      <alignment horizontal="center" vertical="center" wrapText="1"/>
    </xf>
    <xf numFmtId="49" fontId="37" fillId="0" borderId="14" xfId="0" applyNumberFormat="1" applyFont="1" applyBorder="1" applyAlignment="1" quotePrefix="1">
      <alignment horizontal="center" vertical="center" wrapText="1"/>
    </xf>
    <xf numFmtId="49" fontId="37" fillId="0" borderId="24" xfId="0" applyNumberFormat="1" applyFont="1" applyBorder="1" applyAlignment="1" quotePrefix="1">
      <alignment horizontal="center" vertical="center" wrapText="1"/>
    </xf>
    <xf numFmtId="49" fontId="39" fillId="0" borderId="14" xfId="0" applyNumberFormat="1" applyFont="1" applyBorder="1" applyAlignment="1">
      <alignment horizontal="center" vertical="center" wrapText="1"/>
    </xf>
    <xf numFmtId="49" fontId="39" fillId="0" borderId="24" xfId="0" applyNumberFormat="1" applyFont="1" applyBorder="1" applyAlignment="1">
      <alignment horizontal="center" vertical="center" wrapText="1"/>
    </xf>
    <xf numFmtId="49" fontId="37" fillId="0" borderId="10" xfId="0" applyNumberFormat="1" applyFont="1" applyBorder="1" applyAlignment="1" quotePrefix="1">
      <alignment horizontal="center" vertical="center" wrapText="1"/>
    </xf>
    <xf numFmtId="49" fontId="37" fillId="0" borderId="12" xfId="0" applyNumberFormat="1" applyFont="1" applyBorder="1" applyAlignment="1" quotePrefix="1">
      <alignment horizontal="center" vertical="center" wrapText="1"/>
    </xf>
    <xf numFmtId="49" fontId="37" fillId="0" borderId="15" xfId="0" applyNumberFormat="1" applyFont="1" applyBorder="1" applyAlignment="1" quotePrefix="1">
      <alignment horizontal="center" vertical="center" wrapText="1"/>
    </xf>
    <xf numFmtId="49" fontId="37" fillId="0" borderId="26" xfId="0" applyNumberFormat="1" applyFont="1" applyBorder="1" applyAlignment="1" quotePrefix="1">
      <alignment horizontal="center" vertical="center" wrapText="1"/>
    </xf>
    <xf numFmtId="49" fontId="37" fillId="0" borderId="20" xfId="0" applyNumberFormat="1" applyFont="1" applyBorder="1" applyAlignment="1" quotePrefix="1">
      <alignment horizontal="center" vertical="center" wrapText="1"/>
    </xf>
    <xf numFmtId="49" fontId="37" fillId="0" borderId="23" xfId="0" applyNumberFormat="1" applyFont="1" applyBorder="1" applyAlignment="1" quotePrefix="1">
      <alignment horizontal="center" vertical="center" wrapText="1"/>
    </xf>
    <xf numFmtId="0" fontId="36" fillId="0" borderId="0" xfId="0" applyFont="1" applyAlignment="1">
      <alignment horizontal="center"/>
    </xf>
    <xf numFmtId="0" fontId="6" fillId="0" borderId="2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14" xfId="0" applyFont="1" applyBorder="1" applyAlignment="1">
      <alignment horizontal="center"/>
    </xf>
    <xf numFmtId="0" fontId="6"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11" fillId="0" borderId="0" xfId="0" applyFont="1" applyFill="1" applyBorder="1" applyAlignment="1">
      <alignment horizontal="left" vertical="top" wrapText="1"/>
    </xf>
    <xf numFmtId="0" fontId="37" fillId="0" borderId="0" xfId="0" applyFont="1" applyAlignment="1">
      <alignment horizontal="right" vertical="center"/>
    </xf>
    <xf numFmtId="0" fontId="6" fillId="0" borderId="0" xfId="0" applyFont="1" applyAlignment="1">
      <alignment horizontal="right" vertical="center"/>
    </xf>
    <xf numFmtId="0" fontId="36" fillId="0" borderId="0" xfId="0" applyFont="1" applyAlignment="1">
      <alignment horizontal="center" vertical="center"/>
    </xf>
    <xf numFmtId="0" fontId="35" fillId="0" borderId="0" xfId="0" applyFont="1" applyAlignment="1">
      <alignment vertical="justify"/>
    </xf>
    <xf numFmtId="0" fontId="35" fillId="0" borderId="0" xfId="0" applyFont="1" applyAlignment="1" quotePrefix="1">
      <alignment horizontal="left" vertical="top" wrapText="1"/>
    </xf>
    <xf numFmtId="0" fontId="35" fillId="0" borderId="0" xfId="0" applyFont="1" applyAlignment="1">
      <alignment wrapText="1"/>
    </xf>
    <xf numFmtId="0" fontId="35" fillId="0" borderId="0" xfId="0" applyFont="1" applyAlignment="1" quotePrefix="1">
      <alignment horizontal="left" vertical="justify" wrapText="1"/>
    </xf>
    <xf numFmtId="0" fontId="35" fillId="0" borderId="0" xfId="0" applyFont="1" applyAlignment="1">
      <alignment horizontal="justify" vertical="top" wrapText="1"/>
    </xf>
    <xf numFmtId="0" fontId="35" fillId="0" borderId="0" xfId="0" applyFont="1" applyAlignment="1">
      <alignment horizontal="justify" vertical="justify" wrapText="1"/>
    </xf>
    <xf numFmtId="0" fontId="35" fillId="0" borderId="0" xfId="0" applyNumberFormat="1" applyFont="1" applyAlignment="1">
      <alignment horizontal="justify" wrapText="1"/>
    </xf>
    <xf numFmtId="0" fontId="35" fillId="0" borderId="0" xfId="0" applyNumberFormat="1" applyFont="1" applyAlignment="1">
      <alignment wrapText="1"/>
    </xf>
    <xf numFmtId="0" fontId="35" fillId="0" borderId="0" xfId="0" applyFont="1" applyAlignment="1">
      <alignment horizontal="justify"/>
    </xf>
    <xf numFmtId="0" fontId="35" fillId="0" borderId="0" xfId="0" applyFont="1" applyAlignment="1">
      <alignment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'[1]Tab3  '!#REF!</c:f>
              <c:strCache>
                <c:ptCount val="1"/>
                <c:pt idx="0">
                  <c:v>0</c:v>
                </c:pt>
              </c:strCache>
            </c:strRef>
          </c:cat>
          <c:val>
            <c:numRef>
              <c:f>'[1]Tab3  '!#REF!</c:f>
              <c:numCache>
                <c:ptCount val="1"/>
                <c:pt idx="0">
                  <c:v>0</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'[1]Tab3  '!#REF!</c:f>
              <c:strCache>
                <c:ptCount val="1"/>
                <c:pt idx="0">
                  <c:v>0</c:v>
                </c:pt>
              </c:strCache>
            </c:strRef>
          </c:cat>
          <c:val>
            <c:numRef>
              <c:f>'[1]Tab3  '!#REF!</c:f>
              <c:numCache>
                <c:ptCount val="1"/>
                <c:pt idx="0">
                  <c:v>0</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'[1]Tab3  '!#REF!</c:f>
              <c:strCache>
                <c:ptCount val="1"/>
                <c:pt idx="0">
                  <c:v>0</c:v>
                </c:pt>
              </c:strCache>
            </c:strRef>
          </c:cat>
          <c:val>
            <c:numRef>
              <c:f>'[1]Tab3  '!#REF!</c:f>
              <c:numCache>
                <c:ptCount val="1"/>
                <c:pt idx="0">
                  <c:v>0</c:v>
                </c:pt>
              </c:numCache>
            </c:numRef>
          </c:val>
          <c:smooth val="0"/>
        </c:ser>
        <c:marker val="1"/>
        <c:axId val="12153869"/>
        <c:axId val="42275958"/>
      </c:lineChart>
      <c:catAx>
        <c:axId val="12153869"/>
        <c:scaling>
          <c:orientation val="minMax"/>
        </c:scaling>
        <c:axPos val="b"/>
        <c:delete val="0"/>
        <c:numFmt formatCode="General" sourceLinked="1"/>
        <c:majorTickMark val="out"/>
        <c:minorTickMark val="none"/>
        <c:tickLblPos val="nextTo"/>
        <c:txPr>
          <a:bodyPr/>
          <a:lstStyle/>
          <a:p>
            <a:pPr>
              <a:defRPr lang="en-US" cap="none" sz="125" b="1" i="0" u="none" baseline="0"/>
            </a:pPr>
          </a:p>
        </c:txPr>
        <c:crossAx val="42275958"/>
        <c:crosses val="autoZero"/>
        <c:auto val="1"/>
        <c:lblOffset val="100"/>
        <c:noMultiLvlLbl val="0"/>
      </c:catAx>
      <c:valAx>
        <c:axId val="42275958"/>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125" b="1" i="0" u="none" baseline="0"/>
            </a:pPr>
          </a:p>
        </c:txPr>
        <c:crossAx val="12153869"/>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44939303"/>
        <c:axId val="1800544"/>
      </c:lineChart>
      <c:catAx>
        <c:axId val="44939303"/>
        <c:scaling>
          <c:orientation val="minMax"/>
        </c:scaling>
        <c:axPos val="b"/>
        <c:delete val="1"/>
        <c:majorTickMark val="out"/>
        <c:minorTickMark val="none"/>
        <c:tickLblPos val="nextTo"/>
        <c:crossAx val="1800544"/>
        <c:crosses val="autoZero"/>
        <c:auto val="1"/>
        <c:lblOffset val="100"/>
        <c:tickLblSkip val="1"/>
        <c:noMultiLvlLbl val="0"/>
      </c:catAx>
      <c:valAx>
        <c:axId val="1800544"/>
        <c:scaling>
          <c:orientation val="minMax"/>
        </c:scaling>
        <c:axPos val="l"/>
        <c:delete val="1"/>
        <c:majorTickMark val="out"/>
        <c:minorTickMark val="none"/>
        <c:tickLblPos val="nextTo"/>
        <c:crossAx val="44939303"/>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3</xdr:col>
      <xdr:colOff>0</xdr:colOff>
      <xdr:row>31</xdr:row>
      <xdr:rowOff>0</xdr:rowOff>
    </xdr:to>
    <xdr:graphicFrame>
      <xdr:nvGraphicFramePr>
        <xdr:cNvPr id="1" name="Chart 1"/>
        <xdr:cNvGraphicFramePr/>
      </xdr:nvGraphicFramePr>
      <xdr:xfrm>
        <a:off x="847725" y="6076950"/>
        <a:ext cx="723900" cy="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xdr:row>
      <xdr:rowOff>85725</xdr:rowOff>
    </xdr:from>
    <xdr:to>
      <xdr:col>3</xdr:col>
      <xdr:colOff>0</xdr:colOff>
      <xdr:row>30</xdr:row>
      <xdr:rowOff>47625</xdr:rowOff>
    </xdr:to>
    <xdr:sp>
      <xdr:nvSpPr>
        <xdr:cNvPr id="2" name="TextBox 2"/>
        <xdr:cNvSpPr txBox="1">
          <a:spLocks noChangeArrowheads="1"/>
        </xdr:cNvSpPr>
      </xdr:nvSpPr>
      <xdr:spPr>
        <a:xfrm>
          <a:off x="1571625" y="762000"/>
          <a:ext cx="0" cy="529590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21</xdr:row>
      <xdr:rowOff>28575</xdr:rowOff>
    </xdr:from>
    <xdr:to>
      <xdr:col>9</xdr:col>
      <xdr:colOff>0</xdr:colOff>
      <xdr:row>32</xdr:row>
      <xdr:rowOff>76200</xdr:rowOff>
    </xdr:to>
    <xdr:graphicFrame>
      <xdr:nvGraphicFramePr>
        <xdr:cNvPr id="1" name="Chart 1"/>
        <xdr:cNvGraphicFramePr/>
      </xdr:nvGraphicFramePr>
      <xdr:xfrm>
        <a:off x="8743950" y="4152900"/>
        <a:ext cx="0" cy="2143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3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workbookViewId="0" topLeftCell="A1">
      <selection activeCell="D23" sqref="D23"/>
    </sheetView>
  </sheetViews>
  <sheetFormatPr defaultColWidth="9.140625" defaultRowHeight="12.75"/>
  <cols>
    <col min="1" max="1" width="0.5625" style="41" customWidth="1"/>
    <col min="2" max="2" width="9.7109375" style="41" customWidth="1"/>
    <col min="3" max="3" width="13.28125" style="41" customWidth="1"/>
    <col min="4" max="7" width="9.8515625" style="41" customWidth="1"/>
    <col min="8" max="13" width="9.8515625" style="42" customWidth="1"/>
    <col min="14" max="16384" width="11.57421875" style="41" customWidth="1"/>
  </cols>
  <sheetData>
    <row r="1" spans="2:3" ht="33" customHeight="1">
      <c r="B1" s="83"/>
      <c r="C1" s="83"/>
    </row>
    <row r="2" spans="2:13" ht="20.25" customHeight="1">
      <c r="B2" s="43" t="s">
        <v>43</v>
      </c>
      <c r="C2" s="43"/>
      <c r="D2" s="43"/>
      <c r="E2" s="43"/>
      <c r="F2" s="43"/>
      <c r="G2" s="43"/>
      <c r="H2" s="43"/>
      <c r="I2" s="43"/>
      <c r="J2" s="43"/>
      <c r="K2" s="43"/>
      <c r="L2" s="43"/>
      <c r="M2" s="43"/>
    </row>
    <row r="3" ht="9.75" customHeight="1">
      <c r="B3" s="42"/>
    </row>
    <row r="4" spans="2:13" ht="12.75" customHeight="1">
      <c r="B4" s="84"/>
      <c r="C4" s="85"/>
      <c r="D4" s="77" t="s">
        <v>26</v>
      </c>
      <c r="E4" s="77" t="s">
        <v>45</v>
      </c>
      <c r="F4" s="77" t="s">
        <v>27</v>
      </c>
      <c r="G4" s="77" t="s">
        <v>28</v>
      </c>
      <c r="H4" s="80" t="s">
        <v>29</v>
      </c>
      <c r="I4" s="72" t="s">
        <v>30</v>
      </c>
      <c r="J4" s="72" t="s">
        <v>31</v>
      </c>
      <c r="K4" s="72" t="s">
        <v>41</v>
      </c>
      <c r="L4" s="72" t="s">
        <v>42</v>
      </c>
      <c r="M4" s="72" t="s">
        <v>44</v>
      </c>
    </row>
    <row r="5" spans="2:13" ht="12.75" customHeight="1">
      <c r="B5" s="86"/>
      <c r="C5" s="87"/>
      <c r="D5" s="78"/>
      <c r="E5" s="78"/>
      <c r="F5" s="78"/>
      <c r="G5" s="78"/>
      <c r="H5" s="81"/>
      <c r="I5" s="73"/>
      <c r="J5" s="73"/>
      <c r="K5" s="73"/>
      <c r="L5" s="73"/>
      <c r="M5" s="75"/>
    </row>
    <row r="6" spans="2:13" ht="24.75" customHeight="1">
      <c r="B6" s="86"/>
      <c r="C6" s="87"/>
      <c r="D6" s="79"/>
      <c r="E6" s="79"/>
      <c r="F6" s="79"/>
      <c r="G6" s="79"/>
      <c r="H6" s="82"/>
      <c r="I6" s="74"/>
      <c r="J6" s="74"/>
      <c r="K6" s="74"/>
      <c r="L6" s="74"/>
      <c r="M6" s="76"/>
    </row>
    <row r="7" spans="2:13" ht="15" customHeight="1">
      <c r="B7" s="44" t="s">
        <v>32</v>
      </c>
      <c r="C7" s="45"/>
      <c r="D7" s="45"/>
      <c r="E7" s="45"/>
      <c r="F7" s="45"/>
      <c r="G7" s="45"/>
      <c r="H7" s="46"/>
      <c r="I7" s="47"/>
      <c r="J7" s="47"/>
      <c r="K7" s="47"/>
      <c r="L7" s="47"/>
      <c r="M7" s="47"/>
    </row>
    <row r="8" spans="2:13" ht="15" customHeight="1">
      <c r="B8" s="48"/>
      <c r="C8" s="49" t="s">
        <v>33</v>
      </c>
      <c r="D8" s="50">
        <f aca="true" t="shared" si="0" ref="D8:M10">D12+D16</f>
        <v>538100</v>
      </c>
      <c r="E8" s="50">
        <f t="shared" si="0"/>
        <v>551600</v>
      </c>
      <c r="F8" s="50">
        <f t="shared" si="0"/>
        <v>552500</v>
      </c>
      <c r="G8" s="50">
        <f t="shared" si="0"/>
        <v>546100</v>
      </c>
      <c r="H8" s="51">
        <f t="shared" si="0"/>
        <v>548900</v>
      </c>
      <c r="I8" s="52">
        <f t="shared" si="0"/>
        <v>553800</v>
      </c>
      <c r="J8" s="52">
        <f t="shared" si="0"/>
        <v>559100</v>
      </c>
      <c r="K8" s="52">
        <f t="shared" si="0"/>
        <v>558800</v>
      </c>
      <c r="L8" s="52">
        <f t="shared" si="0"/>
        <v>567300</v>
      </c>
      <c r="M8" s="53">
        <f t="shared" si="0"/>
        <v>559400</v>
      </c>
    </row>
    <row r="9" spans="2:13" ht="15" customHeight="1">
      <c r="B9" s="48"/>
      <c r="C9" s="49" t="s">
        <v>34</v>
      </c>
      <c r="D9" s="50">
        <f t="shared" si="0"/>
        <v>350400</v>
      </c>
      <c r="E9" s="50">
        <f t="shared" si="0"/>
        <v>354600</v>
      </c>
      <c r="F9" s="50">
        <f t="shared" si="0"/>
        <v>354600</v>
      </c>
      <c r="G9" s="50">
        <f t="shared" si="0"/>
        <v>352400</v>
      </c>
      <c r="H9" s="51">
        <f t="shared" si="0"/>
        <v>353600</v>
      </c>
      <c r="I9" s="52">
        <f t="shared" si="0"/>
        <v>352800</v>
      </c>
      <c r="J9" s="52">
        <f t="shared" si="0"/>
        <v>355100</v>
      </c>
      <c r="K9" s="52">
        <f t="shared" si="0"/>
        <v>353900</v>
      </c>
      <c r="L9" s="52">
        <f t="shared" si="0"/>
        <v>358000</v>
      </c>
      <c r="M9" s="53">
        <f t="shared" si="0"/>
        <v>355600</v>
      </c>
    </row>
    <row r="10" spans="2:13" ht="15" customHeight="1">
      <c r="B10" s="48"/>
      <c r="C10" s="49" t="s">
        <v>35</v>
      </c>
      <c r="D10" s="50">
        <f t="shared" si="0"/>
        <v>187700</v>
      </c>
      <c r="E10" s="50">
        <f t="shared" si="0"/>
        <v>197000</v>
      </c>
      <c r="F10" s="50">
        <f t="shared" si="0"/>
        <v>197900</v>
      </c>
      <c r="G10" s="50">
        <f t="shared" si="0"/>
        <v>193700</v>
      </c>
      <c r="H10" s="51">
        <f t="shared" si="0"/>
        <v>195300</v>
      </c>
      <c r="I10" s="52">
        <f t="shared" si="0"/>
        <v>201000</v>
      </c>
      <c r="J10" s="52">
        <f t="shared" si="0"/>
        <v>204000</v>
      </c>
      <c r="K10" s="52">
        <f t="shared" si="0"/>
        <v>204900</v>
      </c>
      <c r="L10" s="52">
        <f t="shared" si="0"/>
        <v>209300</v>
      </c>
      <c r="M10" s="53">
        <f t="shared" si="0"/>
        <v>203800</v>
      </c>
    </row>
    <row r="11" spans="2:13" ht="15" customHeight="1">
      <c r="B11" s="44" t="s">
        <v>36</v>
      </c>
      <c r="C11" s="49"/>
      <c r="D11" s="50"/>
      <c r="E11" s="50"/>
      <c r="F11" s="50"/>
      <c r="G11" s="50"/>
      <c r="H11" s="51"/>
      <c r="I11" s="52"/>
      <c r="J11" s="52"/>
      <c r="K11" s="52"/>
      <c r="L11" s="52"/>
      <c r="M11" s="53"/>
    </row>
    <row r="12" spans="2:13" ht="15" customHeight="1">
      <c r="B12" s="48"/>
      <c r="C12" s="49" t="s">
        <v>33</v>
      </c>
      <c r="D12" s="50">
        <f aca="true" t="shared" si="1" ref="D12:M12">SUM(D13:D14)</f>
        <v>486700</v>
      </c>
      <c r="E12" s="50">
        <f t="shared" si="1"/>
        <v>503000</v>
      </c>
      <c r="F12" s="50">
        <f t="shared" si="1"/>
        <v>507400</v>
      </c>
      <c r="G12" s="50">
        <f t="shared" si="1"/>
        <v>506800</v>
      </c>
      <c r="H12" s="51">
        <f t="shared" si="1"/>
        <v>502100</v>
      </c>
      <c r="I12" s="52">
        <f t="shared" si="1"/>
        <v>508200</v>
      </c>
      <c r="J12" s="52">
        <f t="shared" si="1"/>
        <v>518000</v>
      </c>
      <c r="K12" s="52">
        <f>SUM(K13:K14)</f>
        <v>518600</v>
      </c>
      <c r="L12" s="52">
        <f>SUM(L13:L14)</f>
        <v>532300</v>
      </c>
      <c r="M12" s="53">
        <f t="shared" si="1"/>
        <v>519000</v>
      </c>
    </row>
    <row r="13" spans="2:13" ht="15" customHeight="1">
      <c r="B13" s="48"/>
      <c r="C13" s="49" t="s">
        <v>34</v>
      </c>
      <c r="D13" s="50">
        <v>329400</v>
      </c>
      <c r="E13" s="50">
        <v>335200</v>
      </c>
      <c r="F13" s="50">
        <v>338000</v>
      </c>
      <c r="G13" s="50">
        <v>338100</v>
      </c>
      <c r="H13" s="51">
        <v>335000</v>
      </c>
      <c r="I13" s="52">
        <v>334900</v>
      </c>
      <c r="J13" s="52">
        <v>341500</v>
      </c>
      <c r="K13" s="52">
        <v>339700</v>
      </c>
      <c r="L13" s="52">
        <v>346700</v>
      </c>
      <c r="M13" s="53">
        <v>341000</v>
      </c>
    </row>
    <row r="14" spans="2:13" ht="15" customHeight="1">
      <c r="B14" s="48"/>
      <c r="C14" s="49" t="s">
        <v>35</v>
      </c>
      <c r="D14" s="50">
        <v>157300</v>
      </c>
      <c r="E14" s="50">
        <v>167800</v>
      </c>
      <c r="F14" s="50">
        <v>169400</v>
      </c>
      <c r="G14" s="50">
        <v>168700</v>
      </c>
      <c r="H14" s="51">
        <v>167100</v>
      </c>
      <c r="I14" s="52">
        <v>173300</v>
      </c>
      <c r="J14" s="52">
        <v>176500</v>
      </c>
      <c r="K14" s="52">
        <v>178900</v>
      </c>
      <c r="L14" s="52">
        <v>185600</v>
      </c>
      <c r="M14" s="53">
        <v>178000</v>
      </c>
    </row>
    <row r="15" spans="2:13" ht="15" customHeight="1">
      <c r="B15" s="44" t="s">
        <v>37</v>
      </c>
      <c r="C15" s="49"/>
      <c r="D15" s="50"/>
      <c r="E15" s="50"/>
      <c r="F15" s="50"/>
      <c r="G15" s="50"/>
      <c r="H15" s="51"/>
      <c r="I15" s="52"/>
      <c r="J15" s="52"/>
      <c r="K15" s="52"/>
      <c r="L15" s="52"/>
      <c r="M15" s="53"/>
    </row>
    <row r="16" spans="2:13" ht="15" customHeight="1">
      <c r="B16" s="48"/>
      <c r="C16" s="49" t="s">
        <v>33</v>
      </c>
      <c r="D16" s="50">
        <f aca="true" t="shared" si="2" ref="D16:M16">SUM(D17:D18)</f>
        <v>51400</v>
      </c>
      <c r="E16" s="50">
        <f t="shared" si="2"/>
        <v>48600</v>
      </c>
      <c r="F16" s="50">
        <f t="shared" si="2"/>
        <v>45100</v>
      </c>
      <c r="G16" s="50">
        <f t="shared" si="2"/>
        <v>39300</v>
      </c>
      <c r="H16" s="51">
        <f t="shared" si="2"/>
        <v>46800</v>
      </c>
      <c r="I16" s="52">
        <f t="shared" si="2"/>
        <v>45600</v>
      </c>
      <c r="J16" s="52">
        <f t="shared" si="2"/>
        <v>41100</v>
      </c>
      <c r="K16" s="52">
        <f>SUM(K17:K18)</f>
        <v>40200</v>
      </c>
      <c r="L16" s="52">
        <f>SUM(L17:L18)</f>
        <v>35000</v>
      </c>
      <c r="M16" s="53">
        <f t="shared" si="2"/>
        <v>40400</v>
      </c>
    </row>
    <row r="17" spans="2:13" ht="15" customHeight="1">
      <c r="B17" s="48"/>
      <c r="C17" s="49" t="s">
        <v>34</v>
      </c>
      <c r="D17" s="50">
        <v>21000</v>
      </c>
      <c r="E17" s="50">
        <v>19400</v>
      </c>
      <c r="F17" s="50">
        <v>16600</v>
      </c>
      <c r="G17" s="50">
        <v>14300</v>
      </c>
      <c r="H17" s="51">
        <v>18600</v>
      </c>
      <c r="I17" s="52">
        <v>17900</v>
      </c>
      <c r="J17" s="52">
        <v>13600</v>
      </c>
      <c r="K17" s="52">
        <v>14200</v>
      </c>
      <c r="L17" s="52">
        <v>11300</v>
      </c>
      <c r="M17" s="53">
        <v>14600</v>
      </c>
    </row>
    <row r="18" spans="2:13" ht="15" customHeight="1">
      <c r="B18" s="48"/>
      <c r="C18" s="49" t="s">
        <v>35</v>
      </c>
      <c r="D18" s="50">
        <v>30400</v>
      </c>
      <c r="E18" s="50">
        <v>29200</v>
      </c>
      <c r="F18" s="50">
        <v>28500</v>
      </c>
      <c r="G18" s="50">
        <v>25000</v>
      </c>
      <c r="H18" s="51">
        <v>28200</v>
      </c>
      <c r="I18" s="52">
        <v>27700</v>
      </c>
      <c r="J18" s="52">
        <v>27500</v>
      </c>
      <c r="K18" s="52">
        <v>26000</v>
      </c>
      <c r="L18" s="52">
        <v>23700</v>
      </c>
      <c r="M18" s="53">
        <v>25800</v>
      </c>
    </row>
    <row r="19" spans="2:13" ht="15" customHeight="1">
      <c r="B19" s="44" t="s">
        <v>38</v>
      </c>
      <c r="C19" s="49"/>
      <c r="D19" s="50"/>
      <c r="E19" s="50"/>
      <c r="F19" s="50"/>
      <c r="G19" s="50"/>
      <c r="H19" s="51"/>
      <c r="I19" s="52"/>
      <c r="J19" s="52"/>
      <c r="K19" s="52"/>
      <c r="L19" s="52"/>
      <c r="M19" s="53"/>
    </row>
    <row r="20" spans="2:13" ht="15" customHeight="1">
      <c r="B20" s="48"/>
      <c r="C20" s="49" t="s">
        <v>33</v>
      </c>
      <c r="D20" s="50">
        <f aca="true" t="shared" si="3" ref="D20:M20">SUM(D21:D22)</f>
        <v>389200</v>
      </c>
      <c r="E20" s="50">
        <f t="shared" si="3"/>
        <v>378900</v>
      </c>
      <c r="F20" s="50">
        <f t="shared" si="3"/>
        <v>381200</v>
      </c>
      <c r="G20" s="50">
        <f t="shared" si="3"/>
        <v>390800</v>
      </c>
      <c r="H20" s="51">
        <f t="shared" si="3"/>
        <v>383200</v>
      </c>
      <c r="I20" s="52">
        <f t="shared" si="3"/>
        <v>386300</v>
      </c>
      <c r="J20" s="52">
        <f t="shared" si="3"/>
        <v>384200</v>
      </c>
      <c r="K20" s="52">
        <f>SUM(K21:K22)</f>
        <v>387700</v>
      </c>
      <c r="L20" s="52">
        <f>SUM(L21:L22)</f>
        <v>382500</v>
      </c>
      <c r="M20" s="53">
        <f t="shared" si="3"/>
        <v>385600</v>
      </c>
    </row>
    <row r="21" spans="2:15" ht="15" customHeight="1">
      <c r="B21" s="48"/>
      <c r="C21" s="49" t="s">
        <v>34</v>
      </c>
      <c r="D21" s="50">
        <v>105500</v>
      </c>
      <c r="E21" s="50">
        <v>102800</v>
      </c>
      <c r="F21" s="50">
        <v>104400</v>
      </c>
      <c r="G21" s="50">
        <v>108100</v>
      </c>
      <c r="H21" s="51">
        <v>104600</v>
      </c>
      <c r="I21" s="52">
        <v>109300</v>
      </c>
      <c r="J21" s="52">
        <v>108600</v>
      </c>
      <c r="K21" s="52">
        <v>111300</v>
      </c>
      <c r="L21" s="52">
        <v>108700</v>
      </c>
      <c r="M21" s="53">
        <v>108900</v>
      </c>
      <c r="O21" s="54"/>
    </row>
    <row r="22" spans="2:15" ht="15" customHeight="1">
      <c r="B22" s="48"/>
      <c r="C22" s="49" t="s">
        <v>35</v>
      </c>
      <c r="D22" s="50">
        <v>283700</v>
      </c>
      <c r="E22" s="50">
        <v>276100</v>
      </c>
      <c r="F22" s="50">
        <v>276800</v>
      </c>
      <c r="G22" s="50">
        <v>282700</v>
      </c>
      <c r="H22" s="51">
        <v>278600</v>
      </c>
      <c r="I22" s="52">
        <v>277000</v>
      </c>
      <c r="J22" s="52">
        <v>275600</v>
      </c>
      <c r="K22" s="52">
        <v>276400</v>
      </c>
      <c r="L22" s="52">
        <v>273800</v>
      </c>
      <c r="M22" s="53">
        <v>276700</v>
      </c>
      <c r="O22" s="54"/>
    </row>
    <row r="23" spans="2:13" ht="15" customHeight="1">
      <c r="B23" s="44" t="s">
        <v>39</v>
      </c>
      <c r="C23" s="49"/>
      <c r="D23" s="55"/>
      <c r="E23" s="55"/>
      <c r="F23" s="55"/>
      <c r="G23" s="55"/>
      <c r="H23" s="56"/>
      <c r="I23" s="57"/>
      <c r="J23" s="57"/>
      <c r="K23" s="57"/>
      <c r="L23" s="57"/>
      <c r="M23" s="58"/>
    </row>
    <row r="24" spans="2:13" ht="15" customHeight="1">
      <c r="B24" s="48"/>
      <c r="C24" s="49" t="s">
        <v>33</v>
      </c>
      <c r="D24" s="59">
        <f aca="true" t="shared" si="4" ref="D24:M26">(D8*100)/(D8+D20)</f>
        <v>58.028685430820666</v>
      </c>
      <c r="E24" s="59">
        <f t="shared" si="4"/>
        <v>59.27995701235895</v>
      </c>
      <c r="F24" s="59">
        <f t="shared" si="4"/>
        <v>59.17318196422834</v>
      </c>
      <c r="G24" s="59">
        <f t="shared" si="4"/>
        <v>58.28797096808624</v>
      </c>
      <c r="H24" s="60">
        <f t="shared" si="4"/>
        <v>58.88853127346851</v>
      </c>
      <c r="I24" s="61">
        <f t="shared" si="4"/>
        <v>58.908626741835974</v>
      </c>
      <c r="J24" s="61">
        <f t="shared" si="4"/>
        <v>59.2706456058518</v>
      </c>
      <c r="K24" s="61">
        <f t="shared" si="4"/>
        <v>59.03856312731114</v>
      </c>
      <c r="L24" s="61">
        <f t="shared" si="4"/>
        <v>59.72836386607707</v>
      </c>
      <c r="M24" s="62">
        <f t="shared" si="4"/>
        <v>59.195767195767196</v>
      </c>
    </row>
    <row r="25" spans="2:13" ht="15" customHeight="1">
      <c r="B25" s="48"/>
      <c r="C25" s="49" t="s">
        <v>34</v>
      </c>
      <c r="D25" s="59">
        <f t="shared" si="4"/>
        <v>76.85896029831103</v>
      </c>
      <c r="E25" s="59">
        <f t="shared" si="4"/>
        <v>77.52514210756449</v>
      </c>
      <c r="F25" s="59">
        <f t="shared" si="4"/>
        <v>77.25490196078431</v>
      </c>
      <c r="G25" s="59">
        <f t="shared" si="4"/>
        <v>76.52551574375678</v>
      </c>
      <c r="H25" s="60">
        <f t="shared" si="4"/>
        <v>77.17154081187255</v>
      </c>
      <c r="I25" s="61">
        <f t="shared" si="4"/>
        <v>76.34711101493183</v>
      </c>
      <c r="J25" s="61">
        <f t="shared" si="4"/>
        <v>76.57968514125513</v>
      </c>
      <c r="K25" s="61">
        <f t="shared" si="4"/>
        <v>76.07480653482374</v>
      </c>
      <c r="L25" s="61">
        <f t="shared" si="4"/>
        <v>76.70880651382045</v>
      </c>
      <c r="M25" s="62">
        <f t="shared" si="4"/>
        <v>76.55543595263724</v>
      </c>
    </row>
    <row r="26" spans="2:13" ht="15" customHeight="1">
      <c r="B26" s="48"/>
      <c r="C26" s="49" t="s">
        <v>35</v>
      </c>
      <c r="D26" s="59">
        <f t="shared" si="4"/>
        <v>39.81756470089096</v>
      </c>
      <c r="E26" s="59">
        <f t="shared" si="4"/>
        <v>41.640245191291484</v>
      </c>
      <c r="F26" s="59">
        <f t="shared" si="4"/>
        <v>41.689488097745944</v>
      </c>
      <c r="G26" s="59">
        <f t="shared" si="4"/>
        <v>40.65910999160369</v>
      </c>
      <c r="H26" s="60">
        <f t="shared" si="4"/>
        <v>41.21122599704579</v>
      </c>
      <c r="I26" s="61">
        <f t="shared" si="4"/>
        <v>42.05020920502092</v>
      </c>
      <c r="J26" s="61">
        <f t="shared" si="4"/>
        <v>42.53544620517098</v>
      </c>
      <c r="K26" s="61">
        <f t="shared" si="4"/>
        <v>42.57220029087887</v>
      </c>
      <c r="L26" s="61">
        <f t="shared" si="4"/>
        <v>43.32436348582074</v>
      </c>
      <c r="M26" s="62">
        <f t="shared" si="4"/>
        <v>42.414151925078045</v>
      </c>
    </row>
    <row r="27" spans="2:13" ht="15" customHeight="1">
      <c r="B27" s="44" t="s">
        <v>40</v>
      </c>
      <c r="C27" s="49"/>
      <c r="D27" s="55"/>
      <c r="E27" s="55"/>
      <c r="F27" s="55"/>
      <c r="G27" s="55"/>
      <c r="H27" s="56"/>
      <c r="I27" s="57"/>
      <c r="J27" s="57"/>
      <c r="K27" s="57"/>
      <c r="L27" s="57"/>
      <c r="M27" s="58"/>
    </row>
    <row r="28" spans="2:13" ht="15" customHeight="1">
      <c r="B28" s="48"/>
      <c r="C28" s="49" t="s">
        <v>33</v>
      </c>
      <c r="D28" s="59">
        <f aca="true" t="shared" si="5" ref="D28:M30">D16*100/D8</f>
        <v>9.552127857275599</v>
      </c>
      <c r="E28" s="59">
        <f t="shared" si="5"/>
        <v>8.810732414793328</v>
      </c>
      <c r="F28" s="59">
        <f t="shared" si="5"/>
        <v>8.16289592760181</v>
      </c>
      <c r="G28" s="59">
        <f t="shared" si="5"/>
        <v>7.196484160410181</v>
      </c>
      <c r="H28" s="60">
        <f t="shared" si="5"/>
        <v>8.526143195481874</v>
      </c>
      <c r="I28" s="61">
        <f t="shared" si="5"/>
        <v>8.234019501625136</v>
      </c>
      <c r="J28" s="61">
        <f t="shared" si="5"/>
        <v>7.351099982114112</v>
      </c>
      <c r="K28" s="61">
        <f t="shared" si="5"/>
        <v>7.193987115246958</v>
      </c>
      <c r="L28" s="61">
        <f t="shared" si="5"/>
        <v>6.169575180680416</v>
      </c>
      <c r="M28" s="62">
        <f t="shared" si="5"/>
        <v>7.222023596710762</v>
      </c>
    </row>
    <row r="29" spans="2:13" ht="15" customHeight="1">
      <c r="B29" s="48"/>
      <c r="C29" s="49" t="s">
        <v>34</v>
      </c>
      <c r="D29" s="59">
        <f t="shared" si="5"/>
        <v>5.993150684931507</v>
      </c>
      <c r="E29" s="59">
        <f t="shared" si="5"/>
        <v>5.470953186689227</v>
      </c>
      <c r="F29" s="59">
        <f t="shared" si="5"/>
        <v>4.681331077270164</v>
      </c>
      <c r="G29" s="59">
        <f t="shared" si="5"/>
        <v>4.05788876276958</v>
      </c>
      <c r="H29" s="60">
        <f t="shared" si="5"/>
        <v>5.260180995475113</v>
      </c>
      <c r="I29" s="61">
        <f t="shared" si="5"/>
        <v>5.073696145124717</v>
      </c>
      <c r="J29" s="61">
        <f t="shared" si="5"/>
        <v>3.8299070684314276</v>
      </c>
      <c r="K29" s="61">
        <f t="shared" si="5"/>
        <v>4.012432890647076</v>
      </c>
      <c r="L29" s="61">
        <f t="shared" si="5"/>
        <v>3.1564245810055866</v>
      </c>
      <c r="M29" s="62">
        <f t="shared" si="5"/>
        <v>4.105736782902137</v>
      </c>
    </row>
    <row r="30" spans="2:13" ht="15" customHeight="1">
      <c r="B30" s="48"/>
      <c r="C30" s="49" t="s">
        <v>35</v>
      </c>
      <c r="D30" s="59">
        <f t="shared" si="5"/>
        <v>16.196057538625467</v>
      </c>
      <c r="E30" s="59">
        <f t="shared" si="5"/>
        <v>14.82233502538071</v>
      </c>
      <c r="F30" s="59">
        <f t="shared" si="5"/>
        <v>14.401212733703892</v>
      </c>
      <c r="G30" s="59">
        <f t="shared" si="5"/>
        <v>12.906556530717605</v>
      </c>
      <c r="H30" s="60">
        <f t="shared" si="5"/>
        <v>14.439324116743471</v>
      </c>
      <c r="I30" s="61">
        <f t="shared" si="5"/>
        <v>13.781094527363184</v>
      </c>
      <c r="J30" s="61">
        <f t="shared" si="5"/>
        <v>13.480392156862745</v>
      </c>
      <c r="K30" s="61">
        <f t="shared" si="5"/>
        <v>12.68911664226452</v>
      </c>
      <c r="L30" s="61">
        <f t="shared" si="5"/>
        <v>11.323459149546107</v>
      </c>
      <c r="M30" s="62">
        <f t="shared" si="5"/>
        <v>12.659470068694798</v>
      </c>
    </row>
    <row r="31" spans="2:13" ht="5.25" customHeight="1">
      <c r="B31" s="63"/>
      <c r="C31" s="64"/>
      <c r="D31" s="65"/>
      <c r="E31" s="65"/>
      <c r="F31" s="65"/>
      <c r="G31" s="65"/>
      <c r="H31" s="66"/>
      <c r="I31" s="67"/>
      <c r="J31" s="67"/>
      <c r="K31" s="67"/>
      <c r="L31" s="67"/>
      <c r="M31" s="67"/>
    </row>
    <row r="32" spans="1:3" ht="18.75" customHeight="1">
      <c r="A32" s="68"/>
      <c r="B32" s="70"/>
      <c r="C32" s="71"/>
    </row>
    <row r="33" spans="1:3" ht="19.5" customHeight="1">
      <c r="A33" s="68"/>
      <c r="B33" s="49"/>
      <c r="C33" s="68"/>
    </row>
    <row r="34" spans="1:3" ht="15.75">
      <c r="A34" s="68"/>
      <c r="B34" s="69"/>
      <c r="C34" s="68"/>
    </row>
    <row r="35" spans="1:3" ht="15.75">
      <c r="A35" s="68"/>
      <c r="B35" s="68"/>
      <c r="C35" s="68"/>
    </row>
  </sheetData>
  <mergeCells count="13">
    <mergeCell ref="B1:C1"/>
    <mergeCell ref="B4:C6"/>
    <mergeCell ref="D4:D6"/>
    <mergeCell ref="E4:E6"/>
    <mergeCell ref="M4:M6"/>
    <mergeCell ref="F4:F6"/>
    <mergeCell ref="G4:G6"/>
    <mergeCell ref="H4:H6"/>
    <mergeCell ref="I4:I6"/>
    <mergeCell ref="B32:C32"/>
    <mergeCell ref="J4:J6"/>
    <mergeCell ref="K4:K6"/>
    <mergeCell ref="L4:L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21"/>
  <sheetViews>
    <sheetView tabSelected="1" workbookViewId="0" topLeftCell="A1">
      <selection activeCell="B9" sqref="B9"/>
    </sheetView>
  </sheetViews>
  <sheetFormatPr defaultColWidth="9.140625" defaultRowHeight="12.75"/>
  <cols>
    <col min="1" max="1" width="31.421875" style="41" customWidth="1"/>
    <col min="2" max="2" width="59.7109375" style="41" customWidth="1"/>
    <col min="3" max="16384" width="9.140625" style="41" customWidth="1"/>
  </cols>
  <sheetData>
    <row r="1" spans="1:2" ht="27" customHeight="1">
      <c r="A1" s="92" t="s">
        <v>46</v>
      </c>
      <c r="B1" s="93"/>
    </row>
    <row r="2" spans="1:2" ht="33" customHeight="1">
      <c r="A2" s="94" t="s">
        <v>47</v>
      </c>
      <c r="B2" s="94"/>
    </row>
    <row r="3" spans="1:2" ht="18.75" customHeight="1">
      <c r="A3" s="95" t="s">
        <v>48</v>
      </c>
      <c r="B3" s="95" t="s">
        <v>49</v>
      </c>
    </row>
    <row r="4" ht="9.75" customHeight="1"/>
    <row r="5" spans="1:2" ht="113.25" customHeight="1">
      <c r="A5" s="95" t="s">
        <v>50</v>
      </c>
      <c r="B5" s="96" t="s">
        <v>51</v>
      </c>
    </row>
    <row r="6" ht="9.75" customHeight="1"/>
    <row r="7" spans="1:2" ht="31.5" customHeight="1">
      <c r="A7" s="95" t="s">
        <v>52</v>
      </c>
      <c r="B7" s="97" t="s">
        <v>53</v>
      </c>
    </row>
    <row r="8" ht="9" customHeight="1"/>
    <row r="9" spans="1:2" ht="195" customHeight="1">
      <c r="A9" s="95" t="s">
        <v>54</v>
      </c>
      <c r="B9" s="98" t="s">
        <v>55</v>
      </c>
    </row>
    <row r="10" spans="1:2" ht="33.75" customHeight="1">
      <c r="A10" s="95"/>
      <c r="B10" s="97" t="s">
        <v>56</v>
      </c>
    </row>
    <row r="11" ht="9" customHeight="1"/>
    <row r="12" spans="1:2" ht="141.75">
      <c r="A12" s="95" t="s">
        <v>57</v>
      </c>
      <c r="B12" s="99" t="s">
        <v>58</v>
      </c>
    </row>
    <row r="13" ht="9.75" customHeight="1">
      <c r="B13" s="97"/>
    </row>
    <row r="14" spans="1:2" ht="94.5">
      <c r="A14" s="95" t="s">
        <v>59</v>
      </c>
      <c r="B14" s="100" t="s">
        <v>60</v>
      </c>
    </row>
    <row r="15" ht="96.75" customHeight="1">
      <c r="B15" s="101" t="s">
        <v>61</v>
      </c>
    </row>
    <row r="16" ht="10.5" customHeight="1">
      <c r="B16" s="102"/>
    </row>
    <row r="17" spans="1:2" ht="183" customHeight="1">
      <c r="A17" s="95" t="s">
        <v>62</v>
      </c>
      <c r="B17" s="100" t="s">
        <v>63</v>
      </c>
    </row>
    <row r="18" ht="12.75" customHeight="1">
      <c r="B18" s="103"/>
    </row>
    <row r="19" spans="1:2" ht="257.25" customHeight="1">
      <c r="A19" s="104"/>
      <c r="B19" s="100"/>
    </row>
    <row r="20" ht="15.75">
      <c r="B20" s="103"/>
    </row>
    <row r="21" ht="15.75">
      <c r="B21" s="103"/>
    </row>
    <row r="34" ht="16.5" customHeight="1"/>
    <row r="35" ht="8.25" customHeight="1"/>
  </sheetData>
  <mergeCells count="2">
    <mergeCell ref="A1:B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39"/>
  <sheetViews>
    <sheetView zoomScalePageLayoutView="0" workbookViewId="0" topLeftCell="A1">
      <selection activeCell="F1" sqref="F1"/>
    </sheetView>
  </sheetViews>
  <sheetFormatPr defaultColWidth="13.7109375" defaultRowHeight="12.75"/>
  <cols>
    <col min="1" max="9" width="14.57421875" style="1" customWidth="1"/>
    <col min="10" max="16" width="13.7109375" style="3" customWidth="1"/>
    <col min="17" max="16384" width="13.7109375" style="1" customWidth="1"/>
  </cols>
  <sheetData>
    <row r="1" ht="15">
      <c r="I1" s="2" t="s">
        <v>25</v>
      </c>
    </row>
    <row r="2" spans="1:9" ht="15" customHeight="1">
      <c r="A2" s="2" t="s">
        <v>24</v>
      </c>
      <c r="D2" s="4"/>
      <c r="F2" s="5"/>
      <c r="I2" s="40" t="s">
        <v>0</v>
      </c>
    </row>
    <row r="3" ht="5.25" customHeight="1"/>
    <row r="4" spans="1:9" ht="18.75" customHeight="1">
      <c r="A4" s="6"/>
      <c r="B4" s="24" t="s">
        <v>1</v>
      </c>
      <c r="C4" s="7"/>
      <c r="D4" s="25"/>
      <c r="E4" s="88" t="s">
        <v>2</v>
      </c>
      <c r="F4" s="88"/>
      <c r="G4" s="88"/>
      <c r="H4" s="89" t="s">
        <v>3</v>
      </c>
      <c r="I4" s="90"/>
    </row>
    <row r="5" spans="1:9" ht="30.75" customHeight="1">
      <c r="A5" s="8" t="s">
        <v>4</v>
      </c>
      <c r="B5" s="9" t="s">
        <v>5</v>
      </c>
      <c r="C5" s="9" t="s">
        <v>6</v>
      </c>
      <c r="D5" s="26" t="s">
        <v>7</v>
      </c>
      <c r="E5" s="39" t="s">
        <v>23</v>
      </c>
      <c r="F5" s="39" t="s">
        <v>8</v>
      </c>
      <c r="G5" s="10" t="s">
        <v>7</v>
      </c>
      <c r="H5" s="23" t="s">
        <v>9</v>
      </c>
      <c r="I5" s="11" t="s">
        <v>14</v>
      </c>
    </row>
    <row r="6" spans="1:9" ht="15" customHeight="1">
      <c r="A6" s="12" t="s">
        <v>10</v>
      </c>
      <c r="B6" s="6"/>
      <c r="C6" s="6"/>
      <c r="D6" s="6"/>
      <c r="E6" s="6"/>
      <c r="F6" s="6"/>
      <c r="G6" s="6"/>
      <c r="H6" s="6"/>
      <c r="I6" s="6"/>
    </row>
    <row r="7" spans="1:9" ht="15" customHeight="1">
      <c r="A7" s="13">
        <v>2000</v>
      </c>
      <c r="B7" s="21">
        <v>503</v>
      </c>
      <c r="C7" s="14">
        <v>14.6</v>
      </c>
      <c r="D7" s="14">
        <v>517.6</v>
      </c>
      <c r="E7" s="14">
        <v>298.7</v>
      </c>
      <c r="F7" s="14">
        <v>186.2</v>
      </c>
      <c r="G7" s="14">
        <v>484.9</v>
      </c>
      <c r="H7" s="21">
        <v>32.7</v>
      </c>
      <c r="I7" s="14">
        <v>6.500994035785286</v>
      </c>
    </row>
    <row r="8" spans="1:9" ht="15" customHeight="1">
      <c r="A8" s="13">
        <v>2001</v>
      </c>
      <c r="B8" s="21">
        <v>510.3</v>
      </c>
      <c r="C8" s="14">
        <v>16.5</v>
      </c>
      <c r="D8" s="14">
        <v>526.8</v>
      </c>
      <c r="E8" s="14">
        <v>302</v>
      </c>
      <c r="F8" s="14">
        <v>190.1</v>
      </c>
      <c r="G8" s="14">
        <v>492.1</v>
      </c>
      <c r="H8" s="21">
        <v>34.7</v>
      </c>
      <c r="I8" s="14">
        <v>6.799921614736422</v>
      </c>
    </row>
    <row r="9" spans="1:9" ht="15" customHeight="1">
      <c r="A9" s="13">
        <v>2002</v>
      </c>
      <c r="B9" s="21" t="s">
        <v>15</v>
      </c>
      <c r="C9" s="14">
        <v>17</v>
      </c>
      <c r="D9" s="14">
        <v>530</v>
      </c>
      <c r="E9" s="14">
        <v>297.2</v>
      </c>
      <c r="F9" s="14">
        <v>196</v>
      </c>
      <c r="G9" s="14">
        <v>493.2</v>
      </c>
      <c r="H9" s="21">
        <v>36.8</v>
      </c>
      <c r="I9" s="14">
        <v>7.2</v>
      </c>
    </row>
    <row r="10" spans="1:9" ht="15" customHeight="1">
      <c r="A10" s="13">
        <v>2003</v>
      </c>
      <c r="B10" s="21">
        <v>520.9</v>
      </c>
      <c r="C10" s="14">
        <v>18.2</v>
      </c>
      <c r="D10" s="14">
        <v>539.1</v>
      </c>
      <c r="E10" s="14">
        <v>296.9</v>
      </c>
      <c r="F10" s="14">
        <v>202.1</v>
      </c>
      <c r="G10" s="14">
        <v>499</v>
      </c>
      <c r="H10" s="21">
        <v>40.10000000000005</v>
      </c>
      <c r="I10" s="14">
        <v>7.698214628527557</v>
      </c>
    </row>
    <row r="11" spans="1:9" ht="15" customHeight="1">
      <c r="A11" s="13">
        <v>2004</v>
      </c>
      <c r="B11" s="21">
        <v>531.3</v>
      </c>
      <c r="C11" s="14">
        <v>17.5</v>
      </c>
      <c r="D11" s="14">
        <v>548.8</v>
      </c>
      <c r="E11" s="14">
        <v>293.3</v>
      </c>
      <c r="F11" s="14">
        <v>210.9</v>
      </c>
      <c r="G11" s="14">
        <v>504.2</v>
      </c>
      <c r="H11" s="21">
        <v>44.60000000000005</v>
      </c>
      <c r="I11" s="14">
        <v>8.39450404667797</v>
      </c>
    </row>
    <row r="12" spans="1:9" ht="15" customHeight="1">
      <c r="A12" s="15" t="s">
        <v>11</v>
      </c>
      <c r="B12" s="21">
        <v>542.5</v>
      </c>
      <c r="C12" s="14">
        <v>16.6</v>
      </c>
      <c r="D12" s="14">
        <v>559.1</v>
      </c>
      <c r="E12" s="14">
        <v>292.2</v>
      </c>
      <c r="F12" s="14">
        <v>215</v>
      </c>
      <c r="G12" s="14">
        <v>507.2</v>
      </c>
      <c r="H12" s="21">
        <v>51.90000000000006</v>
      </c>
      <c r="I12" s="14">
        <v>9.566820276497708</v>
      </c>
    </row>
    <row r="13" spans="1:16" s="14" customFormat="1" ht="15" customHeight="1">
      <c r="A13" s="13">
        <v>2006</v>
      </c>
      <c r="B13" s="21">
        <v>548.4</v>
      </c>
      <c r="C13" s="14">
        <v>16.7</v>
      </c>
      <c r="D13" s="14">
        <v>565.1</v>
      </c>
      <c r="E13" s="14">
        <v>295.1</v>
      </c>
      <c r="F13" s="14">
        <v>220.2</v>
      </c>
      <c r="G13" s="14">
        <v>515.3</v>
      </c>
      <c r="H13" s="21">
        <v>49.8</v>
      </c>
      <c r="I13" s="14">
        <v>9.080962800875271</v>
      </c>
      <c r="J13" s="16"/>
      <c r="K13" s="16"/>
      <c r="L13" s="16"/>
      <c r="M13" s="16"/>
      <c r="N13" s="16"/>
      <c r="O13" s="16"/>
      <c r="P13" s="16"/>
    </row>
    <row r="14" spans="1:16" s="18" customFormat="1" ht="15" customHeight="1">
      <c r="A14" s="13">
        <v>2007</v>
      </c>
      <c r="B14" s="21">
        <v>548.9</v>
      </c>
      <c r="C14" s="14">
        <v>21.6</v>
      </c>
      <c r="D14" s="14">
        <v>570.5</v>
      </c>
      <c r="E14" s="14">
        <v>301.3</v>
      </c>
      <c r="F14" s="14">
        <v>222.42</v>
      </c>
      <c r="G14" s="14">
        <v>523.72</v>
      </c>
      <c r="H14" s="21">
        <v>46.78000000000006</v>
      </c>
      <c r="I14" s="14">
        <v>8.522499544543644</v>
      </c>
      <c r="J14" s="17"/>
      <c r="K14" s="17"/>
      <c r="L14" s="17"/>
      <c r="M14" s="17"/>
      <c r="N14" s="17"/>
      <c r="O14" s="17"/>
      <c r="P14" s="17"/>
    </row>
    <row r="15" spans="1:16" s="18" customFormat="1" ht="15" customHeight="1">
      <c r="A15" s="13">
        <v>2008</v>
      </c>
      <c r="B15" s="21">
        <v>559.4</v>
      </c>
      <c r="C15" s="14">
        <v>24</v>
      </c>
      <c r="D15" s="14">
        <v>583.4</v>
      </c>
      <c r="E15" s="14">
        <v>308.5</v>
      </c>
      <c r="F15" s="14">
        <v>234.5</v>
      </c>
      <c r="G15" s="14">
        <v>543</v>
      </c>
      <c r="H15" s="21">
        <v>40.4</v>
      </c>
      <c r="I15" s="14">
        <v>7.2</v>
      </c>
      <c r="J15" s="17"/>
      <c r="K15" s="17"/>
      <c r="L15" s="17"/>
      <c r="M15" s="17"/>
      <c r="N15" s="17"/>
      <c r="O15" s="17"/>
      <c r="P15" s="17"/>
    </row>
    <row r="16" spans="1:9" ht="15" customHeight="1">
      <c r="A16" s="19" t="s">
        <v>12</v>
      </c>
      <c r="B16" s="21"/>
      <c r="C16" s="20"/>
      <c r="D16" s="27"/>
      <c r="E16" s="20"/>
      <c r="F16" s="20"/>
      <c r="G16" s="14"/>
      <c r="H16" s="14"/>
      <c r="I16" s="14"/>
    </row>
    <row r="17" spans="1:9" ht="15" customHeight="1">
      <c r="A17" s="13">
        <v>2000</v>
      </c>
      <c r="B17" s="21">
        <v>334.7</v>
      </c>
      <c r="C17" s="14">
        <v>5</v>
      </c>
      <c r="D17" s="14">
        <v>339.7</v>
      </c>
      <c r="E17" s="20">
        <v>187.5</v>
      </c>
      <c r="F17" s="20">
        <v>135</v>
      </c>
      <c r="G17" s="14">
        <v>322.5</v>
      </c>
      <c r="H17" s="21">
        <v>17.2</v>
      </c>
      <c r="I17" s="14">
        <v>5.138930385419775</v>
      </c>
    </row>
    <row r="18" spans="1:9" ht="15" customHeight="1">
      <c r="A18" s="13">
        <v>2001</v>
      </c>
      <c r="B18" s="21">
        <v>337.9</v>
      </c>
      <c r="C18" s="14">
        <v>5.8</v>
      </c>
      <c r="D18" s="14">
        <v>343.7</v>
      </c>
      <c r="E18" s="20">
        <v>188.3</v>
      </c>
      <c r="F18" s="20">
        <v>137</v>
      </c>
      <c r="G18" s="14">
        <v>325.3</v>
      </c>
      <c r="H18" s="21">
        <v>18.4</v>
      </c>
      <c r="I18" s="14">
        <v>5.44539804675939</v>
      </c>
    </row>
    <row r="19" spans="1:9" ht="15" customHeight="1">
      <c r="A19" s="13">
        <v>2002</v>
      </c>
      <c r="B19" s="21" t="s">
        <v>16</v>
      </c>
      <c r="C19" s="14">
        <v>6.4</v>
      </c>
      <c r="D19" s="14">
        <v>346.2</v>
      </c>
      <c r="E19" s="20">
        <v>188.2</v>
      </c>
      <c r="F19" s="20">
        <v>140</v>
      </c>
      <c r="G19" s="14">
        <v>328.2</v>
      </c>
      <c r="H19" s="21">
        <v>18</v>
      </c>
      <c r="I19" s="14">
        <v>5.3</v>
      </c>
    </row>
    <row r="20" spans="1:9" ht="15" customHeight="1">
      <c r="A20" s="13">
        <v>2003</v>
      </c>
      <c r="B20" s="21">
        <v>343.1</v>
      </c>
      <c r="C20" s="14">
        <v>7.9</v>
      </c>
      <c r="D20" s="14">
        <v>351</v>
      </c>
      <c r="E20" s="20">
        <v>188.2</v>
      </c>
      <c r="F20" s="20">
        <v>143.2</v>
      </c>
      <c r="G20" s="14">
        <v>331.4</v>
      </c>
      <c r="H20" s="21">
        <v>19.6</v>
      </c>
      <c r="I20" s="14">
        <v>5.712620227338975</v>
      </c>
    </row>
    <row r="21" spans="1:9" ht="15" customHeight="1">
      <c r="A21" s="13">
        <v>2004</v>
      </c>
      <c r="B21" s="21">
        <v>347.8</v>
      </c>
      <c r="C21" s="14">
        <v>9</v>
      </c>
      <c r="D21" s="14">
        <v>356.8</v>
      </c>
      <c r="E21" s="20">
        <v>189.1</v>
      </c>
      <c r="F21" s="20">
        <v>147.7</v>
      </c>
      <c r="G21" s="14">
        <v>336.8</v>
      </c>
      <c r="H21" s="21">
        <v>20.000000000000057</v>
      </c>
      <c r="I21" s="14">
        <v>5.750431282346192</v>
      </c>
    </row>
    <row r="22" spans="1:9" ht="15" customHeight="1">
      <c r="A22" s="15" t="s">
        <v>11</v>
      </c>
      <c r="B22" s="21">
        <v>349.6</v>
      </c>
      <c r="C22" s="14">
        <v>9.1</v>
      </c>
      <c r="D22" s="14">
        <v>358.7</v>
      </c>
      <c r="E22" s="20">
        <v>189.3</v>
      </c>
      <c r="F22" s="20">
        <v>149.2</v>
      </c>
      <c r="G22" s="14">
        <v>338.5</v>
      </c>
      <c r="H22" s="21">
        <v>20.2</v>
      </c>
      <c r="I22" s="14">
        <v>5.778032036613285</v>
      </c>
    </row>
    <row r="23" spans="1:9" ht="15" customHeight="1">
      <c r="A23" s="13">
        <v>2006</v>
      </c>
      <c r="B23" s="21">
        <v>351.4</v>
      </c>
      <c r="C23" s="14">
        <v>8.3</v>
      </c>
      <c r="D23" s="14">
        <v>359.7</v>
      </c>
      <c r="E23" s="20">
        <v>190</v>
      </c>
      <c r="F23" s="20">
        <v>150.5</v>
      </c>
      <c r="G23" s="14">
        <v>340.5</v>
      </c>
      <c r="H23" s="21">
        <v>19.2</v>
      </c>
      <c r="I23" s="14">
        <v>5.463858850313031</v>
      </c>
    </row>
    <row r="24" spans="1:9" ht="15" customHeight="1">
      <c r="A24" s="13">
        <v>2007</v>
      </c>
      <c r="B24" s="21">
        <v>353.6</v>
      </c>
      <c r="C24" s="20">
        <v>12.1</v>
      </c>
      <c r="D24" s="14">
        <v>365.7</v>
      </c>
      <c r="E24" s="28">
        <v>195</v>
      </c>
      <c r="F24" s="20">
        <v>152.12</v>
      </c>
      <c r="G24" s="14">
        <v>347.12</v>
      </c>
      <c r="H24" s="21">
        <v>18.58</v>
      </c>
      <c r="I24" s="14">
        <v>5.25452488687784</v>
      </c>
    </row>
    <row r="25" spans="1:9" ht="15" customHeight="1">
      <c r="A25" s="13">
        <v>2008</v>
      </c>
      <c r="B25" s="21">
        <v>355.6</v>
      </c>
      <c r="C25" s="20">
        <v>14.7</v>
      </c>
      <c r="D25" s="14">
        <v>370.3</v>
      </c>
      <c r="E25" s="28">
        <v>198.8</v>
      </c>
      <c r="F25" s="20">
        <v>156.9</v>
      </c>
      <c r="G25" s="14">
        <v>355.7</v>
      </c>
      <c r="H25" s="21">
        <v>14.6</v>
      </c>
      <c r="I25" s="14">
        <v>4.1</v>
      </c>
    </row>
    <row r="26" spans="1:9" ht="15" customHeight="1">
      <c r="A26" s="19" t="s">
        <v>13</v>
      </c>
      <c r="B26" s="29"/>
      <c r="C26" s="20"/>
      <c r="D26" s="14"/>
      <c r="E26" s="20"/>
      <c r="F26" s="20"/>
      <c r="G26" s="14"/>
      <c r="H26" s="14"/>
      <c r="I26" s="14"/>
    </row>
    <row r="27" spans="1:9" ht="15" customHeight="1">
      <c r="A27" s="13">
        <v>2000</v>
      </c>
      <c r="B27" s="21">
        <v>168.3</v>
      </c>
      <c r="C27" s="14">
        <v>9.6</v>
      </c>
      <c r="D27" s="14">
        <v>177.9</v>
      </c>
      <c r="E27" s="20">
        <v>111.2</v>
      </c>
      <c r="F27" s="20">
        <v>51.2</v>
      </c>
      <c r="G27" s="14">
        <v>162.4</v>
      </c>
      <c r="H27" s="21">
        <v>15.5</v>
      </c>
      <c r="I27" s="14">
        <v>9.20974450386215</v>
      </c>
    </row>
    <row r="28" spans="1:9" ht="15" customHeight="1">
      <c r="A28" s="13">
        <v>2001</v>
      </c>
      <c r="B28" s="21">
        <v>172.4</v>
      </c>
      <c r="C28" s="14">
        <v>10.7</v>
      </c>
      <c r="D28" s="14">
        <v>183.1</v>
      </c>
      <c r="E28" s="20">
        <v>113.7</v>
      </c>
      <c r="F28" s="20">
        <v>53.1</v>
      </c>
      <c r="G28" s="14">
        <v>166.8</v>
      </c>
      <c r="H28" s="21">
        <v>16.3</v>
      </c>
      <c r="I28" s="14">
        <v>9.45475638051043</v>
      </c>
    </row>
    <row r="29" spans="1:9" ht="15" customHeight="1">
      <c r="A29" s="13">
        <v>2002</v>
      </c>
      <c r="B29" s="21" t="s">
        <v>17</v>
      </c>
      <c r="C29" s="14">
        <v>10.6</v>
      </c>
      <c r="D29" s="14">
        <v>183.8</v>
      </c>
      <c r="E29" s="20">
        <v>109</v>
      </c>
      <c r="F29" s="20">
        <v>56</v>
      </c>
      <c r="G29" s="14">
        <v>165</v>
      </c>
      <c r="H29" s="21">
        <v>18.8</v>
      </c>
      <c r="I29" s="14">
        <v>10.9</v>
      </c>
    </row>
    <row r="30" spans="1:9" ht="15" customHeight="1">
      <c r="A30" s="13">
        <v>2003</v>
      </c>
      <c r="B30" s="21">
        <v>177.8</v>
      </c>
      <c r="C30" s="14">
        <v>10.3</v>
      </c>
      <c r="D30" s="14">
        <v>188.1</v>
      </c>
      <c r="E30" s="20">
        <v>108.7</v>
      </c>
      <c r="F30" s="20">
        <v>58.9</v>
      </c>
      <c r="G30" s="14">
        <v>167.6</v>
      </c>
      <c r="H30" s="21">
        <v>20.5</v>
      </c>
      <c r="I30" s="14">
        <v>11.529808773903277</v>
      </c>
    </row>
    <row r="31" spans="1:9" ht="15" customHeight="1">
      <c r="A31" s="13">
        <v>2004</v>
      </c>
      <c r="B31" s="21">
        <v>183.5</v>
      </c>
      <c r="C31" s="14">
        <v>8.5</v>
      </c>
      <c r="D31" s="14">
        <v>192</v>
      </c>
      <c r="E31" s="20">
        <v>104.2</v>
      </c>
      <c r="F31" s="20">
        <v>63.2</v>
      </c>
      <c r="G31" s="14">
        <v>167.4</v>
      </c>
      <c r="H31" s="21">
        <v>24.6</v>
      </c>
      <c r="I31" s="14">
        <v>13.405994550408717</v>
      </c>
    </row>
    <row r="32" spans="1:9" ht="15" customHeight="1">
      <c r="A32" s="15" t="s">
        <v>11</v>
      </c>
      <c r="B32" s="21">
        <v>192.9</v>
      </c>
      <c r="C32" s="14">
        <v>7.5</v>
      </c>
      <c r="D32" s="14">
        <v>200.4</v>
      </c>
      <c r="E32" s="20">
        <v>102.9</v>
      </c>
      <c r="F32" s="20">
        <v>65.8</v>
      </c>
      <c r="G32" s="14">
        <v>168.7</v>
      </c>
      <c r="H32" s="21">
        <v>31.7</v>
      </c>
      <c r="I32" s="14">
        <v>16.43338517366512</v>
      </c>
    </row>
    <row r="33" spans="1:9" ht="15" customHeight="1">
      <c r="A33" s="13">
        <v>2006</v>
      </c>
      <c r="B33" s="21">
        <v>197</v>
      </c>
      <c r="C33" s="14">
        <v>8.4</v>
      </c>
      <c r="D33" s="14">
        <v>205.4</v>
      </c>
      <c r="E33" s="14">
        <v>105.1</v>
      </c>
      <c r="F33" s="14">
        <v>69.7</v>
      </c>
      <c r="G33" s="14">
        <v>174.8</v>
      </c>
      <c r="H33" s="21">
        <v>30.6</v>
      </c>
      <c r="I33" s="14">
        <v>15.532994923857865</v>
      </c>
    </row>
    <row r="34" spans="1:9" ht="15" customHeight="1">
      <c r="A34" s="13">
        <v>2007</v>
      </c>
      <c r="B34" s="21" t="s">
        <v>18</v>
      </c>
      <c r="C34" s="14">
        <v>9.5</v>
      </c>
      <c r="D34" s="14">
        <v>204.8</v>
      </c>
      <c r="E34" s="14">
        <v>106.3</v>
      </c>
      <c r="F34" s="14">
        <v>70.3</v>
      </c>
      <c r="G34" s="14">
        <v>176.6</v>
      </c>
      <c r="H34" s="21">
        <v>28.2</v>
      </c>
      <c r="I34" s="14">
        <v>14.4</v>
      </c>
    </row>
    <row r="35" spans="1:9" ht="15" customHeight="1">
      <c r="A35" s="30">
        <v>2008</v>
      </c>
      <c r="B35" s="22">
        <v>203.8</v>
      </c>
      <c r="C35" s="31">
        <v>9.3</v>
      </c>
      <c r="D35" s="31">
        <v>213.1</v>
      </c>
      <c r="E35" s="31">
        <v>109.7</v>
      </c>
      <c r="F35" s="31">
        <v>77.6</v>
      </c>
      <c r="G35" s="31">
        <v>187.3</v>
      </c>
      <c r="H35" s="22">
        <v>25.8</v>
      </c>
      <c r="I35" s="31">
        <v>12.7</v>
      </c>
    </row>
    <row r="36" spans="1:9" ht="15.75" customHeight="1">
      <c r="A36" s="32" t="s">
        <v>19</v>
      </c>
      <c r="B36" s="33"/>
      <c r="C36" s="34"/>
      <c r="D36" s="35"/>
      <c r="E36" s="36" t="s">
        <v>20</v>
      </c>
      <c r="F36" s="35"/>
      <c r="G36" s="35"/>
      <c r="H36" s="35"/>
      <c r="I36" s="35"/>
    </row>
    <row r="37" spans="1:9" ht="15" customHeight="1">
      <c r="A37" s="91" t="s">
        <v>21</v>
      </c>
      <c r="B37" s="91"/>
      <c r="C37" s="91"/>
      <c r="D37" s="91"/>
      <c r="E37" s="36" t="s">
        <v>22</v>
      </c>
      <c r="F37" s="37"/>
      <c r="G37" s="38"/>
      <c r="H37" s="35"/>
      <c r="I37" s="35"/>
    </row>
    <row r="38" spans="1:9" ht="15" customHeight="1">
      <c r="A38" s="91"/>
      <c r="B38" s="91"/>
      <c r="C38" s="91"/>
      <c r="D38" s="91"/>
      <c r="E38" s="36"/>
      <c r="F38" s="35"/>
      <c r="G38" s="35"/>
      <c r="H38" s="35"/>
      <c r="I38" s="35"/>
    </row>
    <row r="39" spans="1:9" ht="15" customHeight="1">
      <c r="A39" s="35"/>
      <c r="B39" s="35"/>
      <c r="C39" s="35"/>
      <c r="D39" s="35"/>
      <c r="E39" s="35"/>
      <c r="F39" s="35"/>
      <c r="G39" s="35"/>
      <c r="H39" s="35"/>
      <c r="I39" s="35"/>
    </row>
  </sheetData>
  <sheetProtection/>
  <mergeCells count="3">
    <mergeCell ref="E4:G4"/>
    <mergeCell ref="H4:I4"/>
    <mergeCell ref="A37:D38"/>
  </mergeCells>
  <printOptions/>
  <pageMargins left="0.7" right="0.7" top="0.23" bottom="0" header="0.23" footer="0.1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madina</cp:lastModifiedBy>
  <cp:lastPrinted>2009-03-24T04:40:42Z</cp:lastPrinted>
  <dcterms:created xsi:type="dcterms:W3CDTF">2007-12-21T07:12:29Z</dcterms:created>
  <dcterms:modified xsi:type="dcterms:W3CDTF">2009-03-24T09:06:57Z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609100.000000000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