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025" firstSheet="11" activeTab="14"/>
  </bookViews>
  <sheets>
    <sheet name="Table-1" sheetId="1" r:id="rId1"/>
    <sheet name="Table-4" sheetId="2" r:id="rId2"/>
    <sheet name="Table-4 cont'd" sheetId="3" r:id="rId3"/>
    <sheet name="Table-5" sheetId="4" r:id="rId4"/>
    <sheet name="Table-5 cont'd" sheetId="5" r:id="rId5"/>
    <sheet name="Table-6" sheetId="6" r:id="rId6"/>
    <sheet name="Table-7" sheetId="7" r:id="rId7"/>
    <sheet name="Table-8" sheetId="8" r:id="rId8"/>
    <sheet name="Table-9" sheetId="9" r:id="rId9"/>
    <sheet name="Table-9 cont'd" sheetId="10" r:id="rId10"/>
    <sheet name="Table-9 cont'd .." sheetId="11" r:id="rId11"/>
    <sheet name="Table-10" sheetId="12" r:id="rId12"/>
    <sheet name="Table-11" sheetId="13" r:id="rId13"/>
    <sheet name="Table-11 cont'd" sheetId="14" r:id="rId14"/>
    <sheet name="Table-11 cont'd.." sheetId="15" r:id="rId15"/>
    <sheet name="Table-12" sheetId="16" r:id="rId16"/>
  </sheets>
  <definedNames>
    <definedName name="_xlnm.Print_Area" localSheetId="0">'Table-1'!$A:$IV</definedName>
  </definedNames>
  <calcPr fullCalcOnLoad="1"/>
</workbook>
</file>

<file path=xl/sharedStrings.xml><?xml version="1.0" encoding="utf-8"?>
<sst xmlns="http://schemas.openxmlformats.org/spreadsheetml/2006/main" count="547" uniqueCount="256">
  <si>
    <t>Period</t>
  </si>
  <si>
    <t>Price indices</t>
  </si>
  <si>
    <t>Terms of</t>
  </si>
  <si>
    <t>Export</t>
  </si>
  <si>
    <t>Import</t>
  </si>
  <si>
    <t>1st Qr</t>
  </si>
  <si>
    <t>2nd Qr</t>
  </si>
  <si>
    <t>3rd Qr</t>
  </si>
  <si>
    <t>4th Qr</t>
  </si>
  <si>
    <t>Weight</t>
  </si>
  <si>
    <t>Year</t>
  </si>
  <si>
    <t xml:space="preserve">      of which:</t>
  </si>
  <si>
    <t xml:space="preserve">               Sugar</t>
  </si>
  <si>
    <t>SITC¹</t>
  </si>
  <si>
    <t xml:space="preserve"> Section</t>
  </si>
  <si>
    <t xml:space="preserve"> Description</t>
  </si>
  <si>
    <t>Average</t>
  </si>
  <si>
    <t>Food and live animals</t>
  </si>
  <si>
    <t>Fish and fish  preparations</t>
  </si>
  <si>
    <t>Cereals and cereal preparations</t>
  </si>
  <si>
    <t>Sugar</t>
  </si>
  <si>
    <t>Molasses</t>
  </si>
  <si>
    <t>Feeding stuff for animals</t>
  </si>
  <si>
    <t>Crude materials, inedible, except fuels</t>
  </si>
  <si>
    <t>Crude animal and vegetable materials</t>
  </si>
  <si>
    <t>Fertilisers</t>
  </si>
  <si>
    <t>Manufactured goods classified chiefly by material</t>
  </si>
  <si>
    <t>Paper, paperboard and articles of paper pulp, of paper or of paperboard</t>
  </si>
  <si>
    <t>Textile yarn, fabrics, made-up articles, n.e.s &amp; related products</t>
  </si>
  <si>
    <t>Non-metallic mineral manufactures</t>
  </si>
  <si>
    <t>¹ The Standard International Trade Classification Revision 3 (SITC Rev 3)</t>
  </si>
  <si>
    <r>
      <t>2</t>
    </r>
    <r>
      <rPr>
        <sz val="10"/>
        <rFont val="CG Times"/>
        <family val="1"/>
      </rPr>
      <t xml:space="preserve"> Revised</t>
    </r>
  </si>
  <si>
    <r>
      <t>3</t>
    </r>
    <r>
      <rPr>
        <sz val="10"/>
        <rFont val="CG Times"/>
        <family val="1"/>
      </rPr>
      <t xml:space="preserve"> Provisional</t>
    </r>
  </si>
  <si>
    <t>Miscellaneous manufactured articles</t>
  </si>
  <si>
    <t xml:space="preserve"> Articles of apparel and clothing accessories</t>
  </si>
  <si>
    <t>Men's or boys' coats, jackets, suits, blazers, trousers, shorts, shirts etc, not knitted or crocheted</t>
  </si>
  <si>
    <t xml:space="preserve">Women's or girls' coats, jackets, suits, blazers, trousers, shorts, shirts etc, not knitted or crocheted </t>
  </si>
  <si>
    <t xml:space="preserve">Men's or boys' coats, jackets, suits, blazers, trousers, shorts, shirts etc, knitted or crochetted </t>
  </si>
  <si>
    <t xml:space="preserve">Women's or girls' coats, jackets, suits, blazers, trousers, shorts, shirts etc, knitted or crochetted </t>
  </si>
  <si>
    <t>Articles of apparel, of textile fabrics, whether or not knitted or crocheted</t>
  </si>
  <si>
    <t>Clothing accessories, of textile fabrics, whether or not knitted or crocheted</t>
  </si>
  <si>
    <t xml:space="preserve"> Optical goods,n.e.s, watches and clocks</t>
  </si>
  <si>
    <t>Optical goods</t>
  </si>
  <si>
    <t>Watches and clocks</t>
  </si>
  <si>
    <t xml:space="preserve">Overall </t>
  </si>
  <si>
    <t>to</t>
  </si>
  <si>
    <t>Qr 1</t>
  </si>
  <si>
    <t>Qr 2</t>
  </si>
  <si>
    <t>Qr 3</t>
  </si>
  <si>
    <t>Qr 4</t>
  </si>
  <si>
    <t>Reference year 2003=100</t>
  </si>
  <si>
    <t>Section</t>
  </si>
  <si>
    <t>Average 2003</t>
  </si>
  <si>
    <t>Overall Index</t>
  </si>
  <si>
    <t>Mineral fuels, lubricants and related materials</t>
  </si>
  <si>
    <t>Animal and vegetable oils, fats and waxes</t>
  </si>
  <si>
    <t>Chemical materials &amp; related products, n.e.s</t>
  </si>
  <si>
    <t>Machinery and transport equipment</t>
  </si>
  <si>
    <t>¹ The standard International Trade Classification Revision 3 (SITC Rev. 3)</t>
  </si>
  <si>
    <t xml:space="preserve"> Reference year 2003=100</t>
  </si>
  <si>
    <t>Section/  Division</t>
  </si>
  <si>
    <t>Section 0</t>
  </si>
  <si>
    <t>Div 01</t>
  </si>
  <si>
    <t xml:space="preserve">   Meat and meat preparations</t>
  </si>
  <si>
    <t>Div 02</t>
  </si>
  <si>
    <t xml:space="preserve">   Dairy products and birds' eggs</t>
  </si>
  <si>
    <t>Div 03</t>
  </si>
  <si>
    <t xml:space="preserve">   Fish, crustaceans, etc, and preparations thereof</t>
  </si>
  <si>
    <t>Div 04</t>
  </si>
  <si>
    <t xml:space="preserve">   Cereals and cereal preparations</t>
  </si>
  <si>
    <t xml:space="preserve">   of which:</t>
  </si>
  <si>
    <t xml:space="preserve">      Wheat (including spelt) &amp; meslin, unmilled</t>
  </si>
  <si>
    <t>Div 05</t>
  </si>
  <si>
    <t xml:space="preserve">   Vegetables and fruit</t>
  </si>
  <si>
    <t>Div 09</t>
  </si>
  <si>
    <t xml:space="preserve">   Miscellaneous edible products and preparations</t>
  </si>
  <si>
    <t>Section 2</t>
  </si>
  <si>
    <t>Div 24</t>
  </si>
  <si>
    <t xml:space="preserve">   Cork and wood</t>
  </si>
  <si>
    <t>Div 26</t>
  </si>
  <si>
    <t>Section 3</t>
  </si>
  <si>
    <t>Div 32</t>
  </si>
  <si>
    <t xml:space="preserve">   Coal, coke and briquettes</t>
  </si>
  <si>
    <t>Div 33</t>
  </si>
  <si>
    <t xml:space="preserve">   Petroleum, petroleum products and related materials</t>
  </si>
  <si>
    <t>Div 34</t>
  </si>
  <si>
    <t xml:space="preserve">   Gas, natural and manufactured</t>
  </si>
  <si>
    <t>Section 4</t>
  </si>
  <si>
    <t>Div 42</t>
  </si>
  <si>
    <t xml:space="preserve">   Fixed vegetable fats and oils, crude, refined or fractionated</t>
  </si>
  <si>
    <t>Section 5</t>
  </si>
  <si>
    <t>Div 54</t>
  </si>
  <si>
    <t xml:space="preserve">   Medical and pharmaceutical products</t>
  </si>
  <si>
    <t>Div 55</t>
  </si>
  <si>
    <t>Div 59</t>
  </si>
  <si>
    <t xml:space="preserve">   Chemical materials &amp; products, n.e.s</t>
  </si>
  <si>
    <t>Section 6</t>
  </si>
  <si>
    <t>Div 64</t>
  </si>
  <si>
    <t xml:space="preserve">   Paper, paperboard and articles of paper pulp</t>
  </si>
  <si>
    <t xml:space="preserve">      Paper and paperboard</t>
  </si>
  <si>
    <t>Div 65</t>
  </si>
  <si>
    <t xml:space="preserve">   Textile yarn, fabrics, made-up articles, n.e.s</t>
  </si>
  <si>
    <t xml:space="preserve">      Textile yarn </t>
  </si>
  <si>
    <t xml:space="preserve">      Fabrics, woven, of man-made textile materials </t>
  </si>
  <si>
    <t>Div 66</t>
  </si>
  <si>
    <t xml:space="preserve">   Non-metallic mineral manufactures, n.e.s.</t>
  </si>
  <si>
    <t xml:space="preserve">      Pearls, precious and semi-precious stones, unworked or worked</t>
  </si>
  <si>
    <t>Div 67</t>
  </si>
  <si>
    <t xml:space="preserve">   Iron and steel</t>
  </si>
  <si>
    <t>Div 69</t>
  </si>
  <si>
    <t xml:space="preserve">   Manufactures of metals, n.e.s.</t>
  </si>
  <si>
    <t>Section 7</t>
  </si>
  <si>
    <t>Div 74</t>
  </si>
  <si>
    <t xml:space="preserve">   General industrial machinery &amp; equipment, n.e.s.</t>
  </si>
  <si>
    <t>Div 75</t>
  </si>
  <si>
    <t xml:space="preserve">   Office machines and automatic data processing machines</t>
  </si>
  <si>
    <t>Div 76</t>
  </si>
  <si>
    <t>Div 78</t>
  </si>
  <si>
    <t xml:space="preserve">   Road vehicles (including air-cushion vehicles)</t>
  </si>
  <si>
    <t>Section 8</t>
  </si>
  <si>
    <t>Div 87</t>
  </si>
  <si>
    <t xml:space="preserve">   Professional, scientific and controlling inst. and app.</t>
  </si>
  <si>
    <t>Div 89</t>
  </si>
  <si>
    <t xml:space="preserve">   Miscellaneous manufactured articles, n.e.s.</t>
  </si>
  <si>
    <t xml:space="preserve">      Articles, n.e.s. of plastics</t>
  </si>
  <si>
    <t xml:space="preserve">Weight </t>
  </si>
  <si>
    <t>Percentage change from</t>
  </si>
  <si>
    <t>Section/ Group</t>
  </si>
  <si>
    <t xml:space="preserve">   Textile yarn, fabrics, made-up articles nes</t>
  </si>
  <si>
    <t xml:space="preserve">      Knitted/crocheted fabric including tubular knit, fabrics nes</t>
  </si>
  <si>
    <t>Reference year  :  2003 = 1 0 0</t>
  </si>
  <si>
    <t>% change</t>
  </si>
  <si>
    <t>Price</t>
  </si>
  <si>
    <t>Overall</t>
  </si>
  <si>
    <t>Value</t>
  </si>
  <si>
    <t xml:space="preserve">1st Qr </t>
  </si>
  <si>
    <t xml:space="preserve">3rd Qr </t>
  </si>
  <si>
    <t xml:space="preserve">2nd Qr </t>
  </si>
  <si>
    <r>
      <t>Table 6 -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Year 2003</t>
    </r>
  </si>
  <si>
    <t>F.O.B Value (Rs Mn)</t>
  </si>
  <si>
    <t>C.I.F Value (Rs Mn)</t>
  </si>
  <si>
    <t>¹ The Standard International Trade Classification Revision 3 (SITC Rev. 3)</t>
  </si>
  <si>
    <t xml:space="preserve">   Fixed vegetable fats and oils, crude, refined or </t>
  </si>
  <si>
    <t xml:space="preserve">   fractionated</t>
  </si>
  <si>
    <t xml:space="preserve">      Cotton fabrics, woven (not including narrow or special</t>
  </si>
  <si>
    <t xml:space="preserve">      fabrics)</t>
  </si>
  <si>
    <t xml:space="preserve">      clay mats.)</t>
  </si>
  <si>
    <t xml:space="preserve">   apparatus </t>
  </si>
  <si>
    <t>Chemicals and related products, n.e.s</t>
  </si>
  <si>
    <t xml:space="preserve">      &amp; clay mats.)</t>
  </si>
  <si>
    <t xml:space="preserve">      Lime, cement &amp; fab. const. materials (except glass </t>
  </si>
  <si>
    <t xml:space="preserve">      Pearls, precious and semi-precious stones, </t>
  </si>
  <si>
    <t xml:space="preserve">      unworked or worked</t>
  </si>
  <si>
    <t xml:space="preserve">      Jewellery, goldsmiths' &amp; silversmiths' wares of </t>
  </si>
  <si>
    <t xml:space="preserve">      precious/semi-precious, n.e.s.</t>
  </si>
  <si>
    <t xml:space="preserve">      Motor cars &amp; other motor vehicles for the transport of </t>
  </si>
  <si>
    <t xml:space="preserve">      persons</t>
  </si>
  <si>
    <t xml:space="preserve">   reproducing apparatus </t>
  </si>
  <si>
    <t xml:space="preserve">   Telecommunications and sound recording and</t>
  </si>
  <si>
    <t xml:space="preserve">      Cotton fabrics, woven (not including narrow or </t>
  </si>
  <si>
    <t xml:space="preserve">      special fabrics)</t>
  </si>
  <si>
    <t xml:space="preserve">      Knitted/crocheted fabric including tubular knit, </t>
  </si>
  <si>
    <t xml:space="preserve">      fabrics, n.e.s</t>
  </si>
  <si>
    <t xml:space="preserve">   into yarn or fabric)</t>
  </si>
  <si>
    <t xml:space="preserve">   Textile fibres and their wastes (not manufactured </t>
  </si>
  <si>
    <t xml:space="preserve">   Essential oils and resinoids &amp; perfume materials;</t>
  </si>
  <si>
    <t xml:space="preserve">   toilet, etc.</t>
  </si>
  <si>
    <t xml:space="preserve">   thereof</t>
  </si>
  <si>
    <t xml:space="preserve">   Textile fibres and their wastes (not </t>
  </si>
  <si>
    <t xml:space="preserve">   manufactured into yarn or fabric)</t>
  </si>
  <si>
    <t xml:space="preserve">   materials</t>
  </si>
  <si>
    <t xml:space="preserve">      Lime, cement &amp; fab. const. materials (except glass &amp;</t>
  </si>
  <si>
    <t xml:space="preserve">      or worked</t>
  </si>
  <si>
    <t xml:space="preserve">   etc,</t>
  </si>
  <si>
    <t xml:space="preserve">   Essential oils and resinoids &amp; perfume materials; toilet, </t>
  </si>
  <si>
    <t xml:space="preserve">      Jewellery, goldsmiths' &amp; silversmiths' wares of</t>
  </si>
  <si>
    <t xml:space="preserve">   Telecommunications and sound recording and reproducing</t>
  </si>
  <si>
    <t xml:space="preserve">      Motor cars &amp; other motor vehicles for the transport of</t>
  </si>
  <si>
    <t xml:space="preserve">   Fish, crustaceans, etc and preparations </t>
  </si>
  <si>
    <t>1st Qr 06</t>
  </si>
  <si>
    <r>
      <t>Table 12 -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Year 2003</t>
    </r>
  </si>
  <si>
    <t>2nd Qr 06</t>
  </si>
  <si>
    <t>1st Qr 06          to             2nd Qr 06</t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</si>
  <si>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06            to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</t>
    </r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</si>
  <si>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06                  to    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</t>
    </r>
  </si>
  <si>
    <r>
      <t>1</t>
    </r>
    <r>
      <rPr>
        <b/>
        <vertAlign val="superscript"/>
        <sz val="10"/>
        <color indexed="8"/>
        <rFont val="CG Times"/>
        <family val="1"/>
      </rPr>
      <t>st</t>
    </r>
    <r>
      <rPr>
        <b/>
        <sz val="10"/>
        <color indexed="8"/>
        <rFont val="Arial"/>
        <family val="2"/>
      </rPr>
      <t xml:space="preserve"> Qr 06               to              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Qr 06</t>
    </r>
  </si>
  <si>
    <t xml:space="preserve">Average </t>
  </si>
  <si>
    <t>3rd Qr 06</t>
  </si>
  <si>
    <t>2nd Qr 06          to             3rd Qr 06</t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</si>
  <si>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to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</t>
    </r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</si>
  <si>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      to    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</t>
    </r>
  </si>
  <si>
    <r>
      <t>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Qr 06                   to               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Qr 06</t>
    </r>
  </si>
  <si>
    <t xml:space="preserve">trade </t>
  </si>
  <si>
    <r>
      <t>1</t>
    </r>
    <r>
      <rPr>
        <sz val="10"/>
        <rFont val="CG Times "/>
        <family val="0"/>
      </rPr>
      <t xml:space="preserve"> Revised   </t>
    </r>
    <r>
      <rPr>
        <vertAlign val="superscript"/>
        <sz val="10"/>
        <rFont val="CG Times "/>
        <family val="0"/>
      </rPr>
      <t>2</t>
    </r>
    <r>
      <rPr>
        <sz val="10"/>
        <rFont val="CG Times "/>
        <family val="0"/>
      </rPr>
      <t xml:space="preserve"> Provisional</t>
    </r>
  </si>
  <si>
    <r>
      <t>2nd Qr</t>
    </r>
  </si>
  <si>
    <t>4th Qr 06</t>
  </si>
  <si>
    <t>3rd Qr 06          to             4th Qr 06</t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</si>
  <si>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            to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</t>
    </r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</si>
  <si>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                  to    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</t>
    </r>
  </si>
  <si>
    <r>
      <t>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Qr 06                   to               4</t>
    </r>
    <r>
      <rPr>
        <b/>
        <vertAlign val="superscript"/>
        <sz val="10"/>
        <color indexed="8"/>
        <rFont val="Arial"/>
        <family val="2"/>
      </rPr>
      <t>th</t>
    </r>
    <r>
      <rPr>
        <b/>
        <sz val="10"/>
        <color indexed="8"/>
        <rFont val="Arial"/>
        <family val="2"/>
      </rPr>
      <t xml:space="preserve"> Qr 06</t>
    </r>
  </si>
  <si>
    <t>Description</t>
  </si>
  <si>
    <t xml:space="preserve">Food and live animals </t>
  </si>
  <si>
    <t xml:space="preserve">Crude materials, inedible except fuels </t>
  </si>
  <si>
    <t>Chemicals &amp; related products, n.e.s</t>
  </si>
  <si>
    <t xml:space="preserve">Miscellaneous manufactured articles </t>
  </si>
  <si>
    <t>Crude materials, inedible except fuels</t>
  </si>
  <si>
    <t>Mineral fuels, lubricants &amp; related materials</t>
  </si>
  <si>
    <t>Animals and vegetables oils &amp; fats</t>
  </si>
  <si>
    <t>Machinery &amp; transport equipment (excluding aircraft)</t>
  </si>
  <si>
    <r>
      <t>SITC</t>
    </r>
    <r>
      <rPr>
        <b/>
        <vertAlign val="superscript"/>
        <sz val="10"/>
        <rFont val="CG Times "/>
        <family val="0"/>
      </rPr>
      <t>1</t>
    </r>
    <r>
      <rPr>
        <b/>
        <sz val="10"/>
        <rFont val="CG Times "/>
        <family val="0"/>
      </rPr>
      <t>-section</t>
    </r>
  </si>
  <si>
    <r>
      <t xml:space="preserve">Volume </t>
    </r>
    <r>
      <rPr>
        <vertAlign val="superscript"/>
        <sz val="10"/>
        <rFont val="CG Times (W1)"/>
        <family val="0"/>
      </rPr>
      <t>4</t>
    </r>
  </si>
  <si>
    <r>
      <t>SITC</t>
    </r>
    <r>
      <rPr>
        <b/>
        <vertAlign val="superscript"/>
        <sz val="10"/>
        <rFont val="CG Times "/>
        <family val="0"/>
      </rPr>
      <t>2</t>
    </r>
    <r>
      <rPr>
        <b/>
        <sz val="10"/>
        <rFont val="CG Times "/>
        <family val="0"/>
      </rPr>
      <t>-section</t>
    </r>
  </si>
  <si>
    <r>
      <t>2</t>
    </r>
    <r>
      <rPr>
        <sz val="10"/>
        <rFont val="CG Times"/>
        <family val="1"/>
      </rPr>
      <t xml:space="preserve"> The Standard International Trade Classification Revision 3 (SITC Rev 3)</t>
    </r>
  </si>
  <si>
    <r>
      <t>1</t>
    </r>
    <r>
      <rPr>
        <sz val="10"/>
        <rFont val="CG Times "/>
        <family val="0"/>
      </rPr>
      <t xml:space="preserve"> Imports values exclude transactions of the freeport and aircraft</t>
    </r>
  </si>
  <si>
    <r>
      <t>Table 4 -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2005 - 1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2007</t>
    </r>
  </si>
  <si>
    <r>
      <t>4th Qr</t>
    </r>
    <r>
      <rPr>
        <b/>
        <vertAlign val="superscript"/>
        <sz val="10"/>
        <rFont val="CG Times"/>
        <family val="1"/>
      </rPr>
      <t>2</t>
    </r>
    <r>
      <rPr>
        <b/>
        <sz val="10"/>
        <rFont val="CG Times"/>
        <family val="1"/>
      </rPr>
      <t xml:space="preserve"> </t>
    </r>
  </si>
  <si>
    <r>
      <t>Average</t>
    </r>
    <r>
      <rPr>
        <b/>
        <vertAlign val="superscript"/>
        <sz val="10"/>
        <rFont val="CG Times"/>
        <family val="1"/>
      </rPr>
      <t>2</t>
    </r>
  </si>
  <si>
    <r>
      <t>1st Qr</t>
    </r>
    <r>
      <rPr>
        <b/>
        <vertAlign val="superscript"/>
        <sz val="10"/>
        <rFont val="CG Times"/>
        <family val="1"/>
      </rPr>
      <t>3</t>
    </r>
  </si>
  <si>
    <r>
      <t>Table 4 (cont'd) - 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2005 - 1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2007</t>
    </r>
  </si>
  <si>
    <t>1st Qr 07</t>
  </si>
  <si>
    <r>
      <t>Table 5 -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vertAlign val="superscript"/>
        <sz val="12"/>
        <rFont val="CG Times"/>
        <family val="0"/>
      </rPr>
      <t xml:space="preserve"> </t>
    </r>
    <r>
      <rPr>
        <b/>
        <sz val="12"/>
        <rFont val="CG Times"/>
        <family val="1"/>
      </rPr>
      <t>Qr 2006 - 1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2007</t>
    </r>
  </si>
  <si>
    <r>
      <t>Table 5 (cont'd) - 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2006 - 1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2007</t>
    </r>
  </si>
  <si>
    <r>
      <t>Table 7 - Quarterly Export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1999 - 1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2007</t>
    </r>
  </si>
  <si>
    <t xml:space="preserve"> Reference year 1997=100</t>
  </si>
  <si>
    <r>
      <t xml:space="preserve">4th Qr </t>
    </r>
    <r>
      <rPr>
        <vertAlign val="superscript"/>
        <sz val="12"/>
        <rFont val="CG Times "/>
        <family val="0"/>
      </rPr>
      <t>1</t>
    </r>
  </si>
  <si>
    <r>
      <t xml:space="preserve">1st Qr </t>
    </r>
    <r>
      <rPr>
        <vertAlign val="superscript"/>
        <sz val="12"/>
        <rFont val="CG Times "/>
        <family val="0"/>
      </rPr>
      <t>2</t>
    </r>
  </si>
  <si>
    <r>
      <t>1</t>
    </r>
    <r>
      <rPr>
        <vertAlign val="superscript"/>
        <sz val="10"/>
        <rFont val="CG Times (W1)"/>
        <family val="0"/>
      </rPr>
      <t>st</t>
    </r>
    <r>
      <rPr>
        <sz val="10"/>
        <rFont val="CG Times (W1)"/>
        <family val="0"/>
      </rPr>
      <t xml:space="preserve"> Qr 2006 </t>
    </r>
    <r>
      <rPr>
        <vertAlign val="superscript"/>
        <sz val="10"/>
        <rFont val="CG Times (W1)"/>
        <family val="0"/>
      </rPr>
      <t>2</t>
    </r>
  </si>
  <si>
    <r>
      <t>1</t>
    </r>
    <r>
      <rPr>
        <vertAlign val="superscript"/>
        <sz val="10"/>
        <rFont val="CG Times (W1)"/>
        <family val="0"/>
      </rPr>
      <t>st</t>
    </r>
    <r>
      <rPr>
        <sz val="10"/>
        <rFont val="CG Times (W1)"/>
        <family val="0"/>
      </rPr>
      <t xml:space="preserve"> Qr 2007 </t>
    </r>
    <r>
      <rPr>
        <vertAlign val="superscript"/>
        <sz val="10"/>
        <rFont val="CG Times (W1)"/>
        <family val="0"/>
      </rPr>
      <t>3</t>
    </r>
  </si>
  <si>
    <r>
      <t>1</t>
    </r>
    <r>
      <rPr>
        <vertAlign val="superscript"/>
        <sz val="10"/>
        <rFont val="CG Times (W1)"/>
        <family val="0"/>
      </rPr>
      <t>st</t>
    </r>
    <r>
      <rPr>
        <sz val="10"/>
        <rFont val="CG Times (W1)"/>
        <family val="0"/>
      </rPr>
      <t xml:space="preserve"> Qr 2006 </t>
    </r>
    <r>
      <rPr>
        <vertAlign val="superscript"/>
        <sz val="10"/>
        <rFont val="CG Times (W1)"/>
        <family val="0"/>
      </rPr>
      <t>3</t>
    </r>
  </si>
  <si>
    <t>4th Qr 06        to               1st Qr 07</t>
  </si>
  <si>
    <t>1st Qr 06          to             1st Qr 07</t>
  </si>
  <si>
    <r>
      <t>Table 10 - Import Price Index : Percentage change by SITC¹ section,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</t>
    </r>
  </si>
  <si>
    <r>
      <t>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            to             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</t>
    </r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</si>
  <si>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06            to             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</t>
    </r>
  </si>
  <si>
    <t>-</t>
  </si>
  <si>
    <r>
      <t>3rd Qr</t>
    </r>
    <r>
      <rPr>
        <b/>
        <vertAlign val="superscript"/>
        <sz val="10"/>
        <color indexed="8"/>
        <rFont val="CG Times"/>
        <family val="1"/>
      </rPr>
      <t xml:space="preserve"> </t>
    </r>
  </si>
  <si>
    <r>
      <t>Table 8 -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 2005 -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Qr 2007</t>
    </r>
  </si>
  <si>
    <t xml:space="preserve">4th Qr </t>
  </si>
  <si>
    <r>
      <t xml:space="preserve">1st Qr  </t>
    </r>
    <r>
      <rPr>
        <b/>
        <vertAlign val="superscript"/>
        <sz val="10"/>
        <color indexed="8"/>
        <rFont val="CG Times"/>
        <family val="1"/>
      </rPr>
      <t>2</t>
    </r>
  </si>
  <si>
    <r>
      <t>2</t>
    </r>
    <r>
      <rPr>
        <sz val="10"/>
        <rFont val="CG Times"/>
        <family val="1"/>
      </rPr>
      <t xml:space="preserve"> Provisional</t>
    </r>
  </si>
  <si>
    <r>
      <t>4th Qr</t>
    </r>
    <r>
      <rPr>
        <b/>
        <vertAlign val="superscript"/>
        <sz val="10"/>
        <color indexed="8"/>
        <rFont val="CG Times"/>
        <family val="1"/>
      </rPr>
      <t xml:space="preserve"> </t>
    </r>
  </si>
  <si>
    <r>
      <t xml:space="preserve">1st Qr </t>
    </r>
    <r>
      <rPr>
        <b/>
        <vertAlign val="superscript"/>
        <sz val="10"/>
        <color indexed="8"/>
        <rFont val="CG Times"/>
        <family val="1"/>
      </rPr>
      <t>2</t>
    </r>
  </si>
  <si>
    <r>
      <t>2</t>
    </r>
    <r>
      <rPr>
        <sz val="10"/>
        <color indexed="8"/>
        <rFont val="CG Times"/>
        <family val="1"/>
      </rPr>
      <t xml:space="preserve"> Provisional</t>
    </r>
  </si>
  <si>
    <r>
      <t>Table 9 -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2005 - 1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Qr 2007</t>
    </r>
  </si>
  <si>
    <r>
      <t>Table 9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2005 - 1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Qr 2007</t>
    </r>
  </si>
  <si>
    <r>
      <t>Table 11(cont'd)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</t>
    </r>
  </si>
  <si>
    <r>
      <t>Table 11 -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</t>
    </r>
  </si>
  <si>
    <r>
      <t>1</t>
    </r>
    <r>
      <rPr>
        <vertAlign val="superscript"/>
        <sz val="10"/>
        <rFont val="CG Times (W1)"/>
        <family val="0"/>
      </rPr>
      <t>st</t>
    </r>
    <r>
      <rPr>
        <sz val="10"/>
        <rFont val="CG Times (W1)"/>
        <family val="0"/>
      </rPr>
      <t xml:space="preserve"> Qr 2007 </t>
    </r>
    <r>
      <rPr>
        <vertAlign val="superscript"/>
        <sz val="10"/>
        <rFont val="CG Times (W1)"/>
        <family val="0"/>
      </rPr>
      <t>2</t>
    </r>
  </si>
  <si>
    <r>
      <t xml:space="preserve">Volume </t>
    </r>
    <r>
      <rPr>
        <vertAlign val="superscript"/>
        <sz val="10"/>
        <rFont val="CG Times (W1)"/>
        <family val="0"/>
      </rPr>
      <t>3</t>
    </r>
  </si>
  <si>
    <r>
      <t>2</t>
    </r>
    <r>
      <rPr>
        <sz val="10"/>
        <rFont val="CG Times "/>
        <family val="0"/>
      </rPr>
      <t xml:space="preserve"> Provisional      </t>
    </r>
    <r>
      <rPr>
        <vertAlign val="superscript"/>
        <sz val="10"/>
        <rFont val="CG Times "/>
        <family val="0"/>
      </rPr>
      <t>3</t>
    </r>
    <r>
      <rPr>
        <sz val="10"/>
        <rFont val="CG Times "/>
        <family val="0"/>
      </rPr>
      <t xml:space="preserve"> Volume change has been derived as the ratio of value to price change</t>
    </r>
  </si>
  <si>
    <r>
      <t xml:space="preserve">3 </t>
    </r>
    <r>
      <rPr>
        <sz val="10"/>
        <rFont val="CG Times "/>
        <family val="0"/>
      </rPr>
      <t xml:space="preserve">Provisional      </t>
    </r>
    <r>
      <rPr>
        <vertAlign val="superscript"/>
        <sz val="10"/>
        <rFont val="CG Times "/>
        <family val="0"/>
      </rPr>
      <t>4</t>
    </r>
    <r>
      <rPr>
        <sz val="10"/>
        <rFont val="CG Times "/>
        <family val="0"/>
      </rPr>
      <t xml:space="preserve"> Volume change has been derived as the ratio of value to price change</t>
    </r>
  </si>
  <si>
    <r>
      <t>1</t>
    </r>
    <r>
      <rPr>
        <sz val="10"/>
        <rFont val="CG Times"/>
        <family val="0"/>
      </rPr>
      <t xml:space="preserve"> Revised</t>
    </r>
  </si>
  <si>
    <r>
      <t>2</t>
    </r>
    <r>
      <rPr>
        <sz val="10"/>
        <rFont val="CG Times"/>
        <family val="0"/>
      </rPr>
      <t xml:space="preserve"> Provisional</t>
    </r>
  </si>
  <si>
    <r>
      <t>Table 1- Price indices of exports and imports and terms of trade, 2005 - 1</t>
    </r>
    <r>
      <rPr>
        <b/>
        <vertAlign val="superscript"/>
        <sz val="12"/>
        <rFont val="CG Times "/>
        <family val="0"/>
      </rPr>
      <t>st</t>
    </r>
    <r>
      <rPr>
        <b/>
        <sz val="12"/>
        <rFont val="CG Times "/>
        <family val="0"/>
      </rPr>
      <t xml:space="preserve"> Qr 2007</t>
    </r>
  </si>
  <si>
    <r>
      <t>Table 2-Percentage change in the price and volume of domestic exports, 1</t>
    </r>
    <r>
      <rPr>
        <b/>
        <vertAlign val="superscript"/>
        <sz val="12"/>
        <rFont val="CG Times (W1)"/>
        <family val="0"/>
      </rPr>
      <t>st</t>
    </r>
    <r>
      <rPr>
        <b/>
        <sz val="12"/>
        <rFont val="CG Times (W1)"/>
        <family val="0"/>
      </rPr>
      <t xml:space="preserve"> Qr 2006 -    1</t>
    </r>
    <r>
      <rPr>
        <b/>
        <vertAlign val="superscript"/>
        <sz val="12"/>
        <rFont val="CG Times (W1)"/>
        <family val="0"/>
      </rPr>
      <t>st</t>
    </r>
    <r>
      <rPr>
        <b/>
        <sz val="12"/>
        <rFont val="CG Times (W1)"/>
        <family val="0"/>
      </rPr>
      <t xml:space="preserve"> Qr 2007</t>
    </r>
  </si>
  <si>
    <r>
      <t>Table 3 -Percentage change in the price and volume of imports</t>
    </r>
    <r>
      <rPr>
        <b/>
        <vertAlign val="superscript"/>
        <sz val="12"/>
        <rFont val="CG Times "/>
        <family val="0"/>
      </rPr>
      <t>1</t>
    </r>
    <r>
      <rPr>
        <b/>
        <sz val="12"/>
        <rFont val="CG Times "/>
        <family val="0"/>
      </rPr>
      <t>, 1</t>
    </r>
    <r>
      <rPr>
        <b/>
        <vertAlign val="superscript"/>
        <sz val="12"/>
        <rFont val="CG Times "/>
        <family val="0"/>
      </rPr>
      <t>st</t>
    </r>
    <r>
      <rPr>
        <b/>
        <sz val="12"/>
        <rFont val="CG Times "/>
        <family val="0"/>
      </rPr>
      <t xml:space="preserve"> Qr 2006 - 1</t>
    </r>
    <r>
      <rPr>
        <b/>
        <vertAlign val="superscript"/>
        <sz val="12"/>
        <rFont val="CG Times "/>
        <family val="0"/>
      </rPr>
      <t>st</t>
    </r>
    <r>
      <rPr>
        <b/>
        <sz val="12"/>
        <rFont val="CG Times "/>
        <family val="0"/>
      </rPr>
      <t xml:space="preserve"> Qr 2007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</si>
</sst>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"/>
    <numFmt numFmtId="166" formatCode="0\ \ "/>
    <numFmt numFmtId="167" formatCode="#,##0\ \ \ "/>
    <numFmt numFmtId="168" formatCode="0.00\ \ "/>
    <numFmt numFmtId="169" formatCode="0.0\ \ \ "/>
    <numFmt numFmtId="170" formatCode="0.0\ \ \ \ "/>
    <numFmt numFmtId="171" formatCode="0.0\ "/>
    <numFmt numFmtId="172" formatCode="0.0\ \ "/>
    <numFmt numFmtId="173" formatCode="#,##0\ \ \ \ \ "/>
    <numFmt numFmtId="174" formatCode="#,##0.0"/>
    <numFmt numFmtId="175" formatCode="#,##0.0000"/>
    <numFmt numFmtId="176" formatCode="#,##0\ \ \ \ "/>
    <numFmt numFmtId="177" formatCode="0######"/>
    <numFmt numFmtId="178" formatCode="######"/>
    <numFmt numFmtId="179" formatCode="#,##0.00\ \ "/>
    <numFmt numFmtId="180" formatCode="General\ \ "/>
    <numFmt numFmtId="181" formatCode="\+\ #,##0\ \ \ ;\-\ #,##0\ \ \ "/>
    <numFmt numFmtId="182" formatCode="\+\ #,##0;\-\ #,##0"/>
    <numFmt numFmtId="183" formatCode="#,##0\ \ \ \ \ \ \ "/>
    <numFmt numFmtId="184" formatCode="0\ \ \ \ "/>
    <numFmt numFmtId="185" formatCode="\+0"/>
    <numFmt numFmtId="186" formatCode="\+#,##0"/>
    <numFmt numFmtId="187" formatCode="0.0"/>
    <numFmt numFmtId="188" formatCode="0\ \ \ \ \ "/>
    <numFmt numFmtId="189" formatCode="0.000"/>
    <numFmt numFmtId="190" formatCode="\+\ #,##0"/>
  </numFmts>
  <fonts count="75">
    <font>
      <sz val="10"/>
      <name val="CG Times"/>
      <family val="0"/>
    </font>
    <font>
      <b/>
      <sz val="14"/>
      <name val="CG Times "/>
      <family val="0"/>
    </font>
    <font>
      <sz val="10"/>
      <name val="CG Times "/>
      <family val="0"/>
    </font>
    <font>
      <sz val="12"/>
      <name val="CG Times "/>
      <family val="0"/>
    </font>
    <font>
      <b/>
      <sz val="12"/>
      <name val="CG Times "/>
      <family val="0"/>
    </font>
    <font>
      <vertAlign val="superscript"/>
      <sz val="12"/>
      <name val="CG Times "/>
      <family val="0"/>
    </font>
    <font>
      <vertAlign val="superscript"/>
      <sz val="10"/>
      <name val="CG Times "/>
      <family val="0"/>
    </font>
    <font>
      <sz val="10"/>
      <name val="CG Times (W1)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sz val="12"/>
      <name val="CG Times"/>
      <family val="1"/>
    </font>
    <font>
      <b/>
      <vertAlign val="superscript"/>
      <sz val="12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0"/>
      <name val="CG Times"/>
      <family val="1"/>
    </font>
    <font>
      <i/>
      <sz val="10"/>
      <name val="CG Times"/>
      <family val="0"/>
    </font>
    <font>
      <vertAlign val="superscript"/>
      <sz val="10"/>
      <name val="CG Times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CG Times"/>
      <family val="1"/>
    </font>
    <font>
      <sz val="11"/>
      <name val="CG Times"/>
      <family val="1"/>
    </font>
    <font>
      <b/>
      <sz val="10"/>
      <color indexed="8"/>
      <name val="CG Times"/>
      <family val="1"/>
    </font>
    <font>
      <b/>
      <vertAlign val="superscript"/>
      <sz val="10"/>
      <color indexed="8"/>
      <name val="CG Times"/>
      <family val="1"/>
    </font>
    <font>
      <sz val="10"/>
      <color indexed="8"/>
      <name val="CG Times"/>
      <family val="1"/>
    </font>
    <font>
      <vertAlign val="superscript"/>
      <sz val="9"/>
      <name val="CG Times"/>
      <family val="1"/>
    </font>
    <font>
      <b/>
      <sz val="12"/>
      <color indexed="8"/>
      <name val="CG Times"/>
      <family val="1"/>
    </font>
    <font>
      <i/>
      <sz val="10"/>
      <color indexed="8"/>
      <name val="CG Times"/>
      <family val="1"/>
    </font>
    <font>
      <vertAlign val="superscript"/>
      <sz val="9"/>
      <color indexed="8"/>
      <name val="CG Times"/>
      <family val="1"/>
    </font>
    <font>
      <b/>
      <vertAlign val="superscript"/>
      <sz val="12"/>
      <color indexed="8"/>
      <name val="CG Times"/>
      <family val="1"/>
    </font>
    <font>
      <vertAlign val="superscript"/>
      <sz val="10"/>
      <name val="CG Times (W1)"/>
      <family val="0"/>
    </font>
    <font>
      <b/>
      <sz val="10"/>
      <name val="CG Times "/>
      <family val="0"/>
    </font>
    <font>
      <b/>
      <vertAlign val="superscript"/>
      <sz val="10"/>
      <name val="CG Times"/>
      <family val="1"/>
    </font>
    <font>
      <b/>
      <vertAlign val="superscript"/>
      <sz val="10"/>
      <name val="CG Times "/>
      <family val="0"/>
    </font>
    <font>
      <vertAlign val="superscript"/>
      <sz val="11"/>
      <name val="CG Times"/>
      <family val="1"/>
    </font>
    <font>
      <b/>
      <vertAlign val="superscript"/>
      <sz val="12"/>
      <name val="CG Times "/>
      <family val="0"/>
    </font>
    <font>
      <b/>
      <sz val="12"/>
      <name val="CG Times (W1)"/>
      <family val="0"/>
    </font>
    <font>
      <b/>
      <vertAlign val="superscript"/>
      <sz val="12"/>
      <name val="CG Times (W1)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165" fontId="8" fillId="0" borderId="15" xfId="0" applyNumberFormat="1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166" fontId="13" fillId="0" borderId="0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0" fontId="0" fillId="0" borderId="0" xfId="0" applyAlignment="1">
      <alignment horizontal="center" vertical="center" textRotation="180"/>
    </xf>
    <xf numFmtId="0" fontId="14" fillId="0" borderId="16" xfId="0" applyFont="1" applyBorder="1" applyAlignment="1" quotePrefix="1">
      <alignment horizontal="center"/>
    </xf>
    <xf numFmtId="0" fontId="14" fillId="0" borderId="17" xfId="0" applyFont="1" applyBorder="1" applyAlignment="1" quotePrefix="1">
      <alignment horizontal="center"/>
    </xf>
    <xf numFmtId="0" fontId="14" fillId="0" borderId="18" xfId="0" applyFont="1" applyBorder="1" applyAlignment="1" quotePrefix="1">
      <alignment horizontal="center"/>
    </xf>
    <xf numFmtId="0" fontId="14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0" xfId="0" applyFont="1" applyBorder="1" applyAlignment="1" quotePrefix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166" fontId="14" fillId="0" borderId="20" xfId="0" applyNumberFormat="1" applyFont="1" applyBorder="1" applyAlignment="1">
      <alignment horizontal="center" vertical="center"/>
    </xf>
    <xf numFmtId="168" fontId="14" fillId="0" borderId="21" xfId="0" applyNumberFormat="1" applyFont="1" applyBorder="1" applyAlignment="1">
      <alignment horizontal="center" vertical="center"/>
    </xf>
    <xf numFmtId="168" fontId="14" fillId="0" borderId="10" xfId="0" applyNumberFormat="1" applyFont="1" applyBorder="1" applyAlignment="1">
      <alignment horizontal="center" vertical="center"/>
    </xf>
    <xf numFmtId="168" fontId="14" fillId="0" borderId="2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/>
    </xf>
    <xf numFmtId="164" fontId="14" fillId="0" borderId="15" xfId="0" applyNumberFormat="1" applyFont="1" applyBorder="1" applyAlignment="1">
      <alignment vertical="center"/>
    </xf>
    <xf numFmtId="170" fontId="14" fillId="0" borderId="15" xfId="0" applyNumberFormat="1" applyFont="1" applyBorder="1" applyAlignment="1">
      <alignment horizontal="right" vertical="center"/>
    </xf>
    <xf numFmtId="170" fontId="14" fillId="0" borderId="22" xfId="0" applyNumberFormat="1" applyFont="1" applyBorder="1" applyAlignment="1">
      <alignment horizontal="right" vertical="center"/>
    </xf>
    <xf numFmtId="171" fontId="14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2" fontId="0" fillId="0" borderId="12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>
      <alignment horizontal="left" vertical="center"/>
    </xf>
    <xf numFmtId="164" fontId="0" fillId="0" borderId="15" xfId="0" applyNumberFormat="1" applyFont="1" applyBorder="1" applyAlignment="1">
      <alignment vertical="center"/>
    </xf>
    <xf numFmtId="171" fontId="0" fillId="0" borderId="1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 quotePrefix="1">
      <alignment horizontal="left" vertical="center"/>
    </xf>
    <xf numFmtId="2" fontId="0" fillId="0" borderId="0" xfId="0" applyNumberFormat="1" applyFont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vertical="center"/>
    </xf>
    <xf numFmtId="169" fontId="14" fillId="0" borderId="15" xfId="0" applyNumberFormat="1" applyFont="1" applyBorder="1" applyAlignment="1">
      <alignment horizontal="right" vertical="center"/>
    </xf>
    <xf numFmtId="171" fontId="14" fillId="0" borderId="15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1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 quotePrefix="1">
      <alignment horizontal="left" vertical="center"/>
    </xf>
    <xf numFmtId="0" fontId="0" fillId="0" borderId="11" xfId="0" applyFont="1" applyBorder="1" applyAlignment="1" quotePrefix="1">
      <alignment horizontal="left" vertical="center"/>
    </xf>
    <xf numFmtId="2" fontId="0" fillId="0" borderId="11" xfId="0" applyNumberFormat="1" applyFont="1" applyBorder="1" applyAlignment="1">
      <alignment horizontal="left" vertical="center"/>
    </xf>
    <xf numFmtId="171" fontId="0" fillId="0" borderId="14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0" xfId="0" applyFont="1" applyAlignment="1">
      <alignment/>
    </xf>
    <xf numFmtId="164" fontId="14" fillId="0" borderId="15" xfId="0" applyNumberFormat="1" applyFont="1" applyBorder="1" applyAlignment="1">
      <alignment horizontal="right"/>
    </xf>
    <xf numFmtId="170" fontId="14" fillId="0" borderId="12" xfId="0" applyNumberFormat="1" applyFont="1" applyBorder="1" applyAlignment="1">
      <alignment/>
    </xf>
    <xf numFmtId="170" fontId="14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 vertical="center"/>
    </xf>
    <xf numFmtId="164" fontId="0" fillId="0" borderId="22" xfId="0" applyNumberFormat="1" applyFont="1" applyBorder="1" applyAlignment="1">
      <alignment horizontal="right"/>
    </xf>
    <xf numFmtId="171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 quotePrefix="1">
      <alignment horizontal="left"/>
    </xf>
    <xf numFmtId="0" fontId="15" fillId="0" borderId="0" xfId="0" applyFont="1" applyBorder="1" applyAlignment="1">
      <alignment horizontal="left" wrapText="1"/>
    </xf>
    <xf numFmtId="164" fontId="15" fillId="0" borderId="15" xfId="0" applyNumberFormat="1" applyFont="1" applyBorder="1" applyAlignment="1">
      <alignment horizontal="right"/>
    </xf>
    <xf numFmtId="171" fontId="15" fillId="0" borderId="15" xfId="0" applyNumberFormat="1" applyFont="1" applyBorder="1" applyAlignment="1">
      <alignment horizontal="center"/>
    </xf>
    <xf numFmtId="0" fontId="15" fillId="0" borderId="0" xfId="0" applyFont="1" applyBorder="1" applyAlignment="1" quotePrefix="1">
      <alignment horizontal="left" wrapText="1"/>
    </xf>
    <xf numFmtId="0" fontId="0" fillId="0" borderId="22" xfId="0" applyFont="1" applyBorder="1" applyAlignment="1">
      <alignment horizontal="left"/>
    </xf>
    <xf numFmtId="164" fontId="0" fillId="0" borderId="22" xfId="0" applyNumberFormat="1" applyFont="1" applyBorder="1" applyAlignment="1">
      <alignment horizontal="right"/>
    </xf>
    <xf numFmtId="171" fontId="0" fillId="0" borderId="15" xfId="0" applyNumberFormat="1" applyFont="1" applyBorder="1" applyAlignment="1">
      <alignment horizontal="center"/>
    </xf>
    <xf numFmtId="172" fontId="15" fillId="0" borderId="15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11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166" fontId="13" fillId="0" borderId="11" xfId="0" applyNumberFormat="1" applyFont="1" applyBorder="1" applyAlignment="1">
      <alignment/>
    </xf>
    <xf numFmtId="0" fontId="14" fillId="0" borderId="15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 quotePrefix="1">
      <alignment horizontal="center" vertical="center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right"/>
    </xf>
    <xf numFmtId="0" fontId="10" fillId="0" borderId="11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166" fontId="10" fillId="0" borderId="1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2" fontId="16" fillId="0" borderId="0" xfId="0" applyNumberFormat="1" applyFont="1" applyBorder="1" applyAlignment="1">
      <alignment/>
    </xf>
    <xf numFmtId="171" fontId="14" fillId="0" borderId="16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177" fontId="20" fillId="0" borderId="23" xfId="0" applyNumberFormat="1" applyFont="1" applyFill="1" applyBorder="1" applyAlignment="1">
      <alignment horizontal="center" vertical="center"/>
    </xf>
    <xf numFmtId="178" fontId="20" fillId="0" borderId="23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9" fontId="17" fillId="0" borderId="0" xfId="0" applyNumberFormat="1" applyFont="1" applyFill="1" applyBorder="1" applyAlignment="1">
      <alignment vertical="center"/>
    </xf>
    <xf numFmtId="0" fontId="23" fillId="0" borderId="17" xfId="0" applyFont="1" applyBorder="1" applyAlignment="1">
      <alignment horizontal="center"/>
    </xf>
    <xf numFmtId="174" fontId="23" fillId="0" borderId="16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74" fontId="23" fillId="0" borderId="15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74" fontId="23" fillId="0" borderId="14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4" fontId="22" fillId="0" borderId="14" xfId="0" applyNumberFormat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/>
    </xf>
    <xf numFmtId="175" fontId="24" fillId="0" borderId="15" xfId="0" applyNumberFormat="1" applyFont="1" applyBorder="1" applyAlignment="1">
      <alignment horizontal="center" vertical="center"/>
    </xf>
    <xf numFmtId="175" fontId="24" fillId="0" borderId="14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177" fontId="26" fillId="0" borderId="23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/>
    </xf>
    <xf numFmtId="178" fontId="26" fillId="0" borderId="2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169" fontId="26" fillId="0" borderId="14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169" fontId="24" fillId="0" borderId="16" xfId="0" applyNumberFormat="1" applyFont="1" applyFill="1" applyBorder="1" applyAlignment="1">
      <alignment vertical="center"/>
    </xf>
    <xf numFmtId="169" fontId="26" fillId="0" borderId="15" xfId="0" applyNumberFormat="1" applyFont="1" applyFill="1" applyBorder="1" applyAlignment="1">
      <alignment vertical="center"/>
    </xf>
    <xf numFmtId="175" fontId="26" fillId="0" borderId="0" xfId="0" applyNumberFormat="1" applyFont="1" applyAlignment="1">
      <alignment/>
    </xf>
    <xf numFmtId="0" fontId="14" fillId="0" borderId="16" xfId="0" applyFont="1" applyBorder="1" applyAlignment="1">
      <alignment horizontal="center" vertical="center"/>
    </xf>
    <xf numFmtId="177" fontId="24" fillId="0" borderId="25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26" fillId="0" borderId="25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vertical="center"/>
    </xf>
    <xf numFmtId="178" fontId="24" fillId="0" borderId="2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177" fontId="26" fillId="0" borderId="26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 wrapText="1"/>
    </xf>
    <xf numFmtId="179" fontId="0" fillId="0" borderId="0" xfId="0" applyNumberFormat="1" applyFont="1" applyAlignment="1">
      <alignment/>
    </xf>
    <xf numFmtId="0" fontId="24" fillId="0" borderId="0" xfId="0" applyFont="1" applyAlignment="1">
      <alignment/>
    </xf>
    <xf numFmtId="179" fontId="24" fillId="0" borderId="0" xfId="0" applyNumberFormat="1" applyFont="1" applyAlignment="1">
      <alignment/>
    </xf>
    <xf numFmtId="0" fontId="30" fillId="0" borderId="0" xfId="0" applyFont="1" applyAlignment="1">
      <alignment/>
    </xf>
    <xf numFmtId="169" fontId="24" fillId="0" borderId="15" xfId="0" applyNumberFormat="1" applyFont="1" applyFill="1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0" fontId="29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29" fillId="0" borderId="25" xfId="0" applyFont="1" applyBorder="1" applyAlignment="1">
      <alignment horizontal="center"/>
    </xf>
    <xf numFmtId="0" fontId="26" fillId="0" borderId="26" xfId="0" applyFont="1" applyFill="1" applyBorder="1" applyAlignment="1">
      <alignment vertical="center"/>
    </xf>
    <xf numFmtId="176" fontId="24" fillId="0" borderId="0" xfId="0" applyNumberFormat="1" applyFont="1" applyAlignment="1">
      <alignment/>
    </xf>
    <xf numFmtId="169" fontId="29" fillId="0" borderId="15" xfId="0" applyNumberFormat="1" applyFont="1" applyFill="1" applyBorder="1" applyAlignment="1">
      <alignment vertical="center"/>
    </xf>
    <xf numFmtId="177" fontId="26" fillId="0" borderId="27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vertical="center" wrapText="1"/>
    </xf>
    <xf numFmtId="0" fontId="26" fillId="0" borderId="14" xfId="0" applyFont="1" applyBorder="1" applyAlignment="1">
      <alignment/>
    </xf>
    <xf numFmtId="169" fontId="24" fillId="0" borderId="22" xfId="0" applyNumberFormat="1" applyFont="1" applyFill="1" applyBorder="1" applyAlignment="1">
      <alignment vertical="center"/>
    </xf>
    <xf numFmtId="169" fontId="26" fillId="0" borderId="22" xfId="0" applyNumberFormat="1" applyFont="1" applyFill="1" applyBorder="1" applyAlignment="1">
      <alignment vertical="center"/>
    </xf>
    <xf numFmtId="169" fontId="29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180"/>
    </xf>
    <xf numFmtId="175" fontId="24" fillId="0" borderId="13" xfId="0" applyNumberFormat="1" applyFont="1" applyBorder="1" applyAlignment="1">
      <alignment horizontal="center" vertical="center" wrapText="1"/>
    </xf>
    <xf numFmtId="165" fontId="24" fillId="0" borderId="25" xfId="0" applyNumberFormat="1" applyFont="1" applyFill="1" applyBorder="1" applyAlignment="1">
      <alignment vertical="center"/>
    </xf>
    <xf numFmtId="165" fontId="26" fillId="0" borderId="25" xfId="0" applyNumberFormat="1" applyFont="1" applyFill="1" applyBorder="1" applyAlignment="1">
      <alignment vertical="center"/>
    </xf>
    <xf numFmtId="165" fontId="29" fillId="0" borderId="25" xfId="0" applyNumberFormat="1" applyFont="1" applyFill="1" applyBorder="1" applyAlignment="1">
      <alignment vertical="center"/>
    </xf>
    <xf numFmtId="165" fontId="29" fillId="0" borderId="25" xfId="0" applyNumberFormat="1" applyFont="1" applyBorder="1" applyAlignment="1">
      <alignment vertical="center"/>
    </xf>
    <xf numFmtId="165" fontId="26" fillId="0" borderId="26" xfId="0" applyNumberFormat="1" applyFont="1" applyFill="1" applyBorder="1" applyAlignment="1">
      <alignment vertical="center"/>
    </xf>
    <xf numFmtId="176" fontId="24" fillId="0" borderId="28" xfId="0" applyNumberFormat="1" applyFont="1" applyFill="1" applyBorder="1" applyAlignment="1">
      <alignment/>
    </xf>
    <xf numFmtId="176" fontId="24" fillId="0" borderId="0" xfId="0" applyNumberFormat="1" applyFont="1" applyBorder="1" applyAlignment="1">
      <alignment/>
    </xf>
    <xf numFmtId="179" fontId="24" fillId="0" borderId="0" xfId="0" applyNumberFormat="1" applyFont="1" applyBorder="1" applyAlignment="1">
      <alignment/>
    </xf>
    <xf numFmtId="169" fontId="24" fillId="0" borderId="0" xfId="0" applyNumberFormat="1" applyFont="1" applyFill="1" applyBorder="1" applyAlignment="1">
      <alignment/>
    </xf>
    <xf numFmtId="169" fontId="26" fillId="0" borderId="20" xfId="0" applyNumberFormat="1" applyFont="1" applyFill="1" applyBorder="1" applyAlignment="1">
      <alignment vertical="center"/>
    </xf>
    <xf numFmtId="170" fontId="14" fillId="0" borderId="15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/>
    </xf>
    <xf numFmtId="167" fontId="8" fillId="0" borderId="15" xfId="0" applyNumberFormat="1" applyFont="1" applyBorder="1" applyAlignment="1">
      <alignment horizontal="right" vertical="center"/>
    </xf>
    <xf numFmtId="181" fontId="8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81" fontId="7" fillId="0" borderId="2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167" fontId="8" fillId="0" borderId="15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181" fontId="7" fillId="0" borderId="20" xfId="0" applyNumberFormat="1" applyFont="1" applyBorder="1" applyAlignment="1">
      <alignment/>
    </xf>
    <xf numFmtId="182" fontId="7" fillId="0" borderId="20" xfId="0" applyNumberFormat="1" applyFont="1" applyBorder="1" applyAlignment="1">
      <alignment/>
    </xf>
    <xf numFmtId="0" fontId="32" fillId="0" borderId="0" xfId="0" applyFont="1" applyAlignment="1">
      <alignment/>
    </xf>
    <xf numFmtId="165" fontId="8" fillId="0" borderId="15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167" fontId="8" fillId="0" borderId="22" xfId="0" applyNumberFormat="1" applyFont="1" applyBorder="1" applyAlignment="1">
      <alignment vertical="center"/>
    </xf>
    <xf numFmtId="167" fontId="7" fillId="0" borderId="22" xfId="0" applyNumberFormat="1" applyFont="1" applyBorder="1" applyAlignment="1">
      <alignment vertical="center"/>
    </xf>
    <xf numFmtId="167" fontId="7" fillId="0" borderId="22" xfId="0" applyNumberFormat="1" applyFont="1" applyBorder="1" applyAlignment="1">
      <alignment/>
    </xf>
    <xf numFmtId="185" fontId="2" fillId="0" borderId="15" xfId="0" applyNumberFormat="1" applyFont="1" applyBorder="1" applyAlignment="1">
      <alignment horizontal="center"/>
    </xf>
    <xf numFmtId="185" fontId="2" fillId="0" borderId="15" xfId="0" applyNumberFormat="1" applyFont="1" applyBorder="1" applyAlignment="1">
      <alignment/>
    </xf>
    <xf numFmtId="186" fontId="2" fillId="0" borderId="15" xfId="0" applyNumberFormat="1" applyFont="1" applyBorder="1" applyAlignment="1">
      <alignment horizontal="center"/>
    </xf>
    <xf numFmtId="175" fontId="17" fillId="0" borderId="16" xfId="0" applyNumberFormat="1" applyFont="1" applyBorder="1" applyAlignment="1">
      <alignment horizontal="center" vertical="center"/>
    </xf>
    <xf numFmtId="170" fontId="14" fillId="0" borderId="0" xfId="0" applyNumberFormat="1" applyFont="1" applyBorder="1" applyAlignment="1">
      <alignment horizontal="right" vertical="center"/>
    </xf>
    <xf numFmtId="170" fontId="14" fillId="0" borderId="22" xfId="0" applyNumberFormat="1" applyFont="1" applyBorder="1" applyAlignment="1">
      <alignment horizontal="right" vertical="center"/>
    </xf>
    <xf numFmtId="169" fontId="14" fillId="0" borderId="12" xfId="0" applyNumberFormat="1" applyFont="1" applyBorder="1" applyAlignment="1">
      <alignment horizontal="right" vertical="center"/>
    </xf>
    <xf numFmtId="170" fontId="14" fillId="0" borderId="12" xfId="0" applyNumberFormat="1" applyFont="1" applyBorder="1" applyAlignment="1">
      <alignment horizontal="right" vertical="center"/>
    </xf>
    <xf numFmtId="170" fontId="14" fillId="0" borderId="22" xfId="0" applyNumberFormat="1" applyFont="1" applyBorder="1" applyAlignment="1">
      <alignment/>
    </xf>
    <xf numFmtId="170" fontId="14" fillId="0" borderId="14" xfId="0" applyNumberFormat="1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176" fontId="17" fillId="0" borderId="29" xfId="0" applyNumberFormat="1" applyFont="1" applyFill="1" applyBorder="1" applyAlignment="1">
      <alignment vertical="center"/>
    </xf>
    <xf numFmtId="169" fontId="17" fillId="0" borderId="29" xfId="0" applyNumberFormat="1" applyFont="1" applyFill="1" applyBorder="1" applyAlignment="1">
      <alignment vertical="center"/>
    </xf>
    <xf numFmtId="169" fontId="17" fillId="0" borderId="29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69" fontId="17" fillId="0" borderId="25" xfId="0" applyNumberFormat="1" applyFont="1" applyFill="1" applyBorder="1" applyAlignment="1">
      <alignment vertical="center"/>
    </xf>
    <xf numFmtId="169" fontId="20" fillId="0" borderId="25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76" fontId="17" fillId="0" borderId="26" xfId="0" applyNumberFormat="1" applyFont="1" applyFill="1" applyBorder="1" applyAlignment="1">
      <alignment vertical="center"/>
    </xf>
    <xf numFmtId="169" fontId="17" fillId="0" borderId="26" xfId="0" applyNumberFormat="1" applyFont="1" applyFill="1" applyBorder="1" applyAlignment="1">
      <alignment vertical="center"/>
    </xf>
    <xf numFmtId="169" fontId="20" fillId="0" borderId="26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7" fontId="24" fillId="0" borderId="25" xfId="0" applyNumberFormat="1" applyFont="1" applyFill="1" applyBorder="1" applyAlignment="1">
      <alignment vertical="center"/>
    </xf>
    <xf numFmtId="167" fontId="26" fillId="0" borderId="25" xfId="0" applyNumberFormat="1" applyFont="1" applyFill="1" applyBorder="1" applyAlignment="1">
      <alignment vertical="center"/>
    </xf>
    <xf numFmtId="167" fontId="29" fillId="0" borderId="25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186" fontId="33" fillId="0" borderId="16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 vertical="center" wrapText="1"/>
    </xf>
    <xf numFmtId="168" fontId="13" fillId="0" borderId="20" xfId="0" applyNumberFormat="1" applyFont="1" applyBorder="1" applyAlignment="1">
      <alignment horizontal="center" vertical="center"/>
    </xf>
    <xf numFmtId="168" fontId="13" fillId="0" borderId="30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9" fontId="24" fillId="0" borderId="19" xfId="0" applyNumberFormat="1" applyFont="1" applyFill="1" applyBorder="1" applyAlignment="1">
      <alignment vertical="center"/>
    </xf>
    <xf numFmtId="175" fontId="24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9" fillId="0" borderId="14" xfId="0" applyFont="1" applyBorder="1" applyAlignment="1">
      <alignment vertical="center" wrapText="1"/>
    </xf>
    <xf numFmtId="165" fontId="24" fillId="0" borderId="29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 wrapText="1"/>
    </xf>
    <xf numFmtId="165" fontId="24" fillId="0" borderId="2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90"/>
    </xf>
    <xf numFmtId="0" fontId="0" fillId="0" borderId="14" xfId="0" applyFont="1" applyBorder="1" applyAlignment="1">
      <alignment/>
    </xf>
    <xf numFmtId="168" fontId="13" fillId="0" borderId="12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/>
    </xf>
    <xf numFmtId="169" fontId="26" fillId="0" borderId="13" xfId="0" applyNumberFormat="1" applyFont="1" applyFill="1" applyBorder="1" applyAlignment="1">
      <alignment vertical="center"/>
    </xf>
    <xf numFmtId="172" fontId="26" fillId="0" borderId="22" xfId="0" applyNumberFormat="1" applyFont="1" applyFill="1" applyBorder="1" applyAlignment="1">
      <alignment vertical="center"/>
    </xf>
    <xf numFmtId="169" fontId="24" fillId="0" borderId="12" xfId="0" applyNumberFormat="1" applyFont="1" applyFill="1" applyBorder="1" applyAlignment="1">
      <alignment vertical="center"/>
    </xf>
    <xf numFmtId="169" fontId="26" fillId="0" borderId="12" xfId="0" applyNumberFormat="1" applyFont="1" applyFill="1" applyBorder="1" applyAlignment="1">
      <alignment vertical="center"/>
    </xf>
    <xf numFmtId="179" fontId="26" fillId="0" borderId="13" xfId="0" applyNumberFormat="1" applyFont="1" applyBorder="1" applyAlignment="1">
      <alignment/>
    </xf>
    <xf numFmtId="169" fontId="24" fillId="0" borderId="17" xfId="0" applyNumberFormat="1" applyFont="1" applyFill="1" applyBorder="1" applyAlignment="1">
      <alignment vertical="center"/>
    </xf>
    <xf numFmtId="169" fontId="21" fillId="0" borderId="13" xfId="0" applyNumberFormat="1" applyFont="1" applyFill="1" applyBorder="1" applyAlignment="1">
      <alignment/>
    </xf>
    <xf numFmtId="175" fontId="17" fillId="0" borderId="13" xfId="0" applyNumberFormat="1" applyFont="1" applyBorder="1" applyAlignment="1">
      <alignment horizontal="center" vertical="center" wrapText="1"/>
    </xf>
    <xf numFmtId="186" fontId="33" fillId="0" borderId="15" xfId="0" applyNumberFormat="1" applyFont="1" applyBorder="1" applyAlignment="1">
      <alignment horizontal="center"/>
    </xf>
    <xf numFmtId="0" fontId="33" fillId="0" borderId="16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/>
    </xf>
    <xf numFmtId="171" fontId="15" fillId="0" borderId="14" xfId="0" applyNumberFormat="1" applyFont="1" applyBorder="1" applyAlignment="1">
      <alignment/>
    </xf>
    <xf numFmtId="0" fontId="0" fillId="0" borderId="13" xfId="0" applyFont="1" applyBorder="1" applyAlignment="1" quotePrefix="1">
      <alignment horizontal="left"/>
    </xf>
    <xf numFmtId="0" fontId="15" fillId="0" borderId="20" xfId="0" applyFont="1" applyBorder="1" applyAlignment="1" quotePrefix="1">
      <alignment horizontal="left"/>
    </xf>
    <xf numFmtId="0" fontId="0" fillId="0" borderId="20" xfId="0" applyBorder="1" applyAlignment="1">
      <alignment horizontal="center" vertical="center" textRotation="180"/>
    </xf>
    <xf numFmtId="0" fontId="14" fillId="0" borderId="19" xfId="0" applyFont="1" applyBorder="1" applyAlignment="1" quotePrefix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169" fontId="14" fillId="0" borderId="16" xfId="0" applyNumberFormat="1" applyFont="1" applyBorder="1" applyAlignment="1">
      <alignment vertical="center"/>
    </xf>
    <xf numFmtId="169" fontId="14" fillId="0" borderId="15" xfId="0" applyNumberFormat="1" applyFont="1" applyBorder="1" applyAlignment="1">
      <alignment vertical="center"/>
    </xf>
    <xf numFmtId="169" fontId="14" fillId="0" borderId="22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177" fontId="26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top" wrapText="1"/>
    </xf>
    <xf numFmtId="0" fontId="29" fillId="0" borderId="25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164" fontId="14" fillId="0" borderId="12" xfId="0" applyNumberFormat="1" applyFont="1" applyBorder="1" applyAlignment="1">
      <alignment vertical="center"/>
    </xf>
    <xf numFmtId="0" fontId="14" fillId="0" borderId="13" xfId="0" applyFont="1" applyBorder="1" applyAlignment="1">
      <alignment/>
    </xf>
    <xf numFmtId="0" fontId="0" fillId="0" borderId="11" xfId="0" applyFont="1" applyBorder="1" applyAlignment="1">
      <alignment/>
    </xf>
    <xf numFmtId="164" fontId="14" fillId="0" borderId="14" xfId="0" applyNumberFormat="1" applyFont="1" applyBorder="1" applyAlignment="1">
      <alignment horizontal="right"/>
    </xf>
    <xf numFmtId="170" fontId="14" fillId="0" borderId="13" xfId="0" applyNumberFormat="1" applyFont="1" applyBorder="1" applyAlignment="1">
      <alignment/>
    </xf>
    <xf numFmtId="170" fontId="14" fillId="0" borderId="20" xfId="0" applyNumberFormat="1" applyFont="1" applyBorder="1" applyAlignment="1">
      <alignment/>
    </xf>
    <xf numFmtId="187" fontId="14" fillId="0" borderId="16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26" fillId="0" borderId="24" xfId="0" applyFont="1" applyFill="1" applyBorder="1" applyAlignment="1">
      <alignment vertical="center" wrapText="1"/>
    </xf>
    <xf numFmtId="166" fontId="14" fillId="0" borderId="10" xfId="0" applyNumberFormat="1" applyFont="1" applyBorder="1" applyAlignment="1">
      <alignment horizontal="center" vertical="center"/>
    </xf>
    <xf numFmtId="172" fontId="14" fillId="0" borderId="12" xfId="0" applyNumberFormat="1" applyFont="1" applyBorder="1" applyAlignment="1">
      <alignment horizontal="right" vertical="center"/>
    </xf>
    <xf numFmtId="172" fontId="14" fillId="0" borderId="30" xfId="0" applyNumberFormat="1" applyFont="1" applyBorder="1" applyAlignment="1">
      <alignment horizontal="right" vertical="center"/>
    </xf>
    <xf numFmtId="172" fontId="14" fillId="0" borderId="22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14" fillId="0" borderId="12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/>
    </xf>
    <xf numFmtId="172" fontId="0" fillId="0" borderId="30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1" fontId="24" fillId="0" borderId="16" xfId="0" applyNumberFormat="1" applyFont="1" applyFill="1" applyBorder="1" applyAlignment="1">
      <alignment vertical="center"/>
    </xf>
    <xf numFmtId="171" fontId="26" fillId="0" borderId="15" xfId="0" applyNumberFormat="1" applyFont="1" applyFill="1" applyBorder="1" applyAlignment="1">
      <alignment vertical="center"/>
    </xf>
    <xf numFmtId="171" fontId="26" fillId="0" borderId="14" xfId="0" applyNumberFormat="1" applyFont="1" applyFill="1" applyBorder="1" applyAlignment="1">
      <alignment vertical="center"/>
    </xf>
    <xf numFmtId="171" fontId="24" fillId="0" borderId="19" xfId="0" applyNumberFormat="1" applyFont="1" applyFill="1" applyBorder="1" applyAlignment="1">
      <alignment vertical="center"/>
    </xf>
    <xf numFmtId="171" fontId="26" fillId="0" borderId="22" xfId="0" applyNumberFormat="1" applyFont="1" applyFill="1" applyBorder="1" applyAlignment="1">
      <alignment vertical="center"/>
    </xf>
    <xf numFmtId="171" fontId="26" fillId="0" borderId="20" xfId="0" applyNumberFormat="1" applyFont="1" applyFill="1" applyBorder="1" applyAlignment="1">
      <alignment vertical="center"/>
    </xf>
    <xf numFmtId="165" fontId="24" fillId="0" borderId="23" xfId="0" applyNumberFormat="1" applyFont="1" applyFill="1" applyBorder="1" applyAlignment="1">
      <alignment vertical="center"/>
    </xf>
    <xf numFmtId="165" fontId="26" fillId="0" borderId="14" xfId="0" applyNumberFormat="1" applyFont="1" applyFill="1" applyBorder="1" applyAlignment="1">
      <alignment vertical="center"/>
    </xf>
    <xf numFmtId="172" fontId="24" fillId="0" borderId="19" xfId="0" applyNumberFormat="1" applyFont="1" applyFill="1" applyBorder="1" applyAlignment="1">
      <alignment vertical="center"/>
    </xf>
    <xf numFmtId="172" fontId="24" fillId="0" borderId="22" xfId="0" applyNumberFormat="1" applyFont="1" applyFill="1" applyBorder="1" applyAlignment="1">
      <alignment vertical="center"/>
    </xf>
    <xf numFmtId="171" fontId="24" fillId="0" borderId="15" xfId="0" applyNumberFormat="1" applyFont="1" applyFill="1" applyBorder="1" applyAlignment="1">
      <alignment vertical="center"/>
    </xf>
    <xf numFmtId="171" fontId="24" fillId="0" borderId="22" xfId="0" applyNumberFormat="1" applyFont="1" applyFill="1" applyBorder="1" applyAlignment="1">
      <alignment vertical="center"/>
    </xf>
    <xf numFmtId="171" fontId="26" fillId="0" borderId="15" xfId="0" applyNumberFormat="1" applyFont="1" applyFill="1" applyBorder="1" applyAlignment="1">
      <alignment/>
    </xf>
    <xf numFmtId="171" fontId="26" fillId="0" borderId="22" xfId="0" applyNumberFormat="1" applyFont="1" applyFill="1" applyBorder="1" applyAlignment="1">
      <alignment/>
    </xf>
    <xf numFmtId="171" fontId="29" fillId="0" borderId="15" xfId="0" applyNumberFormat="1" applyFont="1" applyFill="1" applyBorder="1" applyAlignment="1">
      <alignment vertical="center"/>
    </xf>
    <xf numFmtId="171" fontId="29" fillId="0" borderId="22" xfId="0" applyNumberFormat="1" applyFont="1" applyFill="1" applyBorder="1" applyAlignment="1">
      <alignment vertical="center"/>
    </xf>
    <xf numFmtId="171" fontId="29" fillId="0" borderId="15" xfId="0" applyNumberFormat="1" applyFont="1" applyBorder="1" applyAlignment="1">
      <alignment vertical="center"/>
    </xf>
    <xf numFmtId="171" fontId="0" fillId="0" borderId="14" xfId="0" applyNumberFormat="1" applyFont="1" applyBorder="1" applyAlignment="1">
      <alignment/>
    </xf>
    <xf numFmtId="171" fontId="0" fillId="0" borderId="20" xfId="0" applyNumberFormat="1" applyFont="1" applyBorder="1" applyAlignment="1">
      <alignment/>
    </xf>
    <xf numFmtId="172" fontId="24" fillId="0" borderId="12" xfId="0" applyNumberFormat="1" applyFont="1" applyFill="1" applyBorder="1" applyAlignment="1">
      <alignment vertical="center"/>
    </xf>
    <xf numFmtId="172" fontId="26" fillId="0" borderId="12" xfId="0" applyNumberFormat="1" applyFont="1" applyFill="1" applyBorder="1" applyAlignment="1">
      <alignment vertical="center"/>
    </xf>
    <xf numFmtId="172" fontId="29" fillId="0" borderId="12" xfId="0" applyNumberFormat="1" applyFont="1" applyFill="1" applyBorder="1" applyAlignment="1">
      <alignment vertical="center"/>
    </xf>
    <xf numFmtId="172" fontId="24" fillId="0" borderId="17" xfId="0" applyNumberFormat="1" applyFont="1" applyFill="1" applyBorder="1" applyAlignment="1">
      <alignment vertical="center"/>
    </xf>
    <xf numFmtId="169" fontId="29" fillId="0" borderId="12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 vertical="center"/>
    </xf>
    <xf numFmtId="164" fontId="14" fillId="0" borderId="22" xfId="0" applyNumberFormat="1" applyFont="1" applyBorder="1" applyAlignment="1">
      <alignment horizontal="right"/>
    </xf>
    <xf numFmtId="0" fontId="14" fillId="0" borderId="19" xfId="0" applyFont="1" applyBorder="1" applyAlignment="1">
      <alignment horizontal="left" wrapText="1"/>
    </xf>
    <xf numFmtId="187" fontId="3" fillId="0" borderId="22" xfId="0" applyNumberFormat="1" applyFont="1" applyBorder="1" applyAlignment="1">
      <alignment horizontal="center" vertical="center"/>
    </xf>
    <xf numFmtId="187" fontId="3" fillId="0" borderId="15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172" fontId="15" fillId="0" borderId="12" xfId="0" applyNumberFormat="1" applyFont="1" applyBorder="1" applyAlignment="1">
      <alignment/>
    </xf>
    <xf numFmtId="172" fontId="15" fillId="0" borderId="30" xfId="0" applyNumberFormat="1" applyFont="1" applyBorder="1" applyAlignment="1">
      <alignment/>
    </xf>
    <xf numFmtId="172" fontId="15" fillId="0" borderId="22" xfId="0" applyNumberFormat="1" applyFont="1" applyBorder="1" applyAlignment="1">
      <alignment/>
    </xf>
    <xf numFmtId="172" fontId="14" fillId="0" borderId="17" xfId="0" applyNumberFormat="1" applyFont="1" applyBorder="1" applyAlignment="1">
      <alignment/>
    </xf>
    <xf numFmtId="0" fontId="0" fillId="0" borderId="13" xfId="0" applyBorder="1" applyAlignment="1">
      <alignment horizontal="center" vertical="center" textRotation="180"/>
    </xf>
    <xf numFmtId="172" fontId="14" fillId="0" borderId="19" xfId="0" applyNumberFormat="1" applyFont="1" applyBorder="1" applyAlignment="1">
      <alignment/>
    </xf>
    <xf numFmtId="169" fontId="26" fillId="0" borderId="15" xfId="0" applyNumberFormat="1" applyFont="1" applyFill="1" applyBorder="1" applyAlignment="1">
      <alignment/>
    </xf>
    <xf numFmtId="169" fontId="26" fillId="0" borderId="22" xfId="0" applyNumberFormat="1" applyFont="1" applyFill="1" applyBorder="1" applyAlignment="1">
      <alignment/>
    </xf>
    <xf numFmtId="175" fontId="24" fillId="0" borderId="1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172" fontId="14" fillId="0" borderId="33" xfId="0" applyNumberFormat="1" applyFont="1" applyBorder="1" applyAlignment="1">
      <alignment/>
    </xf>
    <xf numFmtId="165" fontId="8" fillId="0" borderId="22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185" fontId="33" fillId="0" borderId="16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right"/>
    </xf>
    <xf numFmtId="165" fontId="7" fillId="0" borderId="15" xfId="0" applyNumberFormat="1" applyFont="1" applyBorder="1" applyAlignment="1">
      <alignment horizontal="right"/>
    </xf>
    <xf numFmtId="181" fontId="7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right" vertical="center"/>
    </xf>
    <xf numFmtId="172" fontId="3" fillId="0" borderId="12" xfId="0" applyNumberFormat="1" applyFont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72" fontId="3" fillId="0" borderId="14" xfId="0" applyNumberFormat="1" applyFont="1" applyBorder="1" applyAlignment="1">
      <alignment horizontal="right" vertical="center"/>
    </xf>
    <xf numFmtId="172" fontId="14" fillId="0" borderId="17" xfId="0" applyNumberFormat="1" applyFont="1" applyBorder="1" applyAlignment="1">
      <alignment horizontal="right" vertical="center"/>
    </xf>
    <xf numFmtId="169" fontId="29" fillId="0" borderId="12" xfId="0" applyNumberFormat="1" applyFont="1" applyFill="1" applyBorder="1" applyAlignment="1">
      <alignment/>
    </xf>
    <xf numFmtId="168" fontId="13" fillId="0" borderId="33" xfId="0" applyNumberFormat="1" applyFont="1" applyBorder="1" applyAlignment="1">
      <alignment horizontal="center" vertical="center" wrapText="1"/>
    </xf>
    <xf numFmtId="175" fontId="24" fillId="0" borderId="34" xfId="0" applyNumberFormat="1" applyFont="1" applyBorder="1" applyAlignment="1">
      <alignment horizontal="center" vertical="center" wrapText="1"/>
    </xf>
    <xf numFmtId="171" fontId="14" fillId="0" borderId="19" xfId="0" applyNumberFormat="1" applyFont="1" applyBorder="1" applyAlignment="1">
      <alignment horizontal="center"/>
    </xf>
    <xf numFmtId="171" fontId="0" fillId="0" borderId="22" xfId="0" applyNumberFormat="1" applyFont="1" applyBorder="1" applyAlignment="1">
      <alignment horizontal="center"/>
    </xf>
    <xf numFmtId="171" fontId="15" fillId="0" borderId="22" xfId="0" applyNumberFormat="1" applyFont="1" applyBorder="1" applyAlignment="1">
      <alignment horizontal="center"/>
    </xf>
    <xf numFmtId="171" fontId="0" fillId="0" borderId="22" xfId="0" applyNumberFormat="1" applyFont="1" applyBorder="1" applyAlignment="1">
      <alignment horizontal="center"/>
    </xf>
    <xf numFmtId="172" fontId="15" fillId="0" borderId="22" xfId="0" applyNumberFormat="1" applyFont="1" applyBorder="1" applyAlignment="1">
      <alignment horizontal="center"/>
    </xf>
    <xf numFmtId="171" fontId="15" fillId="0" borderId="20" xfId="0" applyNumberFormat="1" applyFont="1" applyBorder="1" applyAlignment="1">
      <alignment/>
    </xf>
    <xf numFmtId="171" fontId="29" fillId="0" borderId="22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71" fontId="24" fillId="0" borderId="33" xfId="0" applyNumberFormat="1" applyFont="1" applyFill="1" applyBorder="1" applyAlignment="1">
      <alignment vertical="center"/>
    </xf>
    <xf numFmtId="171" fontId="26" fillId="0" borderId="30" xfId="0" applyNumberFormat="1" applyFont="1" applyFill="1" applyBorder="1" applyAlignment="1">
      <alignment vertical="center"/>
    </xf>
    <xf numFmtId="171" fontId="24" fillId="0" borderId="30" xfId="0" applyNumberFormat="1" applyFont="1" applyFill="1" applyBorder="1" applyAlignment="1">
      <alignment vertical="center"/>
    </xf>
    <xf numFmtId="171" fontId="29" fillId="0" borderId="30" xfId="0" applyNumberFormat="1" applyFont="1" applyFill="1" applyBorder="1" applyAlignment="1">
      <alignment vertical="center"/>
    </xf>
    <xf numFmtId="171" fontId="26" fillId="0" borderId="31" xfId="0" applyNumberFormat="1" applyFont="1" applyFill="1" applyBorder="1" applyAlignment="1">
      <alignment vertical="center"/>
    </xf>
    <xf numFmtId="169" fontId="24" fillId="0" borderId="33" xfId="0" applyNumberFormat="1" applyFont="1" applyFill="1" applyBorder="1" applyAlignment="1">
      <alignment vertical="center"/>
    </xf>
    <xf numFmtId="169" fontId="26" fillId="0" borderId="30" xfId="0" applyNumberFormat="1" applyFont="1" applyFill="1" applyBorder="1" applyAlignment="1">
      <alignment vertical="center"/>
    </xf>
    <xf numFmtId="169" fontId="26" fillId="0" borderId="31" xfId="0" applyNumberFormat="1" applyFont="1" applyFill="1" applyBorder="1" applyAlignment="1">
      <alignment vertical="center"/>
    </xf>
    <xf numFmtId="172" fontId="24" fillId="0" borderId="33" xfId="0" applyNumberFormat="1" applyFont="1" applyFill="1" applyBorder="1" applyAlignment="1">
      <alignment vertical="center"/>
    </xf>
    <xf numFmtId="172" fontId="24" fillId="0" borderId="30" xfId="0" applyNumberFormat="1" applyFont="1" applyFill="1" applyBorder="1" applyAlignment="1">
      <alignment vertical="center"/>
    </xf>
    <xf numFmtId="172" fontId="26" fillId="0" borderId="30" xfId="0" applyNumberFormat="1" applyFont="1" applyFill="1" applyBorder="1" applyAlignment="1">
      <alignment vertical="center"/>
    </xf>
    <xf numFmtId="172" fontId="29" fillId="0" borderId="30" xfId="0" applyNumberFormat="1" applyFont="1" applyFill="1" applyBorder="1" applyAlignment="1">
      <alignment vertical="center"/>
    </xf>
    <xf numFmtId="179" fontId="26" fillId="0" borderId="31" xfId="0" applyNumberFormat="1" applyFont="1" applyBorder="1" applyAlignment="1">
      <alignment/>
    </xf>
    <xf numFmtId="0" fontId="3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2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181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68" fontId="13" fillId="0" borderId="17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/>
    </xf>
    <xf numFmtId="172" fontId="0" fillId="0" borderId="30" xfId="0" applyNumberFormat="1" applyFont="1" applyBorder="1" applyAlignment="1">
      <alignment horizontal="right" vertical="center"/>
    </xf>
    <xf numFmtId="172" fontId="0" fillId="0" borderId="22" xfId="0" applyNumberFormat="1" applyFont="1" applyBorder="1" applyAlignment="1">
      <alignment horizontal="right" vertical="center"/>
    </xf>
    <xf numFmtId="172" fontId="0" fillId="0" borderId="31" xfId="0" applyNumberFormat="1" applyFont="1" applyBorder="1" applyAlignment="1">
      <alignment horizontal="right" vertical="center"/>
    </xf>
    <xf numFmtId="172" fontId="0" fillId="0" borderId="20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horizontal="center" vertical="center" textRotation="180"/>
    </xf>
    <xf numFmtId="0" fontId="0" fillId="0" borderId="10" xfId="0" applyBorder="1" applyAlignment="1">
      <alignment horizontal="center" vertical="center"/>
    </xf>
    <xf numFmtId="175" fontId="24" fillId="0" borderId="32" xfId="0" applyNumberFormat="1" applyFont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172" fontId="26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2" fontId="24" fillId="0" borderId="36" xfId="0" applyNumberFormat="1" applyFont="1" applyFill="1" applyBorder="1" applyAlignment="1">
      <alignment vertical="center"/>
    </xf>
    <xf numFmtId="172" fontId="29" fillId="0" borderId="36" xfId="0" applyNumberFormat="1" applyFont="1" applyFill="1" applyBorder="1" applyAlignment="1">
      <alignment vertical="center"/>
    </xf>
    <xf numFmtId="172" fontId="26" fillId="0" borderId="37" xfId="0" applyNumberFormat="1" applyFont="1" applyFill="1" applyBorder="1" applyAlignment="1">
      <alignment vertical="center"/>
    </xf>
    <xf numFmtId="171" fontId="24" fillId="0" borderId="17" xfId="0" applyNumberFormat="1" applyFont="1" applyFill="1" applyBorder="1" applyAlignment="1">
      <alignment vertical="center"/>
    </xf>
    <xf numFmtId="171" fontId="26" fillId="0" borderId="12" xfId="0" applyNumberFormat="1" applyFont="1" applyFill="1" applyBorder="1" applyAlignment="1">
      <alignment vertical="center"/>
    </xf>
    <xf numFmtId="171" fontId="24" fillId="0" borderId="12" xfId="0" applyNumberFormat="1" applyFont="1" applyFill="1" applyBorder="1" applyAlignment="1">
      <alignment vertical="center"/>
    </xf>
    <xf numFmtId="171" fontId="29" fillId="0" borderId="12" xfId="0" applyNumberFormat="1" applyFont="1" applyFill="1" applyBorder="1" applyAlignment="1">
      <alignment vertical="center"/>
    </xf>
    <xf numFmtId="171" fontId="26" fillId="0" borderId="13" xfId="0" applyNumberFormat="1" applyFont="1" applyFill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 vertical="center"/>
    </xf>
    <xf numFmtId="169" fontId="24" fillId="0" borderId="30" xfId="0" applyNumberFormat="1" applyFont="1" applyFill="1" applyBorder="1" applyAlignment="1">
      <alignment vertical="center"/>
    </xf>
    <xf numFmtId="169" fontId="29" fillId="0" borderId="30" xfId="0" applyNumberFormat="1" applyFont="1" applyFill="1" applyBorder="1" applyAlignment="1">
      <alignment vertical="center"/>
    </xf>
    <xf numFmtId="169" fontId="29" fillId="0" borderId="30" xfId="0" applyNumberFormat="1" applyFont="1" applyFill="1" applyBorder="1" applyAlignment="1">
      <alignment/>
    </xf>
    <xf numFmtId="169" fontId="21" fillId="0" borderId="31" xfId="0" applyNumberFormat="1" applyFont="1" applyFill="1" applyBorder="1" applyAlignment="1">
      <alignment/>
    </xf>
    <xf numFmtId="175" fontId="24" fillId="0" borderId="38" xfId="0" applyNumberFormat="1" applyFont="1" applyBorder="1" applyAlignment="1">
      <alignment horizontal="center" vertical="center" wrapText="1"/>
    </xf>
    <xf numFmtId="169" fontId="24" fillId="0" borderId="36" xfId="0" applyNumberFormat="1" applyFont="1" applyFill="1" applyBorder="1" applyAlignment="1">
      <alignment vertical="center"/>
    </xf>
    <xf numFmtId="169" fontId="26" fillId="0" borderId="36" xfId="0" applyNumberFormat="1" applyFont="1" applyFill="1" applyBorder="1" applyAlignment="1">
      <alignment vertical="center"/>
    </xf>
    <xf numFmtId="169" fontId="29" fillId="0" borderId="36" xfId="0" applyNumberFormat="1" applyFont="1" applyFill="1" applyBorder="1" applyAlignment="1">
      <alignment vertical="center"/>
    </xf>
    <xf numFmtId="169" fontId="29" fillId="0" borderId="36" xfId="0" applyNumberFormat="1" applyFont="1" applyFill="1" applyBorder="1" applyAlignment="1">
      <alignment/>
    </xf>
    <xf numFmtId="169" fontId="21" fillId="0" borderId="37" xfId="0" applyNumberFormat="1" applyFont="1" applyFill="1" applyBorder="1" applyAlignment="1">
      <alignment/>
    </xf>
    <xf numFmtId="188" fontId="3" fillId="0" borderId="14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174" fontId="23" fillId="0" borderId="19" xfId="0" applyNumberFormat="1" applyFont="1" applyBorder="1" applyAlignment="1">
      <alignment horizontal="center"/>
    </xf>
    <xf numFmtId="174" fontId="23" fillId="0" borderId="22" xfId="0" applyNumberFormat="1" applyFont="1" applyBorder="1" applyAlignment="1">
      <alignment horizontal="center"/>
    </xf>
    <xf numFmtId="174" fontId="23" fillId="0" borderId="17" xfId="0" applyNumberFormat="1" applyFont="1" applyBorder="1" applyAlignment="1">
      <alignment/>
    </xf>
    <xf numFmtId="174" fontId="23" fillId="0" borderId="12" xfId="0" applyNumberFormat="1" applyFont="1" applyBorder="1" applyAlignment="1">
      <alignment/>
    </xf>
    <xf numFmtId="174" fontId="23" fillId="0" borderId="13" xfId="0" applyNumberFormat="1" applyFont="1" applyBorder="1" applyAlignment="1">
      <alignment/>
    </xf>
    <xf numFmtId="174" fontId="22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7" fontId="0" fillId="0" borderId="17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22" fillId="0" borderId="13" xfId="0" applyNumberFormat="1" applyFont="1" applyBorder="1" applyAlignment="1">
      <alignment horizontal="center"/>
    </xf>
    <xf numFmtId="172" fontId="0" fillId="0" borderId="22" xfId="0" applyNumberFormat="1" applyBorder="1" applyAlignment="1">
      <alignment/>
    </xf>
    <xf numFmtId="172" fontId="22" fillId="0" borderId="21" xfId="0" applyNumberFormat="1" applyFont="1" applyBorder="1" applyAlignment="1">
      <alignment horizontal="center"/>
    </xf>
    <xf numFmtId="174" fontId="22" fillId="0" borderId="20" xfId="0" applyNumberFormat="1" applyFont="1" applyBorder="1" applyAlignment="1">
      <alignment horizontal="center" vertical="center"/>
    </xf>
    <xf numFmtId="166" fontId="36" fillId="0" borderId="20" xfId="0" applyNumberFormat="1" applyFont="1" applyBorder="1" applyAlignment="1">
      <alignment horizontal="left" vertical="center"/>
    </xf>
    <xf numFmtId="166" fontId="16" fillId="0" borderId="19" xfId="0" applyNumberFormat="1" applyFont="1" applyBorder="1" applyAlignment="1">
      <alignment horizontal="left" vertical="center"/>
    </xf>
    <xf numFmtId="190" fontId="7" fillId="0" borderId="2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top"/>
    </xf>
    <xf numFmtId="165" fontId="7" fillId="0" borderId="22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181" fontId="7" fillId="0" borderId="22" xfId="0" applyNumberFormat="1" applyFont="1" applyBorder="1" applyAlignment="1">
      <alignment horizontal="center" vertical="center"/>
    </xf>
    <xf numFmtId="175" fontId="26" fillId="0" borderId="0" xfId="0" applyNumberFormat="1" applyFont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14" fillId="0" borderId="0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166" fontId="14" fillId="0" borderId="16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66" fontId="14" fillId="0" borderId="32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4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5" fontId="24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79"/>
    </xf>
    <xf numFmtId="0" fontId="0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0" fontId="17" fillId="0" borderId="4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5" fontId="17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5" fontId="17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5" fontId="17" fillId="0" borderId="16" xfId="0" applyNumberFormat="1" applyFont="1" applyBorder="1" applyAlignment="1">
      <alignment horizontal="center" vertical="center" wrapText="1"/>
    </xf>
    <xf numFmtId="175" fontId="17" fillId="0" borderId="14" xfId="0" applyNumberFormat="1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4019550" y="495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3505200" y="5400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34</xdr:row>
      <xdr:rowOff>152400</xdr:rowOff>
    </xdr:from>
    <xdr:to>
      <xdr:col>4</xdr:col>
      <xdr:colOff>0</xdr:colOff>
      <xdr:row>35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505200" y="62198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33</xdr:row>
      <xdr:rowOff>123825</xdr:rowOff>
    </xdr:from>
    <xdr:to>
      <xdr:col>4</xdr:col>
      <xdr:colOff>0</xdr:colOff>
      <xdr:row>34</xdr:row>
      <xdr:rowOff>133350</xdr:rowOff>
    </xdr:to>
    <xdr:sp>
      <xdr:nvSpPr>
        <xdr:cNvPr id="4" name="Text 3"/>
        <xdr:cNvSpPr txBox="1">
          <a:spLocks noChangeArrowheads="1"/>
        </xdr:cNvSpPr>
      </xdr:nvSpPr>
      <xdr:spPr>
        <a:xfrm>
          <a:off x="3505200" y="606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34</xdr:row>
      <xdr:rowOff>152400</xdr:rowOff>
    </xdr:from>
    <xdr:to>
      <xdr:col>4</xdr:col>
      <xdr:colOff>0</xdr:colOff>
      <xdr:row>35</xdr:row>
      <xdr:rowOff>133350</xdr:rowOff>
    </xdr:to>
    <xdr:sp>
      <xdr:nvSpPr>
        <xdr:cNvPr id="5" name="Text 3"/>
        <xdr:cNvSpPr txBox="1">
          <a:spLocks noChangeArrowheads="1"/>
        </xdr:cNvSpPr>
      </xdr:nvSpPr>
      <xdr:spPr>
        <a:xfrm>
          <a:off x="3505200" y="62198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33</xdr:row>
      <xdr:rowOff>123825</xdr:rowOff>
    </xdr:from>
    <xdr:to>
      <xdr:col>4</xdr:col>
      <xdr:colOff>0</xdr:colOff>
      <xdr:row>34</xdr:row>
      <xdr:rowOff>133350</xdr:rowOff>
    </xdr:to>
    <xdr:sp>
      <xdr:nvSpPr>
        <xdr:cNvPr id="6" name="Text 3"/>
        <xdr:cNvSpPr txBox="1">
          <a:spLocks noChangeArrowheads="1"/>
        </xdr:cNvSpPr>
      </xdr:nvSpPr>
      <xdr:spPr>
        <a:xfrm>
          <a:off x="3505200" y="606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3505200" y="9286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8">
      <selection activeCell="D42" sqref="D42"/>
    </sheetView>
  </sheetViews>
  <sheetFormatPr defaultColWidth="9.16015625" defaultRowHeight="12.75"/>
  <cols>
    <col min="1" max="1" width="8.33203125" style="1" customWidth="1"/>
    <col min="2" max="2" width="35.83203125" style="1" customWidth="1"/>
    <col min="3" max="3" width="6.5" style="1" customWidth="1"/>
    <col min="4" max="4" width="10.66015625" style="1" customWidth="1"/>
    <col min="5" max="5" width="9" style="1" customWidth="1"/>
    <col min="6" max="6" width="9.5" style="1" customWidth="1"/>
    <col min="7" max="7" width="11.16015625" style="1" customWidth="1"/>
    <col min="8" max="8" width="9.66015625" style="1" customWidth="1"/>
    <col min="9" max="9" width="8.33203125" style="8" customWidth="1"/>
    <col min="10" max="16384" width="9.16015625" style="1" customWidth="1"/>
  </cols>
  <sheetData>
    <row r="1" spans="1:9" ht="19.5" customHeight="1">
      <c r="A1" s="483" t="s">
        <v>253</v>
      </c>
      <c r="E1" s="2"/>
      <c r="F1" s="2"/>
      <c r="G1" s="2"/>
      <c r="H1" s="2"/>
      <c r="I1" s="4"/>
    </row>
    <row r="2" spans="1:9" ht="12.75" customHeight="1">
      <c r="A2" s="483"/>
      <c r="E2" s="2"/>
      <c r="F2" s="2"/>
      <c r="G2" s="2"/>
      <c r="H2" s="2"/>
      <c r="I2" s="4"/>
    </row>
    <row r="3" spans="3:7" ht="11.25" customHeight="1">
      <c r="C3" s="508" t="s">
        <v>0</v>
      </c>
      <c r="D3" s="509"/>
      <c r="E3" s="505" t="s">
        <v>1</v>
      </c>
      <c r="F3" s="506"/>
      <c r="G3" s="284" t="s">
        <v>2</v>
      </c>
    </row>
    <row r="4" spans="3:7" ht="12" customHeight="1">
      <c r="C4" s="510"/>
      <c r="D4" s="511"/>
      <c r="E4" s="366" t="s">
        <v>3</v>
      </c>
      <c r="F4" s="5" t="s">
        <v>4</v>
      </c>
      <c r="G4" s="406" t="s">
        <v>192</v>
      </c>
    </row>
    <row r="5" spans="3:7" ht="12" customHeight="1">
      <c r="C5" s="505" t="s">
        <v>130</v>
      </c>
      <c r="D5" s="507"/>
      <c r="E5" s="507"/>
      <c r="F5" s="507"/>
      <c r="G5" s="506"/>
    </row>
    <row r="6" spans="3:7" ht="12.75" customHeight="1">
      <c r="C6" s="410">
        <v>2005</v>
      </c>
      <c r="D6" s="223"/>
      <c r="E6" s="374">
        <v>113.4</v>
      </c>
      <c r="F6" s="352">
        <v>128.8</v>
      </c>
      <c r="G6" s="355">
        <f aca="true" t="shared" si="0" ref="G6:G12">E6/F6*100</f>
        <v>88.04347826086956</v>
      </c>
    </row>
    <row r="7" spans="3:7" ht="12.75" customHeight="1">
      <c r="C7" s="410">
        <v>2006</v>
      </c>
      <c r="D7" s="223"/>
      <c r="E7" s="374">
        <f>SUM(E8:E11)/4</f>
        <v>119.99999999999999</v>
      </c>
      <c r="F7" s="374">
        <f>SUM(F8:F11)/4</f>
        <v>145.125</v>
      </c>
      <c r="G7" s="355">
        <f t="shared" si="0"/>
        <v>82.68733850129199</v>
      </c>
    </row>
    <row r="8" spans="3:7" ht="13.5" customHeight="1">
      <c r="C8" s="410">
        <v>2006</v>
      </c>
      <c r="D8" s="223" t="s">
        <v>5</v>
      </c>
      <c r="E8" s="375">
        <v>116.4</v>
      </c>
      <c r="F8" s="353">
        <v>137.8</v>
      </c>
      <c r="G8" s="355">
        <f t="shared" si="0"/>
        <v>84.47024673439768</v>
      </c>
    </row>
    <row r="9" spans="3:7" ht="14.25" customHeight="1">
      <c r="C9" s="408"/>
      <c r="D9" s="223" t="s">
        <v>6</v>
      </c>
      <c r="E9" s="374">
        <v>119.3</v>
      </c>
      <c r="F9" s="353">
        <v>141.1</v>
      </c>
      <c r="G9" s="355">
        <f t="shared" si="0"/>
        <v>84.54996456413892</v>
      </c>
    </row>
    <row r="10" spans="3:7" ht="15" customHeight="1">
      <c r="C10" s="408"/>
      <c r="D10" s="223" t="s">
        <v>136</v>
      </c>
      <c r="E10" s="374">
        <v>120.6</v>
      </c>
      <c r="F10" s="353">
        <v>148.3</v>
      </c>
      <c r="G10" s="355">
        <f t="shared" si="0"/>
        <v>81.32164531355359</v>
      </c>
    </row>
    <row r="11" spans="3:7" ht="15" customHeight="1">
      <c r="C11" s="408"/>
      <c r="D11" s="223" t="s">
        <v>224</v>
      </c>
      <c r="E11" s="374">
        <v>123.7</v>
      </c>
      <c r="F11" s="353">
        <v>153.3</v>
      </c>
      <c r="G11" s="355">
        <f t="shared" si="0"/>
        <v>80.6914546640574</v>
      </c>
    </row>
    <row r="12" spans="3:7" ht="15" customHeight="1">
      <c r="C12" s="411">
        <v>2007</v>
      </c>
      <c r="D12" s="427" t="s">
        <v>225</v>
      </c>
      <c r="E12" s="379">
        <v>127.1</v>
      </c>
      <c r="F12" s="354">
        <v>156.7</v>
      </c>
      <c r="G12" s="461">
        <f t="shared" si="0"/>
        <v>81.11040204211871</v>
      </c>
    </row>
    <row r="13" spans="1:9" ht="15" customHeight="1">
      <c r="A13" s="6" t="s">
        <v>193</v>
      </c>
      <c r="C13" s="6"/>
      <c r="D13" s="3"/>
      <c r="E13" s="3"/>
      <c r="F13" s="3"/>
      <c r="G13" s="3"/>
      <c r="H13" s="3"/>
      <c r="I13" s="3"/>
    </row>
    <row r="14" spans="2:8" ht="1.5" customHeight="1">
      <c r="B14" s="7"/>
      <c r="C14" s="7"/>
      <c r="D14" s="3"/>
      <c r="E14" s="8"/>
      <c r="F14" s="8"/>
      <c r="G14" s="8"/>
      <c r="H14" s="8"/>
    </row>
    <row r="15" spans="2:8" ht="4.5" customHeight="1">
      <c r="B15" s="7"/>
      <c r="C15" s="7"/>
      <c r="D15" s="3"/>
      <c r="E15" s="8"/>
      <c r="F15" s="8"/>
      <c r="G15" s="8"/>
      <c r="H15" s="8"/>
    </row>
    <row r="16" spans="1:9" ht="23.25" customHeight="1">
      <c r="A16" s="495" t="s">
        <v>254</v>
      </c>
      <c r="B16" s="495"/>
      <c r="C16" s="495"/>
      <c r="D16" s="495"/>
      <c r="E16" s="495"/>
      <c r="F16" s="495"/>
      <c r="G16" s="495"/>
      <c r="H16" s="495"/>
      <c r="I16" s="495"/>
    </row>
    <row r="17" spans="2:8" ht="6" customHeight="1">
      <c r="B17" s="10"/>
      <c r="C17" s="10"/>
      <c r="D17" s="10"/>
      <c r="E17" s="9"/>
      <c r="F17" s="9"/>
      <c r="G17" s="9"/>
      <c r="H17" s="9"/>
    </row>
    <row r="18" spans="1:9" ht="15" customHeight="1">
      <c r="A18" s="492" t="s">
        <v>209</v>
      </c>
      <c r="B18" s="497" t="s">
        <v>200</v>
      </c>
      <c r="C18" s="498"/>
      <c r="D18" s="518" t="s">
        <v>9</v>
      </c>
      <c r="E18" s="503" t="s">
        <v>139</v>
      </c>
      <c r="F18" s="504"/>
      <c r="G18" s="512" t="s">
        <v>131</v>
      </c>
      <c r="H18" s="513"/>
      <c r="I18" s="514"/>
    </row>
    <row r="19" spans="1:9" ht="12" customHeight="1">
      <c r="A19" s="493"/>
      <c r="B19" s="499"/>
      <c r="C19" s="500"/>
      <c r="D19" s="519"/>
      <c r="E19" s="490" t="s">
        <v>226</v>
      </c>
      <c r="F19" s="490" t="s">
        <v>247</v>
      </c>
      <c r="G19" s="515"/>
      <c r="H19" s="516"/>
      <c r="I19" s="517"/>
    </row>
    <row r="20" spans="1:9" ht="22.5" customHeight="1">
      <c r="A20" s="494"/>
      <c r="B20" s="501"/>
      <c r="C20" s="502"/>
      <c r="D20" s="520"/>
      <c r="E20" s="491"/>
      <c r="F20" s="491"/>
      <c r="G20" s="224" t="s">
        <v>134</v>
      </c>
      <c r="H20" s="207" t="s">
        <v>132</v>
      </c>
      <c r="I20" s="208" t="s">
        <v>248</v>
      </c>
    </row>
    <row r="21" spans="1:9" ht="13.5" customHeight="1">
      <c r="A21" s="408"/>
      <c r="B21" s="11" t="s">
        <v>133</v>
      </c>
      <c r="C21" s="418"/>
      <c r="D21" s="209">
        <v>10000</v>
      </c>
      <c r="E21" s="376">
        <v>9688</v>
      </c>
      <c r="F21" s="227">
        <v>10820</v>
      </c>
      <c r="G21" s="370">
        <f>(F21/E21)*100-100</f>
        <v>11.684558216350126</v>
      </c>
      <c r="H21" s="210">
        <v>9.3</v>
      </c>
      <c r="I21" s="210">
        <v>3</v>
      </c>
    </row>
    <row r="22" spans="1:9" ht="16.5" customHeight="1">
      <c r="A22" s="409">
        <v>0</v>
      </c>
      <c r="B22" s="211" t="s">
        <v>201</v>
      </c>
      <c r="C22" s="419"/>
      <c r="D22" s="209">
        <v>2942</v>
      </c>
      <c r="E22" s="377">
        <v>3815</v>
      </c>
      <c r="F22" s="228">
        <v>3383</v>
      </c>
      <c r="G22" s="428">
        <f>(F22/E22)*100-100</f>
        <v>-11.323722149410216</v>
      </c>
      <c r="H22" s="212">
        <v>2.2</v>
      </c>
      <c r="I22" s="212">
        <v>-13</v>
      </c>
    </row>
    <row r="23" spans="1:9" ht="16.5" customHeight="1">
      <c r="A23" s="408"/>
      <c r="B23" s="213" t="s">
        <v>11</v>
      </c>
      <c r="C23" s="420"/>
      <c r="D23" s="209"/>
      <c r="E23" s="378"/>
      <c r="F23" s="227"/>
      <c r="G23" s="231"/>
      <c r="H23" s="212"/>
      <c r="I23" s="212"/>
    </row>
    <row r="24" spans="1:9" ht="16.5" customHeight="1">
      <c r="A24" s="408"/>
      <c r="B24" s="214" t="s">
        <v>12</v>
      </c>
      <c r="C24" s="421"/>
      <c r="D24" s="215">
        <v>2296</v>
      </c>
      <c r="E24" s="372">
        <v>2465</v>
      </c>
      <c r="F24" s="229">
        <v>1954</v>
      </c>
      <c r="G24" s="428">
        <f>(F24/E24)*100-100</f>
        <v>-20.730223123732245</v>
      </c>
      <c r="H24" s="212">
        <v>-1.4</v>
      </c>
      <c r="I24" s="212">
        <v>-20</v>
      </c>
    </row>
    <row r="25" spans="1:9" ht="16.5" customHeight="1">
      <c r="A25" s="410">
        <v>2</v>
      </c>
      <c r="B25" s="216" t="s">
        <v>202</v>
      </c>
      <c r="C25" s="422"/>
      <c r="D25" s="215">
        <v>31</v>
      </c>
      <c r="E25" s="372">
        <v>97</v>
      </c>
      <c r="F25" s="229">
        <v>98</v>
      </c>
      <c r="G25" s="230">
        <f>(F25/E25)*100-100</f>
        <v>1.0309278350515427</v>
      </c>
      <c r="H25" s="212">
        <v>16</v>
      </c>
      <c r="I25" s="212">
        <v>-13</v>
      </c>
    </row>
    <row r="26" spans="1:9" ht="16.5" customHeight="1">
      <c r="A26" s="410">
        <v>5</v>
      </c>
      <c r="B26" s="216" t="s">
        <v>203</v>
      </c>
      <c r="C26" s="422"/>
      <c r="D26" s="215">
        <v>21</v>
      </c>
      <c r="E26" s="372">
        <v>55</v>
      </c>
      <c r="F26" s="229">
        <v>92</v>
      </c>
      <c r="G26" s="230">
        <f>(F26/E26)*100-100</f>
        <v>67.27272727272725</v>
      </c>
      <c r="H26" s="212">
        <v>9</v>
      </c>
      <c r="I26" s="212">
        <v>53</v>
      </c>
    </row>
    <row r="27" spans="1:9" ht="28.5" customHeight="1">
      <c r="A27" s="410">
        <v>6</v>
      </c>
      <c r="B27" s="12" t="s">
        <v>26</v>
      </c>
      <c r="C27" s="423"/>
      <c r="D27" s="215">
        <v>293</v>
      </c>
      <c r="E27" s="372">
        <v>807</v>
      </c>
      <c r="F27" s="229">
        <v>1026</v>
      </c>
      <c r="G27" s="230">
        <f>(F27/E27)*100-100</f>
        <v>27.137546468401496</v>
      </c>
      <c r="H27" s="212">
        <v>9.5</v>
      </c>
      <c r="I27" s="212">
        <v>15</v>
      </c>
    </row>
    <row r="28" spans="1:9" ht="16.5" customHeight="1">
      <c r="A28" s="410">
        <v>8</v>
      </c>
      <c r="B28" s="216" t="s">
        <v>204</v>
      </c>
      <c r="C28" s="422"/>
      <c r="D28" s="215">
        <v>6713</v>
      </c>
      <c r="E28" s="372">
        <v>4846</v>
      </c>
      <c r="F28" s="229">
        <v>6142</v>
      </c>
      <c r="G28" s="230">
        <f>(F28/E28)*100-100</f>
        <v>26.74370614940156</v>
      </c>
      <c r="H28" s="212">
        <v>12</v>
      </c>
      <c r="I28" s="212">
        <v>13</v>
      </c>
    </row>
    <row r="29" spans="1:9" ht="3.75" customHeight="1">
      <c r="A29" s="225"/>
      <c r="B29" s="13"/>
      <c r="C29" s="10"/>
      <c r="D29" s="14"/>
      <c r="E29" s="373"/>
      <c r="F29" s="218"/>
      <c r="G29" s="225"/>
      <c r="H29" s="217"/>
      <c r="I29" s="218"/>
    </row>
    <row r="30" spans="1:9" ht="15" customHeight="1">
      <c r="A30" s="74" t="s">
        <v>30</v>
      </c>
      <c r="B30" s="15"/>
      <c r="C30" s="15"/>
      <c r="D30" s="15"/>
      <c r="E30" s="413"/>
      <c r="F30" s="414"/>
      <c r="G30" s="412"/>
      <c r="H30" s="413"/>
      <c r="I30" s="414"/>
    </row>
    <row r="31" spans="1:8" ht="16.5" customHeight="1">
      <c r="A31" s="356" t="s">
        <v>249</v>
      </c>
      <c r="D31" s="15"/>
      <c r="E31" s="15"/>
      <c r="F31" s="15"/>
      <c r="G31" s="15"/>
      <c r="H31" s="15"/>
    </row>
    <row r="32" spans="2:8" ht="6.75" customHeight="1">
      <c r="B32" s="219"/>
      <c r="C32" s="219"/>
      <c r="D32" s="9"/>
      <c r="E32" s="9"/>
      <c r="F32" s="9"/>
      <c r="G32" s="9"/>
      <c r="H32" s="15"/>
    </row>
    <row r="33" spans="1:9" ht="19.5" customHeight="1">
      <c r="A33" s="496" t="s">
        <v>255</v>
      </c>
      <c r="B33" s="496"/>
      <c r="C33" s="496"/>
      <c r="D33" s="496"/>
      <c r="E33" s="496"/>
      <c r="F33" s="496"/>
      <c r="G33" s="496"/>
      <c r="H33" s="496"/>
      <c r="I33" s="496"/>
    </row>
    <row r="34" spans="2:8" ht="9.75" customHeight="1">
      <c r="B34" s="10"/>
      <c r="C34" s="10"/>
      <c r="D34" s="10"/>
      <c r="E34" s="15"/>
      <c r="F34" s="15"/>
      <c r="G34" s="15"/>
      <c r="H34" s="15"/>
    </row>
    <row r="35" spans="1:9" ht="15" customHeight="1">
      <c r="A35" s="492" t="s">
        <v>211</v>
      </c>
      <c r="B35" s="497" t="s">
        <v>200</v>
      </c>
      <c r="C35" s="498"/>
      <c r="D35" s="518" t="s">
        <v>9</v>
      </c>
      <c r="E35" s="503" t="s">
        <v>140</v>
      </c>
      <c r="F35" s="504"/>
      <c r="G35" s="512" t="s">
        <v>131</v>
      </c>
      <c r="H35" s="513"/>
      <c r="I35" s="514"/>
    </row>
    <row r="36" spans="1:9" ht="12.75" customHeight="1">
      <c r="A36" s="493"/>
      <c r="B36" s="499"/>
      <c r="C36" s="500"/>
      <c r="D36" s="519"/>
      <c r="E36" s="490" t="s">
        <v>228</v>
      </c>
      <c r="F36" s="490" t="s">
        <v>227</v>
      </c>
      <c r="G36" s="515"/>
      <c r="H36" s="516"/>
      <c r="I36" s="517"/>
    </row>
    <row r="37" spans="1:9" ht="19.5" customHeight="1">
      <c r="A37" s="494"/>
      <c r="B37" s="501"/>
      <c r="C37" s="502"/>
      <c r="D37" s="520"/>
      <c r="E37" s="491"/>
      <c r="F37" s="491"/>
      <c r="G37" s="224" t="s">
        <v>134</v>
      </c>
      <c r="H37" s="207" t="s">
        <v>132</v>
      </c>
      <c r="I37" s="208" t="s">
        <v>210</v>
      </c>
    </row>
    <row r="38" spans="1:9" ht="15.75" customHeight="1">
      <c r="A38" s="410"/>
      <c r="B38" s="11" t="s">
        <v>133</v>
      </c>
      <c r="C38" s="418"/>
      <c r="D38" s="220">
        <v>10000</v>
      </c>
      <c r="E38" s="371">
        <v>20125</v>
      </c>
      <c r="F38" s="368">
        <v>22850</v>
      </c>
      <c r="G38" s="259">
        <f aca="true" t="shared" si="1" ref="G38:G46">(F38/E38)*100-100</f>
        <v>13.540372670807457</v>
      </c>
      <c r="H38" s="283">
        <v>14</v>
      </c>
      <c r="I38" s="210" t="s">
        <v>234</v>
      </c>
    </row>
    <row r="39" spans="1:9" ht="15.75" customHeight="1">
      <c r="A39" s="410">
        <v>0</v>
      </c>
      <c r="B39" s="12" t="s">
        <v>17</v>
      </c>
      <c r="C39" s="423"/>
      <c r="D39" s="16">
        <v>1621</v>
      </c>
      <c r="E39" s="372">
        <v>3100</v>
      </c>
      <c r="F39" s="369">
        <v>3463</v>
      </c>
      <c r="G39" s="232">
        <f t="shared" si="1"/>
        <v>11.709677419354847</v>
      </c>
      <c r="H39" s="232">
        <v>24</v>
      </c>
      <c r="I39" s="212">
        <v>-10</v>
      </c>
    </row>
    <row r="40" spans="1:9" ht="17.25" customHeight="1">
      <c r="A40" s="410">
        <v>2</v>
      </c>
      <c r="B40" s="407" t="s">
        <v>205</v>
      </c>
      <c r="C40" s="424"/>
      <c r="D40" s="16">
        <v>221</v>
      </c>
      <c r="E40" s="372">
        <v>762</v>
      </c>
      <c r="F40" s="369">
        <v>832</v>
      </c>
      <c r="G40" s="232">
        <f t="shared" si="1"/>
        <v>9.186351706036746</v>
      </c>
      <c r="H40" s="232">
        <v>15</v>
      </c>
      <c r="I40" s="212">
        <v>-5</v>
      </c>
    </row>
    <row r="41" spans="1:9" ht="24.75" customHeight="1">
      <c r="A41" s="484">
        <v>3</v>
      </c>
      <c r="B41" s="407" t="s">
        <v>206</v>
      </c>
      <c r="C41" s="424"/>
      <c r="D41" s="220">
        <v>1789</v>
      </c>
      <c r="E41" s="377">
        <v>4582</v>
      </c>
      <c r="F41" s="485">
        <v>4919</v>
      </c>
      <c r="G41" s="487">
        <f t="shared" si="1"/>
        <v>7.354866870362287</v>
      </c>
      <c r="H41" s="487">
        <v>11</v>
      </c>
      <c r="I41" s="488">
        <v>-4</v>
      </c>
    </row>
    <row r="42" spans="1:9" ht="15.75" customHeight="1">
      <c r="A42" s="410">
        <v>4</v>
      </c>
      <c r="B42" s="407" t="s">
        <v>207</v>
      </c>
      <c r="C42" s="424"/>
      <c r="D42" s="16">
        <v>113</v>
      </c>
      <c r="E42" s="372">
        <v>74</v>
      </c>
      <c r="F42" s="369">
        <v>207</v>
      </c>
      <c r="G42" s="232">
        <f t="shared" si="1"/>
        <v>179.72972972972974</v>
      </c>
      <c r="H42" s="232">
        <v>42</v>
      </c>
      <c r="I42" s="212">
        <v>27</v>
      </c>
    </row>
    <row r="43" spans="1:9" ht="15.75" customHeight="1">
      <c r="A43" s="410">
        <v>5</v>
      </c>
      <c r="B43" s="407" t="s">
        <v>203</v>
      </c>
      <c r="C43" s="424"/>
      <c r="D43" s="16">
        <v>467</v>
      </c>
      <c r="E43" s="372">
        <v>1694</v>
      </c>
      <c r="F43" s="369">
        <v>1753</v>
      </c>
      <c r="G43" s="232">
        <f t="shared" si="1"/>
        <v>3.4828807556080363</v>
      </c>
      <c r="H43" s="232">
        <v>16</v>
      </c>
      <c r="I43" s="212">
        <v>-11</v>
      </c>
    </row>
    <row r="44" spans="1:9" ht="23.25" customHeight="1">
      <c r="A44" s="410">
        <v>6</v>
      </c>
      <c r="B44" s="407" t="s">
        <v>26</v>
      </c>
      <c r="C44" s="424"/>
      <c r="D44" s="220">
        <v>3776</v>
      </c>
      <c r="E44" s="377">
        <v>4384</v>
      </c>
      <c r="F44" s="485">
        <v>4975</v>
      </c>
      <c r="G44" s="486">
        <f t="shared" si="1"/>
        <v>13.480839416058402</v>
      </c>
      <c r="H44" s="487">
        <v>10</v>
      </c>
      <c r="I44" s="488">
        <v>3</v>
      </c>
    </row>
    <row r="45" spans="1:9" ht="27" customHeight="1">
      <c r="A45" s="484">
        <v>7</v>
      </c>
      <c r="B45" s="407" t="s">
        <v>208</v>
      </c>
      <c r="C45" s="424"/>
      <c r="D45" s="220">
        <v>1134</v>
      </c>
      <c r="E45" s="377">
        <v>3754</v>
      </c>
      <c r="F45" s="485">
        <v>4646</v>
      </c>
      <c r="G45" s="487">
        <f t="shared" si="1"/>
        <v>23.761321257325534</v>
      </c>
      <c r="H45" s="487">
        <v>13</v>
      </c>
      <c r="I45" s="488">
        <v>10</v>
      </c>
    </row>
    <row r="46" spans="1:9" ht="14.25" customHeight="1">
      <c r="A46" s="410">
        <v>8</v>
      </c>
      <c r="B46" s="407" t="s">
        <v>33</v>
      </c>
      <c r="C46" s="424"/>
      <c r="D46" s="16">
        <v>879</v>
      </c>
      <c r="E46" s="372">
        <v>1440</v>
      </c>
      <c r="F46" s="369">
        <v>1702</v>
      </c>
      <c r="G46" s="232">
        <f t="shared" si="1"/>
        <v>18.194444444444443</v>
      </c>
      <c r="H46" s="232">
        <v>16</v>
      </c>
      <c r="I46" s="481">
        <v>2</v>
      </c>
    </row>
    <row r="47" spans="1:9" ht="3.75" customHeight="1">
      <c r="A47" s="411"/>
      <c r="B47" s="13"/>
      <c r="C47" s="10"/>
      <c r="D47" s="221"/>
      <c r="E47" s="14"/>
      <c r="F47" s="222"/>
      <c r="G47" s="14"/>
      <c r="H47" s="14"/>
      <c r="I47" s="226"/>
    </row>
    <row r="48" spans="1:9" ht="18" customHeight="1">
      <c r="A48" s="356" t="s">
        <v>213</v>
      </c>
      <c r="B48" s="15"/>
      <c r="C48" s="15"/>
      <c r="D48" s="415"/>
      <c r="E48" s="15"/>
      <c r="F48" s="15"/>
      <c r="G48" s="15"/>
      <c r="H48" s="15"/>
      <c r="I48" s="416"/>
    </row>
    <row r="49" spans="1:9" ht="15" customHeight="1">
      <c r="A49" s="417" t="s">
        <v>212</v>
      </c>
      <c r="B49" s="15"/>
      <c r="C49" s="15"/>
      <c r="D49" s="415"/>
      <c r="E49" s="15"/>
      <c r="F49" s="15"/>
      <c r="G49" s="15"/>
      <c r="H49" s="15"/>
      <c r="I49" s="416"/>
    </row>
    <row r="50" spans="1:8" ht="17.25" customHeight="1">
      <c r="A50" s="356" t="s">
        <v>250</v>
      </c>
      <c r="D50" s="15"/>
      <c r="E50" s="15"/>
      <c r="F50" s="15"/>
      <c r="G50" s="15"/>
      <c r="H50" s="15"/>
    </row>
    <row r="51" s="2" customFormat="1" ht="12.75" customHeight="1">
      <c r="I51" s="3"/>
    </row>
    <row r="52" s="2" customFormat="1" ht="15.75">
      <c r="I52" s="3"/>
    </row>
  </sheetData>
  <sheetProtection/>
  <mergeCells count="19">
    <mergeCell ref="E3:F3"/>
    <mergeCell ref="C5:G5"/>
    <mergeCell ref="C3:D4"/>
    <mergeCell ref="E35:F35"/>
    <mergeCell ref="G35:I36"/>
    <mergeCell ref="F36:F37"/>
    <mergeCell ref="D35:D37"/>
    <mergeCell ref="E36:E37"/>
    <mergeCell ref="G18:I19"/>
    <mergeCell ref="D18:D20"/>
    <mergeCell ref="E19:E20"/>
    <mergeCell ref="A18:A20"/>
    <mergeCell ref="A35:A37"/>
    <mergeCell ref="A16:I16"/>
    <mergeCell ref="A33:I33"/>
    <mergeCell ref="B18:C20"/>
    <mergeCell ref="B35:C37"/>
    <mergeCell ref="E18:F18"/>
    <mergeCell ref="F19:F20"/>
  </mergeCells>
  <printOptions/>
  <pageMargins left="0.32" right="0.28" top="0.7" bottom="0.19" header="0.46" footer="0.16"/>
  <pageSetup horizontalDpi="600" verticalDpi="600" orientation="portrait" paperSize="9" r:id="rId2"/>
  <headerFooter alignWithMargins="0">
    <oddHeader>&amp;C8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" sqref="I2"/>
    </sheetView>
  </sheetViews>
  <sheetFormatPr defaultColWidth="8.83203125" defaultRowHeight="12.75"/>
  <cols>
    <col min="1" max="1" width="8.83203125" style="78" customWidth="1"/>
    <col min="2" max="2" width="45.5" style="78" customWidth="1"/>
    <col min="3" max="10" width="11.83203125" style="78" customWidth="1"/>
    <col min="11" max="11" width="3.66015625" style="78" customWidth="1"/>
    <col min="12" max="16384" width="8.83203125" style="78" customWidth="1"/>
  </cols>
  <sheetData>
    <row r="1" spans="1:11" ht="18" customHeight="1">
      <c r="A1" s="156" t="s">
        <v>244</v>
      </c>
      <c r="B1" s="154"/>
      <c r="C1" s="159"/>
      <c r="D1" s="159"/>
      <c r="E1" s="159"/>
      <c r="F1" s="159"/>
      <c r="G1" s="159"/>
      <c r="H1" s="159"/>
      <c r="I1" s="159"/>
      <c r="J1" s="159"/>
      <c r="K1" s="546">
        <v>17</v>
      </c>
    </row>
    <row r="2" spans="1:11" ht="12" customHeight="1">
      <c r="A2" s="139"/>
      <c r="B2" s="154"/>
      <c r="C2" s="159"/>
      <c r="D2" s="159"/>
      <c r="F2" s="159"/>
      <c r="G2" s="159"/>
      <c r="I2" s="159" t="s">
        <v>59</v>
      </c>
      <c r="J2" s="159"/>
      <c r="K2" s="539"/>
    </row>
    <row r="3" spans="1:11" ht="23.25" customHeight="1">
      <c r="A3" s="540" t="s">
        <v>60</v>
      </c>
      <c r="B3" s="542" t="s">
        <v>15</v>
      </c>
      <c r="C3" s="544" t="s">
        <v>9</v>
      </c>
      <c r="D3" s="425">
        <v>2005</v>
      </c>
      <c r="E3" s="527">
        <v>2006</v>
      </c>
      <c r="F3" s="528"/>
      <c r="G3" s="528"/>
      <c r="H3" s="528"/>
      <c r="I3" s="529"/>
      <c r="J3" s="97">
        <v>2007</v>
      </c>
      <c r="K3" s="539"/>
    </row>
    <row r="4" spans="1:11" ht="19.5" customHeight="1">
      <c r="A4" s="550"/>
      <c r="B4" s="548"/>
      <c r="C4" s="551"/>
      <c r="D4" s="97" t="s">
        <v>186</v>
      </c>
      <c r="E4" s="142" t="s">
        <v>135</v>
      </c>
      <c r="F4" s="142" t="s">
        <v>137</v>
      </c>
      <c r="G4" s="142" t="s">
        <v>136</v>
      </c>
      <c r="H4" s="142" t="s">
        <v>237</v>
      </c>
      <c r="I4" s="253" t="s">
        <v>186</v>
      </c>
      <c r="J4" s="142" t="s">
        <v>241</v>
      </c>
      <c r="K4" s="539"/>
    </row>
    <row r="5" spans="1:11" s="163" customFormat="1" ht="24" customHeight="1">
      <c r="A5" s="171" t="s">
        <v>90</v>
      </c>
      <c r="B5" s="168" t="s">
        <v>56</v>
      </c>
      <c r="C5" s="196">
        <v>467</v>
      </c>
      <c r="D5" s="324">
        <v>113.15</v>
      </c>
      <c r="E5" s="324">
        <v>115.8</v>
      </c>
      <c r="F5" s="324">
        <v>120.4</v>
      </c>
      <c r="G5" s="324">
        <v>124.7</v>
      </c>
      <c r="H5" s="324">
        <v>130.1</v>
      </c>
      <c r="I5" s="327">
        <f>(E5+F5+G5+H5)/4</f>
        <v>122.75</v>
      </c>
      <c r="J5" s="324">
        <v>133.9</v>
      </c>
      <c r="K5" s="539"/>
    </row>
    <row r="6" spans="1:11" s="163" customFormat="1" ht="17.25" customHeight="1">
      <c r="A6" s="164" t="s">
        <v>91</v>
      </c>
      <c r="B6" s="146" t="s">
        <v>92</v>
      </c>
      <c r="C6" s="197">
        <v>252</v>
      </c>
      <c r="D6" s="325">
        <v>108.775</v>
      </c>
      <c r="E6" s="325">
        <v>110.7</v>
      </c>
      <c r="F6" s="325">
        <v>114.5</v>
      </c>
      <c r="G6" s="325">
        <v>119.3</v>
      </c>
      <c r="H6" s="325">
        <v>123.9</v>
      </c>
      <c r="I6" s="328">
        <f>(E6+F6+G6+H6)/4</f>
        <v>117.1</v>
      </c>
      <c r="J6" s="325">
        <v>125.6</v>
      </c>
      <c r="K6" s="539"/>
    </row>
    <row r="7" spans="1:11" s="163" customFormat="1" ht="12" customHeight="1">
      <c r="A7" s="164" t="s">
        <v>93</v>
      </c>
      <c r="B7" s="165" t="s">
        <v>165</v>
      </c>
      <c r="C7" s="197">
        <v>103</v>
      </c>
      <c r="D7" s="325">
        <v>114.7</v>
      </c>
      <c r="E7" s="325">
        <v>117.1</v>
      </c>
      <c r="F7" s="325">
        <v>124.4</v>
      </c>
      <c r="G7" s="325">
        <v>126</v>
      </c>
      <c r="H7" s="325">
        <v>132.1</v>
      </c>
      <c r="I7" s="328">
        <f>(E7+F7+G7+H7)/4</f>
        <v>124.9</v>
      </c>
      <c r="J7" s="325">
        <v>140.7</v>
      </c>
      <c r="K7" s="539"/>
    </row>
    <row r="8" spans="1:11" s="163" customFormat="1" ht="11.25" customHeight="1">
      <c r="A8" s="164"/>
      <c r="B8" s="165" t="s">
        <v>166</v>
      </c>
      <c r="C8" s="197"/>
      <c r="D8" s="325"/>
      <c r="E8" s="325"/>
      <c r="F8" s="325"/>
      <c r="G8" s="325"/>
      <c r="H8" s="325"/>
      <c r="I8" s="328"/>
      <c r="J8" s="325"/>
      <c r="K8" s="539"/>
    </row>
    <row r="9" spans="1:11" s="163" customFormat="1" ht="17.25" customHeight="1">
      <c r="A9" s="164" t="s">
        <v>94</v>
      </c>
      <c r="B9" s="146" t="s">
        <v>95</v>
      </c>
      <c r="C9" s="197">
        <v>112</v>
      </c>
      <c r="D9" s="325">
        <v>121.675</v>
      </c>
      <c r="E9" s="325">
        <v>126</v>
      </c>
      <c r="F9" s="325">
        <v>130</v>
      </c>
      <c r="G9" s="325">
        <v>135.8</v>
      </c>
      <c r="H9" s="325">
        <v>142.1</v>
      </c>
      <c r="I9" s="328">
        <f>(E9+F9+G9+H9)/4</f>
        <v>133.475</v>
      </c>
      <c r="J9" s="325">
        <v>146.1</v>
      </c>
      <c r="K9" s="539"/>
    </row>
    <row r="10" spans="1:11" s="163" customFormat="1" ht="24" customHeight="1">
      <c r="A10" s="171" t="s">
        <v>96</v>
      </c>
      <c r="B10" s="168" t="s">
        <v>26</v>
      </c>
      <c r="C10" s="196">
        <v>3776</v>
      </c>
      <c r="D10" s="334">
        <v>117.85</v>
      </c>
      <c r="E10" s="334">
        <v>124.4</v>
      </c>
      <c r="F10" s="334">
        <v>124.2</v>
      </c>
      <c r="G10" s="334">
        <v>130.4</v>
      </c>
      <c r="H10" s="334">
        <v>134.7</v>
      </c>
      <c r="I10" s="335">
        <f>(E10+F10+G10+H10)/4</f>
        <v>128.425</v>
      </c>
      <c r="J10" s="334">
        <v>136.3</v>
      </c>
      <c r="K10" s="539"/>
    </row>
    <row r="11" spans="1:11" s="163" customFormat="1" ht="16.5" customHeight="1">
      <c r="A11" s="164" t="s">
        <v>97</v>
      </c>
      <c r="B11" s="146" t="s">
        <v>98</v>
      </c>
      <c r="C11" s="197">
        <v>305</v>
      </c>
      <c r="D11" s="325">
        <v>116</v>
      </c>
      <c r="E11" s="325">
        <v>125.4</v>
      </c>
      <c r="F11" s="325">
        <v>119.5</v>
      </c>
      <c r="G11" s="325">
        <v>131.7</v>
      </c>
      <c r="H11" s="325">
        <v>144.4</v>
      </c>
      <c r="I11" s="328">
        <f>(E11+F11+G11+H11)/4</f>
        <v>130.25</v>
      </c>
      <c r="J11" s="325">
        <v>144</v>
      </c>
      <c r="K11" s="539"/>
    </row>
    <row r="12" spans="1:11" s="163" customFormat="1" ht="9.75" customHeight="1">
      <c r="A12" s="164"/>
      <c r="B12" s="166" t="s">
        <v>70</v>
      </c>
      <c r="C12" s="197"/>
      <c r="D12" s="325"/>
      <c r="E12" s="325"/>
      <c r="F12" s="325"/>
      <c r="G12" s="325"/>
      <c r="H12" s="325"/>
      <c r="I12" s="328"/>
      <c r="J12" s="325"/>
      <c r="K12" s="539"/>
    </row>
    <row r="13" spans="1:11" ht="15" customHeight="1">
      <c r="A13" s="179"/>
      <c r="B13" s="180" t="s">
        <v>99</v>
      </c>
      <c r="C13" s="198">
        <v>226</v>
      </c>
      <c r="D13" s="338">
        <v>117.725</v>
      </c>
      <c r="E13" s="338">
        <v>127.6</v>
      </c>
      <c r="F13" s="338">
        <v>129.1</v>
      </c>
      <c r="G13" s="338">
        <v>129.2</v>
      </c>
      <c r="H13" s="338">
        <v>140.7</v>
      </c>
      <c r="I13" s="339">
        <f>(E13+F13+G13+H13)/4</f>
        <v>131.64999999999998</v>
      </c>
      <c r="J13" s="338">
        <v>140.6</v>
      </c>
      <c r="K13" s="539"/>
    </row>
    <row r="14" spans="1:11" s="163" customFormat="1" ht="18" customHeight="1">
      <c r="A14" s="164" t="s">
        <v>100</v>
      </c>
      <c r="B14" s="146" t="s">
        <v>101</v>
      </c>
      <c r="C14" s="197">
        <v>2590</v>
      </c>
      <c r="D14" s="325">
        <v>110.125</v>
      </c>
      <c r="E14" s="325">
        <v>115.4</v>
      </c>
      <c r="F14" s="325">
        <v>115.6</v>
      </c>
      <c r="G14" s="325">
        <v>121.2</v>
      </c>
      <c r="H14" s="325">
        <v>124.9</v>
      </c>
      <c r="I14" s="328">
        <f>(E14+F14+G14+H14)/4</f>
        <v>119.275</v>
      </c>
      <c r="J14" s="325">
        <v>123.9</v>
      </c>
      <c r="K14" s="539"/>
    </row>
    <row r="15" spans="1:11" s="163" customFormat="1" ht="8.25" customHeight="1">
      <c r="A15" s="164"/>
      <c r="B15" s="166" t="s">
        <v>70</v>
      </c>
      <c r="C15" s="197"/>
      <c r="D15" s="325"/>
      <c r="E15" s="325"/>
      <c r="F15" s="325"/>
      <c r="G15" s="325"/>
      <c r="H15" s="325"/>
      <c r="I15" s="328"/>
      <c r="J15" s="325"/>
      <c r="K15" s="539"/>
    </row>
    <row r="16" spans="1:11" ht="15" customHeight="1">
      <c r="A16" s="179"/>
      <c r="B16" s="180" t="s">
        <v>102</v>
      </c>
      <c r="C16" s="199">
        <v>1141</v>
      </c>
      <c r="D16" s="340">
        <v>111.3</v>
      </c>
      <c r="E16" s="340">
        <v>115.6</v>
      </c>
      <c r="F16" s="340">
        <v>114.4</v>
      </c>
      <c r="G16" s="340">
        <v>120.2</v>
      </c>
      <c r="H16" s="340">
        <v>124</v>
      </c>
      <c r="I16" s="390">
        <f>(E16+F16+G16+H16)/4</f>
        <v>118.55</v>
      </c>
      <c r="J16" s="340">
        <v>123.6</v>
      </c>
      <c r="K16" s="539"/>
    </row>
    <row r="17" spans="1:11" ht="11.25" customHeight="1">
      <c r="A17" s="179"/>
      <c r="B17" s="181" t="s">
        <v>159</v>
      </c>
      <c r="C17" s="198">
        <v>755</v>
      </c>
      <c r="D17" s="340">
        <v>107.25</v>
      </c>
      <c r="E17" s="340">
        <v>110.1</v>
      </c>
      <c r="F17" s="340">
        <v>109.7</v>
      </c>
      <c r="G17" s="340">
        <v>115.1</v>
      </c>
      <c r="H17" s="340">
        <v>118.5</v>
      </c>
      <c r="I17" s="390">
        <f>(E17+F17+G17+H17)/4</f>
        <v>113.35</v>
      </c>
      <c r="J17" s="340">
        <v>116.6</v>
      </c>
      <c r="K17" s="539"/>
    </row>
    <row r="18" spans="1:11" ht="12" customHeight="1">
      <c r="A18" s="179"/>
      <c r="B18" s="299" t="s">
        <v>160</v>
      </c>
      <c r="C18" s="198"/>
      <c r="D18" s="340"/>
      <c r="E18" s="340"/>
      <c r="F18" s="340"/>
      <c r="G18" s="340"/>
      <c r="H18" s="340"/>
      <c r="I18" s="390"/>
      <c r="J18" s="340"/>
      <c r="K18" s="539"/>
    </row>
    <row r="19" spans="1:11" ht="15" customHeight="1">
      <c r="A19" s="179"/>
      <c r="B19" s="180" t="s">
        <v>103</v>
      </c>
      <c r="C19" s="198">
        <v>235</v>
      </c>
      <c r="D19" s="340">
        <v>109.5</v>
      </c>
      <c r="E19" s="340">
        <v>128.9</v>
      </c>
      <c r="F19" s="340">
        <v>119.4</v>
      </c>
      <c r="G19" s="340">
        <v>123.6</v>
      </c>
      <c r="H19" s="340">
        <v>126.9</v>
      </c>
      <c r="I19" s="390">
        <f>(E19+F19+G19+H19)/4</f>
        <v>124.69999999999999</v>
      </c>
      <c r="J19" s="340">
        <v>128.9</v>
      </c>
      <c r="K19" s="539"/>
    </row>
    <row r="20" spans="1:11" ht="12.75" customHeight="1">
      <c r="A20" s="179"/>
      <c r="B20" s="182" t="s">
        <v>161</v>
      </c>
      <c r="C20" s="198">
        <v>217</v>
      </c>
      <c r="D20" s="338">
        <v>116.95</v>
      </c>
      <c r="E20" s="338">
        <v>121.6</v>
      </c>
      <c r="F20" s="338">
        <v>121.6</v>
      </c>
      <c r="G20" s="338">
        <v>125.3</v>
      </c>
      <c r="H20" s="338">
        <v>130.3</v>
      </c>
      <c r="I20" s="339">
        <f>(E20+F20+G20+H20)/4</f>
        <v>124.7</v>
      </c>
      <c r="J20" s="338">
        <v>131.6</v>
      </c>
      <c r="K20" s="539"/>
    </row>
    <row r="21" spans="1:11" ht="11.25" customHeight="1">
      <c r="A21" s="179"/>
      <c r="B21" s="300" t="s">
        <v>162</v>
      </c>
      <c r="C21" s="198"/>
      <c r="D21" s="338"/>
      <c r="E21" s="338"/>
      <c r="F21" s="338"/>
      <c r="G21" s="338"/>
      <c r="H21" s="338"/>
      <c r="I21" s="339"/>
      <c r="J21" s="338"/>
      <c r="K21" s="539"/>
    </row>
    <row r="22" spans="1:11" s="163" customFormat="1" ht="19.5" customHeight="1">
      <c r="A22" s="164" t="s">
        <v>104</v>
      </c>
      <c r="B22" s="146" t="s">
        <v>105</v>
      </c>
      <c r="C22" s="197">
        <v>652</v>
      </c>
      <c r="D22" s="325">
        <v>139.9</v>
      </c>
      <c r="E22" s="325">
        <v>150.5</v>
      </c>
      <c r="F22" s="325">
        <v>151.4</v>
      </c>
      <c r="G22" s="325">
        <v>155</v>
      </c>
      <c r="H22" s="325">
        <v>157.6</v>
      </c>
      <c r="I22" s="328">
        <f>(E22+F22+G22+H22)/4</f>
        <v>153.625</v>
      </c>
      <c r="J22" s="325">
        <v>160.7</v>
      </c>
      <c r="K22" s="539"/>
    </row>
    <row r="23" spans="1:11" s="163" customFormat="1" ht="8.25" customHeight="1">
      <c r="A23" s="164"/>
      <c r="B23" s="166" t="s">
        <v>70</v>
      </c>
      <c r="C23" s="197"/>
      <c r="D23" s="325"/>
      <c r="E23" s="325"/>
      <c r="F23" s="325"/>
      <c r="G23" s="325"/>
      <c r="H23" s="325"/>
      <c r="I23" s="328"/>
      <c r="J23" s="325"/>
      <c r="K23" s="539"/>
    </row>
    <row r="24" spans="1:11" ht="12" customHeight="1">
      <c r="A24" s="179"/>
      <c r="B24" s="181" t="s">
        <v>150</v>
      </c>
      <c r="C24" s="198">
        <v>236</v>
      </c>
      <c r="D24" s="338">
        <v>154.15</v>
      </c>
      <c r="E24" s="338">
        <v>160.8</v>
      </c>
      <c r="F24" s="338">
        <v>159.5</v>
      </c>
      <c r="G24" s="338">
        <v>166.5</v>
      </c>
      <c r="H24" s="338">
        <v>171.8</v>
      </c>
      <c r="I24" s="339">
        <f>(E24+F24+G24+H24)/4</f>
        <v>164.65</v>
      </c>
      <c r="J24" s="338">
        <v>179.8</v>
      </c>
      <c r="K24" s="539"/>
    </row>
    <row r="25" spans="1:11" ht="11.25" customHeight="1">
      <c r="A25" s="179"/>
      <c r="B25" s="299" t="s">
        <v>149</v>
      </c>
      <c r="C25" s="198"/>
      <c r="D25" s="338"/>
      <c r="E25" s="338"/>
      <c r="F25" s="338"/>
      <c r="G25" s="338"/>
      <c r="H25" s="338"/>
      <c r="I25" s="339"/>
      <c r="J25" s="338"/>
      <c r="K25" s="539"/>
    </row>
    <row r="26" spans="1:11" ht="12.75" customHeight="1">
      <c r="A26" s="183"/>
      <c r="B26" s="181" t="s">
        <v>151</v>
      </c>
      <c r="C26" s="198">
        <v>292</v>
      </c>
      <c r="D26" s="338">
        <v>137.1</v>
      </c>
      <c r="E26" s="338">
        <v>153.5</v>
      </c>
      <c r="F26" s="338">
        <v>153.9</v>
      </c>
      <c r="G26" s="338">
        <v>155.3</v>
      </c>
      <c r="H26" s="338">
        <v>157.6</v>
      </c>
      <c r="I26" s="339">
        <f>(E26+F26+G26+H26)/4</f>
        <v>155.075</v>
      </c>
      <c r="J26" s="338">
        <v>154.4</v>
      </c>
      <c r="K26" s="539"/>
    </row>
    <row r="27" spans="1:11" ht="12" customHeight="1">
      <c r="A27" s="183"/>
      <c r="B27" s="299" t="s">
        <v>152</v>
      </c>
      <c r="C27" s="198"/>
      <c r="D27" s="338"/>
      <c r="E27" s="338"/>
      <c r="F27" s="338"/>
      <c r="G27" s="338"/>
      <c r="H27" s="338"/>
      <c r="I27" s="339"/>
      <c r="J27" s="338"/>
      <c r="K27" s="539"/>
    </row>
    <row r="28" spans="1:11" s="163" customFormat="1" ht="16.5" customHeight="1">
      <c r="A28" s="164" t="s">
        <v>107</v>
      </c>
      <c r="B28" s="146" t="s">
        <v>108</v>
      </c>
      <c r="C28" s="197">
        <v>76</v>
      </c>
      <c r="D28" s="325">
        <v>184.225</v>
      </c>
      <c r="E28" s="325">
        <v>190.1</v>
      </c>
      <c r="F28" s="325">
        <v>201.2</v>
      </c>
      <c r="G28" s="325">
        <v>215.3</v>
      </c>
      <c r="H28" s="325">
        <v>224</v>
      </c>
      <c r="I28" s="328">
        <f>(E28+F28+G28+H28)/4</f>
        <v>207.64999999999998</v>
      </c>
      <c r="J28" s="325">
        <v>230.7</v>
      </c>
      <c r="K28" s="539"/>
    </row>
    <row r="29" spans="1:11" s="163" customFormat="1" ht="18" customHeight="1">
      <c r="A29" s="172" t="s">
        <v>109</v>
      </c>
      <c r="B29" s="184" t="s">
        <v>110</v>
      </c>
      <c r="C29" s="200">
        <v>153</v>
      </c>
      <c r="D29" s="326">
        <v>125.425</v>
      </c>
      <c r="E29" s="326">
        <v>131.7</v>
      </c>
      <c r="F29" s="326">
        <v>123.5</v>
      </c>
      <c r="G29" s="326">
        <v>135.7</v>
      </c>
      <c r="H29" s="326">
        <v>137.5</v>
      </c>
      <c r="I29" s="329">
        <f>(E29+F29+G29+H29)/4</f>
        <v>132.1</v>
      </c>
      <c r="J29" s="326">
        <v>180.7</v>
      </c>
      <c r="K29" s="539"/>
    </row>
    <row r="30" spans="1:11" ht="14.25" customHeight="1">
      <c r="A30" s="154" t="s">
        <v>141</v>
      </c>
      <c r="B30" s="175"/>
      <c r="C30" s="185"/>
      <c r="D30" s="176"/>
      <c r="E30" s="176"/>
      <c r="F30" s="176"/>
      <c r="G30" s="176"/>
      <c r="H30" s="176"/>
      <c r="I30" s="176"/>
      <c r="J30" s="176"/>
      <c r="K30" s="539"/>
    </row>
    <row r="31" spans="1:11" ht="12" customHeight="1">
      <c r="A31" s="177" t="s">
        <v>242</v>
      </c>
      <c r="B31" s="175"/>
      <c r="C31" s="185"/>
      <c r="D31" s="176"/>
      <c r="E31" s="176"/>
      <c r="F31" s="176"/>
      <c r="G31" s="176"/>
      <c r="H31" s="176"/>
      <c r="I31" s="176"/>
      <c r="J31" s="176"/>
      <c r="K31" s="140"/>
    </row>
    <row r="32" ht="12.75">
      <c r="K32" s="140"/>
    </row>
  </sheetData>
  <sheetProtection/>
  <mergeCells count="5">
    <mergeCell ref="K1:K30"/>
    <mergeCell ref="A3:A4"/>
    <mergeCell ref="B3:B4"/>
    <mergeCell ref="C3:C4"/>
    <mergeCell ref="E3:I3"/>
  </mergeCells>
  <printOptions/>
  <pageMargins left="0.58" right="0.25" top="0.68" bottom="0.16" header="0.27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D1">
      <selection activeCell="H2" sqref="H2"/>
    </sheetView>
  </sheetViews>
  <sheetFormatPr defaultColWidth="8.83203125" defaultRowHeight="12.75"/>
  <cols>
    <col min="1" max="1" width="8.83203125" style="78" customWidth="1"/>
    <col min="2" max="2" width="52.5" style="78" customWidth="1"/>
    <col min="3" max="10" width="10.83203125" style="78" customWidth="1"/>
    <col min="11" max="11" width="4" style="140" customWidth="1"/>
    <col min="12" max="16384" width="8.83203125" style="78" customWidth="1"/>
  </cols>
  <sheetData>
    <row r="1" spans="1:11" ht="29.25" customHeight="1">
      <c r="A1" s="156" t="s">
        <v>244</v>
      </c>
      <c r="B1" s="154"/>
      <c r="C1" s="159"/>
      <c r="D1" s="159"/>
      <c r="E1" s="159"/>
      <c r="F1" s="159"/>
      <c r="G1" s="159"/>
      <c r="H1" s="159"/>
      <c r="I1" s="159"/>
      <c r="J1" s="159"/>
      <c r="K1" s="521">
        <v>18</v>
      </c>
    </row>
    <row r="2" spans="1:11" ht="18.75" customHeight="1">
      <c r="A2" s="139"/>
      <c r="B2" s="154"/>
      <c r="C2" s="159"/>
      <c r="F2" s="159"/>
      <c r="G2" s="159"/>
      <c r="H2" s="489" t="s">
        <v>59</v>
      </c>
      <c r="J2" s="159"/>
      <c r="K2" s="539"/>
    </row>
    <row r="3" ht="12" customHeight="1">
      <c r="K3" s="539"/>
    </row>
    <row r="4" spans="1:11" ht="23.25" customHeight="1">
      <c r="A4" s="540" t="s">
        <v>60</v>
      </c>
      <c r="B4" s="542" t="s">
        <v>15</v>
      </c>
      <c r="C4" s="544" t="s">
        <v>9</v>
      </c>
      <c r="D4" s="425">
        <v>2005</v>
      </c>
      <c r="E4" s="527">
        <v>2006</v>
      </c>
      <c r="F4" s="528"/>
      <c r="G4" s="528"/>
      <c r="H4" s="528"/>
      <c r="I4" s="529"/>
      <c r="J4" s="97">
        <v>2007</v>
      </c>
      <c r="K4" s="539"/>
    </row>
    <row r="5" spans="1:11" ht="27" customHeight="1">
      <c r="A5" s="550"/>
      <c r="B5" s="548"/>
      <c r="C5" s="551"/>
      <c r="D5" s="97" t="s">
        <v>186</v>
      </c>
      <c r="E5" s="142" t="s">
        <v>135</v>
      </c>
      <c r="F5" s="142" t="s">
        <v>137</v>
      </c>
      <c r="G5" s="142" t="s">
        <v>136</v>
      </c>
      <c r="H5" s="142" t="s">
        <v>237</v>
      </c>
      <c r="I5" s="97" t="s">
        <v>186</v>
      </c>
      <c r="J5" s="142" t="s">
        <v>241</v>
      </c>
      <c r="K5" s="539"/>
    </row>
    <row r="6" spans="1:11" s="163" customFormat="1" ht="30" customHeight="1">
      <c r="A6" s="171" t="s">
        <v>111</v>
      </c>
      <c r="B6" s="168" t="s">
        <v>57</v>
      </c>
      <c r="C6" s="196">
        <v>1134</v>
      </c>
      <c r="D6" s="327">
        <v>108.75</v>
      </c>
      <c r="E6" s="324">
        <v>110.9</v>
      </c>
      <c r="F6" s="324">
        <v>114.7</v>
      </c>
      <c r="G6" s="324">
        <v>118.6</v>
      </c>
      <c r="H6" s="324">
        <v>124</v>
      </c>
      <c r="I6" s="327">
        <f>(E6+F6+G6+H6)/4</f>
        <v>117.05000000000001</v>
      </c>
      <c r="J6" s="324">
        <v>124.9</v>
      </c>
      <c r="K6" s="539"/>
    </row>
    <row r="7" spans="1:11" s="163" customFormat="1" ht="24" customHeight="1">
      <c r="A7" s="164" t="s">
        <v>112</v>
      </c>
      <c r="B7" s="146" t="s">
        <v>113</v>
      </c>
      <c r="C7" s="197">
        <v>157</v>
      </c>
      <c r="D7" s="328">
        <v>108.575</v>
      </c>
      <c r="E7" s="325">
        <v>113.2</v>
      </c>
      <c r="F7" s="325">
        <v>115.6</v>
      </c>
      <c r="G7" s="325">
        <v>120.1</v>
      </c>
      <c r="H7" s="325">
        <v>125.2</v>
      </c>
      <c r="I7" s="328">
        <f>(E7+F7+G7+H7)/4</f>
        <v>118.52499999999999</v>
      </c>
      <c r="J7" s="325">
        <v>131.6</v>
      </c>
      <c r="K7" s="539"/>
    </row>
    <row r="8" spans="1:11" s="163" customFormat="1" ht="24" customHeight="1">
      <c r="A8" s="164" t="s">
        <v>114</v>
      </c>
      <c r="B8" s="165" t="s">
        <v>115</v>
      </c>
      <c r="C8" s="197">
        <v>194</v>
      </c>
      <c r="D8" s="328">
        <v>108.975</v>
      </c>
      <c r="E8" s="325">
        <v>114.1</v>
      </c>
      <c r="F8" s="325">
        <v>116.4</v>
      </c>
      <c r="G8" s="325">
        <v>120.9</v>
      </c>
      <c r="H8" s="325">
        <v>126.1</v>
      </c>
      <c r="I8" s="328">
        <f>(E8+F8+G8+H8)/4</f>
        <v>119.375</v>
      </c>
      <c r="J8" s="325">
        <v>121.6</v>
      </c>
      <c r="K8" s="539"/>
    </row>
    <row r="9" spans="1:11" s="163" customFormat="1" ht="12.75" customHeight="1">
      <c r="A9" s="164" t="s">
        <v>116</v>
      </c>
      <c r="B9" s="165" t="s">
        <v>158</v>
      </c>
      <c r="C9" s="197">
        <v>216</v>
      </c>
      <c r="D9" s="328">
        <v>104.8</v>
      </c>
      <c r="E9" s="325">
        <v>107</v>
      </c>
      <c r="F9" s="325">
        <v>110.7</v>
      </c>
      <c r="G9" s="325">
        <v>116.1</v>
      </c>
      <c r="H9" s="325">
        <v>122.6</v>
      </c>
      <c r="I9" s="328">
        <f>(E9+F9+G9+H9)/4</f>
        <v>114.1</v>
      </c>
      <c r="J9" s="325">
        <v>127.8</v>
      </c>
      <c r="K9" s="539"/>
    </row>
    <row r="10" spans="1:11" s="163" customFormat="1" ht="12.75" customHeight="1">
      <c r="A10" s="164"/>
      <c r="B10" s="165" t="s">
        <v>157</v>
      </c>
      <c r="C10" s="197"/>
      <c r="D10" s="328"/>
      <c r="E10" s="325"/>
      <c r="F10" s="325"/>
      <c r="G10" s="325"/>
      <c r="H10" s="325"/>
      <c r="I10" s="328"/>
      <c r="J10" s="325"/>
      <c r="K10" s="539"/>
    </row>
    <row r="11" spans="1:11" s="163" customFormat="1" ht="24" customHeight="1">
      <c r="A11" s="164" t="s">
        <v>117</v>
      </c>
      <c r="B11" s="146" t="s">
        <v>118</v>
      </c>
      <c r="C11" s="197">
        <v>567</v>
      </c>
      <c r="D11" s="328">
        <v>110.2</v>
      </c>
      <c r="E11" s="325">
        <v>110.7</v>
      </c>
      <c r="F11" s="325">
        <v>115.4</v>
      </c>
      <c r="G11" s="325">
        <v>118.4</v>
      </c>
      <c r="H11" s="325">
        <v>123.4</v>
      </c>
      <c r="I11" s="328">
        <f>(E11+F11+G11+H11)/4</f>
        <v>116.975</v>
      </c>
      <c r="J11" s="325">
        <v>123</v>
      </c>
      <c r="K11" s="539"/>
    </row>
    <row r="12" spans="1:11" s="163" customFormat="1" ht="13.5" customHeight="1">
      <c r="A12" s="164"/>
      <c r="B12" s="166" t="s">
        <v>70</v>
      </c>
      <c r="C12" s="197"/>
      <c r="D12" s="337"/>
      <c r="E12" s="336"/>
      <c r="F12" s="336"/>
      <c r="G12" s="336"/>
      <c r="H12" s="336"/>
      <c r="I12" s="337"/>
      <c r="J12" s="336"/>
      <c r="K12" s="539"/>
    </row>
    <row r="13" spans="1:11" ht="12" customHeight="1">
      <c r="A13" s="183"/>
      <c r="B13" s="181" t="s">
        <v>155</v>
      </c>
      <c r="C13" s="198">
        <v>378</v>
      </c>
      <c r="D13" s="339">
        <v>113.175</v>
      </c>
      <c r="E13" s="338">
        <v>116.6</v>
      </c>
      <c r="F13" s="338">
        <v>120.4</v>
      </c>
      <c r="G13" s="338">
        <v>124</v>
      </c>
      <c r="H13" s="338">
        <v>129.3</v>
      </c>
      <c r="I13" s="339">
        <f>(E13+F13+G13+H13)/4</f>
        <v>122.575</v>
      </c>
      <c r="J13" s="338">
        <v>128.7</v>
      </c>
      <c r="K13" s="539"/>
    </row>
    <row r="14" spans="1:11" ht="11.25" customHeight="1">
      <c r="A14" s="183"/>
      <c r="B14" s="181" t="s">
        <v>156</v>
      </c>
      <c r="C14" s="198"/>
      <c r="D14" s="339"/>
      <c r="E14" s="338"/>
      <c r="F14" s="338"/>
      <c r="G14" s="338"/>
      <c r="H14" s="338"/>
      <c r="I14" s="339"/>
      <c r="J14" s="338"/>
      <c r="K14" s="539"/>
    </row>
    <row r="15" spans="1:11" s="163" customFormat="1" ht="30" customHeight="1">
      <c r="A15" s="171" t="s">
        <v>119</v>
      </c>
      <c r="B15" s="168" t="s">
        <v>33</v>
      </c>
      <c r="C15" s="196">
        <v>879</v>
      </c>
      <c r="D15" s="335">
        <v>112.9</v>
      </c>
      <c r="E15" s="334">
        <v>119.6</v>
      </c>
      <c r="F15" s="334">
        <v>119.3</v>
      </c>
      <c r="G15" s="334">
        <v>122.4</v>
      </c>
      <c r="H15" s="334">
        <v>136.3</v>
      </c>
      <c r="I15" s="335">
        <f>(E15+F15+G15+H15)/4</f>
        <v>124.39999999999999</v>
      </c>
      <c r="J15" s="334">
        <v>139</v>
      </c>
      <c r="K15" s="539"/>
    </row>
    <row r="16" spans="1:11" s="163" customFormat="1" ht="24" customHeight="1">
      <c r="A16" s="164" t="s">
        <v>120</v>
      </c>
      <c r="B16" s="146" t="s">
        <v>121</v>
      </c>
      <c r="C16" s="197">
        <v>179</v>
      </c>
      <c r="D16" s="328">
        <v>101.65</v>
      </c>
      <c r="E16" s="325">
        <v>103.7</v>
      </c>
      <c r="F16" s="325">
        <v>105.6</v>
      </c>
      <c r="G16" s="325">
        <v>112.5</v>
      </c>
      <c r="H16" s="325">
        <v>156.2</v>
      </c>
      <c r="I16" s="328">
        <f>(E16+F16+G16+H16)/4</f>
        <v>119.5</v>
      </c>
      <c r="J16" s="325">
        <v>156.9</v>
      </c>
      <c r="K16" s="539"/>
    </row>
    <row r="17" spans="1:11" s="163" customFormat="1" ht="24" customHeight="1">
      <c r="A17" s="164" t="s">
        <v>122</v>
      </c>
      <c r="B17" s="146" t="s">
        <v>123</v>
      </c>
      <c r="C17" s="197">
        <v>700</v>
      </c>
      <c r="D17" s="328">
        <v>115.775</v>
      </c>
      <c r="E17" s="325">
        <v>123.6</v>
      </c>
      <c r="F17" s="325">
        <v>122.8</v>
      </c>
      <c r="G17" s="325">
        <v>124.9</v>
      </c>
      <c r="H17" s="325">
        <v>131.2</v>
      </c>
      <c r="I17" s="328">
        <f>(E17+F17+G17+H17)/4</f>
        <v>125.62499999999999</v>
      </c>
      <c r="J17" s="325">
        <v>134.4</v>
      </c>
      <c r="K17" s="539"/>
    </row>
    <row r="18" spans="1:11" s="163" customFormat="1" ht="9" customHeight="1">
      <c r="A18" s="187"/>
      <c r="B18" s="166" t="s">
        <v>70</v>
      </c>
      <c r="C18" s="197"/>
      <c r="D18" s="328"/>
      <c r="E18" s="325"/>
      <c r="F18" s="325"/>
      <c r="G18" s="325"/>
      <c r="H18" s="325"/>
      <c r="I18" s="328"/>
      <c r="J18" s="325"/>
      <c r="K18" s="539"/>
    </row>
    <row r="19" spans="1:11" ht="16.5" customHeight="1">
      <c r="A19" s="179"/>
      <c r="B19" s="180" t="s">
        <v>124</v>
      </c>
      <c r="C19" s="198">
        <v>195</v>
      </c>
      <c r="D19" s="339">
        <v>138.95</v>
      </c>
      <c r="E19" s="338">
        <v>145.9</v>
      </c>
      <c r="F19" s="338">
        <v>137</v>
      </c>
      <c r="G19" s="338">
        <v>134.6</v>
      </c>
      <c r="H19" s="338">
        <v>142.3</v>
      </c>
      <c r="I19" s="339">
        <f>(E19+F19+G19+H19)/4</f>
        <v>139.95</v>
      </c>
      <c r="J19" s="338">
        <v>148.3</v>
      </c>
      <c r="K19" s="539"/>
    </row>
    <row r="20" spans="1:11" ht="12.75" customHeight="1">
      <c r="A20" s="179"/>
      <c r="B20" s="181" t="s">
        <v>153</v>
      </c>
      <c r="C20" s="198">
        <v>233</v>
      </c>
      <c r="D20" s="339">
        <v>106.15</v>
      </c>
      <c r="E20" s="338">
        <v>118.3</v>
      </c>
      <c r="F20" s="338">
        <v>119.8</v>
      </c>
      <c r="G20" s="338">
        <v>122.8</v>
      </c>
      <c r="H20" s="338">
        <v>128.4</v>
      </c>
      <c r="I20" s="339">
        <f>(E20+F20+G20+H20)/4</f>
        <v>122.32499999999999</v>
      </c>
      <c r="J20" s="338">
        <v>130.4</v>
      </c>
      <c r="K20" s="539"/>
    </row>
    <row r="21" spans="1:11" ht="12.75">
      <c r="A21" s="272"/>
      <c r="B21" s="267" t="s">
        <v>154</v>
      </c>
      <c r="C21" s="391"/>
      <c r="D21" s="342"/>
      <c r="E21" s="341"/>
      <c r="F21" s="341"/>
      <c r="G21" s="341"/>
      <c r="H21" s="341"/>
      <c r="I21" s="342"/>
      <c r="J21" s="341"/>
      <c r="K21" s="539"/>
    </row>
    <row r="22" spans="1:11" ht="18.75" customHeight="1">
      <c r="A22" s="154" t="s">
        <v>141</v>
      </c>
      <c r="K22" s="539"/>
    </row>
    <row r="23" spans="1:11" ht="13.5">
      <c r="A23" s="155" t="s">
        <v>239</v>
      </c>
      <c r="K23" s="539"/>
    </row>
    <row r="24" ht="12.75">
      <c r="K24" s="539"/>
    </row>
    <row r="25" ht="12.75">
      <c r="K25" s="539"/>
    </row>
  </sheetData>
  <sheetProtection/>
  <mergeCells count="5">
    <mergeCell ref="K1:K25"/>
    <mergeCell ref="A4:A5"/>
    <mergeCell ref="B4:B5"/>
    <mergeCell ref="C4:C5"/>
    <mergeCell ref="E4:I4"/>
  </mergeCells>
  <printOptions/>
  <pageMargins left="0.74" right="0.22" top="0.63" bottom="0.31" header="0.5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C1">
      <selection activeCell="D5" sqref="D5:H5"/>
    </sheetView>
  </sheetViews>
  <sheetFormatPr defaultColWidth="11.5" defaultRowHeight="12.75"/>
  <cols>
    <col min="1" max="1" width="10.5" style="78" customWidth="1"/>
    <col min="2" max="2" width="59.33203125" style="78" customWidth="1"/>
    <col min="3" max="3" width="10.33203125" style="78" customWidth="1"/>
    <col min="4" max="4" width="10.66015625" style="78" customWidth="1"/>
    <col min="5" max="5" width="11" style="78" customWidth="1"/>
    <col min="6" max="6" width="11.16015625" style="78" customWidth="1"/>
    <col min="7" max="7" width="12.16015625" style="78" customWidth="1"/>
    <col min="8" max="8" width="11.16015625" style="78" customWidth="1"/>
    <col min="9" max="9" width="4.66015625" style="140" customWidth="1"/>
    <col min="10" max="16384" width="11.5" style="78" customWidth="1"/>
  </cols>
  <sheetData>
    <row r="1" spans="1:9" ht="27" customHeight="1">
      <c r="A1" s="156" t="s">
        <v>231</v>
      </c>
      <c r="B1" s="154"/>
      <c r="C1" s="159"/>
      <c r="D1" s="159"/>
      <c r="E1" s="159"/>
      <c r="F1" s="159"/>
      <c r="G1" s="159"/>
      <c r="H1" s="159"/>
      <c r="I1" s="521">
        <v>19</v>
      </c>
    </row>
    <row r="2" spans="1:9" ht="19.5" customHeight="1">
      <c r="A2" s="139"/>
      <c r="B2" s="154"/>
      <c r="C2" s="159"/>
      <c r="D2" s="159"/>
      <c r="E2" s="159"/>
      <c r="F2" s="159"/>
      <c r="G2" s="159"/>
      <c r="H2" s="159"/>
      <c r="I2" s="521"/>
    </row>
    <row r="3" spans="1:9" ht="18.75" customHeight="1">
      <c r="A3" s="139"/>
      <c r="B3" s="154"/>
      <c r="C3" s="159"/>
      <c r="D3" s="159"/>
      <c r="E3" s="159"/>
      <c r="F3" s="159"/>
      <c r="G3" s="159" t="s">
        <v>59</v>
      </c>
      <c r="I3" s="521"/>
    </row>
    <row r="4" spans="1:9" ht="12" customHeight="1">
      <c r="A4" s="139"/>
      <c r="B4" s="154"/>
      <c r="C4" s="159"/>
      <c r="D4" s="159"/>
      <c r="E4" s="159"/>
      <c r="F4" s="159"/>
      <c r="G4" s="159"/>
      <c r="H4" s="159"/>
      <c r="I4" s="521"/>
    </row>
    <row r="5" spans="1:9" ht="27" customHeight="1">
      <c r="A5" s="540" t="s">
        <v>51</v>
      </c>
      <c r="B5" s="542" t="s">
        <v>15</v>
      </c>
      <c r="C5" s="544" t="s">
        <v>125</v>
      </c>
      <c r="D5" s="552" t="s">
        <v>126</v>
      </c>
      <c r="E5" s="553"/>
      <c r="F5" s="553"/>
      <c r="G5" s="553"/>
      <c r="H5" s="554"/>
      <c r="I5" s="521"/>
    </row>
    <row r="6" spans="1:9" ht="57" customHeight="1">
      <c r="A6" s="550"/>
      <c r="B6" s="548"/>
      <c r="C6" s="551"/>
      <c r="D6" s="195" t="s">
        <v>182</v>
      </c>
      <c r="E6" s="195" t="s">
        <v>188</v>
      </c>
      <c r="F6" s="437" t="s">
        <v>196</v>
      </c>
      <c r="G6" s="383" t="s">
        <v>229</v>
      </c>
      <c r="H6" s="265" t="s">
        <v>230</v>
      </c>
      <c r="I6" s="521"/>
    </row>
    <row r="7" spans="1:9" ht="31.5" customHeight="1">
      <c r="A7" s="143"/>
      <c r="B7" s="144" t="s">
        <v>53</v>
      </c>
      <c r="C7" s="268">
        <v>10000</v>
      </c>
      <c r="D7" s="277">
        <f>('Table-8'!F6/'Table-8'!E6)*100-100</f>
        <v>2.394775036284443</v>
      </c>
      <c r="E7" s="280">
        <f>('Table-8'!G6/'Table-8'!F6)*100-100</f>
        <v>5.102763997165141</v>
      </c>
      <c r="F7" s="280">
        <f>('Table-8'!H6/'Table-8'!G6)*100-100</f>
        <v>3.3715441672285777</v>
      </c>
      <c r="G7" s="398">
        <f>('Table-8'!J6/'Table-8'!H6)*100-100</f>
        <v>2.2178734507501474</v>
      </c>
      <c r="H7" s="264">
        <f>('Table-8'!J6/'Table-8'!E6)*100-100</f>
        <v>13.715529753265571</v>
      </c>
      <c r="I7" s="521"/>
    </row>
    <row r="8" spans="1:9" ht="31.5" customHeight="1">
      <c r="A8" s="145">
        <v>0</v>
      </c>
      <c r="B8" s="165" t="s">
        <v>17</v>
      </c>
      <c r="C8" s="196">
        <v>1621</v>
      </c>
      <c r="D8" s="278">
        <f>('Table-8'!F7/'Table-8'!E7)*100-100</f>
        <v>5.1035502958579855</v>
      </c>
      <c r="E8" s="278">
        <f>('Table-8'!G7/'Table-8'!F7)*100-100</f>
        <v>7.248416608022538</v>
      </c>
      <c r="F8" s="278">
        <f>('Table-8'!H7/'Table-8'!G7)*100-100</f>
        <v>3.083989501312317</v>
      </c>
      <c r="G8" s="399">
        <f>('Table-8'!J7/'Table-8'!H7)*100-100</f>
        <v>6.4926798217695705</v>
      </c>
      <c r="H8" s="192">
        <f>('Table-8'!J7/'Table-8'!E7)*100-100</f>
        <v>23.74260355029587</v>
      </c>
      <c r="I8" s="521"/>
    </row>
    <row r="9" spans="1:9" ht="31.5" customHeight="1">
      <c r="A9" s="147">
        <v>2</v>
      </c>
      <c r="B9" s="150" t="s">
        <v>23</v>
      </c>
      <c r="C9" s="196">
        <v>221</v>
      </c>
      <c r="D9" s="278">
        <f>('Table-8'!F8/'Table-8'!E8)*100-100</f>
        <v>2.922309337134706</v>
      </c>
      <c r="E9" s="278">
        <f>('Table-8'!G8/'Table-8'!F8)*100-100</f>
        <v>3.5318559556786653</v>
      </c>
      <c r="F9" s="278">
        <f>('Table-8'!H8/'Table-8'!G8)*100-100</f>
        <v>2.2742474916388034</v>
      </c>
      <c r="G9" s="399">
        <f>('Table-8'!J8/'Table-8'!H8)*100-100</f>
        <v>5.297580117723982</v>
      </c>
      <c r="H9" s="192">
        <f>('Table-8'!J8/'Table-8'!E8)*100-100</f>
        <v>14.754098360655732</v>
      </c>
      <c r="I9" s="521"/>
    </row>
    <row r="10" spans="1:9" ht="31.5" customHeight="1">
      <c r="A10" s="149">
        <v>3</v>
      </c>
      <c r="B10" s="150" t="s">
        <v>54</v>
      </c>
      <c r="C10" s="196">
        <v>1789</v>
      </c>
      <c r="D10" s="278">
        <f>('Table-8'!F9/'Table-8'!E9)*100-100</f>
        <v>4.421261798310965</v>
      </c>
      <c r="E10" s="278">
        <f>('Table-8'!G9/'Table-8'!F9)*100-100</f>
        <v>5.613701236917223</v>
      </c>
      <c r="F10" s="278">
        <f>('Table-8'!H9/'Table-8'!G9)*100-100</f>
        <v>0.5855855855855907</v>
      </c>
      <c r="G10" s="399">
        <f>('Table-8'!J9/'Table-8'!H9)*100-100</f>
        <v>0.35826242722794177</v>
      </c>
      <c r="H10" s="192">
        <f>('Table-8'!J9/'Table-8'!E9)*100-100</f>
        <v>11.326378539493277</v>
      </c>
      <c r="I10" s="521"/>
    </row>
    <row r="11" spans="1:9" ht="31.5" customHeight="1">
      <c r="A11" s="149">
        <v>4</v>
      </c>
      <c r="B11" s="150" t="s">
        <v>55</v>
      </c>
      <c r="C11" s="196">
        <v>113</v>
      </c>
      <c r="D11" s="278">
        <f>('Table-8'!F10/'Table-8'!E10)*100-100</f>
        <v>-5.459272097053741</v>
      </c>
      <c r="E11" s="278">
        <f>('Table-8'!G10/'Table-8'!F10)*100-100</f>
        <v>5.499541704857933</v>
      </c>
      <c r="F11" s="278">
        <f>('Table-8'!H10/'Table-8'!G10)*100-100</f>
        <v>18.071242397914872</v>
      </c>
      <c r="G11" s="399">
        <f>('Table-8'!J10/'Table-8'!H10)*100-100</f>
        <v>20.52980132450331</v>
      </c>
      <c r="H11" s="192">
        <f>('Table-8'!J10/'Table-8'!E10)*100-100</f>
        <v>41.94107452339688</v>
      </c>
      <c r="I11" s="521"/>
    </row>
    <row r="12" spans="1:9" ht="31.5" customHeight="1">
      <c r="A12" s="149">
        <v>5</v>
      </c>
      <c r="B12" s="150" t="s">
        <v>56</v>
      </c>
      <c r="C12" s="196">
        <v>467</v>
      </c>
      <c r="D12" s="278">
        <f>('Table-8'!F11/'Table-8'!E11)*100-100</f>
        <v>3.972366148531961</v>
      </c>
      <c r="E12" s="278">
        <f>('Table-8'!G11/'Table-8'!F11)*100-100</f>
        <v>3.571428571428555</v>
      </c>
      <c r="F12" s="278">
        <f>('Table-8'!H11/'Table-8'!G11)*100-100</f>
        <v>4.3303929430633445</v>
      </c>
      <c r="G12" s="399">
        <f>('Table-8'!J11/'Table-8'!H11)*100-100</f>
        <v>2.920830130668733</v>
      </c>
      <c r="H12" s="192">
        <f>('Table-8'!J11/'Table-8'!E11)*100-100</f>
        <v>15.630397236614854</v>
      </c>
      <c r="I12" s="521"/>
    </row>
    <row r="13" spans="1:9" ht="31.5" customHeight="1">
      <c r="A13" s="149">
        <v>6</v>
      </c>
      <c r="B13" s="150" t="s">
        <v>26</v>
      </c>
      <c r="C13" s="196">
        <v>3776</v>
      </c>
      <c r="D13" s="278">
        <f>('Table-8'!F12/'Table-8'!E12)*100-100</f>
        <v>-0.16077170418006403</v>
      </c>
      <c r="E13" s="278">
        <f>('Table-8'!G12/'Table-8'!F12)*100-100</f>
        <v>4.991948470209337</v>
      </c>
      <c r="F13" s="278">
        <f>('Table-8'!H12/'Table-8'!G12)*100-100</f>
        <v>3.297546012269919</v>
      </c>
      <c r="G13" s="399">
        <f>('Table-8'!J12/'Table-8'!H12)*100-100</f>
        <v>1.18782479584263</v>
      </c>
      <c r="H13" s="192">
        <f>('Table-8'!J12/'Table-8'!E12)*100-100</f>
        <v>9.565916398713824</v>
      </c>
      <c r="I13" s="521"/>
    </row>
    <row r="14" spans="1:9" ht="31.5" customHeight="1">
      <c r="A14" s="149">
        <v>7</v>
      </c>
      <c r="B14" s="150" t="s">
        <v>57</v>
      </c>
      <c r="C14" s="196">
        <v>1134</v>
      </c>
      <c r="D14" s="278">
        <f>('Table-8'!F13/'Table-8'!E13)*100-100</f>
        <v>3.4265103697024273</v>
      </c>
      <c r="E14" s="278">
        <f>('Table-8'!G13/'Table-8'!F13)*100-100</f>
        <v>3.400174367916293</v>
      </c>
      <c r="F14" s="278">
        <f>('Table-8'!H13/'Table-8'!G13)*100-100</f>
        <v>4.5531197301855</v>
      </c>
      <c r="G14" s="399">
        <f>('Table-8'!J13/'Table-8'!H13)*100-100</f>
        <v>0.725806451612911</v>
      </c>
      <c r="H14" s="192">
        <f>('Table-8'!J13/'Table-8'!E13)*100-100</f>
        <v>12.623985572587927</v>
      </c>
      <c r="I14" s="521"/>
    </row>
    <row r="15" spans="1:9" ht="31.5" customHeight="1">
      <c r="A15" s="151">
        <v>8</v>
      </c>
      <c r="B15" s="269" t="s">
        <v>33</v>
      </c>
      <c r="C15" s="270">
        <v>879</v>
      </c>
      <c r="D15" s="275">
        <f>('Table-8'!F14/'Table-8'!E14)*100-100</f>
        <v>-0.2508361204013312</v>
      </c>
      <c r="E15" s="275">
        <f>('Table-8'!G14/'Table-8'!F14)*100-100</f>
        <v>2.5984911986588486</v>
      </c>
      <c r="F15" s="275">
        <f>('Table-8'!H14/'Table-8'!G14)*100-100</f>
        <v>11.356209150326805</v>
      </c>
      <c r="G15" s="400">
        <f>('Table-8'!J14/'Table-8'!H14)*100-100</f>
        <v>1.98092443140132</v>
      </c>
      <c r="H15" s="205">
        <f>('Table-8'!J14/'Table-8'!E14)*100-100</f>
        <v>16.22073578595318</v>
      </c>
      <c r="I15" s="521"/>
    </row>
    <row r="16" ht="12.75">
      <c r="I16" s="521"/>
    </row>
    <row r="17" spans="1:9" ht="15" customHeight="1">
      <c r="A17" s="154" t="s">
        <v>141</v>
      </c>
      <c r="I17" s="521"/>
    </row>
    <row r="18" ht="15" customHeight="1">
      <c r="I18" s="521"/>
    </row>
    <row r="19" spans="1:9" ht="12.75">
      <c r="A19" s="175"/>
      <c r="B19" s="175"/>
      <c r="C19" s="175"/>
      <c r="D19" s="176"/>
      <c r="E19" s="176"/>
      <c r="F19" s="176"/>
      <c r="G19" s="176"/>
      <c r="H19" s="176"/>
      <c r="I19" s="521"/>
    </row>
    <row r="20" spans="4:9" ht="12.75">
      <c r="D20" s="174"/>
      <c r="E20" s="174"/>
      <c r="F20" s="174"/>
      <c r="G20" s="174"/>
      <c r="H20" s="174"/>
      <c r="I20" s="257"/>
    </row>
    <row r="21" spans="4:9" ht="12.75">
      <c r="D21" s="174"/>
      <c r="E21" s="174"/>
      <c r="F21" s="174"/>
      <c r="G21" s="174"/>
      <c r="H21" s="174"/>
      <c r="I21" s="271"/>
    </row>
    <row r="22" spans="4:8" ht="12.75">
      <c r="D22" s="174"/>
      <c r="E22" s="174"/>
      <c r="F22" s="174"/>
      <c r="G22" s="174"/>
      <c r="H22" s="174"/>
    </row>
    <row r="23" spans="4:8" ht="12.75">
      <c r="D23" s="174"/>
      <c r="E23" s="174"/>
      <c r="F23" s="174"/>
      <c r="G23" s="174"/>
      <c r="H23" s="174"/>
    </row>
    <row r="24" spans="4:8" ht="12.75">
      <c r="D24" s="174"/>
      <c r="E24" s="174"/>
      <c r="F24" s="174"/>
      <c r="G24" s="174"/>
      <c r="H24" s="174"/>
    </row>
    <row r="25" spans="4:8" ht="12.75">
      <c r="D25" s="174"/>
      <c r="E25" s="174"/>
      <c r="F25" s="174"/>
      <c r="G25" s="174"/>
      <c r="H25" s="174"/>
    </row>
    <row r="26" spans="4:8" ht="12.75">
      <c r="D26" s="174"/>
      <c r="E26" s="174"/>
      <c r="F26" s="174"/>
      <c r="G26" s="174"/>
      <c r="H26" s="174"/>
    </row>
    <row r="27" spans="4:8" ht="12.75">
      <c r="D27" s="174"/>
      <c r="E27" s="174"/>
      <c r="F27" s="174"/>
      <c r="G27" s="174"/>
      <c r="H27" s="174"/>
    </row>
    <row r="28" spans="4:8" ht="12.75">
      <c r="D28" s="174"/>
      <c r="E28" s="174"/>
      <c r="F28" s="174"/>
      <c r="G28" s="174"/>
      <c r="H28" s="174"/>
    </row>
    <row r="29" spans="4:8" ht="12.75">
      <c r="D29" s="174"/>
      <c r="E29" s="174"/>
      <c r="F29" s="174"/>
      <c r="G29" s="174"/>
      <c r="H29" s="174"/>
    </row>
    <row r="30" spans="4:8" ht="12.75">
      <c r="D30" s="174"/>
      <c r="E30" s="174"/>
      <c r="F30" s="174"/>
      <c r="G30" s="174"/>
      <c r="H30" s="174"/>
    </row>
    <row r="31" spans="4:8" ht="12.75">
      <c r="D31" s="174"/>
      <c r="E31" s="174"/>
      <c r="F31" s="174"/>
      <c r="G31" s="174"/>
      <c r="H31" s="174"/>
    </row>
    <row r="32" spans="4:8" ht="12.75">
      <c r="D32" s="174"/>
      <c r="E32" s="174"/>
      <c r="F32" s="174"/>
      <c r="G32" s="174"/>
      <c r="H32" s="174"/>
    </row>
    <row r="33" spans="4:8" ht="12.75">
      <c r="D33" s="174"/>
      <c r="E33" s="174"/>
      <c r="F33" s="174"/>
      <c r="G33" s="174"/>
      <c r="H33" s="174"/>
    </row>
    <row r="34" spans="4:8" ht="12.75">
      <c r="D34" s="174"/>
      <c r="E34" s="174"/>
      <c r="F34" s="174"/>
      <c r="G34" s="174"/>
      <c r="H34" s="174"/>
    </row>
    <row r="35" spans="4:8" ht="12.75">
      <c r="D35" s="174"/>
      <c r="E35" s="174"/>
      <c r="F35" s="174"/>
      <c r="G35" s="174"/>
      <c r="H35" s="174"/>
    </row>
    <row r="36" spans="4:8" ht="12.75">
      <c r="D36" s="174"/>
      <c r="E36" s="174"/>
      <c r="F36" s="174"/>
      <c r="G36" s="174"/>
      <c r="H36" s="174"/>
    </row>
    <row r="37" spans="4:8" ht="12.75">
      <c r="D37" s="174"/>
      <c r="E37" s="174"/>
      <c r="F37" s="174"/>
      <c r="G37" s="174"/>
      <c r="H37" s="174"/>
    </row>
    <row r="38" spans="4:8" ht="12.75">
      <c r="D38" s="174"/>
      <c r="E38" s="174"/>
      <c r="F38" s="174"/>
      <c r="G38" s="174"/>
      <c r="H38" s="174"/>
    </row>
    <row r="39" spans="4:8" ht="12.75">
      <c r="D39" s="174"/>
      <c r="E39" s="174"/>
      <c r="F39" s="174"/>
      <c r="G39" s="174"/>
      <c r="H39" s="174"/>
    </row>
    <row r="40" spans="4:8" ht="12.75">
      <c r="D40" s="174"/>
      <c r="E40" s="174"/>
      <c r="F40" s="174"/>
      <c r="G40" s="174"/>
      <c r="H40" s="174"/>
    </row>
    <row r="41" spans="4:8" ht="12.75">
      <c r="D41" s="174"/>
      <c r="E41" s="174"/>
      <c r="F41" s="174"/>
      <c r="G41" s="174"/>
      <c r="H41" s="174"/>
    </row>
    <row r="42" spans="4:8" ht="12.75">
      <c r="D42" s="174"/>
      <c r="E42" s="174"/>
      <c r="F42" s="174"/>
      <c r="G42" s="174"/>
      <c r="H42" s="174"/>
    </row>
    <row r="43" spans="4:8" ht="12.75">
      <c r="D43" s="174"/>
      <c r="E43" s="174"/>
      <c r="F43" s="174"/>
      <c r="G43" s="174"/>
      <c r="H43" s="174"/>
    </row>
    <row r="44" spans="4:8" ht="12.75">
      <c r="D44" s="174"/>
      <c r="E44" s="174"/>
      <c r="F44" s="174"/>
      <c r="G44" s="174"/>
      <c r="H44" s="174"/>
    </row>
    <row r="45" spans="4:8" ht="12.75">
      <c r="D45" s="174"/>
      <c r="E45" s="174"/>
      <c r="F45" s="174"/>
      <c r="G45" s="174"/>
      <c r="H45" s="174"/>
    </row>
    <row r="46" spans="4:8" ht="12.75">
      <c r="D46" s="174"/>
      <c r="E46" s="174"/>
      <c r="F46" s="174"/>
      <c r="G46" s="174"/>
      <c r="H46" s="174"/>
    </row>
    <row r="47" spans="4:8" ht="12.75">
      <c r="D47" s="174"/>
      <c r="E47" s="174"/>
      <c r="F47" s="174"/>
      <c r="G47" s="174"/>
      <c r="H47" s="174"/>
    </row>
    <row r="48" spans="4:8" ht="12.75">
      <c r="D48" s="174"/>
      <c r="E48" s="174"/>
      <c r="F48" s="174"/>
      <c r="G48" s="174"/>
      <c r="H48" s="174"/>
    </row>
    <row r="49" spans="4:8" ht="12.75">
      <c r="D49" s="174"/>
      <c r="E49" s="174"/>
      <c r="F49" s="174"/>
      <c r="G49" s="174"/>
      <c r="H49" s="174"/>
    </row>
    <row r="50" spans="4:8" ht="12.75">
      <c r="D50" s="174"/>
      <c r="E50" s="174"/>
      <c r="F50" s="174"/>
      <c r="G50" s="174"/>
      <c r="H50" s="174"/>
    </row>
    <row r="51" spans="4:8" ht="12.75">
      <c r="D51" s="174"/>
      <c r="E51" s="174"/>
      <c r="F51" s="174"/>
      <c r="G51" s="174"/>
      <c r="H51" s="174"/>
    </row>
    <row r="52" spans="4:8" ht="12.75">
      <c r="D52" s="174"/>
      <c r="E52" s="174"/>
      <c r="F52" s="174"/>
      <c r="G52" s="174"/>
      <c r="H52" s="174"/>
    </row>
    <row r="53" spans="4:8" ht="12.75">
      <c r="D53" s="174"/>
      <c r="E53" s="174"/>
      <c r="F53" s="174"/>
      <c r="G53" s="174"/>
      <c r="H53" s="174"/>
    </row>
    <row r="54" spans="4:8" ht="12.75">
      <c r="D54" s="174"/>
      <c r="E54" s="174"/>
      <c r="F54" s="174"/>
      <c r="G54" s="174"/>
      <c r="H54" s="174"/>
    </row>
    <row r="55" spans="4:8" ht="12.75">
      <c r="D55" s="174"/>
      <c r="E55" s="174"/>
      <c r="F55" s="174"/>
      <c r="G55" s="174"/>
      <c r="H55" s="174"/>
    </row>
    <row r="56" spans="4:8" ht="12.75">
      <c r="D56" s="174"/>
      <c r="E56" s="174"/>
      <c r="F56" s="174"/>
      <c r="G56" s="174"/>
      <c r="H56" s="174"/>
    </row>
    <row r="57" spans="4:8" ht="12.75">
      <c r="D57" s="174"/>
      <c r="E57" s="174"/>
      <c r="F57" s="174"/>
      <c r="G57" s="174"/>
      <c r="H57" s="174"/>
    </row>
    <row r="58" spans="4:8" ht="12.75">
      <c r="D58" s="174"/>
      <c r="E58" s="174"/>
      <c r="F58" s="174"/>
      <c r="G58" s="174"/>
      <c r="H58" s="174"/>
    </row>
    <row r="59" spans="4:8" ht="12.75">
      <c r="D59" s="174"/>
      <c r="E59" s="174"/>
      <c r="F59" s="174"/>
      <c r="G59" s="174"/>
      <c r="H59" s="174"/>
    </row>
    <row r="60" spans="4:8" ht="12.75">
      <c r="D60" s="174"/>
      <c r="E60" s="174"/>
      <c r="F60" s="174"/>
      <c r="G60" s="174"/>
      <c r="H60" s="174"/>
    </row>
    <row r="61" spans="4:8" ht="12.75">
      <c r="D61" s="174"/>
      <c r="E61" s="174"/>
      <c r="F61" s="174"/>
      <c r="G61" s="174"/>
      <c r="H61" s="174"/>
    </row>
    <row r="62" spans="4:8" ht="12.75">
      <c r="D62" s="174"/>
      <c r="E62" s="174"/>
      <c r="F62" s="174"/>
      <c r="G62" s="174"/>
      <c r="H62" s="174"/>
    </row>
    <row r="63" spans="4:8" ht="12.75">
      <c r="D63" s="174"/>
      <c r="E63" s="174"/>
      <c r="F63" s="174"/>
      <c r="G63" s="174"/>
      <c r="H63" s="174"/>
    </row>
    <row r="64" spans="4:8" ht="12.75">
      <c r="D64" s="174"/>
      <c r="E64" s="174"/>
      <c r="F64" s="174"/>
      <c r="G64" s="174"/>
      <c r="H64" s="174"/>
    </row>
    <row r="65" spans="4:8" ht="12.75">
      <c r="D65" s="174"/>
      <c r="E65" s="174"/>
      <c r="F65" s="174"/>
      <c r="G65" s="174"/>
      <c r="H65" s="174"/>
    </row>
    <row r="66" spans="4:8" ht="12.75">
      <c r="D66" s="174"/>
      <c r="E66" s="174"/>
      <c r="F66" s="174"/>
      <c r="G66" s="174"/>
      <c r="H66" s="174"/>
    </row>
    <row r="67" spans="4:8" ht="12.75">
      <c r="D67" s="174"/>
      <c r="E67" s="174"/>
      <c r="F67" s="174"/>
      <c r="G67" s="174"/>
      <c r="H67" s="174"/>
    </row>
    <row r="68" spans="4:8" ht="12.75">
      <c r="D68" s="174"/>
      <c r="E68" s="174"/>
      <c r="F68" s="174"/>
      <c r="G68" s="174"/>
      <c r="H68" s="174"/>
    </row>
    <row r="69" spans="4:8" ht="12.75">
      <c r="D69" s="174"/>
      <c r="E69" s="174"/>
      <c r="F69" s="174"/>
      <c r="G69" s="174"/>
      <c r="H69" s="174"/>
    </row>
    <row r="70" spans="4:8" ht="12.75">
      <c r="D70" s="174"/>
      <c r="E70" s="174"/>
      <c r="F70" s="174"/>
      <c r="G70" s="174"/>
      <c r="H70" s="174"/>
    </row>
    <row r="71" spans="4:8" ht="12.75">
      <c r="D71" s="174"/>
      <c r="E71" s="174"/>
      <c r="F71" s="174"/>
      <c r="G71" s="174"/>
      <c r="H71" s="174"/>
    </row>
    <row r="72" spans="4:8" ht="12.75">
      <c r="D72" s="174"/>
      <c r="E72" s="174"/>
      <c r="F72" s="174"/>
      <c r="G72" s="174"/>
      <c r="H72" s="174"/>
    </row>
    <row r="73" spans="4:8" ht="12.75">
      <c r="D73" s="174"/>
      <c r="E73" s="174"/>
      <c r="F73" s="174"/>
      <c r="G73" s="174"/>
      <c r="H73" s="174"/>
    </row>
    <row r="74" spans="4:8" ht="12.75">
      <c r="D74" s="174"/>
      <c r="E74" s="174"/>
      <c r="F74" s="174"/>
      <c r="G74" s="174"/>
      <c r="H74" s="174"/>
    </row>
    <row r="75" spans="4:8" ht="12.75">
      <c r="D75" s="174"/>
      <c r="E75" s="174"/>
      <c r="F75" s="174"/>
      <c r="G75" s="174"/>
      <c r="H75" s="174"/>
    </row>
    <row r="76" spans="4:8" ht="12.75">
      <c r="D76" s="174"/>
      <c r="E76" s="174"/>
      <c r="F76" s="174"/>
      <c r="G76" s="174"/>
      <c r="H76" s="174"/>
    </row>
    <row r="77" spans="4:8" ht="12.75">
      <c r="D77" s="174"/>
      <c r="E77" s="174"/>
      <c r="F77" s="174"/>
      <c r="G77" s="174"/>
      <c r="H77" s="174"/>
    </row>
    <row r="78" spans="4:8" ht="12.75">
      <c r="D78" s="174"/>
      <c r="E78" s="174"/>
      <c r="F78" s="174"/>
      <c r="G78" s="174"/>
      <c r="H78" s="174"/>
    </row>
    <row r="79" spans="4:8" ht="12.75">
      <c r="D79" s="174"/>
      <c r="E79" s="174"/>
      <c r="F79" s="174"/>
      <c r="G79" s="174"/>
      <c r="H79" s="174"/>
    </row>
    <row r="80" spans="4:8" ht="12.75">
      <c r="D80" s="174"/>
      <c r="E80" s="174"/>
      <c r="F80" s="174"/>
      <c r="G80" s="174"/>
      <c r="H80" s="174"/>
    </row>
    <row r="81" spans="4:8" ht="12.75">
      <c r="D81" s="174"/>
      <c r="E81" s="174"/>
      <c r="F81" s="174"/>
      <c r="G81" s="174"/>
      <c r="H81" s="174"/>
    </row>
    <row r="82" spans="4:8" ht="12.75">
      <c r="D82" s="174"/>
      <c r="E82" s="174"/>
      <c r="F82" s="174"/>
      <c r="G82" s="174"/>
      <c r="H82" s="174"/>
    </row>
    <row r="83" spans="4:8" ht="12.75">
      <c r="D83" s="174"/>
      <c r="E83" s="174"/>
      <c r="F83" s="174"/>
      <c r="G83" s="174"/>
      <c r="H83" s="174"/>
    </row>
    <row r="84" spans="4:8" ht="12.75">
      <c r="D84" s="174"/>
      <c r="E84" s="174"/>
      <c r="F84" s="174"/>
      <c r="G84" s="174"/>
      <c r="H84" s="174"/>
    </row>
    <row r="85" spans="4:8" ht="12.75">
      <c r="D85" s="174"/>
      <c r="E85" s="174"/>
      <c r="F85" s="174"/>
      <c r="G85" s="174"/>
      <c r="H85" s="174"/>
    </row>
    <row r="86" spans="4:8" ht="12.75">
      <c r="D86" s="174"/>
      <c r="E86" s="174"/>
      <c r="F86" s="174"/>
      <c r="G86" s="174"/>
      <c r="H86" s="174"/>
    </row>
    <row r="87" spans="4:8" ht="12.75">
      <c r="D87" s="174"/>
      <c r="E87" s="174"/>
      <c r="F87" s="174"/>
      <c r="G87" s="174"/>
      <c r="H87" s="174"/>
    </row>
    <row r="88" spans="4:8" ht="12.75">
      <c r="D88" s="174"/>
      <c r="E88" s="174"/>
      <c r="F88" s="174"/>
      <c r="G88" s="174"/>
      <c r="H88" s="174"/>
    </row>
    <row r="89" spans="4:8" ht="12.75">
      <c r="D89" s="174"/>
      <c r="E89" s="174"/>
      <c r="F89" s="174"/>
      <c r="G89" s="174"/>
      <c r="H89" s="174"/>
    </row>
    <row r="90" spans="4:8" ht="12.75">
      <c r="D90" s="174"/>
      <c r="E90" s="174"/>
      <c r="F90" s="174"/>
      <c r="G90" s="174"/>
      <c r="H90" s="174"/>
    </row>
    <row r="91" spans="4:8" ht="12.75">
      <c r="D91" s="174"/>
      <c r="E91" s="174"/>
      <c r="F91" s="174"/>
      <c r="G91" s="174"/>
      <c r="H91" s="174"/>
    </row>
    <row r="92" spans="4:8" ht="12.75">
      <c r="D92" s="174"/>
      <c r="E92" s="174"/>
      <c r="F92" s="174"/>
      <c r="G92" s="174"/>
      <c r="H92" s="174"/>
    </row>
    <row r="93" spans="4:8" ht="12.75">
      <c r="D93" s="174"/>
      <c r="E93" s="174"/>
      <c r="F93" s="174"/>
      <c r="G93" s="174"/>
      <c r="H93" s="174"/>
    </row>
    <row r="94" spans="4:8" ht="12.75">
      <c r="D94" s="174"/>
      <c r="E94" s="174"/>
      <c r="F94" s="174"/>
      <c r="G94" s="174"/>
      <c r="H94" s="174"/>
    </row>
  </sheetData>
  <sheetProtection/>
  <mergeCells count="5">
    <mergeCell ref="I1:I19"/>
    <mergeCell ref="A5:A6"/>
    <mergeCell ref="B5:B6"/>
    <mergeCell ref="C5:C6"/>
    <mergeCell ref="D5:H5"/>
  </mergeCells>
  <printOptions/>
  <pageMargins left="0.92" right="0.19" top="0.63" bottom="0.38" header="0.3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C1">
      <selection activeCell="B14" sqref="B14"/>
    </sheetView>
  </sheetViews>
  <sheetFormatPr defaultColWidth="8.83203125" defaultRowHeight="12.75"/>
  <cols>
    <col min="1" max="1" width="8.5" style="78" customWidth="1"/>
    <col min="2" max="2" width="64" style="78" customWidth="1"/>
    <col min="3" max="3" width="11.83203125" style="78" customWidth="1"/>
    <col min="4" max="8" width="10.83203125" style="78" customWidth="1"/>
    <col min="9" max="9" width="7.33203125" style="140" customWidth="1"/>
    <col min="10" max="16384" width="8.83203125" style="78" customWidth="1"/>
  </cols>
  <sheetData>
    <row r="1" spans="1:9" ht="24" customHeight="1">
      <c r="A1" s="156" t="s">
        <v>246</v>
      </c>
      <c r="B1" s="154"/>
      <c r="C1" s="159"/>
      <c r="D1" s="159"/>
      <c r="E1" s="159"/>
      <c r="F1" s="159"/>
      <c r="G1" s="159"/>
      <c r="H1" s="159"/>
      <c r="I1" s="521">
        <v>20</v>
      </c>
    </row>
    <row r="2" spans="1:9" ht="14.25" customHeight="1">
      <c r="A2" s="139"/>
      <c r="B2" s="154"/>
      <c r="C2" s="159"/>
      <c r="D2" s="159"/>
      <c r="E2" s="159"/>
      <c r="F2" s="159" t="s">
        <v>50</v>
      </c>
      <c r="G2" s="159"/>
      <c r="I2" s="539"/>
    </row>
    <row r="3" spans="1:9" ht="6.75" customHeight="1">
      <c r="A3" s="139"/>
      <c r="B3" s="154"/>
      <c r="C3" s="159"/>
      <c r="D3" s="159"/>
      <c r="E3" s="159"/>
      <c r="F3" s="159"/>
      <c r="G3" s="159"/>
      <c r="H3" s="159"/>
      <c r="I3" s="539"/>
    </row>
    <row r="4" spans="1:9" ht="19.5" customHeight="1">
      <c r="A4" s="540" t="s">
        <v>60</v>
      </c>
      <c r="B4" s="542" t="s">
        <v>15</v>
      </c>
      <c r="C4" s="544" t="s">
        <v>9</v>
      </c>
      <c r="D4" s="552" t="s">
        <v>126</v>
      </c>
      <c r="E4" s="553"/>
      <c r="F4" s="553"/>
      <c r="G4" s="553"/>
      <c r="H4" s="554"/>
      <c r="I4" s="539"/>
    </row>
    <row r="5" spans="1:9" ht="53.25" customHeight="1">
      <c r="A5" s="550"/>
      <c r="B5" s="548"/>
      <c r="C5" s="551"/>
      <c r="D5" s="195" t="s">
        <v>183</v>
      </c>
      <c r="E5" s="195" t="s">
        <v>189</v>
      </c>
      <c r="F5" s="195" t="s">
        <v>197</v>
      </c>
      <c r="G5" s="383" t="s">
        <v>232</v>
      </c>
      <c r="H5" s="265" t="s">
        <v>233</v>
      </c>
      <c r="I5" s="539"/>
    </row>
    <row r="6" spans="1:9" s="170" customFormat="1" ht="17.25" customHeight="1">
      <c r="A6" s="160"/>
      <c r="B6" s="41" t="s">
        <v>53</v>
      </c>
      <c r="C6" s="330">
        <v>10000</v>
      </c>
      <c r="D6" s="346">
        <f>('Table-9'!F6/'Table-9'!E6)*100-100</f>
        <v>2.394775036284443</v>
      </c>
      <c r="E6" s="346">
        <f>('Table-9'!G6/'Table-9'!F6)*100-100</f>
        <v>5.102763997165141</v>
      </c>
      <c r="F6" s="346">
        <f>('Table-9'!H6/'Table-9'!G6)*100-100</f>
        <v>3.3715441672285777</v>
      </c>
      <c r="G6" s="401">
        <f>('Table-9'!J6/'Table-9'!H6)*100-100</f>
        <v>2.2178734507501474</v>
      </c>
      <c r="H6" s="332">
        <f>('Table-9'!J6/'Table-9'!E6)*100-100</f>
        <v>13.715529753265571</v>
      </c>
      <c r="I6" s="539"/>
    </row>
    <row r="7" spans="1:9" s="163" customFormat="1" ht="16.5" customHeight="1">
      <c r="A7" s="161" t="s">
        <v>61</v>
      </c>
      <c r="B7" s="188" t="s">
        <v>17</v>
      </c>
      <c r="C7" s="196">
        <v>1621</v>
      </c>
      <c r="D7" s="343">
        <f>('Table-9'!F7/'Table-9'!E7)*100-100</f>
        <v>5.1035502958579855</v>
      </c>
      <c r="E7" s="343">
        <f>('Table-9'!G7/'Table-9'!F7)*100-100</f>
        <v>7.248416608022538</v>
      </c>
      <c r="F7" s="343">
        <f>('Table-9'!H7/'Table-9'!G7)*100-100</f>
        <v>3.083989501312317</v>
      </c>
      <c r="G7" s="402">
        <f>('Table-9'!J7/'Table-9'!H7)*100-100</f>
        <v>6.4926798217695705</v>
      </c>
      <c r="H7" s="333">
        <f>('Table-9'!J7/'Table-9'!E7)*100-100</f>
        <v>23.74260355029587</v>
      </c>
      <c r="I7" s="539"/>
    </row>
    <row r="8" spans="1:9" s="170" customFormat="1" ht="17.25" customHeight="1">
      <c r="A8" s="164" t="s">
        <v>62</v>
      </c>
      <c r="B8" s="165" t="s">
        <v>63</v>
      </c>
      <c r="C8" s="197">
        <v>101</v>
      </c>
      <c r="D8" s="344">
        <f>('Table-9'!F8/'Table-9'!E8)*100-100</f>
        <v>2.8248587570621595</v>
      </c>
      <c r="E8" s="344">
        <f>('Table-9'!G8/'Table-9'!F8)*100-100</f>
        <v>9.419152276295122</v>
      </c>
      <c r="F8" s="344">
        <f>('Table-9'!H8/'Table-9'!G8)*100-100</f>
        <v>5.308464849354394</v>
      </c>
      <c r="G8" s="403">
        <f>('Table-9'!J8/'Table-9'!H8)*100-100</f>
        <v>-2.247956403269754</v>
      </c>
      <c r="H8" s="276">
        <f>('Table-9'!J8/'Table-9'!E8)*100-100</f>
        <v>15.819209039548014</v>
      </c>
      <c r="I8" s="539"/>
    </row>
    <row r="9" spans="1:9" s="163" customFormat="1" ht="16.5" customHeight="1">
      <c r="A9" s="164" t="s">
        <v>64</v>
      </c>
      <c r="B9" s="165" t="s">
        <v>65</v>
      </c>
      <c r="C9" s="197">
        <v>266</v>
      </c>
      <c r="D9" s="344">
        <f>('Table-9'!F9/'Table-9'!E9)*100-100</f>
        <v>0.6225680933852118</v>
      </c>
      <c r="E9" s="344">
        <f>('Table-9'!G9/'Table-9'!F9)*100-100</f>
        <v>0.5413766434648153</v>
      </c>
      <c r="F9" s="344">
        <f>('Table-9'!H9/'Table-9'!G9)*100-100</f>
        <v>2.923076923076934</v>
      </c>
      <c r="G9" s="403">
        <f>('Table-9'!J9/'Table-9'!H9)*100-100</f>
        <v>36.99551569506727</v>
      </c>
      <c r="H9" s="276">
        <f>('Table-9'!J9/'Table-9'!E9)*100-100</f>
        <v>42.64591439688715</v>
      </c>
      <c r="I9" s="539"/>
    </row>
    <row r="10" spans="1:9" s="163" customFormat="1" ht="12" customHeight="1">
      <c r="A10" s="164" t="s">
        <v>66</v>
      </c>
      <c r="B10" s="165" t="s">
        <v>178</v>
      </c>
      <c r="C10" s="197">
        <v>388</v>
      </c>
      <c r="D10" s="344">
        <f>('Table-9'!F10/'Table-9'!E10)*100-100</f>
        <v>14.97927767910005</v>
      </c>
      <c r="E10" s="344">
        <f>('Table-9'!G10/'Table-9'!F10)*100-100</f>
        <v>17.816683831101983</v>
      </c>
      <c r="F10" s="344">
        <f>('Table-9'!H10/'Table-9'!G10)*100-100</f>
        <v>0.30594405594403895</v>
      </c>
      <c r="G10" s="403">
        <f>('Table-9'!J10/'Table-9'!H10)*100-100</f>
        <v>-2.5272331154684196</v>
      </c>
      <c r="H10" s="276">
        <f>('Table-9'!J10/'Table-9'!E10)*100-100</f>
        <v>32.44523386619301</v>
      </c>
      <c r="I10" s="539"/>
    </row>
    <row r="11" spans="1:9" s="163" customFormat="1" ht="11.25" customHeight="1">
      <c r="A11" s="164"/>
      <c r="B11" s="165" t="s">
        <v>167</v>
      </c>
      <c r="C11" s="197"/>
      <c r="D11" s="344"/>
      <c r="E11" s="344"/>
      <c r="F11" s="344"/>
      <c r="G11" s="403"/>
      <c r="H11" s="438"/>
      <c r="I11" s="539"/>
    </row>
    <row r="12" spans="1:9" s="163" customFormat="1" ht="18.75" customHeight="1">
      <c r="A12" s="164" t="s">
        <v>68</v>
      </c>
      <c r="B12" s="165" t="s">
        <v>69</v>
      </c>
      <c r="C12" s="197">
        <v>472</v>
      </c>
      <c r="D12" s="344">
        <f>('Table-9'!F11/'Table-9'!E11)*100-100</f>
        <v>-0.3236245954692549</v>
      </c>
      <c r="E12" s="344">
        <f>('Table-9'!G11/'Table-9'!F11)*100-100</f>
        <v>2.0292207792207932</v>
      </c>
      <c r="F12" s="344">
        <f>('Table-9'!H11/'Table-9'!G11)*100-100</f>
        <v>3.898170246618932</v>
      </c>
      <c r="G12" s="403">
        <f>('Table-9'!J11/'Table-9'!H11)*100-100</f>
        <v>3.0627871362940198</v>
      </c>
      <c r="H12" s="439">
        <f>('Table-9'!J11/'Table-9'!E11)*100-100</f>
        <v>8.899676375404539</v>
      </c>
      <c r="I12" s="539"/>
    </row>
    <row r="13" spans="1:9" s="170" customFormat="1" ht="18.75" customHeight="1">
      <c r="A13" s="164"/>
      <c r="B13" s="189" t="s">
        <v>70</v>
      </c>
      <c r="C13" s="197"/>
      <c r="D13" s="343"/>
      <c r="E13" s="343"/>
      <c r="F13" s="343"/>
      <c r="G13" s="402"/>
      <c r="H13" s="440"/>
      <c r="I13" s="539"/>
    </row>
    <row r="14" spans="1:9" s="163" customFormat="1" ht="18.75" customHeight="1">
      <c r="A14" s="164"/>
      <c r="B14" s="189" t="s">
        <v>71</v>
      </c>
      <c r="C14" s="198">
        <v>196</v>
      </c>
      <c r="D14" s="345">
        <f>('Table-9'!F13/'Table-9'!E13)*100-100</f>
        <v>-2.2241231822070233</v>
      </c>
      <c r="E14" s="345">
        <f>('Table-9'!G13/'Table-9'!F13)*100-100</f>
        <v>3.849518810148737</v>
      </c>
      <c r="F14" s="345">
        <f>('Table-9'!H13/'Table-9'!G13)*100-100</f>
        <v>5.475989890480193</v>
      </c>
      <c r="G14" s="404">
        <f>('Table-9'!J13/'Table-9'!H13)*100-100</f>
        <v>0.3993610223642179</v>
      </c>
      <c r="H14" s="441">
        <f>('Table-9'!J13/'Table-9'!E13)*100-100</f>
        <v>7.527801539777585</v>
      </c>
      <c r="I14" s="539"/>
    </row>
    <row r="15" spans="1:9" s="163" customFormat="1" ht="18.75" customHeight="1">
      <c r="A15" s="164" t="s">
        <v>72</v>
      </c>
      <c r="B15" s="165" t="s">
        <v>73</v>
      </c>
      <c r="C15" s="197">
        <v>227</v>
      </c>
      <c r="D15" s="344">
        <f>('Table-9'!F14/'Table-9'!E14)*100-100</f>
        <v>0.47355958958168287</v>
      </c>
      <c r="E15" s="344">
        <f>('Table-9'!G14/'Table-9'!F14)*100-100</f>
        <v>-1.099764336213667</v>
      </c>
      <c r="F15" s="344">
        <f>('Table-9'!H14/'Table-9'!G14)*100-100</f>
        <v>6.830818109610789</v>
      </c>
      <c r="G15" s="403">
        <f>('Table-9'!J14/'Table-9'!H14)*100-100</f>
        <v>10.855018587360604</v>
      </c>
      <c r="H15" s="442">
        <f>('Table-9'!J14/'Table-9'!E14)*100-100</f>
        <v>17.67955801104972</v>
      </c>
      <c r="I15" s="539"/>
    </row>
    <row r="16" spans="1:9" s="163" customFormat="1" ht="18.75" customHeight="1">
      <c r="A16" s="164" t="s">
        <v>74</v>
      </c>
      <c r="B16" s="165" t="s">
        <v>75</v>
      </c>
      <c r="C16" s="197">
        <v>167</v>
      </c>
      <c r="D16" s="344">
        <f>('Table-9'!F15/'Table-9'!E15)*100-100</f>
        <v>3.775167785234899</v>
      </c>
      <c r="E16" s="344">
        <f>('Table-9'!G15/'Table-9'!F15)*100-100</f>
        <v>5.012126111560235</v>
      </c>
      <c r="F16" s="344">
        <f>('Table-9'!H15/'Table-9'!G15)*100-100</f>
        <v>5.850654349499607</v>
      </c>
      <c r="G16" s="403">
        <f>('Table-9'!J15/'Table-9'!H15)*100-100</f>
        <v>3.490909090909099</v>
      </c>
      <c r="H16" s="439">
        <f>('Table-9'!J15/'Table-9'!E15)*100-100</f>
        <v>19.379194630872504</v>
      </c>
      <c r="I16" s="539"/>
    </row>
    <row r="17" spans="1:9" s="163" customFormat="1" ht="18.75" customHeight="1">
      <c r="A17" s="167" t="s">
        <v>76</v>
      </c>
      <c r="B17" s="169" t="s">
        <v>23</v>
      </c>
      <c r="C17" s="196">
        <v>221</v>
      </c>
      <c r="D17" s="343">
        <f>('Table-9'!F16/'Table-9'!E16)*100-100</f>
        <v>2.922309337134706</v>
      </c>
      <c r="E17" s="343">
        <f>('Table-9'!G16/'Table-9'!F16)*100-100</f>
        <v>3.5318559556786653</v>
      </c>
      <c r="F17" s="343">
        <f>('Table-9'!H16/'Table-9'!G16)*100-100</f>
        <v>2.2742474916388034</v>
      </c>
      <c r="G17" s="402">
        <f>('Table-9'!J16/'Table-9'!H16)*100-100</f>
        <v>5.297580117723982</v>
      </c>
      <c r="H17" s="333">
        <f>('Table-9'!J16/'Table-9'!E16)*100-100</f>
        <v>14.754098360655732</v>
      </c>
      <c r="I17" s="539"/>
    </row>
    <row r="18" spans="1:9" s="163" customFormat="1" ht="18.75" customHeight="1">
      <c r="A18" s="164" t="s">
        <v>77</v>
      </c>
      <c r="B18" s="165" t="s">
        <v>78</v>
      </c>
      <c r="C18" s="197">
        <v>102</v>
      </c>
      <c r="D18" s="344">
        <f>('Table-9'!F17/'Table-9'!E17)*100-100</f>
        <v>5.981182795698899</v>
      </c>
      <c r="E18" s="344">
        <f>('Table-9'!G17/'Table-9'!F17)*100-100</f>
        <v>-3.7412809131261753</v>
      </c>
      <c r="F18" s="344">
        <f>('Table-9'!H17/'Table-9'!G17)*100-100</f>
        <v>3.6231884057970944</v>
      </c>
      <c r="G18" s="403">
        <f>('Table-9'!J17/'Table-9'!H17)*100-100</f>
        <v>7.8830260648442305</v>
      </c>
      <c r="H18" s="276">
        <f>('Table-9'!J17/'Table-9'!E17)*100-100</f>
        <v>14.04569892473117</v>
      </c>
      <c r="I18" s="539"/>
    </row>
    <row r="19" spans="1:9" s="170" customFormat="1" ht="12.75" customHeight="1">
      <c r="A19" s="164" t="s">
        <v>79</v>
      </c>
      <c r="B19" s="165" t="s">
        <v>168</v>
      </c>
      <c r="C19" s="197">
        <v>119</v>
      </c>
      <c r="D19" s="344">
        <f>('Table-9'!F18/'Table-9'!E18)*100-100</f>
        <v>0</v>
      </c>
      <c r="E19" s="344">
        <f>('Table-9'!G18/'Table-9'!F18)*100-100</f>
        <v>10.977443609022558</v>
      </c>
      <c r="F19" s="344">
        <f>('Table-9'!H18/'Table-9'!G18)*100-100</f>
        <v>1.0162601626016396</v>
      </c>
      <c r="G19" s="403">
        <f>('Table-9'!J18/'Table-9'!H18)*100-100</f>
        <v>3.0181086519114757</v>
      </c>
      <c r="H19" s="276">
        <f>('Table-9'!J18/'Table-9'!E18)*100-100</f>
        <v>15.488721804511258</v>
      </c>
      <c r="I19" s="539"/>
    </row>
    <row r="20" spans="1:9" s="170" customFormat="1" ht="12" customHeight="1">
      <c r="A20" s="164"/>
      <c r="B20" s="165" t="s">
        <v>169</v>
      </c>
      <c r="C20" s="197"/>
      <c r="D20" s="344"/>
      <c r="E20" s="344"/>
      <c r="F20" s="344"/>
      <c r="G20" s="403"/>
      <c r="H20" s="276"/>
      <c r="I20" s="539"/>
    </row>
    <row r="21" spans="1:9" s="163" customFormat="1" ht="18.75" customHeight="1">
      <c r="A21" s="162" t="s">
        <v>80</v>
      </c>
      <c r="B21" s="169" t="s">
        <v>54</v>
      </c>
      <c r="C21" s="196">
        <v>1789</v>
      </c>
      <c r="D21" s="343">
        <f>('Table-9'!F20/'Table-9'!E20)*100-100</f>
        <v>4.421261798310965</v>
      </c>
      <c r="E21" s="343">
        <f>('Table-9'!G20/'Table-9'!F20)*100-100</f>
        <v>5.613701236917223</v>
      </c>
      <c r="F21" s="343">
        <f>('Table-9'!H20/'Table-9'!G20)*100-100</f>
        <v>0.5855855855855907</v>
      </c>
      <c r="G21" s="402">
        <f>('Table-9'!J20/'Table-9'!H20)*100-100</f>
        <v>0.35826242722794177</v>
      </c>
      <c r="H21" s="333">
        <f>('Table-9'!J20/'Table-9'!E20)*100-100</f>
        <v>11.326378539493277</v>
      </c>
      <c r="I21" s="539"/>
    </row>
    <row r="22" spans="1:9" s="163" customFormat="1" ht="18.75" customHeight="1">
      <c r="A22" s="164" t="s">
        <v>81</v>
      </c>
      <c r="B22" s="165" t="s">
        <v>82</v>
      </c>
      <c r="C22" s="197">
        <v>94</v>
      </c>
      <c r="D22" s="344">
        <f>('Table-9'!F21/'Table-9'!E21)*100-100</f>
        <v>-0.6325474410580796</v>
      </c>
      <c r="E22" s="344">
        <f>('Table-9'!G21/'Table-9'!F21)*100-100</f>
        <v>4.282407407407391</v>
      </c>
      <c r="F22" s="344">
        <f>('Table-9'!H21/'Table-9'!G21)*100-100</f>
        <v>13.096559378468385</v>
      </c>
      <c r="G22" s="403">
        <f>('Table-9'!J21/'Table-9'!H21)*100-100</f>
        <v>10.64769381746811</v>
      </c>
      <c r="H22" s="276">
        <f>('Table-9'!J21/'Table-9'!E21)*100-100</f>
        <v>29.672225416906258</v>
      </c>
      <c r="I22" s="539"/>
    </row>
    <row r="23" spans="1:9" s="163" customFormat="1" ht="12" customHeight="1">
      <c r="A23" s="164" t="s">
        <v>83</v>
      </c>
      <c r="B23" s="165" t="s">
        <v>84</v>
      </c>
      <c r="C23" s="197">
        <v>1554</v>
      </c>
      <c r="D23" s="344">
        <f>('Table-9'!F22/'Table-9'!E22)*100-100</f>
        <v>6.532416502946958</v>
      </c>
      <c r="E23" s="344">
        <f>('Table-9'!G22/'Table-9'!F22)*100-100</f>
        <v>5.348086675887515</v>
      </c>
      <c r="F23" s="344">
        <f>('Table-9'!H22/'Table-9'!G22)*100-100</f>
        <v>0</v>
      </c>
      <c r="G23" s="403">
        <f>('Table-9'!J22/'Table-9'!H22)*100-100</f>
        <v>0.08752735229758457</v>
      </c>
      <c r="H23" s="276">
        <f>('Table-9'!J22/'Table-9'!E22)*100-100</f>
        <v>12.328094302554021</v>
      </c>
      <c r="I23" s="539"/>
    </row>
    <row r="24" spans="1:9" s="163" customFormat="1" ht="11.25" customHeight="1">
      <c r="A24" s="164"/>
      <c r="B24" s="165" t="s">
        <v>170</v>
      </c>
      <c r="C24" s="197"/>
      <c r="D24" s="344"/>
      <c r="E24" s="344"/>
      <c r="F24" s="344"/>
      <c r="G24" s="403"/>
      <c r="H24" s="438"/>
      <c r="I24" s="539"/>
    </row>
    <row r="25" spans="1:9" s="163" customFormat="1" ht="18.75" customHeight="1">
      <c r="A25" s="164" t="s">
        <v>85</v>
      </c>
      <c r="B25" s="165" t="s">
        <v>86</v>
      </c>
      <c r="C25" s="197">
        <v>141</v>
      </c>
      <c r="D25" s="344">
        <f>('Table-9'!F23/'Table-9'!E23)*100-100</f>
        <v>-16.882444329363025</v>
      </c>
      <c r="E25" s="344">
        <f>('Table-9'!G23/'Table-9'!F23)*100-100</f>
        <v>11.401869158878512</v>
      </c>
      <c r="F25" s="344">
        <f>('Table-9'!H23/'Table-9'!G23)*100-100</f>
        <v>0</v>
      </c>
      <c r="G25" s="403">
        <f>('Table-9'!J23/'Table-9'!H23)*100-100</f>
        <v>-3.243847874720359</v>
      </c>
      <c r="H25" s="439">
        <f>('Table-9'!J23/'Table-9'!E23)*100-100</f>
        <v>-10.409114448472295</v>
      </c>
      <c r="I25" s="539"/>
    </row>
    <row r="26" spans="1:9" s="163" customFormat="1" ht="18.75" customHeight="1">
      <c r="A26" s="171" t="s">
        <v>87</v>
      </c>
      <c r="B26" s="169" t="s">
        <v>55</v>
      </c>
      <c r="C26" s="196">
        <v>113</v>
      </c>
      <c r="D26" s="343">
        <f>('Table-9'!F24/'Table-9'!E24)*100-100</f>
        <v>-5.459272097053741</v>
      </c>
      <c r="E26" s="343">
        <f>('Table-9'!G24/'Table-9'!F24)*100-100</f>
        <v>5.499541704857933</v>
      </c>
      <c r="F26" s="343">
        <f>('Table-9'!H24/'Table-9'!G24)*100-100</f>
        <v>18.071242397914872</v>
      </c>
      <c r="G26" s="402">
        <f>('Table-9'!J24/'Table-9'!H24)*100-100</f>
        <v>20.52980132450331</v>
      </c>
      <c r="H26" s="441">
        <f>('Table-9'!J24/'Table-9'!E24)*100-100</f>
        <v>41.94107452339688</v>
      </c>
      <c r="I26" s="539"/>
    </row>
    <row r="27" spans="1:9" s="170" customFormat="1" ht="24" customHeight="1">
      <c r="A27" s="164" t="s">
        <v>88</v>
      </c>
      <c r="B27" s="165" t="s">
        <v>89</v>
      </c>
      <c r="C27" s="197">
        <v>113</v>
      </c>
      <c r="D27" s="344">
        <f>('Table-9'!F25/'Table-9'!E25)*100-100</f>
        <v>-5.459272097053741</v>
      </c>
      <c r="E27" s="344">
        <f>('Table-9'!G25/'Table-9'!F25)*100-100</f>
        <v>5.499541704857933</v>
      </c>
      <c r="F27" s="344">
        <f>('Table-9'!H25/'Table-9'!G25)*100-100</f>
        <v>18.071242397914872</v>
      </c>
      <c r="G27" s="403">
        <f>('Table-9'!J25/'Table-9'!H25)*100-100</f>
        <v>20.52980132450331</v>
      </c>
      <c r="H27" s="439">
        <f>('Table-9'!J25/'Table-9'!E25)*100-100</f>
        <v>41.94107452339688</v>
      </c>
      <c r="I27" s="539"/>
    </row>
    <row r="28" spans="1:9" ht="6" customHeight="1">
      <c r="A28" s="190"/>
      <c r="B28" s="313"/>
      <c r="C28" s="392"/>
      <c r="D28" s="279"/>
      <c r="E28" s="279"/>
      <c r="F28" s="279"/>
      <c r="G28" s="405"/>
      <c r="H28" s="443"/>
      <c r="I28" s="539"/>
    </row>
    <row r="29" spans="1:9" ht="4.5" customHeight="1">
      <c r="A29" s="154"/>
      <c r="D29" s="174"/>
      <c r="E29" s="174"/>
      <c r="F29" s="174"/>
      <c r="G29" s="174"/>
      <c r="H29" s="174"/>
      <c r="I29" s="539"/>
    </row>
    <row r="30" spans="1:9" ht="14.25" customHeight="1">
      <c r="A30" s="154" t="s">
        <v>141</v>
      </c>
      <c r="B30" s="175"/>
      <c r="C30" s="175"/>
      <c r="D30" s="176"/>
      <c r="E30" s="176"/>
      <c r="F30" s="176"/>
      <c r="G30" s="176"/>
      <c r="H30" s="176"/>
      <c r="I30" s="539"/>
    </row>
    <row r="31" spans="4:8" ht="13.5" customHeight="1">
      <c r="D31" s="174"/>
      <c r="E31" s="174"/>
      <c r="F31" s="174"/>
      <c r="G31" s="174"/>
      <c r="H31" s="174"/>
    </row>
    <row r="32" spans="1:8" ht="12.75">
      <c r="A32" s="175"/>
      <c r="B32" s="175"/>
      <c r="C32" s="185"/>
      <c r="D32" s="176"/>
      <c r="E32" s="176"/>
      <c r="F32" s="176"/>
      <c r="G32" s="176"/>
      <c r="H32" s="176"/>
    </row>
  </sheetData>
  <sheetProtection/>
  <mergeCells count="5">
    <mergeCell ref="I1:I30"/>
    <mergeCell ref="A4:A5"/>
    <mergeCell ref="B4:B5"/>
    <mergeCell ref="C4:C5"/>
    <mergeCell ref="D4:H4"/>
  </mergeCells>
  <printOptions/>
  <pageMargins left="1" right="0.22" top="0.42" bottom="0.3" header="0.4" footer="0.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D1">
      <selection activeCell="C13" sqref="C13"/>
    </sheetView>
  </sheetViews>
  <sheetFormatPr defaultColWidth="11.5" defaultRowHeight="12.75"/>
  <cols>
    <col min="1" max="1" width="8.66015625" style="78" customWidth="1"/>
    <col min="2" max="2" width="59.5" style="78" customWidth="1"/>
    <col min="3" max="3" width="12.5" style="78" customWidth="1"/>
    <col min="4" max="6" width="11.83203125" style="78" customWidth="1"/>
    <col min="7" max="7" width="10.83203125" style="78" customWidth="1"/>
    <col min="8" max="8" width="11" style="78" customWidth="1"/>
    <col min="9" max="9" width="4.83203125" style="78" customWidth="1"/>
    <col min="10" max="16384" width="11.5" style="78" customWidth="1"/>
  </cols>
  <sheetData>
    <row r="1" ht="20.25" customHeight="1">
      <c r="A1" s="156" t="s">
        <v>245</v>
      </c>
    </row>
    <row r="2" spans="2:9" ht="12" customHeight="1">
      <c r="B2"/>
      <c r="C2"/>
      <c r="D2"/>
      <c r="E2"/>
      <c r="F2"/>
      <c r="G2"/>
      <c r="H2"/>
      <c r="I2" s="521">
        <v>21</v>
      </c>
    </row>
    <row r="3" spans="1:9" ht="11.25" customHeight="1">
      <c r="A3"/>
      <c r="B3"/>
      <c r="C3"/>
      <c r="D3"/>
      <c r="E3"/>
      <c r="F3" s="159" t="s">
        <v>50</v>
      </c>
      <c r="H3"/>
      <c r="I3" s="521"/>
    </row>
    <row r="4" spans="1:9" ht="13.5" customHeight="1">
      <c r="A4" s="139"/>
      <c r="B4" s="154"/>
      <c r="C4" s="159"/>
      <c r="I4" s="555"/>
    </row>
    <row r="5" spans="1:9" ht="3.75" customHeight="1">
      <c r="A5" s="139"/>
      <c r="B5" s="154"/>
      <c r="C5" s="159"/>
      <c r="I5" s="555"/>
    </row>
    <row r="6" spans="1:9" ht="16.5" customHeight="1">
      <c r="A6" s="540" t="s">
        <v>127</v>
      </c>
      <c r="B6" s="542" t="s">
        <v>15</v>
      </c>
      <c r="C6" s="544" t="s">
        <v>9</v>
      </c>
      <c r="D6" s="552" t="s">
        <v>126</v>
      </c>
      <c r="E6" s="553"/>
      <c r="F6" s="553"/>
      <c r="G6" s="553"/>
      <c r="H6" s="554"/>
      <c r="I6" s="555"/>
    </row>
    <row r="7" spans="1:9" ht="52.5" customHeight="1">
      <c r="A7" s="550"/>
      <c r="B7" s="548"/>
      <c r="C7" s="551"/>
      <c r="D7" s="365" t="s">
        <v>184</v>
      </c>
      <c r="E7" s="195" t="s">
        <v>190</v>
      </c>
      <c r="F7" s="195" t="s">
        <v>198</v>
      </c>
      <c r="G7" s="383" t="s">
        <v>232</v>
      </c>
      <c r="H7" s="265" t="s">
        <v>233</v>
      </c>
      <c r="I7" s="555"/>
    </row>
    <row r="8" spans="1:9" s="170" customFormat="1" ht="18.75" customHeight="1">
      <c r="A8" s="171" t="s">
        <v>90</v>
      </c>
      <c r="B8" s="169" t="s">
        <v>56</v>
      </c>
      <c r="C8" s="196">
        <v>467</v>
      </c>
      <c r="D8" s="280">
        <f>('Table-9 cont''d'!F5/'Table-9 cont''d'!E5)*100-100</f>
        <v>3.972366148531961</v>
      </c>
      <c r="E8" s="280">
        <f>('Table-9 cont''d'!G5/'Table-9 cont''d'!F5)*100-100</f>
        <v>3.571428571428555</v>
      </c>
      <c r="F8" s="444">
        <f>('Table-9 cont''d'!H5/'Table-9 cont''d'!G5)*100-100</f>
        <v>4.3303929430633445</v>
      </c>
      <c r="G8" s="393">
        <f>('Table-9 cont''d'!J5/'Table-9 cont''d'!H5)*100-100</f>
        <v>2.920830130668733</v>
      </c>
      <c r="H8" s="327">
        <f>('Table-9 cont''d'!J5/'Table-9 cont''d'!E5)*100-100</f>
        <v>15.630397236614854</v>
      </c>
      <c r="I8" s="555"/>
    </row>
    <row r="9" spans="1:9" ht="18.75" customHeight="1">
      <c r="A9" s="164" t="s">
        <v>91</v>
      </c>
      <c r="B9" s="165" t="s">
        <v>92</v>
      </c>
      <c r="C9" s="197">
        <v>252</v>
      </c>
      <c r="D9" s="278">
        <f>('Table-9 cont''d'!F6/'Table-9 cont''d'!E6)*100-100</f>
        <v>3.4327009936766046</v>
      </c>
      <c r="E9" s="278">
        <f>('Table-9 cont''d'!G6/'Table-9 cont''d'!F6)*100-100</f>
        <v>4.192139737991269</v>
      </c>
      <c r="F9" s="445">
        <f>('Table-9 cont''d'!H6/'Table-9 cont''d'!G6)*100-100</f>
        <v>3.8558256496228154</v>
      </c>
      <c r="G9" s="394">
        <f>('Table-9 cont''d'!J6/'Table-9 cont''d'!H6)*100-100</f>
        <v>1.3720742534301849</v>
      </c>
      <c r="H9" s="328">
        <f>('Table-9 cont''d'!J6/'Table-9 cont''d'!E6)*100-100</f>
        <v>13.459801264679314</v>
      </c>
      <c r="I9" s="555"/>
    </row>
    <row r="10" spans="1:9" ht="11.25" customHeight="1">
      <c r="A10" s="164" t="s">
        <v>93</v>
      </c>
      <c r="B10" s="165" t="s">
        <v>174</v>
      </c>
      <c r="C10" s="197">
        <v>103</v>
      </c>
      <c r="D10" s="278">
        <f>('Table-9 cont''d'!F7/'Table-9 cont''d'!E7)*100-100</f>
        <v>6.2339880444064875</v>
      </c>
      <c r="E10" s="278">
        <f>('Table-9 cont''d'!G7/'Table-9 cont''d'!F7)*100-100</f>
        <v>1.286173633440498</v>
      </c>
      <c r="F10" s="445">
        <f>('Table-9 cont''d'!H7/'Table-9 cont''d'!G7)*100-100</f>
        <v>4.841269841269849</v>
      </c>
      <c r="G10" s="394">
        <f>('Table-9 cont''d'!J7/'Table-9 cont''d'!H7)*100-100</f>
        <v>6.510219530658574</v>
      </c>
      <c r="H10" s="328">
        <f>('Table-9 cont''d'!J7/'Table-9 cont''d'!E7)*100-100</f>
        <v>20.1537147736977</v>
      </c>
      <c r="I10" s="555"/>
    </row>
    <row r="11" spans="1:9" ht="12" customHeight="1">
      <c r="A11" s="164"/>
      <c r="B11" s="165" t="s">
        <v>173</v>
      </c>
      <c r="C11" s="197"/>
      <c r="D11" s="278"/>
      <c r="E11" s="278"/>
      <c r="F11" s="445"/>
      <c r="G11" s="394"/>
      <c r="H11" s="328"/>
      <c r="I11" s="555"/>
    </row>
    <row r="12" spans="1:9" s="163" customFormat="1" ht="18.75" customHeight="1">
      <c r="A12" s="164" t="s">
        <v>94</v>
      </c>
      <c r="B12" s="165" t="s">
        <v>95</v>
      </c>
      <c r="C12" s="197">
        <v>112</v>
      </c>
      <c r="D12" s="278">
        <f>('Table-9 cont''d'!F9/'Table-9 cont''d'!E9)*100-100</f>
        <v>3.1746031746031917</v>
      </c>
      <c r="E12" s="278">
        <f>('Table-9 cont''d'!G9/'Table-9 cont''d'!F9)*100-100</f>
        <v>4.461538461538467</v>
      </c>
      <c r="F12" s="445">
        <f>('Table-9 cont''d'!H9/'Table-9 cont''d'!G9)*100-100</f>
        <v>4.639175257731949</v>
      </c>
      <c r="G12" s="394">
        <f>('Table-9 cont''d'!J9/'Table-9 cont''d'!H9)*100-100</f>
        <v>2.814919071076716</v>
      </c>
      <c r="H12" s="328">
        <f>('Table-9 cont''d'!J9/'Table-9 cont''d'!E9)*100-100</f>
        <v>15.952380952380935</v>
      </c>
      <c r="I12" s="555"/>
    </row>
    <row r="13" spans="1:9" s="170" customFormat="1" ht="24.75" customHeight="1">
      <c r="A13" s="171" t="s">
        <v>96</v>
      </c>
      <c r="B13" s="169" t="s">
        <v>26</v>
      </c>
      <c r="C13" s="196">
        <v>3776</v>
      </c>
      <c r="D13" s="277">
        <f>('Table-9 cont''d'!F10/'Table-9 cont''d'!E10)*100-100</f>
        <v>-0.16077170418006403</v>
      </c>
      <c r="E13" s="277">
        <f>('Table-9 cont''d'!G10/'Table-9 cont''d'!F10)*100-100</f>
        <v>4.991948470209337</v>
      </c>
      <c r="F13" s="446">
        <f>('Table-9 cont''d'!H10/'Table-9 cont''d'!G10)*100-100</f>
        <v>3.297546012269919</v>
      </c>
      <c r="G13" s="395">
        <f>('Table-9 cont''d'!J10/'Table-9 cont''d'!H10)*100-100</f>
        <v>1.18782479584263</v>
      </c>
      <c r="H13" s="335">
        <f>('Table-9 cont''d'!J10/'Table-9 cont''d'!E10)*100-100</f>
        <v>9.565916398713824</v>
      </c>
      <c r="I13" s="555"/>
    </row>
    <row r="14" spans="1:9" ht="18.75" customHeight="1">
      <c r="A14" s="164" t="s">
        <v>97</v>
      </c>
      <c r="B14" s="165" t="s">
        <v>98</v>
      </c>
      <c r="C14" s="197">
        <v>305</v>
      </c>
      <c r="D14" s="278">
        <f>('Table-9 cont''d'!F11/'Table-9 cont''d'!E11)*100-100</f>
        <v>-4.704944178628395</v>
      </c>
      <c r="E14" s="278">
        <f>('Table-9 cont''d'!G11/'Table-9 cont''d'!F11)*100-100</f>
        <v>10.209205020920493</v>
      </c>
      <c r="F14" s="445">
        <f>('Table-9 cont''d'!H11/'Table-9 cont''d'!G11)*100-100</f>
        <v>9.643128321943834</v>
      </c>
      <c r="G14" s="394">
        <f>('Table-9 cont''d'!J11/'Table-9 cont''d'!H11)*100-100</f>
        <v>-0.2770083102493146</v>
      </c>
      <c r="H14" s="328">
        <f>('Table-9 cont''d'!J11/'Table-9 cont''d'!E11)*100-100</f>
        <v>14.83253588516746</v>
      </c>
      <c r="I14" s="555"/>
    </row>
    <row r="15" spans="1:9" s="170" customFormat="1" ht="11.25" customHeight="1">
      <c r="A15" s="164"/>
      <c r="B15" s="189" t="s">
        <v>70</v>
      </c>
      <c r="C15" s="197"/>
      <c r="D15" s="278"/>
      <c r="E15" s="278"/>
      <c r="F15" s="445"/>
      <c r="G15" s="394"/>
      <c r="H15" s="328"/>
      <c r="I15" s="555"/>
    </row>
    <row r="16" spans="1:9" s="348" customFormat="1" ht="13.5" customHeight="1">
      <c r="A16" s="179"/>
      <c r="B16" s="181" t="s">
        <v>99</v>
      </c>
      <c r="C16" s="198">
        <v>226</v>
      </c>
      <c r="D16" s="347">
        <f>('Table-9 cont''d'!F13/'Table-9 cont''d'!E13)*100-100</f>
        <v>1.1755485893417017</v>
      </c>
      <c r="E16" s="347">
        <f>('Table-9 cont''d'!G13/'Table-9 cont''d'!F13)*100-100</f>
        <v>0.07745933384973114</v>
      </c>
      <c r="F16" s="447">
        <f>('Table-9 cont''d'!H13/'Table-9 cont''d'!G13)*100-100</f>
        <v>8.900928792569658</v>
      </c>
      <c r="G16" s="396">
        <f>('Table-9 cont''d'!J13/'Table-9 cont''d'!H13)*100-100</f>
        <v>-0.07107320540156081</v>
      </c>
      <c r="H16" s="339">
        <f>('Table-9 cont''d'!J13/'Table-9 cont''d'!E13)*100-100</f>
        <v>10.188087774294672</v>
      </c>
      <c r="I16" s="555"/>
    </row>
    <row r="17" spans="1:9" s="170" customFormat="1" ht="18.75" customHeight="1">
      <c r="A17" s="164" t="s">
        <v>100</v>
      </c>
      <c r="B17" s="165" t="s">
        <v>128</v>
      </c>
      <c r="C17" s="197">
        <v>2590</v>
      </c>
      <c r="D17" s="278">
        <f>('Table-9 cont''d'!F14/'Table-9 cont''d'!E14)*100-100</f>
        <v>0.17331022530329676</v>
      </c>
      <c r="E17" s="278">
        <f>('Table-9 cont''d'!G14/'Table-9 cont''d'!F14)*100-100</f>
        <v>4.844290657439458</v>
      </c>
      <c r="F17" s="445">
        <f>('Table-9 cont''d'!H14/'Table-9 cont''d'!G14)*100-100</f>
        <v>3.052805280528048</v>
      </c>
      <c r="G17" s="394">
        <f>('Table-9 cont''d'!J14/'Table-9 cont''d'!H14)*100-100</f>
        <v>-0.8006405124099274</v>
      </c>
      <c r="H17" s="328">
        <f>('Table-9 cont''d'!J14/'Table-9 cont''d'!E14)*100-100</f>
        <v>7.365684575389949</v>
      </c>
      <c r="I17" s="555"/>
    </row>
    <row r="18" spans="1:9" ht="10.5" customHeight="1">
      <c r="A18" s="164"/>
      <c r="B18" s="189" t="s">
        <v>70</v>
      </c>
      <c r="C18" s="197"/>
      <c r="D18" s="278"/>
      <c r="E18" s="278"/>
      <c r="F18" s="445"/>
      <c r="G18" s="394"/>
      <c r="H18" s="328"/>
      <c r="I18" s="555"/>
    </row>
    <row r="19" spans="1:9" s="348" customFormat="1" ht="12.75" customHeight="1">
      <c r="A19" s="179"/>
      <c r="B19" s="181" t="s">
        <v>102</v>
      </c>
      <c r="C19" s="199">
        <v>1141</v>
      </c>
      <c r="D19" s="347">
        <f>('Table-9 cont''d'!F16/'Table-9 cont''d'!E16)*100-100</f>
        <v>-1.0380622837370197</v>
      </c>
      <c r="E19" s="347">
        <f>('Table-9 cont''d'!G16/'Table-9 cont''d'!F16)*100-100</f>
        <v>5.0699300699300665</v>
      </c>
      <c r="F19" s="447">
        <f>('Table-9 cont''d'!H16/'Table-9 cont''d'!G16)*100-100</f>
        <v>3.1613976705490785</v>
      </c>
      <c r="G19" s="396">
        <f>('Table-9 cont''d'!J16/'Table-9 cont''d'!H16)*100-100</f>
        <v>-0.32258064516129537</v>
      </c>
      <c r="H19" s="339">
        <f>('Table-9 cont''d'!J16/'Table-9 cont''d'!E16)*100-100</f>
        <v>6.920415224913484</v>
      </c>
      <c r="I19" s="555"/>
    </row>
    <row r="20" spans="1:9" s="348" customFormat="1" ht="10.5" customHeight="1">
      <c r="A20" s="179"/>
      <c r="B20" s="181" t="s">
        <v>144</v>
      </c>
      <c r="C20" s="198">
        <v>755</v>
      </c>
      <c r="D20" s="347">
        <f>('Table-9 cont''d'!F17/'Table-9 cont''d'!E17)*100-100</f>
        <v>-0.36330608537691944</v>
      </c>
      <c r="E20" s="347">
        <f>('Table-9 cont''d'!G17/'Table-9 cont''d'!F17)*100-100</f>
        <v>4.9225159525979905</v>
      </c>
      <c r="F20" s="447">
        <f>('Table-9 cont''d'!H17/'Table-9 cont''d'!G17)*100-100</f>
        <v>2.953953084274559</v>
      </c>
      <c r="G20" s="396">
        <f>('Table-9 cont''d'!J17/'Table-9 cont''d'!H17)*100-100</f>
        <v>-1.6033755274261665</v>
      </c>
      <c r="H20" s="339">
        <f>('Table-9 cont''d'!J17/'Table-9 cont''d'!E17)*100-100</f>
        <v>5.903723887375122</v>
      </c>
      <c r="I20" s="555"/>
    </row>
    <row r="21" spans="1:9" ht="9.75" customHeight="1">
      <c r="A21" s="179"/>
      <c r="B21" s="181" t="s">
        <v>145</v>
      </c>
      <c r="C21" s="198"/>
      <c r="D21" s="347"/>
      <c r="E21" s="347"/>
      <c r="F21" s="447"/>
      <c r="G21" s="396"/>
      <c r="H21" s="339"/>
      <c r="I21" s="555"/>
    </row>
    <row r="22" spans="1:9" s="348" customFormat="1" ht="18.75" customHeight="1">
      <c r="A22" s="179"/>
      <c r="B22" s="181" t="s">
        <v>103</v>
      </c>
      <c r="C22" s="198">
        <v>235</v>
      </c>
      <c r="D22" s="347">
        <f>('Table-9 cont''d'!F19/'Table-9 cont''d'!E19)*100-100</f>
        <v>-7.370054305663302</v>
      </c>
      <c r="E22" s="347">
        <f>('Table-9 cont''d'!G19/'Table-9 cont''d'!F19)*100-100</f>
        <v>3.5175879396984726</v>
      </c>
      <c r="F22" s="447">
        <f>('Table-9 cont''d'!H19/'Table-9 cont''d'!G19)*100-100</f>
        <v>2.6699029126213674</v>
      </c>
      <c r="G22" s="396">
        <f>('Table-9 cont''d'!J19/'Table-9 cont''d'!H19)*100-100</f>
        <v>1.5760441292356262</v>
      </c>
      <c r="H22" s="339">
        <f>('Table-9 cont''d'!J19/'Table-9 cont''d'!E19)*100-100</f>
        <v>0</v>
      </c>
      <c r="I22" s="555"/>
    </row>
    <row r="23" spans="1:9" s="348" customFormat="1" ht="23.25" customHeight="1">
      <c r="A23" s="179"/>
      <c r="B23" s="182" t="s">
        <v>129</v>
      </c>
      <c r="C23" s="198">
        <v>217</v>
      </c>
      <c r="D23" s="347">
        <f>('Table-9 cont''d'!F20/'Table-9 cont''d'!E20)*100-100</f>
        <v>0</v>
      </c>
      <c r="E23" s="347">
        <f>('Table-9 cont''d'!G20/'Table-9 cont''d'!F20)*100-100</f>
        <v>3.04276315789474</v>
      </c>
      <c r="F23" s="447">
        <f>('Table-9 cont''d'!H20/'Table-9 cont''d'!G20)*100-100</f>
        <v>3.9904229848363997</v>
      </c>
      <c r="G23" s="396">
        <f>('Table-9 cont''d'!J20/'Table-9 cont''d'!H20)*100-100</f>
        <v>0.997697620874888</v>
      </c>
      <c r="H23" s="339">
        <f>('Table-9 cont''d'!J20/'Table-9 cont''d'!E20)*100-100</f>
        <v>8.2236842105263</v>
      </c>
      <c r="I23" s="555"/>
    </row>
    <row r="24" spans="1:9" ht="18.75" customHeight="1">
      <c r="A24" s="164" t="s">
        <v>104</v>
      </c>
      <c r="B24" s="165" t="s">
        <v>105</v>
      </c>
      <c r="C24" s="197">
        <v>652</v>
      </c>
      <c r="D24" s="278">
        <f>('Table-9 cont''d'!F22/'Table-9 cont''d'!E22)*100-100</f>
        <v>0.5980066445182786</v>
      </c>
      <c r="E24" s="278">
        <f>('Table-9 cont''d'!G22/'Table-9 cont''d'!F22)*100-100</f>
        <v>2.377807133421399</v>
      </c>
      <c r="F24" s="445">
        <f>('Table-9 cont''d'!H22/'Table-9 cont''d'!G22)*100-100</f>
        <v>1.6774193548387188</v>
      </c>
      <c r="G24" s="394">
        <f>('Table-9 cont''d'!J22/'Table-9 cont''d'!H22)*100-100</f>
        <v>1.9670050761421294</v>
      </c>
      <c r="H24" s="328">
        <f>('Table-9 cont''d'!J22/'Table-9 cont''d'!E22)*100-100</f>
        <v>6.777408637873748</v>
      </c>
      <c r="I24" s="555"/>
    </row>
    <row r="25" spans="1:9" ht="10.5" customHeight="1">
      <c r="A25" s="164"/>
      <c r="B25" s="189" t="s">
        <v>70</v>
      </c>
      <c r="C25" s="197"/>
      <c r="D25" s="278"/>
      <c r="E25" s="278"/>
      <c r="F25" s="445"/>
      <c r="G25" s="449"/>
      <c r="H25" s="328"/>
      <c r="I25" s="555"/>
    </row>
    <row r="26" spans="1:9" s="349" customFormat="1" ht="11.25" customHeight="1">
      <c r="A26" s="179"/>
      <c r="B26" s="181" t="s">
        <v>171</v>
      </c>
      <c r="C26" s="198">
        <v>236</v>
      </c>
      <c r="D26" s="347">
        <f>('Table-9 cont''d'!F24/'Table-9 cont''d'!E24)*100-100</f>
        <v>-0.8084577114427844</v>
      </c>
      <c r="E26" s="347">
        <f>('Table-9 cont''d'!G24/'Table-9 cont''d'!F24)*100-100</f>
        <v>4.388714733542315</v>
      </c>
      <c r="F26" s="447">
        <f>('Table-9 cont''d'!H24/'Table-9 cont''d'!G24)*100-100</f>
        <v>3.183183183183175</v>
      </c>
      <c r="G26" s="394">
        <f>('Table-9 cont''d'!J24/'Table-9 cont''d'!H24)*100-100</f>
        <v>4.6565774155995285</v>
      </c>
      <c r="H26" s="339">
        <f>('Table-9 cont''d'!J24/'Table-9 cont''d'!E24)*100-100</f>
        <v>11.815920398009965</v>
      </c>
      <c r="I26" s="555"/>
    </row>
    <row r="27" spans="1:9" s="170" customFormat="1" ht="11.25" customHeight="1">
      <c r="A27" s="179"/>
      <c r="B27" s="181" t="s">
        <v>146</v>
      </c>
      <c r="C27" s="198"/>
      <c r="D27" s="347"/>
      <c r="E27" s="347"/>
      <c r="F27" s="447"/>
      <c r="G27" s="450"/>
      <c r="H27" s="339"/>
      <c r="I27" s="555"/>
    </row>
    <row r="28" spans="1:9" s="348" customFormat="1" ht="10.5" customHeight="1">
      <c r="A28" s="183"/>
      <c r="B28" s="181" t="s">
        <v>106</v>
      </c>
      <c r="C28" s="198">
        <v>292</v>
      </c>
      <c r="D28" s="347">
        <f>('Table-9 cont''d'!F26/'Table-9 cont''d'!E26)*100-100</f>
        <v>0.26058631921823405</v>
      </c>
      <c r="E28" s="347">
        <f>('Table-9 cont''d'!G26/'Table-9 cont''d'!F26)*100-100</f>
        <v>0.9096816114360138</v>
      </c>
      <c r="F28" s="447">
        <f>('Table-9 cont''d'!H26/'Table-9 cont''d'!G26)*100-100</f>
        <v>1.4810045074050038</v>
      </c>
      <c r="G28" s="396">
        <f>('Table-9 cont''d'!J26/'Table-9 cont''d'!H26)*100-100</f>
        <v>-2.030456852791872</v>
      </c>
      <c r="H28" s="339">
        <f>('Table-9 cont''d'!J26/'Table-9 cont''d'!E26)*100-100</f>
        <v>0.5863192182410444</v>
      </c>
      <c r="I28" s="555"/>
    </row>
    <row r="29" spans="1:9" ht="9" customHeight="1">
      <c r="A29" s="183"/>
      <c r="B29" s="181" t="s">
        <v>172</v>
      </c>
      <c r="C29" s="198"/>
      <c r="D29" s="347"/>
      <c r="E29" s="347"/>
      <c r="F29" s="447"/>
      <c r="G29" s="449"/>
      <c r="H29" s="339"/>
      <c r="I29" s="555"/>
    </row>
    <row r="30" spans="1:9" ht="12.75" customHeight="1">
      <c r="A30" s="164" t="s">
        <v>107</v>
      </c>
      <c r="B30" s="165" t="s">
        <v>108</v>
      </c>
      <c r="C30" s="197">
        <v>76</v>
      </c>
      <c r="D30" s="278">
        <f>('Table-9 cont''d'!F28/'Table-9 cont''d'!E28)*100-100</f>
        <v>5.839032088374523</v>
      </c>
      <c r="E30" s="278">
        <f>('Table-9 cont''d'!G28/'Table-9 cont''d'!F28)*100-100</f>
        <v>7.0079522862823325</v>
      </c>
      <c r="F30" s="445">
        <f>('Table-9 cont''d'!H28/'Table-9 cont''d'!G28)*100-100</f>
        <v>4.040873200185786</v>
      </c>
      <c r="G30" s="396">
        <f>('Table-9 cont''d'!J28/'Table-9 cont''d'!H28)*100-100</f>
        <v>2.9910714285714164</v>
      </c>
      <c r="H30" s="328">
        <f>('Table-9 cont''d'!J28/'Table-9 cont''d'!E28)*100-100</f>
        <v>21.357180431351907</v>
      </c>
      <c r="I30" s="555"/>
    </row>
    <row r="31" spans="1:9" s="170" customFormat="1" ht="15.75" customHeight="1">
      <c r="A31" s="172" t="s">
        <v>109</v>
      </c>
      <c r="B31" s="173" t="s">
        <v>110</v>
      </c>
      <c r="C31" s="200">
        <v>153</v>
      </c>
      <c r="D31" s="275">
        <f>('Table-9 cont''d'!F29/'Table-9 cont''d'!E29)*100-100</f>
        <v>-6.22627182991647</v>
      </c>
      <c r="E31" s="275">
        <f>('Table-9 cont''d'!G29/'Table-9 cont''d'!F29)*100-100</f>
        <v>9.878542510121463</v>
      </c>
      <c r="F31" s="448">
        <f>('Table-9 cont''d'!H29/'Table-9 cont''d'!G29)*100-100</f>
        <v>1.3264554163596358</v>
      </c>
      <c r="G31" s="397">
        <f>('Table-9 cont''d'!J29/'Table-9 cont''d'!H29)*100-100</f>
        <v>31.418181818181807</v>
      </c>
      <c r="H31" s="329">
        <f>('Table-9 cont''d'!J29/'Table-9 cont''d'!E29)*100-100</f>
        <v>37.2057706909643</v>
      </c>
      <c r="I31" s="555"/>
    </row>
    <row r="32" spans="3:9" ht="4.5" customHeight="1">
      <c r="C32" s="201"/>
      <c r="D32" s="204"/>
      <c r="E32" s="204"/>
      <c r="F32" s="204"/>
      <c r="G32" s="204"/>
      <c r="H32" s="204"/>
      <c r="I32" s="555"/>
    </row>
    <row r="33" spans="1:9" ht="12.75" customHeight="1">
      <c r="A33" s="154" t="s">
        <v>30</v>
      </c>
      <c r="B33" s="175"/>
      <c r="C33" s="202"/>
      <c r="D33" s="203"/>
      <c r="E33" s="203"/>
      <c r="F33" s="203"/>
      <c r="G33" s="203"/>
      <c r="H33" s="203"/>
      <c r="I33" s="555"/>
    </row>
    <row r="34" ht="12.75" customHeight="1">
      <c r="I34" s="555"/>
    </row>
    <row r="35" spans="1:9" ht="12.75">
      <c r="A35" s="175"/>
      <c r="B35" s="175"/>
      <c r="C35" s="185"/>
      <c r="I35" s="194"/>
    </row>
    <row r="36" spans="1:3" ht="12.75">
      <c r="A36" s="175"/>
      <c r="B36" s="175"/>
      <c r="C36" s="175"/>
    </row>
    <row r="37" spans="1:3" ht="12.75">
      <c r="A37" s="175"/>
      <c r="B37" s="175"/>
      <c r="C37" s="175"/>
    </row>
  </sheetData>
  <sheetProtection/>
  <mergeCells count="5">
    <mergeCell ref="I2:I34"/>
    <mergeCell ref="A6:A7"/>
    <mergeCell ref="B6:B7"/>
    <mergeCell ref="C6:C7"/>
    <mergeCell ref="D6:H6"/>
  </mergeCells>
  <printOptions/>
  <pageMargins left="0.89" right="0.22" top="0.35" bottom="0.19" header="0.21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7">
      <selection activeCell="D9" sqref="D9"/>
    </sheetView>
  </sheetViews>
  <sheetFormatPr defaultColWidth="9.33203125" defaultRowHeight="12.75"/>
  <cols>
    <col min="1" max="1" width="9.5" style="0" customWidth="1"/>
    <col min="2" max="2" width="63.16015625" style="0" customWidth="1"/>
    <col min="3" max="3" width="8.33203125" style="0" customWidth="1"/>
    <col min="4" max="8" width="11.16015625" style="0" customWidth="1"/>
    <col min="9" max="9" width="5.83203125" style="0" customWidth="1"/>
  </cols>
  <sheetData>
    <row r="1" spans="1:9" ht="31.5" customHeight="1">
      <c r="A1" s="156" t="s">
        <v>245</v>
      </c>
      <c r="I1" s="521">
        <v>22</v>
      </c>
    </row>
    <row r="2" spans="1:9" ht="18.75" customHeight="1">
      <c r="A2" s="120"/>
      <c r="I2" s="521"/>
    </row>
    <row r="3" ht="12.75">
      <c r="I3" s="521"/>
    </row>
    <row r="4" spans="1:9" ht="30" customHeight="1">
      <c r="A4" s="556" t="s">
        <v>60</v>
      </c>
      <c r="B4" s="558" t="s">
        <v>15</v>
      </c>
      <c r="C4" s="560" t="s">
        <v>9</v>
      </c>
      <c r="D4" s="552" t="s">
        <v>126</v>
      </c>
      <c r="E4" s="553"/>
      <c r="F4" s="553"/>
      <c r="G4" s="553"/>
      <c r="H4" s="554"/>
      <c r="I4" s="521"/>
    </row>
    <row r="5" spans="1:9" ht="53.25" customHeight="1">
      <c r="A5" s="557"/>
      <c r="B5" s="559"/>
      <c r="C5" s="561"/>
      <c r="D5" s="282" t="s">
        <v>185</v>
      </c>
      <c r="E5" s="282" t="s">
        <v>191</v>
      </c>
      <c r="F5" s="282" t="s">
        <v>199</v>
      </c>
      <c r="G5" s="383" t="s">
        <v>232</v>
      </c>
      <c r="H5" s="455" t="s">
        <v>233</v>
      </c>
      <c r="I5" s="521"/>
    </row>
    <row r="6" spans="1:9" ht="30" customHeight="1">
      <c r="A6" s="171" t="s">
        <v>111</v>
      </c>
      <c r="B6" s="169" t="s">
        <v>57</v>
      </c>
      <c r="C6" s="254">
        <v>1134</v>
      </c>
      <c r="D6" s="277">
        <f>('Table-9 cont''d ..'!F6/'Table-9 cont''d ..'!E6)*100-100</f>
        <v>3.4265103697024273</v>
      </c>
      <c r="E6" s="277">
        <f>('Table-9 cont''d ..'!G6/'Table-9 cont''d ..'!F6)*100-100</f>
        <v>3.400174367916293</v>
      </c>
      <c r="F6" s="277">
        <f>('Table-9 cont''d ..'!H6/'Table-9 cont''d ..'!G6)*100-100</f>
        <v>4.5531197301855</v>
      </c>
      <c r="G6" s="451">
        <f>('Table-9 cont''d ..'!J6/'Table-9 cont''d ..'!H6)*100-100</f>
        <v>0.725806451612911</v>
      </c>
      <c r="H6" s="456">
        <f>('Table-9 cont''d ..'!J6/'Table-9 cont''d ..'!E6)*100-100</f>
        <v>12.623985572587927</v>
      </c>
      <c r="I6" s="521"/>
    </row>
    <row r="7" spans="1:9" ht="21.75" customHeight="1">
      <c r="A7" s="164" t="s">
        <v>112</v>
      </c>
      <c r="B7" s="165" t="s">
        <v>113</v>
      </c>
      <c r="C7" s="255">
        <v>157</v>
      </c>
      <c r="D7" s="278">
        <f>('Table-9 cont''d ..'!F7/'Table-9 cont''d ..'!E7)*100-100</f>
        <v>2.1201413427561704</v>
      </c>
      <c r="E7" s="278">
        <f>('Table-9 cont''d ..'!G7/'Table-9 cont''d ..'!F7)*100-100</f>
        <v>3.8927335640138523</v>
      </c>
      <c r="F7" s="278">
        <f>('Table-9 cont''d ..'!H7/'Table-9 cont''d ..'!G7)*100-100</f>
        <v>4.246461282264775</v>
      </c>
      <c r="G7" s="399">
        <f>('Table-9 cont''d ..'!J7/'Table-9 cont''d ..'!H7)*100-100</f>
        <v>5.111821086261983</v>
      </c>
      <c r="H7" s="457">
        <f>('Table-9 cont''d ..'!J7/'Table-9 cont''d ..'!E7)*100-100</f>
        <v>16.25441696113073</v>
      </c>
      <c r="I7" s="521"/>
    </row>
    <row r="8" spans="1:9" ht="25.5" customHeight="1">
      <c r="A8" s="164" t="s">
        <v>114</v>
      </c>
      <c r="B8" s="165" t="s">
        <v>115</v>
      </c>
      <c r="C8" s="255">
        <v>194</v>
      </c>
      <c r="D8" s="278">
        <f>('Table-9 cont''d ..'!F8/'Table-9 cont''d ..'!E8)*100-100</f>
        <v>2.0157756354075502</v>
      </c>
      <c r="E8" s="278">
        <f>('Table-9 cont''d ..'!G8/'Table-9 cont''d ..'!F8)*100-100</f>
        <v>3.86597938144331</v>
      </c>
      <c r="F8" s="278">
        <f>('Table-9 cont''d ..'!H8/'Table-9 cont''d ..'!G8)*100-100</f>
        <v>4.3010752688172005</v>
      </c>
      <c r="G8" s="399">
        <f>('Table-9 cont''d ..'!J8/'Table-9 cont''d ..'!H8)*100-100</f>
        <v>-3.5685963521015083</v>
      </c>
      <c r="H8" s="457">
        <f>('Table-9 cont''d ..'!J8/'Table-9 cont''d ..'!E8)*100-100</f>
        <v>6.5731814198071845</v>
      </c>
      <c r="I8" s="521"/>
    </row>
    <row r="9" spans="1:9" ht="12" customHeight="1">
      <c r="A9" s="164" t="s">
        <v>116</v>
      </c>
      <c r="B9" s="165" t="s">
        <v>176</v>
      </c>
      <c r="C9" s="255">
        <v>216</v>
      </c>
      <c r="D9" s="278">
        <f>('Table-9 cont''d ..'!F9/'Table-9 cont''d ..'!E9)*100-100</f>
        <v>3.4579439252336357</v>
      </c>
      <c r="E9" s="278">
        <f>('Table-9 cont''d ..'!G9/'Table-9 cont''d ..'!F9)*100-100</f>
        <v>4.878048780487788</v>
      </c>
      <c r="F9" s="278">
        <f>('Table-9 cont''d ..'!H9/'Table-9 cont''d ..'!G9)*100-100</f>
        <v>5.598621877691642</v>
      </c>
      <c r="G9" s="399">
        <f>('Table-9 cont''d ..'!J9/'Table-9 cont''d ..'!H9)*100-100</f>
        <v>4.241435562805876</v>
      </c>
      <c r="H9" s="457">
        <f>('Table-9 cont''d ..'!J9/'Table-9 cont''d ..'!E9)*100-100</f>
        <v>19.43925233644859</v>
      </c>
      <c r="I9" s="521"/>
    </row>
    <row r="10" spans="1:9" ht="12" customHeight="1">
      <c r="A10" s="164"/>
      <c r="B10" s="165" t="s">
        <v>147</v>
      </c>
      <c r="C10" s="255"/>
      <c r="D10" s="278"/>
      <c r="E10" s="278"/>
      <c r="F10" s="278"/>
      <c r="G10" s="399"/>
      <c r="H10" s="457"/>
      <c r="I10" s="521"/>
    </row>
    <row r="11" spans="1:9" ht="21.75" customHeight="1">
      <c r="A11" s="164" t="s">
        <v>117</v>
      </c>
      <c r="B11" s="165" t="s">
        <v>118</v>
      </c>
      <c r="C11" s="255">
        <v>567</v>
      </c>
      <c r="D11" s="278">
        <f>('Table-9 cont''d ..'!F11/'Table-9 cont''d ..'!E11)*100-100</f>
        <v>4.245709123757905</v>
      </c>
      <c r="E11" s="278">
        <f>('Table-9 cont''d ..'!G11/'Table-9 cont''d ..'!F11)*100-100</f>
        <v>2.5996533795493946</v>
      </c>
      <c r="F11" s="278">
        <f>('Table-9 cont''d ..'!H11/'Table-9 cont''d ..'!G11)*100-100</f>
        <v>4.222972972972983</v>
      </c>
      <c r="G11" s="399">
        <f>('Table-9 cont''d ..'!J11/'Table-9 cont''d ..'!H11)*100-100</f>
        <v>-0.3241491085899497</v>
      </c>
      <c r="H11" s="457">
        <f>('Table-9 cont''d ..'!J11/'Table-9 cont''d ..'!E11)*100-100</f>
        <v>11.111111111111114</v>
      </c>
      <c r="I11" s="521"/>
    </row>
    <row r="12" spans="1:9" ht="9.75" customHeight="1">
      <c r="A12" s="164"/>
      <c r="B12" s="189" t="s">
        <v>70</v>
      </c>
      <c r="C12" s="255"/>
      <c r="D12" s="277"/>
      <c r="E12" s="277"/>
      <c r="F12" s="277"/>
      <c r="G12" s="451"/>
      <c r="H12" s="456"/>
      <c r="I12" s="521"/>
    </row>
    <row r="13" spans="1:9" s="348" customFormat="1" ht="10.5" customHeight="1">
      <c r="A13" s="183"/>
      <c r="B13" s="181" t="s">
        <v>177</v>
      </c>
      <c r="C13" s="256">
        <v>378</v>
      </c>
      <c r="D13" s="347">
        <f>('Table-9 cont''d ..'!F13/'Table-9 cont''d ..'!E13)*100-100</f>
        <v>3.2590051457976017</v>
      </c>
      <c r="E13" s="347">
        <f>('Table-9 cont''d ..'!G13/'Table-9 cont''d ..'!F13)*100-100</f>
        <v>2.99003322259135</v>
      </c>
      <c r="F13" s="347">
        <f>('Table-9 cont''d ..'!H13/'Table-9 cont''d ..'!G13)*100-100</f>
        <v>4.274193548387089</v>
      </c>
      <c r="G13" s="452">
        <f>('Table-9 cont''d ..'!J13/'Table-9 cont''d ..'!H13)*100-100</f>
        <v>-0.4640371229698559</v>
      </c>
      <c r="H13" s="458">
        <f>('Table-9 cont''d ..'!J13/'Table-9 cont''d ..'!E13)*100-100</f>
        <v>10.377358490566024</v>
      </c>
      <c r="I13" s="521"/>
    </row>
    <row r="14" spans="1:9" ht="12" customHeight="1">
      <c r="A14" s="183"/>
      <c r="B14" s="181" t="s">
        <v>156</v>
      </c>
      <c r="C14" s="256"/>
      <c r="D14" s="347"/>
      <c r="E14" s="347"/>
      <c r="F14" s="347"/>
      <c r="G14" s="452"/>
      <c r="H14" s="458"/>
      <c r="I14" s="521"/>
    </row>
    <row r="15" spans="1:9" ht="30" customHeight="1">
      <c r="A15" s="171" t="s">
        <v>119</v>
      </c>
      <c r="B15" s="169" t="s">
        <v>33</v>
      </c>
      <c r="C15" s="254">
        <v>879</v>
      </c>
      <c r="D15" s="277">
        <f>('Table-9 cont''d ..'!F15/'Table-9 cont''d ..'!E15)*100-100</f>
        <v>-0.2508361204013312</v>
      </c>
      <c r="E15" s="277">
        <f>('Table-9 cont''d ..'!G15/'Table-9 cont''d ..'!F15)*100-100</f>
        <v>2.5984911986588486</v>
      </c>
      <c r="F15" s="277">
        <f>('Table-9 cont''d ..'!H15/'Table-9 cont''d ..'!G15)*100-100</f>
        <v>11.356209150326805</v>
      </c>
      <c r="G15" s="451">
        <f>('Table-9 cont''d ..'!J15/'Table-9 cont''d ..'!H15)*100-100</f>
        <v>1.98092443140132</v>
      </c>
      <c r="H15" s="456">
        <f>('Table-9 cont''d ..'!J15/'Table-9 cont''d ..'!E15)*100-100</f>
        <v>16.22073578595318</v>
      </c>
      <c r="I15" s="521"/>
    </row>
    <row r="16" spans="1:9" ht="24.75" customHeight="1">
      <c r="A16" s="164" t="s">
        <v>120</v>
      </c>
      <c r="B16" s="165" t="s">
        <v>121</v>
      </c>
      <c r="C16" s="255">
        <v>179</v>
      </c>
      <c r="D16" s="278">
        <f>('Table-9 cont''d ..'!F16/'Table-9 cont''d ..'!E16)*100-100</f>
        <v>1.8322082931533146</v>
      </c>
      <c r="E16" s="278">
        <f>('Table-9 cont''d ..'!G16/'Table-9 cont''d ..'!F16)*100-100</f>
        <v>6.534090909090921</v>
      </c>
      <c r="F16" s="278">
        <f>('Table-9 cont''d ..'!H16/'Table-9 cont''d ..'!G16)*100-100</f>
        <v>38.844444444444434</v>
      </c>
      <c r="G16" s="399">
        <f>('Table-9 cont''d ..'!J16/'Table-9 cont''d ..'!H16)*100-100</f>
        <v>0.4481434058898941</v>
      </c>
      <c r="H16" s="457">
        <f>('Table-9 cont''d ..'!J16/'Table-9 cont''d ..'!E16)*100-100</f>
        <v>51.30183220829315</v>
      </c>
      <c r="I16" s="521"/>
    </row>
    <row r="17" spans="1:9" ht="21.75" customHeight="1">
      <c r="A17" s="164" t="s">
        <v>122</v>
      </c>
      <c r="B17" s="165" t="s">
        <v>123</v>
      </c>
      <c r="C17" s="255">
        <v>700</v>
      </c>
      <c r="D17" s="278">
        <f>('Table-9 cont''d ..'!F17/'Table-9 cont''d ..'!E17)*100-100</f>
        <v>-0.6472491909385099</v>
      </c>
      <c r="E17" s="278">
        <f>('Table-9 cont''d ..'!G17/'Table-9 cont''d ..'!F17)*100-100</f>
        <v>1.7100977198697223</v>
      </c>
      <c r="F17" s="278">
        <f>('Table-9 cont''d ..'!H17/'Table-9 cont''d ..'!G17)*100-100</f>
        <v>5.044035228182537</v>
      </c>
      <c r="G17" s="399">
        <f>('Table-9 cont''d ..'!J17/'Table-9 cont''d ..'!H17)*100-100</f>
        <v>2.439024390243901</v>
      </c>
      <c r="H17" s="457">
        <f>('Table-9 cont''d ..'!J17/'Table-9 cont''d ..'!E17)*100-100</f>
        <v>8.737864077669926</v>
      </c>
      <c r="I17" s="521"/>
    </row>
    <row r="18" spans="1:9" ht="12.75" customHeight="1">
      <c r="A18" s="187"/>
      <c r="B18" s="189" t="s">
        <v>70</v>
      </c>
      <c r="C18" s="255"/>
      <c r="D18" s="381"/>
      <c r="E18" s="381"/>
      <c r="F18" s="381"/>
      <c r="G18" s="453"/>
      <c r="H18" s="459"/>
      <c r="I18" s="521"/>
    </row>
    <row r="19" spans="1:9" s="348" customFormat="1" ht="16.5" customHeight="1">
      <c r="A19" s="179"/>
      <c r="B19" s="181" t="s">
        <v>124</v>
      </c>
      <c r="C19" s="256">
        <v>195</v>
      </c>
      <c r="D19" s="347">
        <f>('Table-9 cont''d ..'!F19/'Table-9 cont''d ..'!E19)*100-100</f>
        <v>-6.100068540095961</v>
      </c>
      <c r="E19" s="347">
        <f>('Table-9 cont''d ..'!G19/'Table-9 cont''d ..'!F19)*100-100</f>
        <v>-1.751824817518255</v>
      </c>
      <c r="F19" s="347">
        <f>('Table-9 cont''d ..'!H19/'Table-9 cont''d ..'!G19)*100-100</f>
        <v>5.720653789004459</v>
      </c>
      <c r="G19" s="452">
        <f>('Table-9 cont''d ..'!J19/'Table-9 cont''d ..'!H19)*100-100</f>
        <v>4.216444132115257</v>
      </c>
      <c r="H19" s="458">
        <f>('Table-9 cont''d ..'!J19/'Table-9 cont''d ..'!E19)*100-100</f>
        <v>1.6449623029472207</v>
      </c>
      <c r="I19" s="521"/>
    </row>
    <row r="20" spans="1:9" s="348" customFormat="1" ht="10.5" customHeight="1">
      <c r="A20" s="179"/>
      <c r="B20" s="181" t="s">
        <v>175</v>
      </c>
      <c r="C20" s="256">
        <v>233</v>
      </c>
      <c r="D20" s="347">
        <f>('Table-9 cont''d ..'!F20/'Table-9 cont''d ..'!E20)*100-100</f>
        <v>1.267962806424336</v>
      </c>
      <c r="E20" s="347">
        <f>('Table-9 cont''d ..'!G20/'Table-9 cont''d ..'!F20)*100-100</f>
        <v>2.5041736227044993</v>
      </c>
      <c r="F20" s="347">
        <f>('Table-9 cont''d ..'!H20/'Table-9 cont''d ..'!G20)*100-100</f>
        <v>4.560260586319217</v>
      </c>
      <c r="G20" s="452">
        <f>('Table-9 cont''d ..'!J20/'Table-9 cont''d ..'!H20)*100-100</f>
        <v>1.5576323987538814</v>
      </c>
      <c r="H20" s="458">
        <f>('Table-9 cont''d ..'!J20/'Table-9 cont''d ..'!E20)*100-100</f>
        <v>10.22823330515638</v>
      </c>
      <c r="I20" s="521"/>
    </row>
    <row r="21" spans="1:9" ht="15.75" customHeight="1">
      <c r="A21" s="266"/>
      <c r="B21" s="267" t="s">
        <v>154</v>
      </c>
      <c r="C21" s="266"/>
      <c r="D21" s="281"/>
      <c r="E21" s="281"/>
      <c r="F21" s="281"/>
      <c r="G21" s="454"/>
      <c r="H21" s="460"/>
      <c r="I21" s="521"/>
    </row>
    <row r="22" spans="1:9" ht="17.25" customHeight="1">
      <c r="A22" s="128" t="s">
        <v>141</v>
      </c>
      <c r="D22" s="129"/>
      <c r="E22" s="129"/>
      <c r="F22" s="129"/>
      <c r="G22" s="129"/>
      <c r="H22" s="129"/>
      <c r="I22" s="521"/>
    </row>
    <row r="23" spans="4:9" ht="18" customHeight="1">
      <c r="D23" s="129"/>
      <c r="E23" s="129"/>
      <c r="F23" s="129"/>
      <c r="G23" s="129"/>
      <c r="H23" s="129"/>
      <c r="I23" s="521"/>
    </row>
    <row r="24" spans="4:9" ht="12.75">
      <c r="D24" s="129"/>
      <c r="E24" s="129"/>
      <c r="F24" s="129"/>
      <c r="G24" s="129"/>
      <c r="H24" s="129"/>
      <c r="I24" s="521"/>
    </row>
    <row r="25" spans="4:9" ht="12.75">
      <c r="D25" s="130"/>
      <c r="E25" s="130"/>
      <c r="F25" s="130"/>
      <c r="G25" s="130"/>
      <c r="H25" s="130"/>
      <c r="I25" s="521"/>
    </row>
    <row r="26" spans="4:9" ht="12.75">
      <c r="D26" s="129"/>
      <c r="E26" s="129"/>
      <c r="F26" s="129"/>
      <c r="G26" s="129"/>
      <c r="H26" s="129"/>
      <c r="I26" s="258"/>
    </row>
    <row r="27" spans="4:8" ht="12.75">
      <c r="D27" s="129"/>
      <c r="E27" s="129"/>
      <c r="F27" s="129"/>
      <c r="G27" s="129"/>
      <c r="H27" s="129"/>
    </row>
    <row r="28" spans="4:8" ht="12.75">
      <c r="D28" s="130"/>
      <c r="E28" s="130"/>
      <c r="F28" s="130"/>
      <c r="G28" s="130"/>
      <c r="H28" s="130"/>
    </row>
  </sheetData>
  <sheetProtection/>
  <mergeCells count="5">
    <mergeCell ref="I1:I25"/>
    <mergeCell ref="A4:A5"/>
    <mergeCell ref="B4:B5"/>
    <mergeCell ref="C4:C5"/>
    <mergeCell ref="D4:H4"/>
  </mergeCells>
  <printOptions/>
  <pageMargins left="0.61" right="0.19" top="0.59" bottom="0.48" header="0.39" footer="0.2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C1">
      <selection activeCell="A10" sqref="A10"/>
    </sheetView>
  </sheetViews>
  <sheetFormatPr defaultColWidth="9.33203125" defaultRowHeight="12.75"/>
  <cols>
    <col min="1" max="1" width="11.16015625" style="0" customWidth="1"/>
    <col min="2" max="2" width="57.83203125" style="0" customWidth="1"/>
    <col min="3" max="8" width="10.83203125" style="0" customWidth="1"/>
    <col min="9" max="9" width="7.33203125" style="0" customWidth="1"/>
  </cols>
  <sheetData>
    <row r="1" spans="1:9" ht="27.75" customHeight="1">
      <c r="A1" s="156" t="s">
        <v>180</v>
      </c>
      <c r="I1" s="537">
        <v>23</v>
      </c>
    </row>
    <row r="2" spans="1:9" ht="19.5" customHeight="1">
      <c r="A2" s="120"/>
      <c r="I2" s="562"/>
    </row>
    <row r="3" ht="12.75">
      <c r="I3" s="562"/>
    </row>
    <row r="4" spans="1:9" ht="33.75" customHeight="1">
      <c r="A4" s="556" t="s">
        <v>51</v>
      </c>
      <c r="B4" s="558" t="s">
        <v>15</v>
      </c>
      <c r="C4" s="565" t="s">
        <v>9</v>
      </c>
      <c r="D4" s="567" t="s">
        <v>52</v>
      </c>
      <c r="E4" s="569">
        <v>2003</v>
      </c>
      <c r="F4" s="570"/>
      <c r="G4" s="570"/>
      <c r="H4" s="571"/>
      <c r="I4" s="562"/>
    </row>
    <row r="5" spans="1:9" ht="24" customHeight="1">
      <c r="A5" s="563"/>
      <c r="B5" s="564"/>
      <c r="C5" s="566"/>
      <c r="D5" s="568"/>
      <c r="E5" s="233" t="s">
        <v>5</v>
      </c>
      <c r="F5" s="233" t="s">
        <v>6</v>
      </c>
      <c r="G5" s="233" t="s">
        <v>7</v>
      </c>
      <c r="H5" s="240" t="s">
        <v>8</v>
      </c>
      <c r="I5" s="562"/>
    </row>
    <row r="6" spans="1:9" ht="30.75" customHeight="1">
      <c r="A6" s="121"/>
      <c r="B6" s="122" t="s">
        <v>53</v>
      </c>
      <c r="C6" s="241">
        <v>10000</v>
      </c>
      <c r="D6" s="242">
        <v>100</v>
      </c>
      <c r="E6" s="243">
        <v>100.60760339831867</v>
      </c>
      <c r="F6" s="243">
        <v>97.11458629464586</v>
      </c>
      <c r="G6" s="243">
        <v>101.3676625497454</v>
      </c>
      <c r="H6" s="243">
        <v>100.91014775729002</v>
      </c>
      <c r="I6" s="562"/>
    </row>
    <row r="7" spans="1:9" ht="30.75" customHeight="1">
      <c r="A7" s="123">
        <v>0</v>
      </c>
      <c r="B7" s="244" t="s">
        <v>17</v>
      </c>
      <c r="C7" s="245">
        <v>1621</v>
      </c>
      <c r="D7" s="246">
        <v>100</v>
      </c>
      <c r="E7" s="247">
        <v>99.3993846728378</v>
      </c>
      <c r="F7" s="247">
        <v>95.61474362327529</v>
      </c>
      <c r="G7" s="247">
        <v>102.80363101939535</v>
      </c>
      <c r="H7" s="247">
        <v>102.18224068449153</v>
      </c>
      <c r="I7" s="562"/>
    </row>
    <row r="8" spans="1:9" ht="30.75" customHeight="1">
      <c r="A8" s="124">
        <v>2</v>
      </c>
      <c r="B8" s="248" t="s">
        <v>23</v>
      </c>
      <c r="C8" s="245">
        <v>221</v>
      </c>
      <c r="D8" s="246">
        <v>100</v>
      </c>
      <c r="E8" s="247">
        <v>91.62954410253244</v>
      </c>
      <c r="F8" s="247">
        <v>92.84081326726533</v>
      </c>
      <c r="G8" s="247">
        <v>101.69622956344251</v>
      </c>
      <c r="H8" s="247">
        <v>113.83341306675972</v>
      </c>
      <c r="I8" s="562"/>
    </row>
    <row r="9" spans="1:9" ht="30.75" customHeight="1">
      <c r="A9" s="125">
        <v>3</v>
      </c>
      <c r="B9" s="126" t="s">
        <v>54</v>
      </c>
      <c r="C9" s="245">
        <v>1789</v>
      </c>
      <c r="D9" s="246">
        <v>100</v>
      </c>
      <c r="E9" s="247">
        <v>112.9942339379231</v>
      </c>
      <c r="F9" s="247">
        <v>90.713368934726</v>
      </c>
      <c r="G9" s="247">
        <v>99.9</v>
      </c>
      <c r="H9" s="247">
        <v>96.41731924913731</v>
      </c>
      <c r="I9" s="562"/>
    </row>
    <row r="10" spans="1:9" ht="30.75" customHeight="1">
      <c r="A10" s="125">
        <v>4</v>
      </c>
      <c r="B10" s="126" t="s">
        <v>55</v>
      </c>
      <c r="C10" s="245">
        <v>113</v>
      </c>
      <c r="D10" s="246">
        <v>100</v>
      </c>
      <c r="E10" s="247">
        <v>104.6911596496548</v>
      </c>
      <c r="F10" s="247">
        <v>95.13061709590055</v>
      </c>
      <c r="G10" s="247">
        <v>106.37651391057477</v>
      </c>
      <c r="H10" s="247">
        <v>93.8</v>
      </c>
      <c r="I10" s="562"/>
    </row>
    <row r="11" spans="1:9" ht="30.75" customHeight="1">
      <c r="A11" s="125">
        <v>5</v>
      </c>
      <c r="B11" s="126" t="s">
        <v>56</v>
      </c>
      <c r="C11" s="245">
        <v>467</v>
      </c>
      <c r="D11" s="246">
        <v>100</v>
      </c>
      <c r="E11" s="247">
        <v>97.66787195494632</v>
      </c>
      <c r="F11" s="247">
        <v>99.21430947366952</v>
      </c>
      <c r="G11" s="247">
        <v>101.73466376980048</v>
      </c>
      <c r="H11" s="247">
        <v>101.38315480158366</v>
      </c>
      <c r="I11" s="562"/>
    </row>
    <row r="12" spans="1:9" ht="30.75" customHeight="1">
      <c r="A12" s="125">
        <v>6</v>
      </c>
      <c r="B12" s="126" t="s">
        <v>26</v>
      </c>
      <c r="C12" s="245">
        <v>3776</v>
      </c>
      <c r="D12" s="246">
        <v>100</v>
      </c>
      <c r="E12" s="247">
        <v>97.90786948096935</v>
      </c>
      <c r="F12" s="247">
        <v>99.42436037407532</v>
      </c>
      <c r="G12" s="247">
        <v>101.33047210444295</v>
      </c>
      <c r="H12" s="247">
        <v>101.3372980405124</v>
      </c>
      <c r="I12" s="562"/>
    </row>
    <row r="13" spans="1:9" ht="30.75" customHeight="1">
      <c r="A13" s="125">
        <v>7</v>
      </c>
      <c r="B13" s="248" t="s">
        <v>57</v>
      </c>
      <c r="C13" s="245">
        <v>1134</v>
      </c>
      <c r="D13" s="246">
        <v>100</v>
      </c>
      <c r="E13" s="247">
        <v>97.58415116552396</v>
      </c>
      <c r="F13" s="247">
        <v>100.56338256246904</v>
      </c>
      <c r="G13" s="247">
        <v>101.97188462998612</v>
      </c>
      <c r="H13" s="247">
        <v>99.88058164202084</v>
      </c>
      <c r="I13" s="562"/>
    </row>
    <row r="14" spans="1:9" ht="30.75" customHeight="1">
      <c r="A14" s="127">
        <v>8</v>
      </c>
      <c r="B14" s="249" t="s">
        <v>33</v>
      </c>
      <c r="C14" s="250">
        <v>879</v>
      </c>
      <c r="D14" s="251">
        <v>100</v>
      </c>
      <c r="E14" s="252">
        <v>96.36643096940925</v>
      </c>
      <c r="F14" s="252">
        <v>98.71578039612353</v>
      </c>
      <c r="G14" s="252">
        <v>100.22131318649458</v>
      </c>
      <c r="H14" s="252">
        <v>104.69647544797265</v>
      </c>
      <c r="I14" s="562"/>
    </row>
    <row r="15" ht="12.75">
      <c r="I15" s="562"/>
    </row>
    <row r="16" spans="1:9" ht="12.75">
      <c r="A16" s="128" t="s">
        <v>58</v>
      </c>
      <c r="I16" s="562"/>
    </row>
    <row r="17" ht="12.75">
      <c r="I17" s="562"/>
    </row>
  </sheetData>
  <sheetProtection/>
  <mergeCells count="6">
    <mergeCell ref="I1:I17"/>
    <mergeCell ref="A4:A5"/>
    <mergeCell ref="B4:B5"/>
    <mergeCell ref="C4:C5"/>
    <mergeCell ref="D4:D5"/>
    <mergeCell ref="E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3" sqref="J3"/>
    </sheetView>
  </sheetViews>
  <sheetFormatPr defaultColWidth="9.33203125" defaultRowHeight="12.75"/>
  <cols>
    <col min="1" max="1" width="7.5" style="0" customWidth="1"/>
    <col min="2" max="2" width="0.65625" style="0" customWidth="1"/>
    <col min="3" max="3" width="0.328125" style="0" customWidth="1"/>
    <col min="4" max="4" width="56" style="0" customWidth="1"/>
    <col min="5" max="12" width="10.83203125" style="0" customWidth="1"/>
    <col min="13" max="13" width="4.16015625" style="0" customWidth="1"/>
  </cols>
  <sheetData>
    <row r="1" spans="1:13" ht="21.75" customHeight="1">
      <c r="A1" s="17" t="s">
        <v>214</v>
      </c>
      <c r="B1" s="18"/>
      <c r="C1" s="18"/>
      <c r="D1" s="18"/>
      <c r="E1" s="19"/>
      <c r="F1" s="20"/>
      <c r="G1" s="20"/>
      <c r="H1" s="20"/>
      <c r="I1" s="20"/>
      <c r="J1" s="20"/>
      <c r="K1" s="20"/>
      <c r="L1" s="20"/>
      <c r="M1" s="521">
        <v>9</v>
      </c>
    </row>
    <row r="2" spans="1:13" ht="21.75" customHeight="1">
      <c r="A2" s="17"/>
      <c r="B2" s="18"/>
      <c r="C2" s="18"/>
      <c r="D2" s="18"/>
      <c r="E2" s="19"/>
      <c r="F2" s="20"/>
      <c r="G2" s="20"/>
      <c r="H2" s="20"/>
      <c r="I2" s="20"/>
      <c r="J2" s="20"/>
      <c r="K2" s="20"/>
      <c r="L2" s="20"/>
      <c r="M2" s="521"/>
    </row>
    <row r="3" spans="1:13" ht="13.5" customHeight="1">
      <c r="A3" s="17"/>
      <c r="B3" s="18"/>
      <c r="C3" s="18"/>
      <c r="D3" s="18"/>
      <c r="E3" s="19"/>
      <c r="F3" s="20"/>
      <c r="H3" s="20"/>
      <c r="I3" s="20"/>
      <c r="J3" s="159" t="s">
        <v>59</v>
      </c>
      <c r="K3" s="20"/>
      <c r="L3" s="20"/>
      <c r="M3" s="522"/>
    </row>
    <row r="4" spans="1:13" ht="8.25" customHeight="1">
      <c r="A4" s="22"/>
      <c r="B4" s="23"/>
      <c r="C4" s="23"/>
      <c r="D4" s="23"/>
      <c r="E4" s="24"/>
      <c r="F4" s="25"/>
      <c r="G4" s="25"/>
      <c r="H4" s="25"/>
      <c r="I4" s="25"/>
      <c r="J4" s="25"/>
      <c r="K4" s="25"/>
      <c r="L4" s="25"/>
      <c r="M4" s="522"/>
    </row>
    <row r="5" spans="1:13" ht="18" customHeight="1">
      <c r="A5" s="27" t="s">
        <v>13</v>
      </c>
      <c r="B5" s="28"/>
      <c r="C5" s="29"/>
      <c r="D5" s="30"/>
      <c r="E5" s="525" t="s">
        <v>9</v>
      </c>
      <c r="F5" s="160">
        <v>2005</v>
      </c>
      <c r="G5" s="527">
        <v>2006</v>
      </c>
      <c r="H5" s="528"/>
      <c r="I5" s="528"/>
      <c r="J5" s="528"/>
      <c r="K5" s="529"/>
      <c r="L5" s="97">
        <v>2007</v>
      </c>
      <c r="M5" s="522"/>
    </row>
    <row r="6" spans="1:13" ht="25.5" customHeight="1">
      <c r="A6" s="32" t="s">
        <v>14</v>
      </c>
      <c r="B6" s="33"/>
      <c r="C6" s="34"/>
      <c r="D6" s="35" t="s">
        <v>15</v>
      </c>
      <c r="E6" s="526"/>
      <c r="F6" s="36" t="s">
        <v>186</v>
      </c>
      <c r="G6" s="40" t="s">
        <v>5</v>
      </c>
      <c r="H6" s="40" t="s">
        <v>194</v>
      </c>
      <c r="I6" s="40" t="s">
        <v>7</v>
      </c>
      <c r="J6" s="40" t="s">
        <v>215</v>
      </c>
      <c r="K6" s="314" t="s">
        <v>216</v>
      </c>
      <c r="L6" s="40" t="s">
        <v>217</v>
      </c>
      <c r="M6" s="522"/>
    </row>
    <row r="7" spans="1:13" ht="25.5" customHeight="1">
      <c r="A7" s="76"/>
      <c r="B7" s="110"/>
      <c r="C7" s="107"/>
      <c r="D7" s="108" t="s">
        <v>44</v>
      </c>
      <c r="E7" s="285">
        <v>10000</v>
      </c>
      <c r="F7" s="307">
        <v>113.375</v>
      </c>
      <c r="G7" s="307">
        <v>116.4</v>
      </c>
      <c r="H7" s="307">
        <v>119.3</v>
      </c>
      <c r="I7" s="307">
        <v>120.6</v>
      </c>
      <c r="J7" s="307">
        <v>123.7</v>
      </c>
      <c r="K7" s="307">
        <f>(G7+H7+I7+J7)/4</f>
        <v>119.99999999999999</v>
      </c>
      <c r="L7" s="307">
        <v>127.1</v>
      </c>
      <c r="M7" s="522"/>
    </row>
    <row r="8" spans="1:13" ht="20.25" customHeight="1">
      <c r="A8" s="41">
        <v>0</v>
      </c>
      <c r="B8" s="42"/>
      <c r="C8" s="43" t="s">
        <v>17</v>
      </c>
      <c r="D8" s="44"/>
      <c r="E8" s="301">
        <v>2942</v>
      </c>
      <c r="F8" s="48">
        <v>114.6425</v>
      </c>
      <c r="G8" s="48">
        <v>119.8</v>
      </c>
      <c r="H8" s="48">
        <v>121.3</v>
      </c>
      <c r="I8" s="48">
        <v>121.8</v>
      </c>
      <c r="J8" s="48">
        <v>123</v>
      </c>
      <c r="K8" s="48">
        <f aca="true" t="shared" si="0" ref="K8:K21">(G8+H8+I8+J8)/4</f>
        <v>121.475</v>
      </c>
      <c r="L8" s="48">
        <v>122.45</v>
      </c>
      <c r="M8" s="522"/>
    </row>
    <row r="9" spans="1:13" ht="20.25" customHeight="1">
      <c r="A9" s="49"/>
      <c r="B9" s="50"/>
      <c r="C9" s="51"/>
      <c r="D9" s="52" t="s">
        <v>18</v>
      </c>
      <c r="E9" s="53">
        <v>521</v>
      </c>
      <c r="F9" s="54">
        <v>109.35</v>
      </c>
      <c r="G9" s="54">
        <v>111.9</v>
      </c>
      <c r="H9" s="54">
        <v>119.1</v>
      </c>
      <c r="I9" s="54">
        <v>128.5</v>
      </c>
      <c r="J9" s="54">
        <v>134.4</v>
      </c>
      <c r="K9" s="54">
        <f t="shared" si="0"/>
        <v>123.475</v>
      </c>
      <c r="L9" s="54">
        <v>131.07</v>
      </c>
      <c r="M9" s="522"/>
    </row>
    <row r="10" spans="1:13" ht="20.25" customHeight="1">
      <c r="A10" s="49"/>
      <c r="B10" s="55"/>
      <c r="C10" s="56"/>
      <c r="D10" s="57" t="s">
        <v>19</v>
      </c>
      <c r="E10" s="53">
        <v>55</v>
      </c>
      <c r="F10" s="54">
        <v>131.425</v>
      </c>
      <c r="G10" s="54">
        <v>114.8</v>
      </c>
      <c r="H10" s="54">
        <v>124.5</v>
      </c>
      <c r="I10" s="54">
        <v>133.2</v>
      </c>
      <c r="J10" s="54">
        <v>140</v>
      </c>
      <c r="K10" s="54">
        <f t="shared" si="0"/>
        <v>128.125</v>
      </c>
      <c r="L10" s="54">
        <v>139.9</v>
      </c>
      <c r="M10" s="522"/>
    </row>
    <row r="11" spans="1:13" ht="20.25" customHeight="1">
      <c r="A11" s="49"/>
      <c r="B11" s="55"/>
      <c r="C11" s="56"/>
      <c r="D11" s="52" t="s">
        <v>20</v>
      </c>
      <c r="E11" s="53">
        <v>2296</v>
      </c>
      <c r="F11" s="54">
        <v>115.265</v>
      </c>
      <c r="G11" s="54">
        <v>121.43</v>
      </c>
      <c r="H11" s="54">
        <v>121.43</v>
      </c>
      <c r="I11" s="54">
        <v>119.65</v>
      </c>
      <c r="J11" s="54">
        <v>119.7</v>
      </c>
      <c r="K11" s="54">
        <f t="shared" si="0"/>
        <v>120.5525</v>
      </c>
      <c r="L11" s="54">
        <v>119.7</v>
      </c>
      <c r="M11" s="522"/>
    </row>
    <row r="12" spans="1:13" ht="20.25" customHeight="1">
      <c r="A12" s="49"/>
      <c r="B12" s="55"/>
      <c r="C12" s="56"/>
      <c r="D12" s="52" t="s">
        <v>21</v>
      </c>
      <c r="E12" s="53">
        <v>15</v>
      </c>
      <c r="F12" s="54">
        <v>185.115</v>
      </c>
      <c r="G12" s="54">
        <v>213.13</v>
      </c>
      <c r="H12" s="54">
        <v>213.13</v>
      </c>
      <c r="I12" s="54">
        <v>213.46</v>
      </c>
      <c r="J12" s="54">
        <v>213.5</v>
      </c>
      <c r="K12" s="54">
        <f t="shared" si="0"/>
        <v>213.305</v>
      </c>
      <c r="L12" s="54">
        <v>213.5</v>
      </c>
      <c r="M12" s="522"/>
    </row>
    <row r="13" spans="1:13" ht="20.25" customHeight="1">
      <c r="A13" s="49"/>
      <c r="B13" s="55"/>
      <c r="C13" s="56"/>
      <c r="D13" s="57" t="s">
        <v>22</v>
      </c>
      <c r="E13" s="53">
        <v>55</v>
      </c>
      <c r="F13" s="54">
        <v>102.725</v>
      </c>
      <c r="G13" s="54">
        <v>108.1</v>
      </c>
      <c r="H13" s="54">
        <v>108.4</v>
      </c>
      <c r="I13" s="54">
        <v>110.5</v>
      </c>
      <c r="J13" s="54">
        <v>113.1</v>
      </c>
      <c r="K13" s="54">
        <f t="shared" si="0"/>
        <v>110.025</v>
      </c>
      <c r="L13" s="54">
        <v>119.2</v>
      </c>
      <c r="M13" s="522"/>
    </row>
    <row r="14" spans="1:13" ht="20.25" customHeight="1">
      <c r="A14" s="41">
        <v>2</v>
      </c>
      <c r="B14" s="55"/>
      <c r="C14" s="523" t="s">
        <v>23</v>
      </c>
      <c r="D14" s="524"/>
      <c r="E14" s="59">
        <v>31</v>
      </c>
      <c r="F14" s="61">
        <v>94.25</v>
      </c>
      <c r="G14" s="61">
        <v>92.6</v>
      </c>
      <c r="H14" s="61">
        <v>97.1</v>
      </c>
      <c r="I14" s="61">
        <v>109.8</v>
      </c>
      <c r="J14" s="61">
        <v>110.4</v>
      </c>
      <c r="K14" s="61">
        <f t="shared" si="0"/>
        <v>102.475</v>
      </c>
      <c r="L14" s="61">
        <v>107.4</v>
      </c>
      <c r="M14" s="522"/>
    </row>
    <row r="15" spans="1:13" ht="20.25" customHeight="1">
      <c r="A15" s="41"/>
      <c r="B15" s="55"/>
      <c r="C15" s="58"/>
      <c r="D15" s="52" t="s">
        <v>24</v>
      </c>
      <c r="E15" s="62">
        <v>31</v>
      </c>
      <c r="F15" s="54">
        <v>94.25</v>
      </c>
      <c r="G15" s="54">
        <v>92.6</v>
      </c>
      <c r="H15" s="54">
        <v>97.1</v>
      </c>
      <c r="I15" s="54">
        <v>109.8</v>
      </c>
      <c r="J15" s="54">
        <v>110.4</v>
      </c>
      <c r="K15" s="54">
        <f t="shared" si="0"/>
        <v>102.475</v>
      </c>
      <c r="L15" s="54">
        <v>107.4</v>
      </c>
      <c r="M15" s="522"/>
    </row>
    <row r="16" spans="1:13" ht="20.25" customHeight="1">
      <c r="A16" s="41">
        <v>5</v>
      </c>
      <c r="B16" s="42"/>
      <c r="C16" s="523" t="s">
        <v>148</v>
      </c>
      <c r="D16" s="524"/>
      <c r="E16" s="59">
        <v>21</v>
      </c>
      <c r="F16" s="61">
        <v>132.425</v>
      </c>
      <c r="G16" s="61">
        <v>129.1</v>
      </c>
      <c r="H16" s="61">
        <v>129.1</v>
      </c>
      <c r="I16" s="61">
        <v>129.1</v>
      </c>
      <c r="J16" s="61">
        <v>129.1</v>
      </c>
      <c r="K16" s="61">
        <f t="shared" si="0"/>
        <v>129.1</v>
      </c>
      <c r="L16" s="61">
        <v>140.7</v>
      </c>
      <c r="M16" s="522"/>
    </row>
    <row r="17" spans="1:13" ht="20.25" customHeight="1">
      <c r="A17" s="49"/>
      <c r="B17" s="63"/>
      <c r="C17" s="64"/>
      <c r="D17" s="65" t="s">
        <v>25</v>
      </c>
      <c r="E17" s="62">
        <v>21</v>
      </c>
      <c r="F17" s="54">
        <v>132.425</v>
      </c>
      <c r="G17" s="54">
        <v>129.1</v>
      </c>
      <c r="H17" s="54">
        <v>129.1</v>
      </c>
      <c r="I17" s="54">
        <v>129.1</v>
      </c>
      <c r="J17" s="54">
        <v>129.1</v>
      </c>
      <c r="K17" s="54">
        <f t="shared" si="0"/>
        <v>129.1</v>
      </c>
      <c r="L17" s="54">
        <v>140.7</v>
      </c>
      <c r="M17" s="522"/>
    </row>
    <row r="18" spans="1:13" ht="20.25" customHeight="1">
      <c r="A18" s="41">
        <v>6</v>
      </c>
      <c r="B18" s="42"/>
      <c r="C18" s="523" t="s">
        <v>26</v>
      </c>
      <c r="D18" s="524"/>
      <c r="E18" s="45">
        <v>293</v>
      </c>
      <c r="F18" s="48">
        <v>101.55</v>
      </c>
      <c r="G18" s="48">
        <v>105</v>
      </c>
      <c r="H18" s="48">
        <v>106.2</v>
      </c>
      <c r="I18" s="48">
        <v>107.1</v>
      </c>
      <c r="J18" s="48">
        <v>108.3</v>
      </c>
      <c r="K18" s="48">
        <f t="shared" si="0"/>
        <v>106.64999999999999</v>
      </c>
      <c r="L18" s="48">
        <v>115</v>
      </c>
      <c r="M18" s="522"/>
    </row>
    <row r="19" spans="1:13" ht="32.25" customHeight="1">
      <c r="A19" s="49"/>
      <c r="B19" s="63"/>
      <c r="C19" s="64"/>
      <c r="D19" s="66" t="s">
        <v>27</v>
      </c>
      <c r="E19" s="53">
        <v>24</v>
      </c>
      <c r="F19" s="54">
        <v>96.1</v>
      </c>
      <c r="G19" s="54">
        <v>102.9</v>
      </c>
      <c r="H19" s="54">
        <v>105.9</v>
      </c>
      <c r="I19" s="54">
        <v>110.4</v>
      </c>
      <c r="J19" s="54">
        <v>113.1</v>
      </c>
      <c r="K19" s="54">
        <f t="shared" si="0"/>
        <v>108.07500000000002</v>
      </c>
      <c r="L19" s="54">
        <v>114.7</v>
      </c>
      <c r="M19" s="522"/>
    </row>
    <row r="20" spans="1:13" ht="32.25" customHeight="1">
      <c r="A20" s="49"/>
      <c r="B20" s="63"/>
      <c r="C20" s="64"/>
      <c r="D20" s="65" t="s">
        <v>28</v>
      </c>
      <c r="E20" s="53">
        <v>226</v>
      </c>
      <c r="F20" s="67">
        <v>100.775</v>
      </c>
      <c r="G20" s="67">
        <v>104.6</v>
      </c>
      <c r="H20" s="67">
        <v>104.8</v>
      </c>
      <c r="I20" s="67">
        <v>104.7</v>
      </c>
      <c r="J20" s="67">
        <v>105.1</v>
      </c>
      <c r="K20" s="67">
        <f t="shared" si="0"/>
        <v>104.79999999999998</v>
      </c>
      <c r="L20" s="67">
        <v>113.5</v>
      </c>
      <c r="M20" s="522"/>
    </row>
    <row r="21" spans="1:13" ht="20.25" customHeight="1">
      <c r="A21" s="68"/>
      <c r="B21" s="69"/>
      <c r="C21" s="70"/>
      <c r="D21" s="71" t="s">
        <v>29</v>
      </c>
      <c r="E21" s="312">
        <v>43</v>
      </c>
      <c r="F21" s="72">
        <v>108.7</v>
      </c>
      <c r="G21" s="72">
        <v>108.4</v>
      </c>
      <c r="H21" s="72">
        <v>113.4</v>
      </c>
      <c r="I21" s="72">
        <v>118.2</v>
      </c>
      <c r="J21" s="72">
        <v>122.6</v>
      </c>
      <c r="K21" s="72">
        <f t="shared" si="0"/>
        <v>115.65</v>
      </c>
      <c r="L21" s="72">
        <v>123.4</v>
      </c>
      <c r="M21" s="522"/>
    </row>
    <row r="22" spans="1:13" ht="18" customHeight="1">
      <c r="A22" s="74" t="s">
        <v>30</v>
      </c>
      <c r="B22" s="23"/>
      <c r="C22" s="23"/>
      <c r="D22" s="23"/>
      <c r="E22" s="73"/>
      <c r="F22" s="25"/>
      <c r="G22" s="25"/>
      <c r="H22" s="25"/>
      <c r="I22" s="25"/>
      <c r="J22" s="25"/>
      <c r="K22" s="25"/>
      <c r="L22" s="25"/>
      <c r="M22" s="522"/>
    </row>
    <row r="23" spans="1:13" ht="18" customHeight="1">
      <c r="A23" s="75" t="s">
        <v>31</v>
      </c>
      <c r="B23" s="23"/>
      <c r="C23" s="23"/>
      <c r="D23" s="23"/>
      <c r="E23" s="73"/>
      <c r="F23" s="25"/>
      <c r="G23" s="25"/>
      <c r="H23" s="25"/>
      <c r="I23" s="25"/>
      <c r="J23" s="25"/>
      <c r="K23" s="25"/>
      <c r="L23" s="25"/>
      <c r="M23" s="522"/>
    </row>
    <row r="24" spans="1:13" ht="18" customHeight="1">
      <c r="A24" s="75" t="s">
        <v>32</v>
      </c>
      <c r="B24" s="23"/>
      <c r="C24" s="23"/>
      <c r="D24" s="23"/>
      <c r="E24" s="73"/>
      <c r="F24" s="25"/>
      <c r="G24" s="25"/>
      <c r="H24" s="25"/>
      <c r="I24" s="25"/>
      <c r="J24" s="25"/>
      <c r="K24" s="25"/>
      <c r="L24" s="25"/>
      <c r="M24" s="522"/>
    </row>
    <row r="25" spans="1:13" ht="20.25" customHeight="1">
      <c r="A25" s="23"/>
      <c r="B25" s="23"/>
      <c r="C25" s="23"/>
      <c r="D25" s="23"/>
      <c r="E25" s="73"/>
      <c r="F25" s="25"/>
      <c r="G25" s="25"/>
      <c r="H25" s="25"/>
      <c r="I25" s="25"/>
      <c r="J25" s="25"/>
      <c r="K25" s="25"/>
      <c r="L25" s="25"/>
      <c r="M25" s="26"/>
    </row>
    <row r="26" spans="1:13" ht="20.25" customHeight="1">
      <c r="A26" s="23"/>
      <c r="B26" s="23"/>
      <c r="C26" s="23"/>
      <c r="D26" s="23"/>
      <c r="E26" s="73"/>
      <c r="F26" s="25"/>
      <c r="G26" s="25"/>
      <c r="H26" s="25"/>
      <c r="I26" s="25"/>
      <c r="J26" s="25"/>
      <c r="K26" s="25"/>
      <c r="L26" s="25"/>
      <c r="M26" s="26"/>
    </row>
    <row r="27" ht="20.25" customHeight="1"/>
  </sheetData>
  <sheetProtection/>
  <mergeCells count="6">
    <mergeCell ref="M1:M24"/>
    <mergeCell ref="C14:D14"/>
    <mergeCell ref="C16:D16"/>
    <mergeCell ref="C18:D18"/>
    <mergeCell ref="E5:E6"/>
    <mergeCell ref="G5:K5"/>
  </mergeCells>
  <printOptions/>
  <pageMargins left="0.59" right="0.19" top="0.58" bottom="0.52" header="0.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6" sqref="J6"/>
    </sheetView>
  </sheetViews>
  <sheetFormatPr defaultColWidth="9.33203125" defaultRowHeight="12.75"/>
  <cols>
    <col min="1" max="1" width="7.66015625" style="0" customWidth="1"/>
    <col min="2" max="2" width="0.65625" style="0" hidden="1" customWidth="1"/>
    <col min="3" max="3" width="57.66015625" style="0" customWidth="1"/>
    <col min="4" max="11" width="10.83203125" style="0" customWidth="1"/>
    <col min="12" max="12" width="3.33203125" style="0" customWidth="1"/>
  </cols>
  <sheetData>
    <row r="1" spans="1:12" ht="21.75" customHeight="1">
      <c r="A1" s="17" t="s">
        <v>218</v>
      </c>
      <c r="B1" s="18"/>
      <c r="C1" s="18"/>
      <c r="D1" s="19"/>
      <c r="E1" s="20"/>
      <c r="F1" s="20"/>
      <c r="G1" s="20"/>
      <c r="H1" s="20"/>
      <c r="I1" s="20"/>
      <c r="J1" s="20"/>
      <c r="K1" s="20"/>
      <c r="L1" s="521">
        <v>10</v>
      </c>
    </row>
    <row r="2" spans="1:12" ht="21.75" customHeight="1">
      <c r="A2" s="17"/>
      <c r="B2" s="18"/>
      <c r="C2" s="18"/>
      <c r="D2" s="19"/>
      <c r="E2" s="20"/>
      <c r="G2" s="20"/>
      <c r="H2" s="20"/>
      <c r="I2" s="159" t="s">
        <v>59</v>
      </c>
      <c r="K2" s="20"/>
      <c r="L2" s="521"/>
    </row>
    <row r="3" spans="1:12" ht="8.25" customHeight="1">
      <c r="A3" s="22"/>
      <c r="B3" s="23"/>
      <c r="C3" s="23"/>
      <c r="D3" s="24"/>
      <c r="E3" s="25"/>
      <c r="F3" s="25"/>
      <c r="G3" s="25"/>
      <c r="H3" s="25"/>
      <c r="I3" s="25"/>
      <c r="J3" s="25"/>
      <c r="K3" s="25"/>
      <c r="L3" s="522"/>
    </row>
    <row r="4" spans="1:12" ht="18" customHeight="1">
      <c r="A4" s="27" t="s">
        <v>13</v>
      </c>
      <c r="B4" s="29"/>
      <c r="C4" s="30"/>
      <c r="D4" s="30"/>
      <c r="E4" s="425">
        <v>2005</v>
      </c>
      <c r="F4" s="527">
        <v>2006</v>
      </c>
      <c r="G4" s="528"/>
      <c r="H4" s="528"/>
      <c r="I4" s="528"/>
      <c r="J4" s="529"/>
      <c r="K4" s="97">
        <v>2007</v>
      </c>
      <c r="L4" s="522"/>
    </row>
    <row r="5" spans="1:12" ht="25.5" customHeight="1">
      <c r="A5" s="32" t="s">
        <v>14</v>
      </c>
      <c r="B5" s="34"/>
      <c r="C5" s="35" t="s">
        <v>15</v>
      </c>
      <c r="D5" s="36" t="s">
        <v>9</v>
      </c>
      <c r="E5" s="36" t="s">
        <v>186</v>
      </c>
      <c r="F5" s="40" t="s">
        <v>5</v>
      </c>
      <c r="G5" s="40" t="s">
        <v>6</v>
      </c>
      <c r="H5" s="40" t="s">
        <v>7</v>
      </c>
      <c r="I5" s="40" t="s">
        <v>8</v>
      </c>
      <c r="J5" s="36" t="s">
        <v>16</v>
      </c>
      <c r="K5" s="40" t="s">
        <v>217</v>
      </c>
      <c r="L5" s="522"/>
    </row>
    <row r="6" spans="1:12" ht="20.25" customHeight="1">
      <c r="A6" s="76">
        <v>8</v>
      </c>
      <c r="B6" s="78"/>
      <c r="C6" s="351" t="s">
        <v>33</v>
      </c>
      <c r="D6" s="350">
        <v>6713</v>
      </c>
      <c r="E6" s="119">
        <v>113.375</v>
      </c>
      <c r="F6" s="119">
        <v>115.5</v>
      </c>
      <c r="G6" s="119">
        <v>119.1</v>
      </c>
      <c r="H6" s="119">
        <v>120.7</v>
      </c>
      <c r="I6" s="119">
        <v>124.7</v>
      </c>
      <c r="J6" s="384">
        <f>(F6+G6+H6+I6)/4</f>
        <v>120</v>
      </c>
      <c r="K6" s="119">
        <v>129.7</v>
      </c>
      <c r="L6" s="522"/>
    </row>
    <row r="7" spans="1:12" ht="20.25" customHeight="1">
      <c r="A7" s="82"/>
      <c r="B7" s="84"/>
      <c r="C7" s="85" t="s">
        <v>34</v>
      </c>
      <c r="D7" s="86">
        <v>6589</v>
      </c>
      <c r="E7" s="87">
        <v>112.975</v>
      </c>
      <c r="F7" s="87">
        <v>114.7</v>
      </c>
      <c r="G7" s="87">
        <v>118.2</v>
      </c>
      <c r="H7" s="87">
        <v>119.7</v>
      </c>
      <c r="I7" s="87">
        <v>123.7</v>
      </c>
      <c r="J7" s="385">
        <f aca="true" t="shared" si="0" ref="J7:J16">(F7+G7+H7+I7)/4</f>
        <v>119.075</v>
      </c>
      <c r="K7" s="87">
        <v>128.7</v>
      </c>
      <c r="L7" s="522"/>
    </row>
    <row r="8" spans="1:12" ht="41.25" customHeight="1">
      <c r="A8" s="82"/>
      <c r="B8" s="22"/>
      <c r="C8" s="89" t="s">
        <v>35</v>
      </c>
      <c r="D8" s="90">
        <v>1772</v>
      </c>
      <c r="E8" s="91">
        <v>113.225</v>
      </c>
      <c r="F8" s="91">
        <v>113.1</v>
      </c>
      <c r="G8" s="91">
        <v>118.6</v>
      </c>
      <c r="H8" s="91">
        <v>114.2</v>
      </c>
      <c r="I8" s="91">
        <v>120.4</v>
      </c>
      <c r="J8" s="386">
        <f t="shared" si="0"/>
        <v>116.57499999999999</v>
      </c>
      <c r="K8" s="91">
        <v>121.2</v>
      </c>
      <c r="L8" s="522"/>
    </row>
    <row r="9" spans="1:12" ht="40.5" customHeight="1">
      <c r="A9" s="82"/>
      <c r="B9" s="22"/>
      <c r="C9" s="92" t="s">
        <v>36</v>
      </c>
      <c r="D9" s="90">
        <v>1125</v>
      </c>
      <c r="E9" s="91">
        <v>105.85</v>
      </c>
      <c r="F9" s="91">
        <v>109.5</v>
      </c>
      <c r="G9" s="91">
        <v>110</v>
      </c>
      <c r="H9" s="91">
        <v>110</v>
      </c>
      <c r="I9" s="91">
        <v>110.1</v>
      </c>
      <c r="J9" s="386">
        <f t="shared" si="0"/>
        <v>109.9</v>
      </c>
      <c r="K9" s="91">
        <v>118.9</v>
      </c>
      <c r="L9" s="522"/>
    </row>
    <row r="10" spans="1:12" ht="36" customHeight="1">
      <c r="A10" s="82"/>
      <c r="B10" s="22"/>
      <c r="C10" s="92" t="s">
        <v>37</v>
      </c>
      <c r="D10" s="90">
        <v>286</v>
      </c>
      <c r="E10" s="91">
        <v>122.05</v>
      </c>
      <c r="F10" s="91">
        <v>124.4</v>
      </c>
      <c r="G10" s="91">
        <v>127</v>
      </c>
      <c r="H10" s="91">
        <v>130.6</v>
      </c>
      <c r="I10" s="91">
        <v>131.9</v>
      </c>
      <c r="J10" s="386">
        <f t="shared" si="0"/>
        <v>128.475</v>
      </c>
      <c r="K10" s="91">
        <v>136.7</v>
      </c>
      <c r="L10" s="522"/>
    </row>
    <row r="11" spans="1:12" ht="41.25" customHeight="1">
      <c r="A11" s="82"/>
      <c r="B11" s="22"/>
      <c r="C11" s="92" t="s">
        <v>38</v>
      </c>
      <c r="D11" s="90">
        <v>172</v>
      </c>
      <c r="E11" s="91">
        <v>106.35</v>
      </c>
      <c r="F11" s="91">
        <v>110</v>
      </c>
      <c r="G11" s="91">
        <v>110.9</v>
      </c>
      <c r="H11" s="91">
        <v>112</v>
      </c>
      <c r="I11" s="91">
        <v>113.3</v>
      </c>
      <c r="J11" s="386">
        <f t="shared" si="0"/>
        <v>111.55</v>
      </c>
      <c r="K11" s="91">
        <v>120.7</v>
      </c>
      <c r="L11" s="522"/>
    </row>
    <row r="12" spans="1:12" ht="32.25" customHeight="1">
      <c r="A12" s="82"/>
      <c r="B12" s="22"/>
      <c r="C12" s="92" t="s">
        <v>39</v>
      </c>
      <c r="D12" s="90">
        <v>3209</v>
      </c>
      <c r="E12" s="91">
        <v>114.925</v>
      </c>
      <c r="F12" s="91">
        <v>116.8</v>
      </c>
      <c r="G12" s="91">
        <v>120.5</v>
      </c>
      <c r="H12" s="91">
        <v>125.6</v>
      </c>
      <c r="I12" s="91">
        <v>130.2</v>
      </c>
      <c r="J12" s="386">
        <f t="shared" si="0"/>
        <v>123.27499999999999</v>
      </c>
      <c r="K12" s="91">
        <v>136</v>
      </c>
      <c r="L12" s="522"/>
    </row>
    <row r="13" spans="1:12" ht="32.25" customHeight="1">
      <c r="A13" s="82"/>
      <c r="B13" s="22"/>
      <c r="C13" s="92" t="s">
        <v>40</v>
      </c>
      <c r="D13" s="90">
        <v>25</v>
      </c>
      <c r="E13" s="91">
        <v>114.075</v>
      </c>
      <c r="F13" s="91">
        <v>114.5</v>
      </c>
      <c r="G13" s="91">
        <v>120.2</v>
      </c>
      <c r="H13" s="91">
        <v>120.2</v>
      </c>
      <c r="I13" s="91">
        <v>120.2</v>
      </c>
      <c r="J13" s="386">
        <f t="shared" si="0"/>
        <v>118.77499999999999</v>
      </c>
      <c r="K13" s="91">
        <v>131</v>
      </c>
      <c r="L13" s="522"/>
    </row>
    <row r="14" spans="1:12" ht="20.25" customHeight="1">
      <c r="A14" s="82"/>
      <c r="B14" s="22"/>
      <c r="C14" s="93" t="s">
        <v>41</v>
      </c>
      <c r="D14" s="94">
        <v>124</v>
      </c>
      <c r="E14" s="95">
        <v>132.9</v>
      </c>
      <c r="F14" s="95">
        <v>159.7</v>
      </c>
      <c r="G14" s="95">
        <v>166.1</v>
      </c>
      <c r="H14" s="95">
        <v>171.8</v>
      </c>
      <c r="I14" s="95">
        <v>176.9</v>
      </c>
      <c r="J14" s="387">
        <f t="shared" si="0"/>
        <v>168.625</v>
      </c>
      <c r="K14" s="95">
        <v>182.7</v>
      </c>
      <c r="L14" s="522"/>
    </row>
    <row r="15" spans="1:12" ht="20.25" customHeight="1">
      <c r="A15" s="82"/>
      <c r="B15" s="22"/>
      <c r="C15" s="89" t="s">
        <v>42</v>
      </c>
      <c r="D15" s="90">
        <v>38</v>
      </c>
      <c r="E15" s="91">
        <v>107.7</v>
      </c>
      <c r="F15" s="91">
        <v>109.5</v>
      </c>
      <c r="G15" s="91">
        <v>111.1</v>
      </c>
      <c r="H15" s="91">
        <v>118.3</v>
      </c>
      <c r="I15" s="91">
        <v>124.5</v>
      </c>
      <c r="J15" s="386">
        <f t="shared" si="0"/>
        <v>115.85</v>
      </c>
      <c r="K15" s="91">
        <v>126.9</v>
      </c>
      <c r="L15" s="522"/>
    </row>
    <row r="16" spans="1:12" ht="20.25" customHeight="1">
      <c r="A16" s="82"/>
      <c r="B16" s="84"/>
      <c r="C16" s="89" t="s">
        <v>43</v>
      </c>
      <c r="D16" s="90">
        <v>86</v>
      </c>
      <c r="E16" s="96">
        <v>144</v>
      </c>
      <c r="F16" s="96">
        <v>181.9</v>
      </c>
      <c r="G16" s="96">
        <v>190.3</v>
      </c>
      <c r="H16" s="96">
        <v>195.4</v>
      </c>
      <c r="I16" s="96">
        <v>200.1</v>
      </c>
      <c r="J16" s="388">
        <f t="shared" si="0"/>
        <v>191.925</v>
      </c>
      <c r="K16" s="96">
        <v>207.4</v>
      </c>
      <c r="L16" s="522"/>
    </row>
    <row r="17" spans="1:12" ht="5.25" customHeight="1">
      <c r="A17" s="272"/>
      <c r="B17" s="102"/>
      <c r="C17" s="289"/>
      <c r="D17" s="286"/>
      <c r="E17" s="287"/>
      <c r="F17" s="287"/>
      <c r="G17" s="287"/>
      <c r="H17" s="287"/>
      <c r="I17" s="287"/>
      <c r="J17" s="389"/>
      <c r="K17" s="287"/>
      <c r="L17" s="522"/>
    </row>
    <row r="18" spans="1:12" ht="20.25" customHeight="1">
      <c r="A18" s="74" t="s">
        <v>30</v>
      </c>
      <c r="B18" s="99"/>
      <c r="C18" s="98"/>
      <c r="D18" s="100"/>
      <c r="E18" s="101"/>
      <c r="F18" s="101"/>
      <c r="G18" s="101"/>
      <c r="H18" s="101"/>
      <c r="I18" s="101"/>
      <c r="J18" s="101"/>
      <c r="K18" s="101"/>
      <c r="L18" s="522"/>
    </row>
    <row r="19" spans="1:12" ht="20.25" customHeight="1">
      <c r="A19" s="75" t="s">
        <v>239</v>
      </c>
      <c r="L19" s="522"/>
    </row>
    <row r="20" ht="12.75">
      <c r="L20" s="26"/>
    </row>
    <row r="21" ht="12.75">
      <c r="L21" s="26"/>
    </row>
    <row r="22" ht="12.75">
      <c r="L22" s="26"/>
    </row>
    <row r="23" ht="12.75">
      <c r="L23" s="26"/>
    </row>
    <row r="24" ht="12.75">
      <c r="L24" s="26"/>
    </row>
  </sheetData>
  <sheetProtection/>
  <mergeCells count="2">
    <mergeCell ref="L1:L19"/>
    <mergeCell ref="F4:J4"/>
  </mergeCells>
  <printOptions/>
  <pageMargins left="0.49" right="0.19" top="0.59" bottom="0.25" header="0.44" footer="0.3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I3" sqref="I3"/>
    </sheetView>
  </sheetViews>
  <sheetFormatPr defaultColWidth="9.33203125" defaultRowHeight="12.75"/>
  <cols>
    <col min="1" max="1" width="8" style="0" customWidth="1"/>
    <col min="2" max="2" width="0.65625" style="0" hidden="1" customWidth="1"/>
    <col min="3" max="3" width="1.0078125" style="0" hidden="1" customWidth="1"/>
    <col min="4" max="4" width="61.66015625" style="0" customWidth="1"/>
    <col min="5" max="6" width="12.83203125" style="0" customWidth="1"/>
    <col min="7" max="7" width="12.33203125" style="0" customWidth="1"/>
    <col min="8" max="8" width="12.16015625" style="0" customWidth="1"/>
    <col min="9" max="9" width="12" style="0" customWidth="1"/>
    <col min="10" max="10" width="12.83203125" style="0" customWidth="1"/>
    <col min="11" max="11" width="4.5" style="0" customWidth="1"/>
  </cols>
  <sheetData>
    <row r="1" spans="1:11" ht="21.75" customHeight="1">
      <c r="A1" s="17" t="s">
        <v>220</v>
      </c>
      <c r="B1" s="18"/>
      <c r="C1" s="18"/>
      <c r="D1" s="18"/>
      <c r="E1" s="19"/>
      <c r="K1" s="521">
        <v>11</v>
      </c>
    </row>
    <row r="2" spans="1:11" ht="21.75" customHeight="1">
      <c r="A2" s="17"/>
      <c r="B2" s="18"/>
      <c r="C2" s="18"/>
      <c r="D2" s="430"/>
      <c r="E2" s="19"/>
      <c r="F2" s="159"/>
      <c r="G2" s="159"/>
      <c r="H2" s="159" t="s">
        <v>59</v>
      </c>
      <c r="I2" s="159"/>
      <c r="K2" s="521"/>
    </row>
    <row r="3" spans="1:11" ht="8.25" customHeight="1">
      <c r="A3" s="102"/>
      <c r="B3" s="103"/>
      <c r="C3" s="103"/>
      <c r="D3" s="103"/>
      <c r="E3" s="104"/>
      <c r="F3" s="26"/>
      <c r="G3" s="26"/>
      <c r="H3" s="26"/>
      <c r="I3" s="26"/>
      <c r="J3" s="26"/>
      <c r="K3" s="522"/>
    </row>
    <row r="4" spans="1:11" ht="21" customHeight="1">
      <c r="A4" s="105" t="s">
        <v>13</v>
      </c>
      <c r="B4" s="106"/>
      <c r="C4" s="106"/>
      <c r="D4" s="107"/>
      <c r="E4" s="76"/>
      <c r="F4" s="527" t="s">
        <v>126</v>
      </c>
      <c r="G4" s="528"/>
      <c r="H4" s="528"/>
      <c r="I4" s="528"/>
      <c r="J4" s="529"/>
      <c r="K4" s="522"/>
    </row>
    <row r="5" spans="1:11" ht="13.5" customHeight="1">
      <c r="A5" s="76" t="s">
        <v>14</v>
      </c>
      <c r="B5" s="107"/>
      <c r="C5" s="107"/>
      <c r="D5" s="108" t="s">
        <v>15</v>
      </c>
      <c r="E5" s="109" t="s">
        <v>9</v>
      </c>
      <c r="F5" s="273" t="s">
        <v>179</v>
      </c>
      <c r="G5" s="273" t="s">
        <v>181</v>
      </c>
      <c r="H5" s="429" t="s">
        <v>187</v>
      </c>
      <c r="I5" s="382" t="s">
        <v>195</v>
      </c>
      <c r="J5" s="260" t="s">
        <v>179</v>
      </c>
      <c r="K5" s="522"/>
    </row>
    <row r="6" spans="1:11" ht="13.5" customHeight="1">
      <c r="A6" s="76"/>
      <c r="B6" s="110"/>
      <c r="C6" s="107"/>
      <c r="D6" s="108"/>
      <c r="E6" s="109"/>
      <c r="F6" s="273" t="s">
        <v>45</v>
      </c>
      <c r="G6" s="273" t="s">
        <v>45</v>
      </c>
      <c r="H6" s="273" t="s">
        <v>45</v>
      </c>
      <c r="I6" s="262" t="s">
        <v>45</v>
      </c>
      <c r="J6" s="260" t="s">
        <v>45</v>
      </c>
      <c r="K6" s="522"/>
    </row>
    <row r="7" spans="1:11" ht="13.5" customHeight="1">
      <c r="A7" s="32"/>
      <c r="B7" s="33"/>
      <c r="C7" s="34"/>
      <c r="D7" s="111"/>
      <c r="E7" s="36"/>
      <c r="F7" s="274" t="s">
        <v>181</v>
      </c>
      <c r="G7" s="274" t="s">
        <v>187</v>
      </c>
      <c r="H7" s="274" t="s">
        <v>195</v>
      </c>
      <c r="I7" s="263" t="s">
        <v>219</v>
      </c>
      <c r="J7" s="261" t="s">
        <v>219</v>
      </c>
      <c r="K7" s="522"/>
    </row>
    <row r="8" spans="1:11" ht="22.5" customHeight="1">
      <c r="A8" s="76"/>
      <c r="B8" s="110"/>
      <c r="C8" s="107"/>
      <c r="D8" s="291" t="s">
        <v>44</v>
      </c>
      <c r="E8" s="292">
        <v>10000</v>
      </c>
      <c r="F8" s="315">
        <f>('Table-4'!H7/'Table-4'!G7)*100-100</f>
        <v>2.4914089347078914</v>
      </c>
      <c r="G8" s="380">
        <f>('Table-4'!I7/'Table-4'!H7)*100-100</f>
        <v>1.08968985750208</v>
      </c>
      <c r="H8" s="380">
        <f>('Table-4'!J7/'Table-4'!I7)*100-100</f>
        <v>2.5704809286899035</v>
      </c>
      <c r="I8" s="316">
        <f>('Table-4'!L7/'Table-4'!J7)*100-100</f>
        <v>2.7485852869846212</v>
      </c>
      <c r="J8" s="317">
        <f>('Table-4'!L7/'Table-4'!G7)*100-100</f>
        <v>9.19243986254294</v>
      </c>
      <c r="K8" s="522"/>
    </row>
    <row r="9" spans="1:11" ht="20.25" customHeight="1">
      <c r="A9" s="41">
        <v>0</v>
      </c>
      <c r="B9" s="42"/>
      <c r="C9" s="43" t="s">
        <v>17</v>
      </c>
      <c r="D9" s="462" t="s">
        <v>17</v>
      </c>
      <c r="E9" s="296">
        <v>2942</v>
      </c>
      <c r="F9" s="315">
        <f>('Table-4'!H8/'Table-4'!G8)*100-100</f>
        <v>1.2520868113522425</v>
      </c>
      <c r="G9" s="315">
        <f>('Table-4'!I8/'Table-4'!H8)*100-100</f>
        <v>0.41220115416322756</v>
      </c>
      <c r="H9" s="315">
        <f>('Table-4'!J8/'Table-4'!I8)*100-100</f>
        <v>0.9852216748768399</v>
      </c>
      <c r="I9" s="316">
        <f>('Table-4'!L8/'Table-4'!J8)*100-100</f>
        <v>-0.44715447154470667</v>
      </c>
      <c r="J9" s="317">
        <f>('Table-4'!L8/'Table-4'!G8)*100-100</f>
        <v>2.2120200333889812</v>
      </c>
      <c r="K9" s="522"/>
    </row>
    <row r="10" spans="1:11" ht="20.25" customHeight="1">
      <c r="A10" s="49"/>
      <c r="B10" s="50"/>
      <c r="C10" s="51"/>
      <c r="D10" s="52" t="s">
        <v>18</v>
      </c>
      <c r="E10" s="308">
        <v>521</v>
      </c>
      <c r="F10" s="318">
        <f>('Table-4'!H9/'Table-4'!G9)*100-100</f>
        <v>6.434316353887382</v>
      </c>
      <c r="G10" s="318">
        <f>('Table-4'!I9/'Table-4'!H9)*100-100</f>
        <v>7.892527287993275</v>
      </c>
      <c r="H10" s="318">
        <f>('Table-4'!J9/'Table-4'!I9)*100-100</f>
        <v>4.591439688715965</v>
      </c>
      <c r="I10" s="431">
        <f>('Table-4'!L9/'Table-4'!J9)*100-100</f>
        <v>-2.4776785714285836</v>
      </c>
      <c r="J10" s="432">
        <f>('Table-4'!L9/'Table-4'!G9)*100-100</f>
        <v>17.131367292225193</v>
      </c>
      <c r="K10" s="522"/>
    </row>
    <row r="11" spans="1:11" ht="20.25" customHeight="1">
      <c r="A11" s="49"/>
      <c r="B11" s="55"/>
      <c r="C11" s="56"/>
      <c r="D11" s="57" t="s">
        <v>19</v>
      </c>
      <c r="E11" s="308">
        <v>55</v>
      </c>
      <c r="F11" s="318">
        <f>('Table-4'!H10/'Table-4'!G10)*100-100</f>
        <v>8.449477351916372</v>
      </c>
      <c r="G11" s="318">
        <f>('Table-4'!I10/'Table-4'!H10)*100-100</f>
        <v>6.98795180722891</v>
      </c>
      <c r="H11" s="318">
        <f>('Table-4'!J10/'Table-4'!I10)*100-100</f>
        <v>5.10510510510511</v>
      </c>
      <c r="I11" s="431">
        <f>('Table-4'!L10/'Table-4'!J10)*100-100</f>
        <v>-0.0714285714285694</v>
      </c>
      <c r="J11" s="432">
        <f>('Table-4'!L10/'Table-4'!G10)*100-100</f>
        <v>21.86411149825784</v>
      </c>
      <c r="K11" s="522"/>
    </row>
    <row r="12" spans="1:11" ht="20.25" customHeight="1">
      <c r="A12" s="49"/>
      <c r="B12" s="55"/>
      <c r="C12" s="56"/>
      <c r="D12" s="52" t="s">
        <v>20</v>
      </c>
      <c r="E12" s="308">
        <v>2296</v>
      </c>
      <c r="F12" s="318">
        <f>('Table-4'!H11/'Table-4'!G11)*100-100</f>
        <v>0</v>
      </c>
      <c r="G12" s="318">
        <f>('Table-4'!I11/'Table-4'!H11)*100-100</f>
        <v>-1.4658651074693267</v>
      </c>
      <c r="H12" s="318">
        <f>('Table-4'!J11/'Table-4'!I11)*100-100</f>
        <v>0.04178854993730852</v>
      </c>
      <c r="I12" s="431">
        <f>('Table-4'!L11/'Table-4'!J11)*100-100</f>
        <v>0</v>
      </c>
      <c r="J12" s="432">
        <f>('Table-4'!L11/'Table-4'!G11)*100-100</f>
        <v>-1.4246891213044535</v>
      </c>
      <c r="K12" s="522"/>
    </row>
    <row r="13" spans="1:11" ht="20.25" customHeight="1">
      <c r="A13" s="49"/>
      <c r="B13" s="55"/>
      <c r="C13" s="56"/>
      <c r="D13" s="52" t="s">
        <v>21</v>
      </c>
      <c r="E13" s="308">
        <v>15</v>
      </c>
      <c r="F13" s="318">
        <f>('Table-4'!H12/'Table-4'!G12)*100-100</f>
        <v>0</v>
      </c>
      <c r="G13" s="318">
        <f>('Table-4'!I12/'Table-4'!H12)*100-100</f>
        <v>0.15483507718295186</v>
      </c>
      <c r="H13" s="318">
        <f>('Table-4'!J12/'Table-4'!I12)*100-100</f>
        <v>0.01873887379369421</v>
      </c>
      <c r="I13" s="431">
        <f>('Table-4'!L12/'Table-4'!J12)*100-100</f>
        <v>0</v>
      </c>
      <c r="J13" s="432">
        <f>('Table-4'!L12/'Table-4'!G12)*100-100</f>
        <v>0.17360296532633868</v>
      </c>
      <c r="K13" s="522"/>
    </row>
    <row r="14" spans="1:11" ht="20.25" customHeight="1">
      <c r="A14" s="49"/>
      <c r="B14" s="55"/>
      <c r="C14" s="56"/>
      <c r="D14" s="57" t="s">
        <v>22</v>
      </c>
      <c r="E14" s="308">
        <v>55</v>
      </c>
      <c r="F14" s="318">
        <f>('Table-4'!H13/'Table-4'!G13)*100-100</f>
        <v>0.2775208140610772</v>
      </c>
      <c r="G14" s="318">
        <f>('Table-4'!I13/'Table-4'!H13)*100-100</f>
        <v>1.93726937269372</v>
      </c>
      <c r="H14" s="318">
        <f>('Table-4'!J13/'Table-4'!I13)*100-100</f>
        <v>2.35294117647058</v>
      </c>
      <c r="I14" s="431">
        <f>('Table-4'!L13/'Table-4'!J13)*100-100</f>
        <v>5.393457117595048</v>
      </c>
      <c r="J14" s="432">
        <f>('Table-4'!L13/'Table-4'!G13)*100-100</f>
        <v>10.268270120259032</v>
      </c>
      <c r="K14" s="522"/>
    </row>
    <row r="15" spans="1:11" ht="20.25" customHeight="1">
      <c r="A15" s="41">
        <v>2</v>
      </c>
      <c r="B15" s="55"/>
      <c r="C15" s="523" t="s">
        <v>23</v>
      </c>
      <c r="D15" s="524"/>
      <c r="E15" s="309">
        <v>31</v>
      </c>
      <c r="F15" s="319">
        <f>('Table-4'!H14/'Table-4'!G14)*100-100</f>
        <v>4.859611231101496</v>
      </c>
      <c r="G15" s="319">
        <f>('Table-4'!I14/'Table-4'!H14)*100-100</f>
        <v>13.079299691040163</v>
      </c>
      <c r="H15" s="319">
        <f>('Table-4'!J14/'Table-4'!I14)*100-100</f>
        <v>0.546448087431699</v>
      </c>
      <c r="I15" s="316">
        <f>('Table-4'!L14/'Table-4'!J14)*100-100</f>
        <v>-2.717391304347828</v>
      </c>
      <c r="J15" s="317">
        <f>('Table-4'!L14/'Table-4'!G14)*100-100</f>
        <v>15.982721382289427</v>
      </c>
      <c r="K15" s="522"/>
    </row>
    <row r="16" spans="1:11" ht="20.25" customHeight="1">
      <c r="A16" s="41"/>
      <c r="B16" s="55"/>
      <c r="C16" s="58"/>
      <c r="D16" s="52" t="s">
        <v>24</v>
      </c>
      <c r="E16" s="308">
        <v>31</v>
      </c>
      <c r="F16" s="318">
        <f>('Table-4'!H15/'Table-4'!G15)*100-100</f>
        <v>4.859611231101496</v>
      </c>
      <c r="G16" s="318">
        <f>('Table-4'!I15/'Table-4'!H15)*100-100</f>
        <v>13.079299691040163</v>
      </c>
      <c r="H16" s="318">
        <f>('Table-4'!J15/'Table-4'!I15)*100-100</f>
        <v>0.546448087431699</v>
      </c>
      <c r="I16" s="431">
        <f>('Table-4'!L15/'Table-4'!J15)*100-100</f>
        <v>-2.717391304347828</v>
      </c>
      <c r="J16" s="432">
        <f>('Table-4'!L15/'Table-4'!G15)*100-100</f>
        <v>15.982721382289427</v>
      </c>
      <c r="K16" s="522"/>
    </row>
    <row r="17" spans="1:11" ht="20.25" customHeight="1">
      <c r="A17" s="41">
        <v>5</v>
      </c>
      <c r="B17" s="42"/>
      <c r="C17" s="523" t="s">
        <v>148</v>
      </c>
      <c r="D17" s="524"/>
      <c r="E17" s="309">
        <v>21</v>
      </c>
      <c r="F17" s="319">
        <f>('Table-4'!H16/'Table-4'!G16)*100-100</f>
        <v>0</v>
      </c>
      <c r="G17" s="319">
        <f>('Table-4'!I16/'Table-4'!H16)*100-100</f>
        <v>0</v>
      </c>
      <c r="H17" s="319">
        <f>('Table-4'!J16/'Table-4'!I16)*100-100</f>
        <v>0</v>
      </c>
      <c r="I17" s="316">
        <f>('Table-4'!L16/'Table-4'!J16)*100-100</f>
        <v>8.985282726568556</v>
      </c>
      <c r="J17" s="317">
        <f>('Table-4'!L16/'Table-4'!G16)*100-100</f>
        <v>8.985282726568556</v>
      </c>
      <c r="K17" s="522"/>
    </row>
    <row r="18" spans="1:11" ht="20.25" customHeight="1">
      <c r="A18" s="49"/>
      <c r="B18" s="63"/>
      <c r="C18" s="64"/>
      <c r="D18" s="65" t="s">
        <v>25</v>
      </c>
      <c r="E18" s="308">
        <v>21</v>
      </c>
      <c r="F18" s="318">
        <f>('Table-4'!H17/'Table-4'!G17)*100-100</f>
        <v>0</v>
      </c>
      <c r="G18" s="318">
        <f>('Table-4'!I17/'Table-4'!H17)*100-100</f>
        <v>0</v>
      </c>
      <c r="H18" s="318">
        <f>('Table-4'!J17/'Table-4'!I17)*100-100</f>
        <v>0</v>
      </c>
      <c r="I18" s="431">
        <f>('Table-4'!L17/'Table-4'!J17)*100-100</f>
        <v>8.985282726568556</v>
      </c>
      <c r="J18" s="432">
        <f>('Table-4'!L17/'Table-4'!G17)*100-100</f>
        <v>8.985282726568556</v>
      </c>
      <c r="K18" s="522"/>
    </row>
    <row r="19" spans="1:11" ht="30" customHeight="1">
      <c r="A19" s="41">
        <v>6</v>
      </c>
      <c r="B19" s="42"/>
      <c r="C19" s="523" t="s">
        <v>26</v>
      </c>
      <c r="D19" s="524"/>
      <c r="E19" s="296">
        <v>293</v>
      </c>
      <c r="F19" s="319">
        <f>('Table-4'!H18/'Table-4'!G18)*100-100</f>
        <v>1.142857142857153</v>
      </c>
      <c r="G19" s="319">
        <f>('Table-4'!I18/'Table-4'!H18)*100-100</f>
        <v>0.8474576271186436</v>
      </c>
      <c r="H19" s="319">
        <f>('Table-4'!J18/'Table-4'!I18)*100-100</f>
        <v>1.1204481792717047</v>
      </c>
      <c r="I19" s="316">
        <f>('Table-4'!L18/'Table-4'!J18)*100-100</f>
        <v>6.186518928901208</v>
      </c>
      <c r="J19" s="317">
        <f>('Table-4'!L18/'Table-4'!G18)*100-100</f>
        <v>9.523809523809533</v>
      </c>
      <c r="K19" s="522"/>
    </row>
    <row r="20" spans="1:11" ht="38.25" customHeight="1">
      <c r="A20" s="49"/>
      <c r="B20" s="63"/>
      <c r="C20" s="64"/>
      <c r="D20" s="66" t="s">
        <v>27</v>
      </c>
      <c r="E20" s="308">
        <v>24</v>
      </c>
      <c r="F20" s="318">
        <f>('Table-4'!H19/'Table-4'!G19)*100-100</f>
        <v>2.915451895043745</v>
      </c>
      <c r="G20" s="318">
        <f>('Table-4'!I19/'Table-4'!H19)*100-100</f>
        <v>4.2492917847025495</v>
      </c>
      <c r="H20" s="318">
        <f>('Table-4'!J19/'Table-4'!I19)*100-100</f>
        <v>2.4456521739130324</v>
      </c>
      <c r="I20" s="431">
        <f>('Table-4'!L19/'Table-4'!J19)*100-100</f>
        <v>1.4146772767462465</v>
      </c>
      <c r="J20" s="432">
        <f>('Table-4'!L19/'Table-4'!G19)*100-100</f>
        <v>11.467444120505334</v>
      </c>
      <c r="K20" s="522"/>
    </row>
    <row r="21" spans="1:11" ht="30" customHeight="1">
      <c r="A21" s="49"/>
      <c r="B21" s="63"/>
      <c r="C21" s="64"/>
      <c r="D21" s="65" t="s">
        <v>28</v>
      </c>
      <c r="E21" s="310">
        <v>226</v>
      </c>
      <c r="F21" s="318">
        <f>('Table-4'!H20/'Table-4'!G20)*100-100</f>
        <v>0.19120458891012504</v>
      </c>
      <c r="G21" s="318">
        <f>('Table-4'!I20/'Table-4'!H20)*100-100</f>
        <v>-0.09541984732823039</v>
      </c>
      <c r="H21" s="318">
        <f>('Table-4'!J20/'Table-4'!I20)*100-100</f>
        <v>0.382043935052522</v>
      </c>
      <c r="I21" s="431">
        <f>('Table-4'!L20/'Table-4'!J20)*100-100</f>
        <v>7.992388201712657</v>
      </c>
      <c r="J21" s="432">
        <f>('Table-4'!L20/'Table-4'!G20)*100-100</f>
        <v>8.508604206500962</v>
      </c>
      <c r="K21" s="522"/>
    </row>
    <row r="22" spans="1:11" ht="21.75" customHeight="1">
      <c r="A22" s="68"/>
      <c r="B22" s="69"/>
      <c r="C22" s="70"/>
      <c r="D22" s="71" t="s">
        <v>29</v>
      </c>
      <c r="E22" s="311">
        <v>43</v>
      </c>
      <c r="F22" s="320">
        <f>('Table-4'!H21/'Table-4'!G21)*100-100</f>
        <v>4.61254612546125</v>
      </c>
      <c r="G22" s="320">
        <f>('Table-4'!I21/'Table-4'!H21)*100-100</f>
        <v>4.232804232804227</v>
      </c>
      <c r="H22" s="320">
        <f>('Table-4'!J21/'Table-4'!I21)*100-100</f>
        <v>3.722504230118446</v>
      </c>
      <c r="I22" s="433">
        <f>('Table-4'!L21/'Table-4'!J21)*100-100</f>
        <v>0.652528548123982</v>
      </c>
      <c r="J22" s="434">
        <f>('Table-4'!L21/'Table-4'!G21)*100-100</f>
        <v>13.837638376383765</v>
      </c>
      <c r="K22" s="522"/>
    </row>
    <row r="23" spans="1:11" ht="7.5" customHeight="1">
      <c r="A23" s="23"/>
      <c r="B23" s="23"/>
      <c r="C23" s="23"/>
      <c r="D23" s="23"/>
      <c r="E23" s="73"/>
      <c r="F23" s="112"/>
      <c r="G23" s="112"/>
      <c r="H23" s="112"/>
      <c r="I23" s="112"/>
      <c r="J23" s="112"/>
      <c r="K23" s="522"/>
    </row>
    <row r="24" spans="1:11" ht="20.25" customHeight="1">
      <c r="A24" s="74" t="s">
        <v>30</v>
      </c>
      <c r="B24" s="23"/>
      <c r="C24" s="23"/>
      <c r="D24" s="23"/>
      <c r="E24" s="73"/>
      <c r="F24" s="112"/>
      <c r="G24" s="112"/>
      <c r="H24" s="112"/>
      <c r="I24" s="112"/>
      <c r="J24" s="112"/>
      <c r="K24" s="522"/>
    </row>
    <row r="25" spans="1:11" ht="20.25" customHeight="1">
      <c r="A25" s="75"/>
      <c r="B25" s="23"/>
      <c r="C25" s="23"/>
      <c r="D25" s="23"/>
      <c r="E25" s="73"/>
      <c r="F25" s="112"/>
      <c r="G25" s="112"/>
      <c r="H25" s="112"/>
      <c r="I25" s="112"/>
      <c r="J25" s="112"/>
      <c r="K25" s="522"/>
    </row>
    <row r="26" spans="1:11" ht="20.25" customHeight="1">
      <c r="A26" s="23"/>
      <c r="B26" s="23"/>
      <c r="C26" s="23"/>
      <c r="D26" s="23"/>
      <c r="E26" s="73"/>
      <c r="F26" s="112"/>
      <c r="G26" s="112"/>
      <c r="H26" s="112"/>
      <c r="I26" s="112"/>
      <c r="J26" s="112"/>
      <c r="K26" s="26"/>
    </row>
    <row r="27" spans="6:10" ht="20.25" customHeight="1">
      <c r="F27" s="113"/>
      <c r="G27" s="113"/>
      <c r="H27" s="113"/>
      <c r="I27" s="113"/>
      <c r="J27" s="113"/>
    </row>
    <row r="28" spans="6:10" ht="12.75">
      <c r="F28" s="113"/>
      <c r="G28" s="113"/>
      <c r="H28" s="113"/>
      <c r="I28" s="113"/>
      <c r="J28" s="113"/>
    </row>
    <row r="29" spans="6:10" ht="12.75">
      <c r="F29" s="113"/>
      <c r="G29" s="113"/>
      <c r="H29" s="113"/>
      <c r="I29" s="113"/>
      <c r="J29" s="113"/>
    </row>
    <row r="30" spans="6:10" ht="12.75">
      <c r="F30" s="113"/>
      <c r="G30" s="113"/>
      <c r="H30" s="113"/>
      <c r="I30" s="113"/>
      <c r="J30" s="113"/>
    </row>
    <row r="31" spans="6:10" ht="12.75">
      <c r="F31" s="113"/>
      <c r="G31" s="113"/>
      <c r="H31" s="113"/>
      <c r="I31" s="113"/>
      <c r="J31" s="113"/>
    </row>
    <row r="32" spans="6:10" ht="12.75">
      <c r="F32" s="113"/>
      <c r="G32" s="113"/>
      <c r="H32" s="113"/>
      <c r="I32" s="113"/>
      <c r="J32" s="113"/>
    </row>
    <row r="33" spans="6:10" ht="12.75">
      <c r="F33" s="113"/>
      <c r="G33" s="113"/>
      <c r="H33" s="113"/>
      <c r="I33" s="113"/>
      <c r="J33" s="113"/>
    </row>
    <row r="34" spans="6:10" ht="12.75">
      <c r="F34" s="113"/>
      <c r="G34" s="113"/>
      <c r="H34" s="113"/>
      <c r="I34" s="113"/>
      <c r="J34" s="113"/>
    </row>
    <row r="35" spans="6:10" ht="12.75">
      <c r="F35" s="113"/>
      <c r="G35" s="113"/>
      <c r="H35" s="113"/>
      <c r="I35" s="113"/>
      <c r="J35" s="113"/>
    </row>
    <row r="36" spans="6:10" ht="12.75">
      <c r="F36" s="113"/>
      <c r="G36" s="113"/>
      <c r="H36" s="113"/>
      <c r="I36" s="113"/>
      <c r="J36" s="113"/>
    </row>
    <row r="37" spans="6:10" ht="12.75">
      <c r="F37" s="113"/>
      <c r="G37" s="113"/>
      <c r="H37" s="113"/>
      <c r="I37" s="113"/>
      <c r="J37" s="113"/>
    </row>
    <row r="38" spans="6:10" ht="12.75">
      <c r="F38" s="113"/>
      <c r="G38" s="113"/>
      <c r="H38" s="113"/>
      <c r="I38" s="113"/>
      <c r="J38" s="113"/>
    </row>
    <row r="39" spans="6:10" ht="12.75">
      <c r="F39" s="113"/>
      <c r="G39" s="113"/>
      <c r="H39" s="113"/>
      <c r="I39" s="113"/>
      <c r="J39" s="113"/>
    </row>
    <row r="40" spans="6:10" ht="12.75">
      <c r="F40" s="113"/>
      <c r="G40" s="113"/>
      <c r="H40" s="113"/>
      <c r="I40" s="113"/>
      <c r="J40" s="113"/>
    </row>
    <row r="41" spans="6:10" ht="12.75">
      <c r="F41" s="113"/>
      <c r="G41" s="113"/>
      <c r="H41" s="113"/>
      <c r="I41" s="113"/>
      <c r="J41" s="113"/>
    </row>
    <row r="42" spans="6:10" ht="12.75">
      <c r="F42" s="113"/>
      <c r="G42" s="113"/>
      <c r="H42" s="113"/>
      <c r="I42" s="113"/>
      <c r="J42" s="113"/>
    </row>
    <row r="43" spans="6:10" ht="12.75">
      <c r="F43" s="113"/>
      <c r="G43" s="113"/>
      <c r="H43" s="113"/>
      <c r="I43" s="113"/>
      <c r="J43" s="113"/>
    </row>
    <row r="44" spans="6:10" ht="12.75">
      <c r="F44" s="113"/>
      <c r="G44" s="113"/>
      <c r="H44" s="113"/>
      <c r="I44" s="113"/>
      <c r="J44" s="113"/>
    </row>
    <row r="45" spans="6:10" ht="12.75">
      <c r="F45" s="113"/>
      <c r="G45" s="113"/>
      <c r="H45" s="113"/>
      <c r="I45" s="113"/>
      <c r="J45" s="113"/>
    </row>
    <row r="46" spans="6:10" ht="12.75">
      <c r="F46" s="113"/>
      <c r="G46" s="113"/>
      <c r="H46" s="113"/>
      <c r="I46" s="113"/>
      <c r="J46" s="113"/>
    </row>
    <row r="47" spans="6:10" ht="12.75">
      <c r="F47" s="113"/>
      <c r="G47" s="113"/>
      <c r="H47" s="113"/>
      <c r="I47" s="113"/>
      <c r="J47" s="113"/>
    </row>
    <row r="48" spans="6:10" ht="12.75">
      <c r="F48" s="113"/>
      <c r="G48" s="113"/>
      <c r="H48" s="113"/>
      <c r="I48" s="113"/>
      <c r="J48" s="113"/>
    </row>
    <row r="49" spans="6:10" ht="12.75">
      <c r="F49" s="113"/>
      <c r="G49" s="113"/>
      <c r="H49" s="113"/>
      <c r="I49" s="113"/>
      <c r="J49" s="113"/>
    </row>
    <row r="50" spans="6:10" ht="12.75">
      <c r="F50" s="113"/>
      <c r="G50" s="113"/>
      <c r="H50" s="113"/>
      <c r="I50" s="113"/>
      <c r="J50" s="113"/>
    </row>
    <row r="51" spans="6:10" ht="12.75">
      <c r="F51" s="113"/>
      <c r="G51" s="113"/>
      <c r="H51" s="113"/>
      <c r="I51" s="113"/>
      <c r="J51" s="113"/>
    </row>
    <row r="52" spans="6:10" ht="12.75">
      <c r="F52" s="113"/>
      <c r="G52" s="113"/>
      <c r="H52" s="113"/>
      <c r="I52" s="113"/>
      <c r="J52" s="113"/>
    </row>
    <row r="53" spans="6:10" ht="12.75">
      <c r="F53" s="113"/>
      <c r="G53" s="113"/>
      <c r="H53" s="113"/>
      <c r="I53" s="113"/>
      <c r="J53" s="113"/>
    </row>
    <row r="54" spans="6:10" ht="12.75">
      <c r="F54" s="113"/>
      <c r="G54" s="113"/>
      <c r="H54" s="113"/>
      <c r="I54" s="113"/>
      <c r="J54" s="113"/>
    </row>
    <row r="55" spans="6:10" ht="12.75">
      <c r="F55" s="113"/>
      <c r="G55" s="113"/>
      <c r="H55" s="113"/>
      <c r="I55" s="113"/>
      <c r="J55" s="113"/>
    </row>
    <row r="56" spans="6:10" ht="12.75">
      <c r="F56" s="113"/>
      <c r="G56" s="113"/>
      <c r="H56" s="113"/>
      <c r="I56" s="113"/>
      <c r="J56" s="113"/>
    </row>
    <row r="57" spans="6:10" ht="12.75">
      <c r="F57" s="113"/>
      <c r="G57" s="113"/>
      <c r="H57" s="113"/>
      <c r="I57" s="113"/>
      <c r="J57" s="113"/>
    </row>
    <row r="58" spans="6:10" ht="12.75">
      <c r="F58" s="113"/>
      <c r="G58" s="113"/>
      <c r="H58" s="113"/>
      <c r="I58" s="113"/>
      <c r="J58" s="113"/>
    </row>
    <row r="59" spans="6:10" ht="12.75">
      <c r="F59" s="113"/>
      <c r="G59" s="113"/>
      <c r="H59" s="113"/>
      <c r="I59" s="113"/>
      <c r="J59" s="113"/>
    </row>
    <row r="60" spans="6:10" ht="12.75">
      <c r="F60" s="113"/>
      <c r="G60" s="113"/>
      <c r="H60" s="113"/>
      <c r="I60" s="113"/>
      <c r="J60" s="113"/>
    </row>
    <row r="61" spans="6:10" ht="12.75">
      <c r="F61" s="113"/>
      <c r="G61" s="113"/>
      <c r="H61" s="113"/>
      <c r="I61" s="113"/>
      <c r="J61" s="113"/>
    </row>
    <row r="62" spans="6:10" ht="12.75">
      <c r="F62" s="113"/>
      <c r="G62" s="113"/>
      <c r="H62" s="113"/>
      <c r="I62" s="113"/>
      <c r="J62" s="113"/>
    </row>
    <row r="63" spans="6:10" ht="12.75">
      <c r="F63" s="113"/>
      <c r="G63" s="113"/>
      <c r="H63" s="113"/>
      <c r="I63" s="113"/>
      <c r="J63" s="113"/>
    </row>
    <row r="64" spans="6:10" ht="12.75">
      <c r="F64" s="113"/>
      <c r="G64" s="113"/>
      <c r="H64" s="113"/>
      <c r="I64" s="113"/>
      <c r="J64" s="113"/>
    </row>
    <row r="65" spans="6:10" ht="12.75">
      <c r="F65" s="113"/>
      <c r="G65" s="113"/>
      <c r="H65" s="113"/>
      <c r="I65" s="113"/>
      <c r="J65" s="113"/>
    </row>
    <row r="66" spans="6:10" ht="12.75">
      <c r="F66" s="113"/>
      <c r="G66" s="113"/>
      <c r="H66" s="113"/>
      <c r="I66" s="113"/>
      <c r="J66" s="113"/>
    </row>
    <row r="67" spans="6:10" ht="12.75">
      <c r="F67" s="113"/>
      <c r="G67" s="113"/>
      <c r="H67" s="113"/>
      <c r="I67" s="113"/>
      <c r="J67" s="113"/>
    </row>
    <row r="68" spans="6:10" ht="12.75">
      <c r="F68" s="113"/>
      <c r="G68" s="113"/>
      <c r="H68" s="113"/>
      <c r="I68" s="113"/>
      <c r="J68" s="113"/>
    </row>
    <row r="69" spans="6:10" ht="12.75">
      <c r="F69" s="113"/>
      <c r="G69" s="113"/>
      <c r="H69" s="113"/>
      <c r="I69" s="113"/>
      <c r="J69" s="113"/>
    </row>
    <row r="70" spans="6:10" ht="12.75">
      <c r="F70" s="113"/>
      <c r="G70" s="113"/>
      <c r="H70" s="113"/>
      <c r="I70" s="113"/>
      <c r="J70" s="113"/>
    </row>
    <row r="71" spans="6:10" ht="12.75">
      <c r="F71" s="113"/>
      <c r="G71" s="113"/>
      <c r="H71" s="113"/>
      <c r="I71" s="113"/>
      <c r="J71" s="113"/>
    </row>
    <row r="72" spans="6:10" ht="12.75">
      <c r="F72" s="113"/>
      <c r="G72" s="113"/>
      <c r="H72" s="113"/>
      <c r="I72" s="113"/>
      <c r="J72" s="113"/>
    </row>
    <row r="73" spans="6:10" ht="12.75">
      <c r="F73" s="113"/>
      <c r="G73" s="113"/>
      <c r="H73" s="113"/>
      <c r="I73" s="113"/>
      <c r="J73" s="113"/>
    </row>
    <row r="74" spans="6:10" ht="12.75">
      <c r="F74" s="113"/>
      <c r="G74" s="113"/>
      <c r="H74" s="113"/>
      <c r="I74" s="113"/>
      <c r="J74" s="113"/>
    </row>
    <row r="75" spans="6:10" ht="12.75">
      <c r="F75" s="113"/>
      <c r="G75" s="113"/>
      <c r="H75" s="113"/>
      <c r="I75" s="113"/>
      <c r="J75" s="113"/>
    </row>
    <row r="76" spans="6:10" ht="12.75">
      <c r="F76" s="113"/>
      <c r="G76" s="113"/>
      <c r="H76" s="113"/>
      <c r="I76" s="113"/>
      <c r="J76" s="113"/>
    </row>
    <row r="77" spans="6:10" ht="12.75">
      <c r="F77" s="113"/>
      <c r="G77" s="113"/>
      <c r="H77" s="113"/>
      <c r="I77" s="113"/>
      <c r="J77" s="113"/>
    </row>
    <row r="78" spans="6:10" ht="12.75">
      <c r="F78" s="113"/>
      <c r="G78" s="113"/>
      <c r="H78" s="113"/>
      <c r="I78" s="113"/>
      <c r="J78" s="113"/>
    </row>
    <row r="79" spans="6:10" ht="12.75">
      <c r="F79" s="113"/>
      <c r="G79" s="113"/>
      <c r="H79" s="113"/>
      <c r="I79" s="113"/>
      <c r="J79" s="113"/>
    </row>
    <row r="80" spans="6:10" ht="12.75">
      <c r="F80" s="113"/>
      <c r="G80" s="113"/>
      <c r="H80" s="113"/>
      <c r="I80" s="113"/>
      <c r="J80" s="113"/>
    </row>
    <row r="81" spans="6:10" ht="12.75">
      <c r="F81" s="113"/>
      <c r="G81" s="113"/>
      <c r="H81" s="113"/>
      <c r="I81" s="113"/>
      <c r="J81" s="113"/>
    </row>
    <row r="82" spans="6:10" ht="12.75">
      <c r="F82" s="113"/>
      <c r="G82" s="113"/>
      <c r="H82" s="113"/>
      <c r="I82" s="113"/>
      <c r="J82" s="113"/>
    </row>
    <row r="83" spans="6:10" ht="12.75">
      <c r="F83" s="113"/>
      <c r="G83" s="113"/>
      <c r="H83" s="113"/>
      <c r="I83" s="113"/>
      <c r="J83" s="113"/>
    </row>
    <row r="84" spans="6:10" ht="12.75">
      <c r="F84" s="113"/>
      <c r="G84" s="113"/>
      <c r="H84" s="113"/>
      <c r="I84" s="113"/>
      <c r="J84" s="113"/>
    </row>
    <row r="85" spans="6:10" ht="12.75">
      <c r="F85" s="113"/>
      <c r="G85" s="113"/>
      <c r="H85" s="113"/>
      <c r="I85" s="113"/>
      <c r="J85" s="113"/>
    </row>
    <row r="86" spans="6:10" ht="12.75">
      <c r="F86" s="113"/>
      <c r="G86" s="113"/>
      <c r="H86" s="113"/>
      <c r="I86" s="113"/>
      <c r="J86" s="113"/>
    </row>
    <row r="87" spans="6:10" ht="12.75">
      <c r="F87" s="113"/>
      <c r="G87" s="113"/>
      <c r="H87" s="113"/>
      <c r="I87" s="113"/>
      <c r="J87" s="113"/>
    </row>
    <row r="88" spans="6:10" ht="12.75">
      <c r="F88" s="113"/>
      <c r="G88" s="113"/>
      <c r="H88" s="113"/>
      <c r="I88" s="113"/>
      <c r="J88" s="113"/>
    </row>
    <row r="89" spans="6:10" ht="12.75">
      <c r="F89" s="113"/>
      <c r="G89" s="113"/>
      <c r="H89" s="113"/>
      <c r="I89" s="113"/>
      <c r="J89" s="113"/>
    </row>
    <row r="90" spans="6:10" ht="12.75">
      <c r="F90" s="113"/>
      <c r="G90" s="113"/>
      <c r="H90" s="113"/>
      <c r="I90" s="113"/>
      <c r="J90" s="113"/>
    </row>
    <row r="91" spans="6:10" ht="12.75">
      <c r="F91" s="113"/>
      <c r="G91" s="113"/>
      <c r="H91" s="113"/>
      <c r="I91" s="113"/>
      <c r="J91" s="113"/>
    </row>
    <row r="92" spans="6:10" ht="12.75">
      <c r="F92" s="113"/>
      <c r="G92" s="113"/>
      <c r="H92" s="113"/>
      <c r="I92" s="113"/>
      <c r="J92" s="113"/>
    </row>
    <row r="93" spans="6:10" ht="12.75">
      <c r="F93" s="113"/>
      <c r="G93" s="113"/>
      <c r="H93" s="113"/>
      <c r="I93" s="113"/>
      <c r="J93" s="113"/>
    </row>
    <row r="94" spans="6:10" ht="12.75">
      <c r="F94" s="113"/>
      <c r="G94" s="113"/>
      <c r="H94" s="113"/>
      <c r="I94" s="113"/>
      <c r="J94" s="113"/>
    </row>
  </sheetData>
  <sheetProtection/>
  <mergeCells count="5">
    <mergeCell ref="K1:K25"/>
    <mergeCell ref="C15:D15"/>
    <mergeCell ref="C17:D17"/>
    <mergeCell ref="C19:D19"/>
    <mergeCell ref="F4:J4"/>
  </mergeCells>
  <printOptions/>
  <pageMargins left="0.77" right="0.21" top="0.37" bottom="0.35" header="0.37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E1">
      <selection activeCell="I10" sqref="I10"/>
    </sheetView>
  </sheetViews>
  <sheetFormatPr defaultColWidth="9.33203125" defaultRowHeight="12.75"/>
  <cols>
    <col min="1" max="1" width="8" style="0" customWidth="1"/>
    <col min="2" max="2" width="0.65625" style="0" customWidth="1"/>
    <col min="3" max="3" width="0.82421875" style="0" customWidth="1"/>
    <col min="4" max="4" width="62.16015625" style="0" customWidth="1"/>
    <col min="5" max="10" width="12.83203125" style="0" customWidth="1"/>
    <col min="11" max="11" width="3.33203125" style="0" customWidth="1"/>
  </cols>
  <sheetData>
    <row r="1" spans="1:11" ht="21.75" customHeight="1">
      <c r="A1" s="17" t="s">
        <v>221</v>
      </c>
      <c r="B1" s="18"/>
      <c r="C1" s="18"/>
      <c r="D1" s="18"/>
      <c r="E1" s="19"/>
      <c r="K1" s="521">
        <v>12</v>
      </c>
    </row>
    <row r="2" spans="1:11" ht="9" customHeight="1">
      <c r="A2" s="17"/>
      <c r="B2" s="18"/>
      <c r="C2" s="18"/>
      <c r="D2" s="18"/>
      <c r="E2" s="19"/>
      <c r="K2" s="530"/>
    </row>
    <row r="3" spans="1:11" ht="21.75" customHeight="1">
      <c r="A3" s="17"/>
      <c r="B3" s="18"/>
      <c r="C3" s="18"/>
      <c r="D3" s="18"/>
      <c r="E3" s="19"/>
      <c r="F3" s="159"/>
      <c r="G3" s="159"/>
      <c r="H3" s="159"/>
      <c r="I3" s="159"/>
      <c r="J3" s="159"/>
      <c r="K3" s="530"/>
    </row>
    <row r="4" spans="1:11" ht="8.25" customHeight="1">
      <c r="A4" s="114"/>
      <c r="B4" s="115"/>
      <c r="C4" s="115"/>
      <c r="D4" s="115"/>
      <c r="E4" s="116"/>
      <c r="F4" s="21"/>
      <c r="G4" s="21"/>
      <c r="H4" s="21"/>
      <c r="I4" s="21"/>
      <c r="J4" s="21"/>
      <c r="K4" s="530"/>
    </row>
    <row r="5" spans="1:11" ht="20.25" customHeight="1">
      <c r="A5" s="105" t="s">
        <v>13</v>
      </c>
      <c r="B5" s="106"/>
      <c r="C5" s="106"/>
      <c r="D5" s="107"/>
      <c r="E5" s="525" t="s">
        <v>9</v>
      </c>
      <c r="F5" s="527" t="s">
        <v>126</v>
      </c>
      <c r="G5" s="528"/>
      <c r="H5" s="528"/>
      <c r="I5" s="528"/>
      <c r="J5" s="529"/>
      <c r="K5" s="530"/>
    </row>
    <row r="6" spans="1:11" ht="19.5" customHeight="1">
      <c r="A6" s="76" t="s">
        <v>14</v>
      </c>
      <c r="B6" s="107"/>
      <c r="C6" s="107"/>
      <c r="D6" s="108" t="s">
        <v>15</v>
      </c>
      <c r="E6" s="531"/>
      <c r="F6" s="273" t="s">
        <v>179</v>
      </c>
      <c r="G6" s="273" t="s">
        <v>181</v>
      </c>
      <c r="H6" s="429" t="s">
        <v>187</v>
      </c>
      <c r="I6" s="382" t="s">
        <v>195</v>
      </c>
      <c r="J6" s="260" t="s">
        <v>179</v>
      </c>
      <c r="K6" s="530"/>
    </row>
    <row r="7" spans="1:11" ht="13.5" customHeight="1">
      <c r="A7" s="76"/>
      <c r="B7" s="110"/>
      <c r="C7" s="107"/>
      <c r="D7" s="108"/>
      <c r="E7" s="531"/>
      <c r="F7" s="273" t="s">
        <v>45</v>
      </c>
      <c r="G7" s="273" t="s">
        <v>45</v>
      </c>
      <c r="H7" s="273" t="s">
        <v>45</v>
      </c>
      <c r="I7" s="262" t="s">
        <v>45</v>
      </c>
      <c r="J7" s="260" t="s">
        <v>45</v>
      </c>
      <c r="K7" s="530"/>
    </row>
    <row r="8" spans="1:11" ht="13.5" customHeight="1">
      <c r="A8" s="32"/>
      <c r="B8" s="33"/>
      <c r="C8" s="34"/>
      <c r="D8" s="111"/>
      <c r="E8" s="526"/>
      <c r="F8" s="274" t="s">
        <v>181</v>
      </c>
      <c r="G8" s="274" t="s">
        <v>187</v>
      </c>
      <c r="H8" s="274" t="s">
        <v>195</v>
      </c>
      <c r="I8" s="263" t="s">
        <v>219</v>
      </c>
      <c r="J8" s="261" t="s">
        <v>219</v>
      </c>
      <c r="K8" s="530"/>
    </row>
    <row r="9" spans="1:11" ht="20.25" customHeight="1">
      <c r="A9" s="76">
        <v>8</v>
      </c>
      <c r="B9" s="77"/>
      <c r="C9" s="78"/>
      <c r="D9" s="351" t="s">
        <v>33</v>
      </c>
      <c r="E9" s="350">
        <v>6713</v>
      </c>
      <c r="F9" s="360">
        <f>('Table-4 cont''d'!G6/'Table-4 cont''d'!F6)*100-100</f>
        <v>3.116883116883116</v>
      </c>
      <c r="G9" s="360">
        <f>('Table-4 cont''d'!H6/'Table-4 cont''d'!G6)*100-100</f>
        <v>1.343408900083972</v>
      </c>
      <c r="H9" s="360">
        <f>('Table-4 cont''d'!I6/'Table-4 cont''d'!H6)*100-100</f>
        <v>3.3140016570008157</v>
      </c>
      <c r="I9" s="367">
        <f>('Table-4 cont''d'!K6/'Table-4 cont''d'!I6)*100-100</f>
        <v>4.009623095429021</v>
      </c>
      <c r="J9" s="362">
        <f>('Table-4 cont''d'!K6/'Table-4 cont''d'!F6)*100-100</f>
        <v>12.294372294372295</v>
      </c>
      <c r="K9" s="530"/>
    </row>
    <row r="10" spans="1:11" ht="20.25" customHeight="1">
      <c r="A10" s="82"/>
      <c r="B10" s="83"/>
      <c r="C10" s="84"/>
      <c r="D10" s="85" t="s">
        <v>34</v>
      </c>
      <c r="E10" s="86">
        <v>6589</v>
      </c>
      <c r="F10" s="321">
        <f>('Table-4 cont''d'!G7/'Table-4 cont''d'!F7)*100-100</f>
        <v>3.0514385353094866</v>
      </c>
      <c r="G10" s="321">
        <f>('Table-4 cont''d'!H7/'Table-4 cont''d'!G7)*100-100</f>
        <v>1.269035532994934</v>
      </c>
      <c r="H10" s="321">
        <f>('Table-4 cont''d'!I7/'Table-4 cont''d'!H7)*100-100</f>
        <v>3.3416875522138696</v>
      </c>
      <c r="I10" s="322">
        <f>('Table-4 cont''d'!K7/'Table-4 cont''d'!I7)*100-100</f>
        <v>4.042037186742093</v>
      </c>
      <c r="J10" s="323">
        <f>('Table-4 cont''d'!K7/'Table-4 cont''d'!F7)*100-100</f>
        <v>12.205754141237989</v>
      </c>
      <c r="K10" s="530"/>
    </row>
    <row r="11" spans="1:11" ht="39.75" customHeight="1">
      <c r="A11" s="82"/>
      <c r="B11" s="88"/>
      <c r="C11" s="22"/>
      <c r="D11" s="89" t="s">
        <v>35</v>
      </c>
      <c r="E11" s="90">
        <v>1772</v>
      </c>
      <c r="F11" s="321">
        <f>('Table-4 cont''d'!G8/'Table-4 cont''d'!F8)*100-100</f>
        <v>4.8629531388152145</v>
      </c>
      <c r="G11" s="321">
        <f>('Table-4 cont''d'!H8/'Table-4 cont''d'!G8)*100-100</f>
        <v>-3.709949409780762</v>
      </c>
      <c r="H11" s="321">
        <f>('Table-4 cont''d'!I8/'Table-4 cont''d'!H8)*100-100</f>
        <v>5.429071803852906</v>
      </c>
      <c r="I11" s="322">
        <f>('Table-4 cont''d'!K8/'Table-4 cont''d'!I8)*100-100</f>
        <v>0.6644518272425302</v>
      </c>
      <c r="J11" s="323">
        <f>('Table-4 cont''d'!K8/'Table-4 cont''d'!F8)*100-100</f>
        <v>7.16180371352786</v>
      </c>
      <c r="K11" s="530"/>
    </row>
    <row r="12" spans="1:11" ht="39.75" customHeight="1">
      <c r="A12" s="82"/>
      <c r="B12" s="88"/>
      <c r="C12" s="22"/>
      <c r="D12" s="92" t="s">
        <v>36</v>
      </c>
      <c r="E12" s="90">
        <v>1125</v>
      </c>
      <c r="F12" s="321">
        <f>('Table-4 cont''d'!G9/'Table-4 cont''d'!F9)*100-100</f>
        <v>0.4566210045662018</v>
      </c>
      <c r="G12" s="321">
        <f>('Table-4 cont''d'!H9/'Table-4 cont''d'!G9)*100-100</f>
        <v>0</v>
      </c>
      <c r="H12" s="321">
        <f>('Table-4 cont''d'!I9/'Table-4 cont''d'!H9)*100-100</f>
        <v>0.09090909090907928</v>
      </c>
      <c r="I12" s="322">
        <f>('Table-4 cont''d'!K9/'Table-4 cont''d'!I9)*100-100</f>
        <v>7.992733878292469</v>
      </c>
      <c r="J12" s="323">
        <f>('Table-4 cont''d'!K9/'Table-4 cont''d'!F9)*100-100</f>
        <v>8.584474885844756</v>
      </c>
      <c r="K12" s="530"/>
    </row>
    <row r="13" spans="1:11" ht="39.75" customHeight="1">
      <c r="A13" s="82"/>
      <c r="B13" s="88"/>
      <c r="C13" s="22"/>
      <c r="D13" s="92" t="s">
        <v>37</v>
      </c>
      <c r="E13" s="90">
        <v>286</v>
      </c>
      <c r="F13" s="321">
        <f>('Table-4 cont''d'!G10/'Table-4 cont''d'!F10)*100-100</f>
        <v>2.0900321543408324</v>
      </c>
      <c r="G13" s="321">
        <f>('Table-4 cont''d'!H10/'Table-4 cont''d'!G10)*100-100</f>
        <v>2.8346456692913193</v>
      </c>
      <c r="H13" s="321">
        <f>('Table-4 cont''d'!I10/'Table-4 cont''d'!H10)*100-100</f>
        <v>0.9954058192955557</v>
      </c>
      <c r="I13" s="322">
        <f>('Table-4 cont''d'!K10/'Table-4 cont''d'!I10)*100-100</f>
        <v>3.6391205458680815</v>
      </c>
      <c r="J13" s="323">
        <f>('Table-4 cont''d'!K10/'Table-4 cont''d'!F10)*100-100</f>
        <v>9.887459807073952</v>
      </c>
      <c r="K13" s="530"/>
    </row>
    <row r="14" spans="1:11" ht="39.75" customHeight="1">
      <c r="A14" s="82"/>
      <c r="B14" s="88"/>
      <c r="C14" s="22"/>
      <c r="D14" s="92" t="s">
        <v>38</v>
      </c>
      <c r="E14" s="90">
        <v>172</v>
      </c>
      <c r="F14" s="321">
        <f>('Table-4 cont''d'!G11/'Table-4 cont''d'!F11)*100-100</f>
        <v>0.8181818181818272</v>
      </c>
      <c r="G14" s="321">
        <f>('Table-4 cont''d'!H11/'Table-4 cont''d'!G11)*100-100</f>
        <v>0.9918845807033421</v>
      </c>
      <c r="H14" s="321">
        <f>('Table-4 cont''d'!I11/'Table-4 cont''d'!H11)*100-100</f>
        <v>1.1607142857142918</v>
      </c>
      <c r="I14" s="322">
        <f>('Table-4 cont''d'!K11/'Table-4 cont''d'!I11)*100-100</f>
        <v>6.531332744924995</v>
      </c>
      <c r="J14" s="323">
        <f>('Table-4 cont''d'!K11/'Table-4 cont''d'!F11)*100-100</f>
        <v>9.727272727272734</v>
      </c>
      <c r="K14" s="530"/>
    </row>
    <row r="15" spans="1:11" ht="36" customHeight="1">
      <c r="A15" s="82"/>
      <c r="B15" s="88"/>
      <c r="C15" s="22"/>
      <c r="D15" s="92" t="s">
        <v>39</v>
      </c>
      <c r="E15" s="90">
        <v>3209</v>
      </c>
      <c r="F15" s="321">
        <f>('Table-4 cont''d'!G12/'Table-4 cont''d'!F12)*100-100</f>
        <v>3.1678082191780845</v>
      </c>
      <c r="G15" s="321">
        <f>('Table-4 cont''d'!H12/'Table-4 cont''d'!G12)*100-100</f>
        <v>4.232365145228201</v>
      </c>
      <c r="H15" s="321">
        <f>('Table-4 cont''d'!I12/'Table-4 cont''d'!H12)*100-100</f>
        <v>3.6624203821655925</v>
      </c>
      <c r="I15" s="322">
        <f>('Table-4 cont''d'!K12/'Table-4 cont''d'!I12)*100-100</f>
        <v>4.454685099846387</v>
      </c>
      <c r="J15" s="323">
        <f>('Table-4 cont''d'!K12/'Table-4 cont''d'!F12)*100-100</f>
        <v>16.438356164383563</v>
      </c>
      <c r="K15" s="530"/>
    </row>
    <row r="16" spans="1:11" ht="36" customHeight="1">
      <c r="A16" s="82"/>
      <c r="B16" s="88"/>
      <c r="C16" s="22"/>
      <c r="D16" s="92" t="s">
        <v>40</v>
      </c>
      <c r="E16" s="90">
        <v>25</v>
      </c>
      <c r="F16" s="357">
        <f>('Table-4 cont''d'!G13/'Table-4 cont''d'!F13)*100-100</f>
        <v>4.97816593886462</v>
      </c>
      <c r="G16" s="357">
        <f>('Table-4 cont''d'!H13/'Table-4 cont''d'!G13)*100-100</f>
        <v>0</v>
      </c>
      <c r="H16" s="357">
        <f>('Table-4 cont''d'!I13/'Table-4 cont''d'!H13)*100-100</f>
        <v>0</v>
      </c>
      <c r="I16" s="358">
        <f>('Table-4 cont''d'!K13/'Table-4 cont''d'!I13)*100-100</f>
        <v>8.985024958402647</v>
      </c>
      <c r="J16" s="359">
        <f>('Table-4 cont''d'!K13/'Table-4 cont''d'!F13)*100-100</f>
        <v>14.41048034934498</v>
      </c>
      <c r="K16" s="530"/>
    </row>
    <row r="17" spans="1:11" ht="20.25" customHeight="1">
      <c r="A17" s="82"/>
      <c r="B17" s="22"/>
      <c r="C17" s="22"/>
      <c r="D17" s="93" t="s">
        <v>41</v>
      </c>
      <c r="E17" s="94">
        <v>124</v>
      </c>
      <c r="F17" s="321">
        <f>('Table-4 cont''d'!G14/'Table-4 cont''d'!F14)*100-100</f>
        <v>4.007514088916736</v>
      </c>
      <c r="G17" s="321">
        <f>('Table-4 cont''d'!H14/'Table-4 cont''d'!G14)*100-100</f>
        <v>3.4316676700782693</v>
      </c>
      <c r="H17" s="321">
        <f>('Table-4 cont''d'!I14/'Table-4 cont''d'!H14)*100-100</f>
        <v>2.9685681024447064</v>
      </c>
      <c r="I17" s="322">
        <f>('Table-4 cont''d'!K14/'Table-4 cont''d'!I14)*100-100</f>
        <v>3.2786885245901516</v>
      </c>
      <c r="J17" s="323">
        <f>('Table-4 cont''d'!K14/'Table-4 cont''d'!F14)*100-100</f>
        <v>14.402003757044454</v>
      </c>
      <c r="K17" s="530"/>
    </row>
    <row r="18" spans="1:11" ht="20.25" customHeight="1">
      <c r="A18" s="82"/>
      <c r="B18" s="22"/>
      <c r="C18" s="22"/>
      <c r="D18" s="89" t="s">
        <v>42</v>
      </c>
      <c r="E18" s="90">
        <v>38</v>
      </c>
      <c r="F18" s="357">
        <f>('Table-4 cont''d'!G15/'Table-4 cont''d'!F15)*100-100</f>
        <v>1.4611872146118543</v>
      </c>
      <c r="G18" s="357">
        <f>('Table-4 cont''d'!H15/'Table-4 cont''d'!G15)*100-100</f>
        <v>6.480648064806488</v>
      </c>
      <c r="H18" s="357">
        <f>('Table-4 cont''d'!I15/'Table-4 cont''d'!H15)*100-100</f>
        <v>5.2409129332206135</v>
      </c>
      <c r="I18" s="358">
        <f>('Table-4 cont''d'!K15/'Table-4 cont''d'!I15)*100-100</f>
        <v>1.9277108433735037</v>
      </c>
      <c r="J18" s="359">
        <f>('Table-4 cont''d'!K15/'Table-4 cont''d'!F15)*100-100</f>
        <v>15.890410958904113</v>
      </c>
      <c r="K18" s="530"/>
    </row>
    <row r="19" spans="1:11" ht="20.25" customHeight="1">
      <c r="A19" s="82"/>
      <c r="B19" s="83"/>
      <c r="C19" s="84"/>
      <c r="D19" s="89" t="s">
        <v>43</v>
      </c>
      <c r="E19" s="90">
        <v>86</v>
      </c>
      <c r="F19" s="357">
        <f>('Table-4 cont''d'!G16/'Table-4 cont''d'!F16)*100-100</f>
        <v>4.617921935129203</v>
      </c>
      <c r="G19" s="357">
        <f>('Table-4 cont''d'!H16/'Table-4 cont''d'!G16)*100-100</f>
        <v>2.67997898055701</v>
      </c>
      <c r="H19" s="357">
        <f>('Table-4 cont''d'!I16/'Table-4 cont''d'!H16)*100-100</f>
        <v>2.4053224155578192</v>
      </c>
      <c r="I19" s="358">
        <f>('Table-4 cont''d'!K16/'Table-4 cont''d'!I16)*100-100</f>
        <v>3.648175912043982</v>
      </c>
      <c r="J19" s="359">
        <f>('Table-4 cont''d'!K16/'Table-4 cont''d'!F16)*100-100</f>
        <v>14.018691588785032</v>
      </c>
      <c r="K19" s="530"/>
    </row>
    <row r="20" spans="1:11" ht="6.75" customHeight="1">
      <c r="A20" s="272"/>
      <c r="B20" s="288"/>
      <c r="C20" s="102"/>
      <c r="D20" s="289"/>
      <c r="E20" s="286"/>
      <c r="F20" s="361"/>
      <c r="G20" s="361"/>
      <c r="H20" s="361"/>
      <c r="I20" s="435"/>
      <c r="J20" s="290"/>
      <c r="K20" s="530"/>
    </row>
    <row r="21" spans="1:11" ht="22.5" customHeight="1">
      <c r="A21" s="74" t="s">
        <v>30</v>
      </c>
      <c r="B21" s="99"/>
      <c r="C21" s="99"/>
      <c r="D21" s="98"/>
      <c r="E21" s="100"/>
      <c r="F21" s="26"/>
      <c r="G21" s="26"/>
      <c r="H21" s="26"/>
      <c r="I21" s="26"/>
      <c r="J21" s="26"/>
      <c r="K21" s="530"/>
    </row>
    <row r="22" spans="1:11" ht="12.75" customHeight="1">
      <c r="A22" s="118"/>
      <c r="B22" s="99"/>
      <c r="C22" s="99"/>
      <c r="D22" s="98"/>
      <c r="E22" s="100"/>
      <c r="F22" s="26"/>
      <c r="G22" s="26"/>
      <c r="H22" s="26"/>
      <c r="I22" s="26"/>
      <c r="J22" s="26"/>
      <c r="K22" s="117"/>
    </row>
    <row r="23" spans="6:11" ht="12.75">
      <c r="F23" s="26"/>
      <c r="G23" s="26"/>
      <c r="H23" s="26"/>
      <c r="I23" s="26"/>
      <c r="J23" s="26"/>
      <c r="K23" s="117"/>
    </row>
    <row r="24" spans="6:11" ht="12.75">
      <c r="F24" s="26"/>
      <c r="G24" s="26"/>
      <c r="H24" s="26"/>
      <c r="I24" s="26"/>
      <c r="J24" s="26"/>
      <c r="K24" s="117"/>
    </row>
    <row r="25" spans="6:11" ht="12.75">
      <c r="F25" s="26"/>
      <c r="G25" s="26"/>
      <c r="H25" s="26"/>
      <c r="I25" s="26"/>
      <c r="J25" s="26"/>
      <c r="K25" s="117"/>
    </row>
    <row r="26" spans="6:11" ht="12.75">
      <c r="F26" s="26"/>
      <c r="G26" s="26"/>
      <c r="H26" s="26"/>
      <c r="I26" s="26"/>
      <c r="J26" s="26"/>
      <c r="K26" s="117"/>
    </row>
    <row r="27" spans="6:10" ht="12.75">
      <c r="F27" s="26"/>
      <c r="G27" s="26"/>
      <c r="H27" s="26"/>
      <c r="I27" s="26"/>
      <c r="J27" s="26"/>
    </row>
  </sheetData>
  <sheetProtection/>
  <mergeCells count="3">
    <mergeCell ref="K1:K21"/>
    <mergeCell ref="E5:E8"/>
    <mergeCell ref="F5:J5"/>
  </mergeCells>
  <printOptions/>
  <pageMargins left="0.71" right="0.19" top="0.39" bottom="0.35" header="0.39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0">
      <selection activeCell="H8" sqref="H8"/>
    </sheetView>
  </sheetViews>
  <sheetFormatPr defaultColWidth="9.33203125" defaultRowHeight="12.75"/>
  <cols>
    <col min="1" max="1" width="11" style="0" customWidth="1"/>
    <col min="2" max="2" width="0.82421875" style="0" customWidth="1"/>
    <col min="3" max="3" width="2.83203125" style="0" customWidth="1"/>
    <col min="4" max="4" width="47.33203125" style="0" customWidth="1"/>
    <col min="5" max="10" width="12.83203125" style="0" customWidth="1"/>
    <col min="11" max="11" width="7.33203125" style="0" customWidth="1"/>
  </cols>
  <sheetData>
    <row r="1" spans="1:11" ht="21.75" customHeight="1">
      <c r="A1" s="17" t="s">
        <v>138</v>
      </c>
      <c r="B1" s="18"/>
      <c r="C1" s="18"/>
      <c r="D1" s="18"/>
      <c r="E1" s="19"/>
      <c r="F1" s="19"/>
      <c r="G1" s="20"/>
      <c r="H1" s="20"/>
      <c r="I1" s="20"/>
      <c r="J1" s="20"/>
      <c r="K1" s="522">
        <v>13</v>
      </c>
    </row>
    <row r="2" spans="1:11" ht="23.25" customHeight="1">
      <c r="A2" s="22"/>
      <c r="B2" s="23"/>
      <c r="C2" s="23"/>
      <c r="D2" s="23"/>
      <c r="E2" s="24"/>
      <c r="F2" s="24"/>
      <c r="G2" s="25"/>
      <c r="H2" s="25"/>
      <c r="I2" s="25"/>
      <c r="J2" s="25"/>
      <c r="K2" s="522"/>
    </row>
    <row r="3" spans="1:11" ht="27" customHeight="1">
      <c r="A3" s="27" t="s">
        <v>13</v>
      </c>
      <c r="B3" s="28"/>
      <c r="C3" s="29"/>
      <c r="D3" s="30"/>
      <c r="E3" s="30"/>
      <c r="F3" s="31">
        <v>2003</v>
      </c>
      <c r="G3" s="532">
        <v>2003</v>
      </c>
      <c r="H3" s="533"/>
      <c r="I3" s="533"/>
      <c r="J3" s="534"/>
      <c r="K3" s="522"/>
    </row>
    <row r="4" spans="1:11" ht="27" customHeight="1">
      <c r="A4" s="253" t="s">
        <v>14</v>
      </c>
      <c r="B4" s="33"/>
      <c r="C4" s="34"/>
      <c r="D4" s="35" t="s">
        <v>15</v>
      </c>
      <c r="E4" s="36" t="s">
        <v>9</v>
      </c>
      <c r="F4" s="37" t="s">
        <v>16</v>
      </c>
      <c r="G4" s="38" t="s">
        <v>5</v>
      </c>
      <c r="H4" s="39" t="s">
        <v>6</v>
      </c>
      <c r="I4" s="38" t="s">
        <v>7</v>
      </c>
      <c r="J4" s="38" t="s">
        <v>8</v>
      </c>
      <c r="K4" s="522"/>
    </row>
    <row r="5" spans="1:11" ht="36.75" customHeight="1">
      <c r="A5" s="41"/>
      <c r="B5" s="110"/>
      <c r="C5" s="107"/>
      <c r="D5" s="108" t="s">
        <v>44</v>
      </c>
      <c r="E5" s="296">
        <v>10000</v>
      </c>
      <c r="F5" s="293">
        <v>100</v>
      </c>
      <c r="G5" s="293">
        <v>98.1</v>
      </c>
      <c r="H5" s="294">
        <v>98.5</v>
      </c>
      <c r="I5" s="295">
        <v>101.9</v>
      </c>
      <c r="J5" s="295">
        <v>101.5</v>
      </c>
      <c r="K5" s="522"/>
    </row>
    <row r="6" spans="1:11" ht="39.75" customHeight="1">
      <c r="A6" s="41">
        <v>0</v>
      </c>
      <c r="B6" s="42"/>
      <c r="C6" s="43" t="s">
        <v>17</v>
      </c>
      <c r="D6" s="44"/>
      <c r="E6" s="45">
        <v>2942</v>
      </c>
      <c r="F6" s="236">
        <f>(G6+H6+I6+J6)/4</f>
        <v>99.99999999999999</v>
      </c>
      <c r="G6" s="236">
        <v>98.1</v>
      </c>
      <c r="H6" s="46">
        <v>97.8</v>
      </c>
      <c r="I6" s="46">
        <v>102.4</v>
      </c>
      <c r="J6" s="47">
        <v>101.7</v>
      </c>
      <c r="K6" s="522"/>
    </row>
    <row r="7" spans="1:11" ht="39.75" customHeight="1">
      <c r="A7" s="41">
        <v>2</v>
      </c>
      <c r="B7" s="55"/>
      <c r="C7" s="523" t="s">
        <v>23</v>
      </c>
      <c r="D7" s="524"/>
      <c r="E7" s="59">
        <v>31</v>
      </c>
      <c r="F7" s="60">
        <f>(G7+H7+I7+J7)/4</f>
        <v>100</v>
      </c>
      <c r="G7" s="234">
        <v>95.6</v>
      </c>
      <c r="H7" s="206">
        <v>98.8</v>
      </c>
      <c r="I7" s="206">
        <v>102.8</v>
      </c>
      <c r="J7" s="235">
        <v>102.8</v>
      </c>
      <c r="K7" s="522"/>
    </row>
    <row r="8" spans="1:11" ht="39.75" customHeight="1">
      <c r="A8" s="41">
        <v>5</v>
      </c>
      <c r="B8" s="42"/>
      <c r="C8" s="523" t="s">
        <v>148</v>
      </c>
      <c r="D8" s="524"/>
      <c r="E8" s="59">
        <v>21</v>
      </c>
      <c r="F8" s="60">
        <f>(G8+H8+I8+J8)/4</f>
        <v>100</v>
      </c>
      <c r="G8" s="234">
        <v>94.2</v>
      </c>
      <c r="H8" s="206">
        <v>98.7</v>
      </c>
      <c r="I8" s="206">
        <v>103</v>
      </c>
      <c r="J8" s="235">
        <v>104.1</v>
      </c>
      <c r="K8" s="522"/>
    </row>
    <row r="9" spans="1:11" ht="39.75" customHeight="1">
      <c r="A9" s="41">
        <v>6</v>
      </c>
      <c r="B9" s="42"/>
      <c r="C9" s="523" t="s">
        <v>26</v>
      </c>
      <c r="D9" s="524"/>
      <c r="E9" s="45">
        <v>293</v>
      </c>
      <c r="F9" s="236">
        <f>(G9+H9+I9+J9)/4</f>
        <v>100.025</v>
      </c>
      <c r="G9" s="237">
        <v>99.4</v>
      </c>
      <c r="H9" s="46">
        <v>99.2</v>
      </c>
      <c r="I9" s="46">
        <v>101.9</v>
      </c>
      <c r="J9" s="47">
        <v>99.6</v>
      </c>
      <c r="K9" s="522"/>
    </row>
    <row r="10" spans="1:11" ht="39.75" customHeight="1">
      <c r="A10" s="76">
        <v>8</v>
      </c>
      <c r="B10" s="77" t="s">
        <v>33</v>
      </c>
      <c r="C10" s="78"/>
      <c r="D10" s="23"/>
      <c r="E10" s="79">
        <v>6713</v>
      </c>
      <c r="F10" s="80">
        <f>(G10+H10+I10+J10)/4</f>
        <v>100</v>
      </c>
      <c r="G10" s="80">
        <v>98.1</v>
      </c>
      <c r="H10" s="81">
        <v>98.7</v>
      </c>
      <c r="I10" s="81">
        <v>101.6</v>
      </c>
      <c r="J10" s="238">
        <v>101.6</v>
      </c>
      <c r="K10" s="522"/>
    </row>
    <row r="11" spans="1:11" ht="8.25" customHeight="1">
      <c r="A11" s="32"/>
      <c r="B11" s="302"/>
      <c r="C11" s="303"/>
      <c r="D11" s="103"/>
      <c r="E11" s="304"/>
      <c r="F11" s="305"/>
      <c r="G11" s="305"/>
      <c r="H11" s="239"/>
      <c r="I11" s="239"/>
      <c r="J11" s="306"/>
      <c r="K11" s="522"/>
    </row>
    <row r="12" ht="17.25" customHeight="1">
      <c r="K12" s="522"/>
    </row>
    <row r="13" ht="12.75">
      <c r="K13" s="522"/>
    </row>
    <row r="14" spans="1:11" ht="12.75">
      <c r="A14" s="74" t="s">
        <v>30</v>
      </c>
      <c r="K14" s="522"/>
    </row>
    <row r="15" ht="12.75">
      <c r="K15" s="522"/>
    </row>
    <row r="16" ht="12.75">
      <c r="K16" s="522"/>
    </row>
    <row r="17" ht="12.75">
      <c r="K17" s="522"/>
    </row>
    <row r="18" ht="12.75">
      <c r="K18" s="21"/>
    </row>
  </sheetData>
  <sheetProtection/>
  <mergeCells count="5">
    <mergeCell ref="K1:K17"/>
    <mergeCell ref="G3:J3"/>
    <mergeCell ref="C7:D7"/>
    <mergeCell ref="C8:D8"/>
    <mergeCell ref="C9:D9"/>
  </mergeCells>
  <printOptions/>
  <pageMargins left="0.77" right="0.66" top="1.1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6">
      <selection activeCell="C17" sqref="C17"/>
    </sheetView>
  </sheetViews>
  <sheetFormatPr defaultColWidth="9.33203125" defaultRowHeight="12.75"/>
  <cols>
    <col min="1" max="1" width="25.5" style="0" customWidth="1"/>
    <col min="2" max="8" width="10.83203125" style="0" customWidth="1"/>
    <col min="9" max="9" width="7" style="0" customWidth="1"/>
    <col min="10" max="10" width="2.16015625" style="0" customWidth="1"/>
    <col min="11" max="11" width="7.16015625" style="0" customWidth="1"/>
    <col min="12" max="12" width="1.83203125" style="0" customWidth="1"/>
    <col min="13" max="13" width="13.16015625" style="0" customWidth="1"/>
  </cols>
  <sheetData>
    <row r="1" spans="1:13" ht="39" customHeight="1">
      <c r="A1" s="535" t="s">
        <v>222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426"/>
      <c r="M1" s="537">
        <v>14</v>
      </c>
    </row>
    <row r="2" spans="1:13" ht="26.2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537"/>
    </row>
    <row r="3" spans="2:13" ht="24.75" customHeight="1">
      <c r="B3" s="536" t="s">
        <v>223</v>
      </c>
      <c r="C3" s="536"/>
      <c r="D3" s="536"/>
      <c r="E3" s="536"/>
      <c r="F3" s="536"/>
      <c r="G3" s="527" t="s">
        <v>59</v>
      </c>
      <c r="H3" s="528"/>
      <c r="I3" s="528"/>
      <c r="J3" s="528"/>
      <c r="K3" s="528"/>
      <c r="L3" s="529"/>
      <c r="M3" s="537"/>
    </row>
    <row r="4" spans="2:13" ht="21.75" customHeight="1">
      <c r="B4" s="436">
        <v>1999</v>
      </c>
      <c r="C4" s="436">
        <v>2000</v>
      </c>
      <c r="D4" s="436">
        <v>2001</v>
      </c>
      <c r="E4" s="436">
        <v>2002</v>
      </c>
      <c r="F4" s="436">
        <v>2003</v>
      </c>
      <c r="G4" s="463">
        <v>2004</v>
      </c>
      <c r="H4" s="463">
        <v>2005</v>
      </c>
      <c r="I4" s="470">
        <v>2006</v>
      </c>
      <c r="J4" s="471"/>
      <c r="K4" s="538">
        <v>2007</v>
      </c>
      <c r="L4" s="534"/>
      <c r="M4" s="537"/>
    </row>
    <row r="5" spans="1:13" ht="30.75" customHeight="1">
      <c r="A5" s="131" t="s">
        <v>46</v>
      </c>
      <c r="B5" s="132">
        <v>111</v>
      </c>
      <c r="C5" s="132">
        <v>108.24</v>
      </c>
      <c r="D5" s="132">
        <v>108.1</v>
      </c>
      <c r="E5" s="132">
        <v>117.6</v>
      </c>
      <c r="F5" s="132">
        <v>124.9</v>
      </c>
      <c r="G5" s="134">
        <v>102</v>
      </c>
      <c r="H5" s="132">
        <v>112</v>
      </c>
      <c r="I5" s="466">
        <v>116.4</v>
      </c>
      <c r="J5" s="464"/>
      <c r="K5" s="472">
        <v>127.1</v>
      </c>
      <c r="L5" s="480">
        <v>2</v>
      </c>
      <c r="M5" s="537"/>
    </row>
    <row r="6" spans="1:13" ht="30.75" customHeight="1">
      <c r="A6" s="133" t="s">
        <v>47</v>
      </c>
      <c r="B6" s="134">
        <v>110</v>
      </c>
      <c r="C6" s="134">
        <v>105.3</v>
      </c>
      <c r="D6" s="134">
        <v>107.4</v>
      </c>
      <c r="E6" s="134">
        <v>120.2</v>
      </c>
      <c r="F6" s="134">
        <v>126.5</v>
      </c>
      <c r="G6" s="134">
        <v>106.3</v>
      </c>
      <c r="H6" s="134">
        <v>111.7</v>
      </c>
      <c r="I6" s="467">
        <v>119.31</v>
      </c>
      <c r="J6" s="465"/>
      <c r="K6" s="473"/>
      <c r="L6" s="476"/>
      <c r="M6" s="537"/>
    </row>
    <row r="7" spans="1:13" ht="30.75" customHeight="1">
      <c r="A7" s="133" t="s">
        <v>48</v>
      </c>
      <c r="B7" s="134">
        <v>109.7</v>
      </c>
      <c r="C7" s="134">
        <v>101.6</v>
      </c>
      <c r="D7" s="134">
        <v>112.6</v>
      </c>
      <c r="E7" s="134">
        <v>126.5</v>
      </c>
      <c r="F7" s="134">
        <v>131.2</v>
      </c>
      <c r="G7" s="134">
        <v>109.5</v>
      </c>
      <c r="H7" s="134">
        <v>114.6</v>
      </c>
      <c r="I7" s="467">
        <v>120.6</v>
      </c>
      <c r="J7" s="465"/>
      <c r="K7" s="473"/>
      <c r="L7" s="476"/>
      <c r="M7" s="537"/>
    </row>
    <row r="8" spans="1:13" ht="30.75" customHeight="1">
      <c r="A8" s="135" t="s">
        <v>49</v>
      </c>
      <c r="B8" s="136">
        <v>109.7</v>
      </c>
      <c r="C8" s="136">
        <v>102.4</v>
      </c>
      <c r="D8" s="136">
        <v>114.8</v>
      </c>
      <c r="E8" s="136">
        <v>126.8</v>
      </c>
      <c r="F8" s="136">
        <v>132.2</v>
      </c>
      <c r="G8" s="136">
        <v>111.3</v>
      </c>
      <c r="H8" s="136">
        <v>115.2</v>
      </c>
      <c r="I8" s="468">
        <v>123.7</v>
      </c>
      <c r="J8" s="479">
        <v>1</v>
      </c>
      <c r="K8" s="474"/>
      <c r="L8" s="476"/>
      <c r="M8" s="537"/>
    </row>
    <row r="9" spans="1:13" ht="30.75" customHeight="1">
      <c r="A9" s="137" t="s">
        <v>10</v>
      </c>
      <c r="B9" s="138">
        <f>(B5+B6+B7+B8)/4</f>
        <v>110.1</v>
      </c>
      <c r="C9" s="138">
        <f aca="true" t="shared" si="0" ref="C9:I9">(C5+C6+C7+C8)/4</f>
        <v>104.38499999999999</v>
      </c>
      <c r="D9" s="138">
        <f t="shared" si="0"/>
        <v>110.72500000000001</v>
      </c>
      <c r="E9" s="138">
        <f t="shared" si="0"/>
        <v>122.775</v>
      </c>
      <c r="F9" s="138">
        <f t="shared" si="0"/>
        <v>128.7</v>
      </c>
      <c r="G9" s="138">
        <f t="shared" si="0"/>
        <v>107.275</v>
      </c>
      <c r="H9" s="138">
        <f t="shared" si="0"/>
        <v>113.37499999999999</v>
      </c>
      <c r="I9" s="469">
        <f t="shared" si="0"/>
        <v>120.0025</v>
      </c>
      <c r="J9" s="478"/>
      <c r="K9" s="475"/>
      <c r="L9" s="477"/>
      <c r="M9" s="537"/>
    </row>
    <row r="10" ht="12.75">
      <c r="M10" s="537"/>
    </row>
    <row r="11" ht="12.75">
      <c r="M11" s="537"/>
    </row>
    <row r="12" spans="1:13" ht="15.75">
      <c r="A12" s="482" t="s">
        <v>251</v>
      </c>
      <c r="M12" s="537"/>
    </row>
    <row r="13" spans="1:13" ht="15.75">
      <c r="A13" s="482" t="s">
        <v>252</v>
      </c>
      <c r="M13" s="537"/>
    </row>
    <row r="14" ht="12.75">
      <c r="M14" s="537"/>
    </row>
    <row r="15" ht="12.75">
      <c r="M15" s="537"/>
    </row>
    <row r="16" ht="12.75">
      <c r="M16" s="537"/>
    </row>
    <row r="17" ht="12.75">
      <c r="M17" s="537"/>
    </row>
    <row r="18" ht="12.75">
      <c r="M18" s="537"/>
    </row>
    <row r="19" ht="12.75">
      <c r="M19" s="537"/>
    </row>
    <row r="20" ht="12.75">
      <c r="M20" s="537"/>
    </row>
    <row r="21" ht="12.75">
      <c r="M21" s="537"/>
    </row>
    <row r="22" ht="12.75">
      <c r="M22" s="537"/>
    </row>
    <row r="23" ht="12.75">
      <c r="M23" s="258"/>
    </row>
    <row r="24" ht="12.75">
      <c r="M24" s="258"/>
    </row>
  </sheetData>
  <sheetProtection/>
  <mergeCells count="5">
    <mergeCell ref="A1:K1"/>
    <mergeCell ref="B3:F3"/>
    <mergeCell ref="M1:M22"/>
    <mergeCell ref="G3:L3"/>
    <mergeCell ref="K4:L4"/>
  </mergeCells>
  <printOptions/>
  <pageMargins left="1.23" right="0.28" top="1.3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83203125" defaultRowHeight="12.75"/>
  <cols>
    <col min="1" max="1" width="9.33203125" style="78" customWidth="1"/>
    <col min="2" max="2" width="40.83203125" style="78" customWidth="1"/>
    <col min="3" max="3" width="11.83203125" style="78" customWidth="1"/>
    <col min="4" max="9" width="12.83203125" style="78" customWidth="1"/>
    <col min="10" max="10" width="12.16015625" style="78" customWidth="1"/>
    <col min="11" max="11" width="4.66015625" style="78" customWidth="1"/>
    <col min="12" max="16384" width="8.83203125" style="78" customWidth="1"/>
  </cols>
  <sheetData>
    <row r="1" spans="1:11" ht="27.75" customHeight="1">
      <c r="A1" s="156" t="s">
        <v>236</v>
      </c>
      <c r="K1" s="521">
        <v>15</v>
      </c>
    </row>
    <row r="2" spans="1:11" ht="19.5" customHeight="1">
      <c r="A2" s="139"/>
      <c r="H2" s="78" t="s">
        <v>50</v>
      </c>
      <c r="K2" s="539"/>
    </row>
    <row r="3" spans="4:11" ht="12.75">
      <c r="D3" s="98"/>
      <c r="E3" s="98"/>
      <c r="F3" s="98"/>
      <c r="G3" s="98"/>
      <c r="H3" s="98"/>
      <c r="I3" s="98"/>
      <c r="J3" s="98"/>
      <c r="K3" s="539"/>
    </row>
    <row r="4" spans="1:11" ht="33.75" customHeight="1">
      <c r="A4" s="540" t="s">
        <v>51</v>
      </c>
      <c r="B4" s="542" t="s">
        <v>15</v>
      </c>
      <c r="C4" s="544" t="s">
        <v>9</v>
      </c>
      <c r="D4" s="425">
        <v>2005</v>
      </c>
      <c r="E4" s="527">
        <v>2006</v>
      </c>
      <c r="F4" s="528"/>
      <c r="G4" s="528"/>
      <c r="H4" s="528"/>
      <c r="I4" s="529"/>
      <c r="J4" s="97">
        <v>2007</v>
      </c>
      <c r="K4" s="539"/>
    </row>
    <row r="5" spans="1:11" ht="24" customHeight="1">
      <c r="A5" s="541"/>
      <c r="B5" s="543"/>
      <c r="C5" s="545"/>
      <c r="D5" s="253" t="s">
        <v>186</v>
      </c>
      <c r="E5" s="142" t="s">
        <v>135</v>
      </c>
      <c r="F5" s="141" t="s">
        <v>137</v>
      </c>
      <c r="G5" s="142" t="s">
        <v>235</v>
      </c>
      <c r="H5" s="142" t="s">
        <v>240</v>
      </c>
      <c r="I5" s="253" t="s">
        <v>186</v>
      </c>
      <c r="J5" s="142" t="s">
        <v>241</v>
      </c>
      <c r="K5" s="539"/>
    </row>
    <row r="6" spans="1:11" ht="30.75" customHeight="1">
      <c r="A6" s="143"/>
      <c r="B6" s="144" t="s">
        <v>53</v>
      </c>
      <c r="C6" s="268">
        <v>10000</v>
      </c>
      <c r="D6" s="327">
        <v>128.8</v>
      </c>
      <c r="E6" s="324">
        <v>137.8</v>
      </c>
      <c r="F6" s="324">
        <v>141.1</v>
      </c>
      <c r="G6" s="324">
        <v>148.3</v>
      </c>
      <c r="H6" s="324">
        <v>153.3</v>
      </c>
      <c r="I6" s="327">
        <f>(E6+F6+G6+H6)/4</f>
        <v>145.125</v>
      </c>
      <c r="J6" s="324">
        <v>156.7</v>
      </c>
      <c r="K6" s="539"/>
    </row>
    <row r="7" spans="1:11" ht="30.75" customHeight="1">
      <c r="A7" s="145">
        <v>0</v>
      </c>
      <c r="B7" s="146" t="s">
        <v>17</v>
      </c>
      <c r="C7" s="196">
        <v>1621</v>
      </c>
      <c r="D7" s="328">
        <v>124.575</v>
      </c>
      <c r="E7" s="325">
        <v>135.2</v>
      </c>
      <c r="F7" s="325">
        <v>142.1</v>
      </c>
      <c r="G7" s="325">
        <v>152.4</v>
      </c>
      <c r="H7" s="325">
        <v>157.1</v>
      </c>
      <c r="I7" s="328">
        <f aca="true" t="shared" si="0" ref="I7:I14">(E7+F7+G7+H7)/4</f>
        <v>146.7</v>
      </c>
      <c r="J7" s="325">
        <v>167.3</v>
      </c>
      <c r="K7" s="539"/>
    </row>
    <row r="8" spans="1:11" ht="30.75" customHeight="1">
      <c r="A8" s="147">
        <v>2</v>
      </c>
      <c r="B8" s="148" t="s">
        <v>23</v>
      </c>
      <c r="C8" s="196">
        <v>221</v>
      </c>
      <c r="D8" s="328">
        <v>131.1</v>
      </c>
      <c r="E8" s="325">
        <v>140.3</v>
      </c>
      <c r="F8" s="325">
        <v>144.4</v>
      </c>
      <c r="G8" s="325">
        <v>149.5</v>
      </c>
      <c r="H8" s="325">
        <v>152.9</v>
      </c>
      <c r="I8" s="328">
        <f t="shared" si="0"/>
        <v>146.775</v>
      </c>
      <c r="J8" s="325">
        <v>161</v>
      </c>
      <c r="K8" s="539"/>
    </row>
    <row r="9" spans="1:11" ht="30.75" customHeight="1">
      <c r="A9" s="149">
        <v>3</v>
      </c>
      <c r="B9" s="150" t="s">
        <v>54</v>
      </c>
      <c r="C9" s="196">
        <v>1789</v>
      </c>
      <c r="D9" s="328">
        <v>181.25</v>
      </c>
      <c r="E9" s="325">
        <v>201.3</v>
      </c>
      <c r="F9" s="325">
        <v>210.2</v>
      </c>
      <c r="G9" s="325">
        <v>222</v>
      </c>
      <c r="H9" s="325">
        <v>223.3</v>
      </c>
      <c r="I9" s="328">
        <f t="shared" si="0"/>
        <v>214.2</v>
      </c>
      <c r="J9" s="325">
        <v>224.1</v>
      </c>
      <c r="K9" s="539"/>
    </row>
    <row r="10" spans="1:11" ht="30.75" customHeight="1">
      <c r="A10" s="149">
        <v>4</v>
      </c>
      <c r="B10" s="150" t="s">
        <v>55</v>
      </c>
      <c r="C10" s="196">
        <v>113</v>
      </c>
      <c r="D10" s="328">
        <v>111.3</v>
      </c>
      <c r="E10" s="325">
        <v>115.4</v>
      </c>
      <c r="F10" s="325">
        <v>109.1</v>
      </c>
      <c r="G10" s="325">
        <v>115.1</v>
      </c>
      <c r="H10" s="325">
        <v>135.9</v>
      </c>
      <c r="I10" s="328">
        <f t="shared" si="0"/>
        <v>118.875</v>
      </c>
      <c r="J10" s="325">
        <v>163.8</v>
      </c>
      <c r="K10" s="539"/>
    </row>
    <row r="11" spans="1:11" ht="30.75" customHeight="1">
      <c r="A11" s="149">
        <v>5</v>
      </c>
      <c r="B11" s="150" t="s">
        <v>56</v>
      </c>
      <c r="C11" s="196">
        <v>467</v>
      </c>
      <c r="D11" s="328">
        <v>113.15</v>
      </c>
      <c r="E11" s="325">
        <v>115.8</v>
      </c>
      <c r="F11" s="325">
        <v>120.4</v>
      </c>
      <c r="G11" s="325">
        <v>124.7</v>
      </c>
      <c r="H11" s="325">
        <v>130.1</v>
      </c>
      <c r="I11" s="328">
        <f t="shared" si="0"/>
        <v>122.75</v>
      </c>
      <c r="J11" s="325">
        <v>133.9</v>
      </c>
      <c r="K11" s="539"/>
    </row>
    <row r="12" spans="1:11" ht="30.75" customHeight="1">
      <c r="A12" s="149">
        <v>6</v>
      </c>
      <c r="B12" s="150" t="s">
        <v>26</v>
      </c>
      <c r="C12" s="196">
        <v>3776</v>
      </c>
      <c r="D12" s="328">
        <v>117.85</v>
      </c>
      <c r="E12" s="325">
        <v>124.4</v>
      </c>
      <c r="F12" s="325">
        <v>124.2</v>
      </c>
      <c r="G12" s="325">
        <v>130.4</v>
      </c>
      <c r="H12" s="325">
        <v>134.7</v>
      </c>
      <c r="I12" s="328">
        <f t="shared" si="0"/>
        <v>128.425</v>
      </c>
      <c r="J12" s="325">
        <v>136.3</v>
      </c>
      <c r="K12" s="539"/>
    </row>
    <row r="13" spans="1:11" ht="30.75" customHeight="1">
      <c r="A13" s="149">
        <v>7</v>
      </c>
      <c r="B13" s="148" t="s">
        <v>57</v>
      </c>
      <c r="C13" s="196">
        <v>1134</v>
      </c>
      <c r="D13" s="328">
        <v>108.75</v>
      </c>
      <c r="E13" s="325">
        <v>110.9</v>
      </c>
      <c r="F13" s="325">
        <v>114.7</v>
      </c>
      <c r="G13" s="325">
        <v>118.6</v>
      </c>
      <c r="H13" s="325">
        <v>124</v>
      </c>
      <c r="I13" s="328">
        <f t="shared" si="0"/>
        <v>117.05000000000001</v>
      </c>
      <c r="J13" s="325">
        <v>124.9</v>
      </c>
      <c r="K13" s="539"/>
    </row>
    <row r="14" spans="1:11" ht="30.75" customHeight="1">
      <c r="A14" s="151">
        <v>8</v>
      </c>
      <c r="B14" s="152" t="s">
        <v>33</v>
      </c>
      <c r="C14" s="270">
        <v>879</v>
      </c>
      <c r="D14" s="329">
        <v>112.9</v>
      </c>
      <c r="E14" s="326">
        <v>119.6</v>
      </c>
      <c r="F14" s="326">
        <v>119.3</v>
      </c>
      <c r="G14" s="326">
        <v>122.4</v>
      </c>
      <c r="H14" s="326">
        <v>136.3</v>
      </c>
      <c r="I14" s="329">
        <f t="shared" si="0"/>
        <v>124.39999999999999</v>
      </c>
      <c r="J14" s="326">
        <v>139</v>
      </c>
      <c r="K14" s="539"/>
    </row>
    <row r="15" ht="12.75">
      <c r="K15" s="539"/>
    </row>
    <row r="16" spans="1:11" ht="12.75">
      <c r="A16" s="154" t="s">
        <v>141</v>
      </c>
      <c r="K16" s="539"/>
    </row>
    <row r="17" spans="1:11" ht="13.5">
      <c r="A17" s="155" t="s">
        <v>239</v>
      </c>
      <c r="K17" s="539"/>
    </row>
    <row r="18" ht="12.75">
      <c r="K18" s="539"/>
    </row>
  </sheetData>
  <sheetProtection/>
  <mergeCells count="5">
    <mergeCell ref="K1:K18"/>
    <mergeCell ref="A4:A5"/>
    <mergeCell ref="B4:B5"/>
    <mergeCell ref="C4:C5"/>
    <mergeCell ref="E4:I4"/>
  </mergeCells>
  <printOptions/>
  <pageMargins left="0.4" right="0.19" top="0.79" bottom="0.54" header="0.5" footer="0.3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C1">
      <selection activeCell="H2" sqref="H2"/>
    </sheetView>
  </sheetViews>
  <sheetFormatPr defaultColWidth="11.5" defaultRowHeight="12.75"/>
  <cols>
    <col min="1" max="1" width="9" style="78" customWidth="1"/>
    <col min="2" max="2" width="46.66015625" style="78" customWidth="1"/>
    <col min="3" max="10" width="11.33203125" style="78" customWidth="1"/>
    <col min="11" max="11" width="6" style="78" customWidth="1"/>
    <col min="12" max="12" width="4.5" style="78" customWidth="1"/>
    <col min="13" max="16384" width="11.5" style="78" customWidth="1"/>
  </cols>
  <sheetData>
    <row r="1" spans="1:11" ht="27" customHeight="1">
      <c r="A1" s="156" t="s">
        <v>243</v>
      </c>
      <c r="B1" s="154"/>
      <c r="C1" s="159"/>
      <c r="D1" s="159"/>
      <c r="E1" s="159"/>
      <c r="F1" s="159"/>
      <c r="G1" s="159"/>
      <c r="H1" s="159"/>
      <c r="I1" s="159"/>
      <c r="J1" s="159"/>
      <c r="K1" s="546">
        <v>16</v>
      </c>
    </row>
    <row r="2" spans="1:11" ht="18.75" customHeight="1">
      <c r="A2" s="139"/>
      <c r="B2" s="154"/>
      <c r="C2" s="159"/>
      <c r="F2" s="159"/>
      <c r="G2" s="159"/>
      <c r="H2" s="159" t="s">
        <v>59</v>
      </c>
      <c r="I2" s="159"/>
      <c r="J2" s="159"/>
      <c r="K2" s="547"/>
    </row>
    <row r="3" spans="1:11" ht="15.75" customHeight="1">
      <c r="A3" s="139"/>
      <c r="B3" s="154"/>
      <c r="C3" s="159"/>
      <c r="D3" s="159"/>
      <c r="E3" s="159"/>
      <c r="F3" s="159"/>
      <c r="G3" s="159"/>
      <c r="H3" s="159"/>
      <c r="I3" s="159"/>
      <c r="J3" s="159"/>
      <c r="K3" s="547"/>
    </row>
    <row r="4" spans="1:11" ht="20.25" customHeight="1">
      <c r="A4" s="540" t="s">
        <v>60</v>
      </c>
      <c r="B4" s="542" t="s">
        <v>15</v>
      </c>
      <c r="C4" s="544" t="s">
        <v>9</v>
      </c>
      <c r="D4" s="425">
        <v>2005</v>
      </c>
      <c r="E4" s="527">
        <v>2006</v>
      </c>
      <c r="F4" s="528"/>
      <c r="G4" s="528"/>
      <c r="H4" s="528"/>
      <c r="I4" s="529"/>
      <c r="J4" s="97">
        <v>2007</v>
      </c>
      <c r="K4" s="547"/>
    </row>
    <row r="5" spans="1:11" ht="19.5" customHeight="1">
      <c r="A5" s="541"/>
      <c r="B5" s="548"/>
      <c r="C5" s="549"/>
      <c r="D5" s="97" t="s">
        <v>186</v>
      </c>
      <c r="E5" s="142" t="s">
        <v>5</v>
      </c>
      <c r="F5" s="142" t="s">
        <v>137</v>
      </c>
      <c r="G5" s="142" t="s">
        <v>136</v>
      </c>
      <c r="H5" s="142" t="s">
        <v>237</v>
      </c>
      <c r="I5" s="253" t="s">
        <v>186</v>
      </c>
      <c r="J5" s="142" t="s">
        <v>238</v>
      </c>
      <c r="K5" s="547"/>
    </row>
    <row r="6" spans="1:11" ht="24" customHeight="1">
      <c r="A6" s="160"/>
      <c r="B6" s="41" t="s">
        <v>53</v>
      </c>
      <c r="C6" s="330">
        <v>10000</v>
      </c>
      <c r="D6" s="264">
        <v>128.8</v>
      </c>
      <c r="E6" s="157">
        <v>137.8</v>
      </c>
      <c r="F6" s="157">
        <v>141.1</v>
      </c>
      <c r="G6" s="157">
        <v>148.3</v>
      </c>
      <c r="H6" s="157">
        <v>153.3</v>
      </c>
      <c r="I6" s="264">
        <f aca="true" t="shared" si="0" ref="I6:I11">(E6+F6+G6+H6)/4</f>
        <v>145.125</v>
      </c>
      <c r="J6" s="157">
        <v>156.7</v>
      </c>
      <c r="K6" s="547"/>
    </row>
    <row r="7" spans="1:11" s="163" customFormat="1" ht="19.5" customHeight="1">
      <c r="A7" s="161" t="s">
        <v>61</v>
      </c>
      <c r="B7" s="162" t="s">
        <v>17</v>
      </c>
      <c r="C7" s="196">
        <v>1621</v>
      </c>
      <c r="D7" s="191">
        <v>124.575</v>
      </c>
      <c r="E7" s="178">
        <v>135.2</v>
      </c>
      <c r="F7" s="178">
        <v>142.1</v>
      </c>
      <c r="G7" s="178">
        <v>152.4</v>
      </c>
      <c r="H7" s="178">
        <v>157.1</v>
      </c>
      <c r="I7" s="191">
        <f t="shared" si="0"/>
        <v>146.7</v>
      </c>
      <c r="J7" s="178">
        <v>167.3</v>
      </c>
      <c r="K7" s="547"/>
    </row>
    <row r="8" spans="1:11" s="163" customFormat="1" ht="15.75" customHeight="1">
      <c r="A8" s="164" t="s">
        <v>62</v>
      </c>
      <c r="B8" s="146" t="s">
        <v>63</v>
      </c>
      <c r="C8" s="197">
        <v>101</v>
      </c>
      <c r="D8" s="192">
        <v>121.15</v>
      </c>
      <c r="E8" s="158">
        <v>123.9</v>
      </c>
      <c r="F8" s="158">
        <v>127.4</v>
      </c>
      <c r="G8" s="158">
        <v>139.4</v>
      </c>
      <c r="H8" s="158">
        <v>146.8</v>
      </c>
      <c r="I8" s="192">
        <f t="shared" si="0"/>
        <v>134.375</v>
      </c>
      <c r="J8" s="158">
        <v>143.5</v>
      </c>
      <c r="K8" s="547"/>
    </row>
    <row r="9" spans="1:11" s="163" customFormat="1" ht="15.75" customHeight="1">
      <c r="A9" s="164" t="s">
        <v>64</v>
      </c>
      <c r="B9" s="146" t="s">
        <v>65</v>
      </c>
      <c r="C9" s="197">
        <v>266</v>
      </c>
      <c r="D9" s="192">
        <v>125.65</v>
      </c>
      <c r="E9" s="158">
        <v>128.5</v>
      </c>
      <c r="F9" s="158">
        <v>129.3</v>
      </c>
      <c r="G9" s="158">
        <v>130</v>
      </c>
      <c r="H9" s="158">
        <v>133.8</v>
      </c>
      <c r="I9" s="192">
        <f t="shared" si="0"/>
        <v>130.4</v>
      </c>
      <c r="J9" s="158">
        <v>183.3</v>
      </c>
      <c r="K9" s="547"/>
    </row>
    <row r="10" spans="1:11" s="163" customFormat="1" ht="23.25" customHeight="1">
      <c r="A10" s="164" t="s">
        <v>66</v>
      </c>
      <c r="B10" s="165" t="s">
        <v>67</v>
      </c>
      <c r="C10" s="197">
        <v>388</v>
      </c>
      <c r="D10" s="192">
        <v>134.925</v>
      </c>
      <c r="E10" s="158">
        <v>168.9</v>
      </c>
      <c r="F10" s="158">
        <v>194.2</v>
      </c>
      <c r="G10" s="158">
        <v>228.8</v>
      </c>
      <c r="H10" s="158">
        <v>229.5</v>
      </c>
      <c r="I10" s="192">
        <f t="shared" si="0"/>
        <v>205.35000000000002</v>
      </c>
      <c r="J10" s="158">
        <v>223.7</v>
      </c>
      <c r="K10" s="547"/>
    </row>
    <row r="11" spans="1:11" s="163" customFormat="1" ht="15.75" customHeight="1">
      <c r="A11" s="164" t="s">
        <v>68</v>
      </c>
      <c r="B11" s="146" t="s">
        <v>69</v>
      </c>
      <c r="C11" s="197">
        <v>472</v>
      </c>
      <c r="D11" s="192">
        <v>120.075</v>
      </c>
      <c r="E11" s="158">
        <v>123.6</v>
      </c>
      <c r="F11" s="158">
        <v>123.2</v>
      </c>
      <c r="G11" s="158">
        <v>125.7</v>
      </c>
      <c r="H11" s="158">
        <v>130.6</v>
      </c>
      <c r="I11" s="192">
        <f t="shared" si="0"/>
        <v>125.775</v>
      </c>
      <c r="J11" s="158">
        <v>134.6</v>
      </c>
      <c r="K11" s="547"/>
    </row>
    <row r="12" spans="1:11" s="163" customFormat="1" ht="8.25" customHeight="1">
      <c r="A12" s="164"/>
      <c r="B12" s="166" t="s">
        <v>70</v>
      </c>
      <c r="C12" s="197"/>
      <c r="D12" s="364"/>
      <c r="E12" s="363"/>
      <c r="F12" s="363"/>
      <c r="G12" s="363"/>
      <c r="H12" s="363"/>
      <c r="I12" s="364"/>
      <c r="J12" s="363"/>
      <c r="K12" s="547"/>
    </row>
    <row r="13" spans="1:11" s="163" customFormat="1" ht="15" customHeight="1">
      <c r="A13" s="164"/>
      <c r="B13" s="166" t="s">
        <v>71</v>
      </c>
      <c r="C13" s="198">
        <v>196</v>
      </c>
      <c r="D13" s="193">
        <v>113.075</v>
      </c>
      <c r="E13" s="186">
        <v>116.9</v>
      </c>
      <c r="F13" s="186">
        <v>114.3</v>
      </c>
      <c r="G13" s="186">
        <v>118.7</v>
      </c>
      <c r="H13" s="186">
        <v>125.2</v>
      </c>
      <c r="I13" s="193">
        <f aca="true" t="shared" si="1" ref="I13:I18">(E13+F13+G13+H13)/4</f>
        <v>118.77499999999999</v>
      </c>
      <c r="J13" s="186">
        <v>125.7</v>
      </c>
      <c r="K13" s="547"/>
    </row>
    <row r="14" spans="1:11" s="163" customFormat="1" ht="15.75" customHeight="1">
      <c r="A14" s="164" t="s">
        <v>72</v>
      </c>
      <c r="B14" s="146" t="s">
        <v>73</v>
      </c>
      <c r="C14" s="197">
        <v>227</v>
      </c>
      <c r="D14" s="192">
        <v>122.55</v>
      </c>
      <c r="E14" s="158">
        <v>126.7</v>
      </c>
      <c r="F14" s="158">
        <v>127.3</v>
      </c>
      <c r="G14" s="158">
        <v>125.9</v>
      </c>
      <c r="H14" s="158">
        <v>134.5</v>
      </c>
      <c r="I14" s="192">
        <f t="shared" si="1"/>
        <v>128.6</v>
      </c>
      <c r="J14" s="158">
        <v>149.1</v>
      </c>
      <c r="K14" s="547"/>
    </row>
    <row r="15" spans="1:11" s="163" customFormat="1" ht="24.75" customHeight="1">
      <c r="A15" s="164" t="s">
        <v>74</v>
      </c>
      <c r="B15" s="165" t="s">
        <v>75</v>
      </c>
      <c r="C15" s="197">
        <v>167</v>
      </c>
      <c r="D15" s="192">
        <v>116.625</v>
      </c>
      <c r="E15" s="158">
        <v>119.2</v>
      </c>
      <c r="F15" s="158">
        <v>123.7</v>
      </c>
      <c r="G15" s="158">
        <v>129.9</v>
      </c>
      <c r="H15" s="158">
        <v>137.5</v>
      </c>
      <c r="I15" s="192">
        <f t="shared" si="1"/>
        <v>127.575</v>
      </c>
      <c r="J15" s="158">
        <v>142.3</v>
      </c>
      <c r="K15" s="547"/>
    </row>
    <row r="16" spans="1:11" s="163" customFormat="1" ht="19.5" customHeight="1">
      <c r="A16" s="167" t="s">
        <v>76</v>
      </c>
      <c r="B16" s="168" t="s">
        <v>23</v>
      </c>
      <c r="C16" s="196">
        <v>221</v>
      </c>
      <c r="D16" s="191">
        <v>131.1</v>
      </c>
      <c r="E16" s="178">
        <v>140.3</v>
      </c>
      <c r="F16" s="178">
        <v>144.4</v>
      </c>
      <c r="G16" s="178">
        <v>149.5</v>
      </c>
      <c r="H16" s="178">
        <v>152.9</v>
      </c>
      <c r="I16" s="191">
        <f t="shared" si="1"/>
        <v>146.775</v>
      </c>
      <c r="J16" s="178">
        <v>161</v>
      </c>
      <c r="K16" s="547"/>
    </row>
    <row r="17" spans="1:11" s="163" customFormat="1" ht="15.75" customHeight="1">
      <c r="A17" s="164" t="s">
        <v>77</v>
      </c>
      <c r="B17" s="146" t="s">
        <v>78</v>
      </c>
      <c r="C17" s="197">
        <v>102</v>
      </c>
      <c r="D17" s="192">
        <v>139.725</v>
      </c>
      <c r="E17" s="158">
        <v>148.8</v>
      </c>
      <c r="F17" s="158">
        <v>157.7</v>
      </c>
      <c r="G17" s="158">
        <v>151.8</v>
      </c>
      <c r="H17" s="158">
        <v>157.3</v>
      </c>
      <c r="I17" s="192">
        <f t="shared" si="1"/>
        <v>153.9</v>
      </c>
      <c r="J17" s="158">
        <v>169.7</v>
      </c>
      <c r="K17" s="547"/>
    </row>
    <row r="18" spans="1:11" s="163" customFormat="1" ht="14.25" customHeight="1">
      <c r="A18" s="164" t="s">
        <v>79</v>
      </c>
      <c r="B18" s="165" t="s">
        <v>164</v>
      </c>
      <c r="C18" s="197">
        <v>119</v>
      </c>
      <c r="D18" s="192">
        <v>123.75</v>
      </c>
      <c r="E18" s="158">
        <v>133</v>
      </c>
      <c r="F18" s="158">
        <v>133</v>
      </c>
      <c r="G18" s="158">
        <v>147.6</v>
      </c>
      <c r="H18" s="158">
        <v>149.1</v>
      </c>
      <c r="I18" s="192">
        <f t="shared" si="1"/>
        <v>140.675</v>
      </c>
      <c r="J18" s="158">
        <v>153.6</v>
      </c>
      <c r="K18" s="547"/>
    </row>
    <row r="19" spans="1:11" s="163" customFormat="1" ht="12" customHeight="1">
      <c r="A19" s="164"/>
      <c r="B19" s="165" t="s">
        <v>163</v>
      </c>
      <c r="C19" s="197"/>
      <c r="D19" s="192"/>
      <c r="E19" s="158"/>
      <c r="F19" s="158"/>
      <c r="G19" s="158"/>
      <c r="H19" s="158"/>
      <c r="I19" s="192"/>
      <c r="J19" s="158"/>
      <c r="K19" s="547"/>
    </row>
    <row r="20" spans="1:11" s="170" customFormat="1" ht="24" customHeight="1">
      <c r="A20" s="162" t="s">
        <v>80</v>
      </c>
      <c r="B20" s="169" t="s">
        <v>54</v>
      </c>
      <c r="C20" s="196">
        <v>1789</v>
      </c>
      <c r="D20" s="191">
        <v>181.25</v>
      </c>
      <c r="E20" s="178">
        <v>201.3</v>
      </c>
      <c r="F20" s="178">
        <v>210.2</v>
      </c>
      <c r="G20" s="178">
        <v>222</v>
      </c>
      <c r="H20" s="178">
        <v>223.3</v>
      </c>
      <c r="I20" s="191">
        <f aca="true" t="shared" si="2" ref="I20:I25">(E20+F20+G20+H20)/4</f>
        <v>214.2</v>
      </c>
      <c r="J20" s="178">
        <v>224.1</v>
      </c>
      <c r="K20" s="547"/>
    </row>
    <row r="21" spans="1:11" s="163" customFormat="1" ht="15.75" customHeight="1">
      <c r="A21" s="164" t="s">
        <v>81</v>
      </c>
      <c r="B21" s="146" t="s">
        <v>82</v>
      </c>
      <c r="C21" s="197">
        <v>94</v>
      </c>
      <c r="D21" s="192">
        <v>193.8</v>
      </c>
      <c r="E21" s="158">
        <v>173.9</v>
      </c>
      <c r="F21" s="158">
        <v>172.8</v>
      </c>
      <c r="G21" s="158">
        <v>180.2</v>
      </c>
      <c r="H21" s="158">
        <v>203.8</v>
      </c>
      <c r="I21" s="192">
        <f t="shared" si="2"/>
        <v>182.675</v>
      </c>
      <c r="J21" s="158">
        <v>225.5</v>
      </c>
      <c r="K21" s="547"/>
    </row>
    <row r="22" spans="1:11" s="163" customFormat="1" ht="24" customHeight="1">
      <c r="A22" s="164" t="s">
        <v>83</v>
      </c>
      <c r="B22" s="165" t="s">
        <v>84</v>
      </c>
      <c r="C22" s="197">
        <v>1554</v>
      </c>
      <c r="D22" s="192">
        <v>183.875</v>
      </c>
      <c r="E22" s="158">
        <v>203.6</v>
      </c>
      <c r="F22" s="158">
        <v>216.9</v>
      </c>
      <c r="G22" s="158">
        <v>228.5</v>
      </c>
      <c r="H22" s="158">
        <v>228.5</v>
      </c>
      <c r="I22" s="192">
        <f t="shared" si="2"/>
        <v>219.375</v>
      </c>
      <c r="J22" s="158">
        <v>228.7</v>
      </c>
      <c r="K22" s="547"/>
    </row>
    <row r="23" spans="1:11" s="163" customFormat="1" ht="15.75" customHeight="1">
      <c r="A23" s="164" t="s">
        <v>85</v>
      </c>
      <c r="B23" s="146" t="s">
        <v>86</v>
      </c>
      <c r="C23" s="197">
        <v>141</v>
      </c>
      <c r="D23" s="192">
        <v>143.9</v>
      </c>
      <c r="E23" s="158">
        <v>193.1</v>
      </c>
      <c r="F23" s="158">
        <v>160.5</v>
      </c>
      <c r="G23" s="158">
        <v>178.8</v>
      </c>
      <c r="H23" s="158">
        <v>178.8</v>
      </c>
      <c r="I23" s="192">
        <f t="shared" si="2"/>
        <v>177.8</v>
      </c>
      <c r="J23" s="158">
        <v>173</v>
      </c>
      <c r="K23" s="547"/>
    </row>
    <row r="24" spans="1:11" s="163" customFormat="1" ht="19.5" customHeight="1">
      <c r="A24" s="171" t="s">
        <v>87</v>
      </c>
      <c r="B24" s="168" t="s">
        <v>55</v>
      </c>
      <c r="C24" s="196">
        <v>113</v>
      </c>
      <c r="D24" s="191">
        <v>111.3</v>
      </c>
      <c r="E24" s="178">
        <v>115.4</v>
      </c>
      <c r="F24" s="178">
        <v>109.1</v>
      </c>
      <c r="G24" s="178">
        <v>115.1</v>
      </c>
      <c r="H24" s="178">
        <v>135.9</v>
      </c>
      <c r="I24" s="191">
        <f t="shared" si="2"/>
        <v>118.875</v>
      </c>
      <c r="J24" s="178">
        <v>163.8</v>
      </c>
      <c r="K24" s="547"/>
    </row>
    <row r="25" spans="1:11" s="163" customFormat="1" ht="14.25" customHeight="1">
      <c r="A25" s="164" t="s">
        <v>88</v>
      </c>
      <c r="B25" s="165" t="s">
        <v>142</v>
      </c>
      <c r="C25" s="197">
        <v>113</v>
      </c>
      <c r="D25" s="192">
        <v>111.3</v>
      </c>
      <c r="E25" s="158">
        <v>115.4</v>
      </c>
      <c r="F25" s="158">
        <v>109.1</v>
      </c>
      <c r="G25" s="158">
        <v>115.1</v>
      </c>
      <c r="H25" s="158">
        <v>135.9</v>
      </c>
      <c r="I25" s="192">
        <f t="shared" si="2"/>
        <v>118.875</v>
      </c>
      <c r="J25" s="158">
        <v>163.8</v>
      </c>
      <c r="K25" s="547"/>
    </row>
    <row r="26" spans="1:11" s="163" customFormat="1" ht="15.75" customHeight="1">
      <c r="A26" s="297"/>
      <c r="B26" s="298" t="s">
        <v>143</v>
      </c>
      <c r="C26" s="331"/>
      <c r="D26" s="205"/>
      <c r="E26" s="153"/>
      <c r="F26" s="153"/>
      <c r="G26" s="153"/>
      <c r="H26" s="153"/>
      <c r="I26" s="205"/>
      <c r="J26" s="153"/>
      <c r="K26" s="547"/>
    </row>
    <row r="27" spans="1:11" ht="6" customHeight="1">
      <c r="A27" s="154"/>
      <c r="D27" s="174"/>
      <c r="E27" s="174"/>
      <c r="F27" s="174"/>
      <c r="G27" s="174"/>
      <c r="H27" s="174"/>
      <c r="I27" s="174"/>
      <c r="J27" s="174"/>
      <c r="K27" s="547"/>
    </row>
    <row r="28" spans="1:11" ht="12.75">
      <c r="A28" s="154" t="s">
        <v>141</v>
      </c>
      <c r="D28" s="174"/>
      <c r="E28" s="174"/>
      <c r="F28" s="174"/>
      <c r="G28" s="174"/>
      <c r="H28" s="174"/>
      <c r="I28" s="174"/>
      <c r="J28" s="174"/>
      <c r="K28" s="547"/>
    </row>
    <row r="29" spans="1:11" ht="13.5">
      <c r="A29" s="155" t="s">
        <v>239</v>
      </c>
      <c r="B29" s="175"/>
      <c r="C29" s="175"/>
      <c r="D29" s="176"/>
      <c r="E29" s="176"/>
      <c r="F29" s="176"/>
      <c r="G29" s="176"/>
      <c r="H29" s="176"/>
      <c r="I29" s="176"/>
      <c r="J29" s="176"/>
      <c r="K29" s="547"/>
    </row>
    <row r="30" spans="4:10" ht="12.75">
      <c r="D30" s="174"/>
      <c r="E30" s="174"/>
      <c r="F30" s="174"/>
      <c r="G30" s="174"/>
      <c r="H30" s="174"/>
      <c r="I30" s="174"/>
      <c r="J30" s="174"/>
    </row>
    <row r="31" spans="4:10" ht="12.75">
      <c r="D31" s="174"/>
      <c r="E31" s="174"/>
      <c r="F31" s="174"/>
      <c r="G31" s="174"/>
      <c r="H31" s="174"/>
      <c r="I31" s="174"/>
      <c r="J31" s="174"/>
    </row>
    <row r="32" spans="4:10" ht="12.75">
      <c r="D32" s="174"/>
      <c r="E32" s="174"/>
      <c r="F32" s="174"/>
      <c r="G32" s="174"/>
      <c r="H32" s="174"/>
      <c r="I32" s="174"/>
      <c r="J32" s="174"/>
    </row>
    <row r="33" spans="4:10" ht="12.75">
      <c r="D33" s="174"/>
      <c r="E33" s="174"/>
      <c r="F33" s="174"/>
      <c r="G33" s="174"/>
      <c r="H33" s="174"/>
      <c r="I33" s="174"/>
      <c r="J33" s="174"/>
    </row>
    <row r="34" spans="4:10" ht="12.75">
      <c r="D34" s="174"/>
      <c r="E34" s="174"/>
      <c r="F34" s="174"/>
      <c r="G34" s="174"/>
      <c r="H34" s="174"/>
      <c r="I34" s="174"/>
      <c r="J34" s="174"/>
    </row>
    <row r="35" spans="4:10" ht="12.75">
      <c r="D35" s="174"/>
      <c r="E35" s="174"/>
      <c r="F35" s="174"/>
      <c r="G35" s="174"/>
      <c r="H35" s="174"/>
      <c r="I35" s="174"/>
      <c r="J35" s="174"/>
    </row>
    <row r="36" spans="4:10" ht="12.75">
      <c r="D36" s="174"/>
      <c r="E36" s="174"/>
      <c r="F36" s="174"/>
      <c r="G36" s="174"/>
      <c r="H36" s="174"/>
      <c r="I36" s="174"/>
      <c r="J36" s="174"/>
    </row>
    <row r="37" spans="4:10" ht="12.75">
      <c r="D37" s="174"/>
      <c r="E37" s="174"/>
      <c r="F37" s="174"/>
      <c r="G37" s="174"/>
      <c r="H37" s="174"/>
      <c r="I37" s="174"/>
      <c r="J37" s="174"/>
    </row>
    <row r="38" spans="4:10" ht="12.75">
      <c r="D38" s="174"/>
      <c r="E38" s="174"/>
      <c r="F38" s="174"/>
      <c r="G38" s="174"/>
      <c r="H38" s="174"/>
      <c r="I38" s="174"/>
      <c r="J38" s="174"/>
    </row>
    <row r="39" spans="4:10" ht="12.75">
      <c r="D39" s="174"/>
      <c r="E39" s="174"/>
      <c r="F39" s="174"/>
      <c r="G39" s="174"/>
      <c r="H39" s="174"/>
      <c r="I39" s="174"/>
      <c r="J39" s="174"/>
    </row>
    <row r="40" spans="4:10" ht="12.75">
      <c r="D40" s="174"/>
      <c r="E40" s="174"/>
      <c r="F40" s="174"/>
      <c r="G40" s="174"/>
      <c r="H40" s="174"/>
      <c r="I40" s="174"/>
      <c r="J40" s="174"/>
    </row>
    <row r="41" spans="4:10" ht="12.75">
      <c r="D41" s="174"/>
      <c r="E41" s="174"/>
      <c r="F41" s="174"/>
      <c r="G41" s="174"/>
      <c r="H41" s="174"/>
      <c r="I41" s="174"/>
      <c r="J41" s="174"/>
    </row>
    <row r="42" spans="4:10" ht="12.75">
      <c r="D42" s="174"/>
      <c r="E42" s="174"/>
      <c r="F42" s="174"/>
      <c r="G42" s="174"/>
      <c r="H42" s="174"/>
      <c r="I42" s="174"/>
      <c r="J42" s="174"/>
    </row>
    <row r="43" spans="4:10" ht="12.75">
      <c r="D43" s="174"/>
      <c r="E43" s="174"/>
      <c r="F43" s="174"/>
      <c r="G43" s="174"/>
      <c r="H43" s="174"/>
      <c r="I43" s="174"/>
      <c r="J43" s="174"/>
    </row>
    <row r="44" spans="4:10" ht="12.75">
      <c r="D44" s="174"/>
      <c r="E44" s="174"/>
      <c r="F44" s="174"/>
      <c r="G44" s="174"/>
      <c r="H44" s="174"/>
      <c r="I44" s="174"/>
      <c r="J44" s="174"/>
    </row>
    <row r="45" spans="4:10" ht="12.75">
      <c r="D45" s="174"/>
      <c r="E45" s="174"/>
      <c r="F45" s="174"/>
      <c r="G45" s="174"/>
      <c r="H45" s="174"/>
      <c r="I45" s="174"/>
      <c r="J45" s="174"/>
    </row>
    <row r="46" spans="4:10" ht="12.75">
      <c r="D46" s="174"/>
      <c r="E46" s="174"/>
      <c r="F46" s="174"/>
      <c r="G46" s="174"/>
      <c r="H46" s="174"/>
      <c r="I46" s="174"/>
      <c r="J46" s="174"/>
    </row>
    <row r="47" spans="4:10" ht="12.75">
      <c r="D47" s="174"/>
      <c r="E47" s="174"/>
      <c r="F47" s="174"/>
      <c r="G47" s="174"/>
      <c r="H47" s="174"/>
      <c r="I47" s="174"/>
      <c r="J47" s="174"/>
    </row>
    <row r="48" spans="4:10" ht="12.75">
      <c r="D48" s="174"/>
      <c r="E48" s="174"/>
      <c r="F48" s="174"/>
      <c r="G48" s="174"/>
      <c r="H48" s="174"/>
      <c r="I48" s="174"/>
      <c r="J48" s="174"/>
    </row>
    <row r="49" spans="4:10" ht="12.75">
      <c r="D49" s="174"/>
      <c r="E49" s="174"/>
      <c r="F49" s="174"/>
      <c r="G49" s="174"/>
      <c r="H49" s="174"/>
      <c r="I49" s="174"/>
      <c r="J49" s="174"/>
    </row>
    <row r="50" spans="4:10" ht="12.75">
      <c r="D50" s="174"/>
      <c r="E50" s="174"/>
      <c r="F50" s="174"/>
      <c r="G50" s="174"/>
      <c r="H50" s="174"/>
      <c r="I50" s="174"/>
      <c r="J50" s="174"/>
    </row>
    <row r="51" spans="4:10" ht="12.75">
      <c r="D51" s="174"/>
      <c r="E51" s="174"/>
      <c r="F51" s="174"/>
      <c r="G51" s="174"/>
      <c r="H51" s="174"/>
      <c r="I51" s="174"/>
      <c r="J51" s="174"/>
    </row>
    <row r="52" spans="4:10" ht="12.75">
      <c r="D52" s="174"/>
      <c r="E52" s="174"/>
      <c r="F52" s="174"/>
      <c r="G52" s="174"/>
      <c r="H52" s="174"/>
      <c r="I52" s="174"/>
      <c r="J52" s="174"/>
    </row>
    <row r="53" spans="4:10" ht="12.75">
      <c r="D53" s="174"/>
      <c r="E53" s="174"/>
      <c r="F53" s="174"/>
      <c r="G53" s="174"/>
      <c r="H53" s="174"/>
      <c r="I53" s="174"/>
      <c r="J53" s="174"/>
    </row>
    <row r="54" spans="4:10" ht="12.75">
      <c r="D54" s="174"/>
      <c r="E54" s="174"/>
      <c r="F54" s="174"/>
      <c r="G54" s="174"/>
      <c r="H54" s="174"/>
      <c r="I54" s="174"/>
      <c r="J54" s="174"/>
    </row>
    <row r="55" spans="4:10" ht="12.75">
      <c r="D55" s="174"/>
      <c r="E55" s="174"/>
      <c r="F55" s="174"/>
      <c r="G55" s="174"/>
      <c r="H55" s="174"/>
      <c r="I55" s="174"/>
      <c r="J55" s="174"/>
    </row>
    <row r="56" spans="4:10" ht="12.75">
      <c r="D56" s="174"/>
      <c r="E56" s="174"/>
      <c r="F56" s="174"/>
      <c r="G56" s="174"/>
      <c r="H56" s="174"/>
      <c r="I56" s="174"/>
      <c r="J56" s="174"/>
    </row>
    <row r="57" spans="4:10" ht="12.75">
      <c r="D57" s="174"/>
      <c r="E57" s="174"/>
      <c r="F57" s="174"/>
      <c r="G57" s="174"/>
      <c r="H57" s="174"/>
      <c r="I57" s="174"/>
      <c r="J57" s="174"/>
    </row>
    <row r="58" spans="4:10" ht="12.75">
      <c r="D58" s="174"/>
      <c r="E58" s="174"/>
      <c r="F58" s="174"/>
      <c r="G58" s="174"/>
      <c r="H58" s="174"/>
      <c r="I58" s="174"/>
      <c r="J58" s="174"/>
    </row>
    <row r="59" spans="4:10" ht="12.75">
      <c r="D59" s="174"/>
      <c r="E59" s="174"/>
      <c r="F59" s="174"/>
      <c r="G59" s="174"/>
      <c r="H59" s="174"/>
      <c r="I59" s="174"/>
      <c r="J59" s="174"/>
    </row>
    <row r="60" spans="4:10" ht="12.75">
      <c r="D60" s="174"/>
      <c r="E60" s="174"/>
      <c r="F60" s="174"/>
      <c r="G60" s="174"/>
      <c r="H60" s="174"/>
      <c r="I60" s="174"/>
      <c r="J60" s="174"/>
    </row>
    <row r="61" spans="4:10" ht="12.75">
      <c r="D61" s="174"/>
      <c r="E61" s="174"/>
      <c r="F61" s="174"/>
      <c r="G61" s="174"/>
      <c r="H61" s="174"/>
      <c r="I61" s="174"/>
      <c r="J61" s="174"/>
    </row>
    <row r="62" spans="4:10" ht="12.75">
      <c r="D62" s="174"/>
      <c r="E62" s="174"/>
      <c r="F62" s="174"/>
      <c r="G62" s="174"/>
      <c r="H62" s="174"/>
      <c r="I62" s="174"/>
      <c r="J62" s="174"/>
    </row>
    <row r="63" spans="4:10" ht="12.75">
      <c r="D63" s="174"/>
      <c r="E63" s="174"/>
      <c r="F63" s="174"/>
      <c r="G63" s="174"/>
      <c r="H63" s="174"/>
      <c r="I63" s="174"/>
      <c r="J63" s="174"/>
    </row>
    <row r="64" spans="4:10" ht="12.75">
      <c r="D64" s="174"/>
      <c r="E64" s="174"/>
      <c r="F64" s="174"/>
      <c r="G64" s="174"/>
      <c r="H64" s="174"/>
      <c r="I64" s="174"/>
      <c r="J64" s="174"/>
    </row>
    <row r="65" spans="4:10" ht="12.75">
      <c r="D65" s="174"/>
      <c r="E65" s="174"/>
      <c r="F65" s="174"/>
      <c r="G65" s="174"/>
      <c r="H65" s="174"/>
      <c r="I65" s="174"/>
      <c r="J65" s="174"/>
    </row>
    <row r="66" spans="4:10" ht="12.75">
      <c r="D66" s="174"/>
      <c r="E66" s="174"/>
      <c r="F66" s="174"/>
      <c r="G66" s="174"/>
      <c r="H66" s="174"/>
      <c r="I66" s="174"/>
      <c r="J66" s="174"/>
    </row>
    <row r="67" spans="4:10" ht="12.75">
      <c r="D67" s="174"/>
      <c r="E67" s="174"/>
      <c r="F67" s="174"/>
      <c r="G67" s="174"/>
      <c r="H67" s="174"/>
      <c r="I67" s="174"/>
      <c r="J67" s="174"/>
    </row>
    <row r="68" spans="4:10" ht="12.75">
      <c r="D68" s="174"/>
      <c r="E68" s="174"/>
      <c r="F68" s="174"/>
      <c r="G68" s="174"/>
      <c r="H68" s="174"/>
      <c r="I68" s="174"/>
      <c r="J68" s="174"/>
    </row>
    <row r="69" spans="4:10" ht="12.75">
      <c r="D69" s="174"/>
      <c r="E69" s="174"/>
      <c r="F69" s="174"/>
      <c r="G69" s="174"/>
      <c r="H69" s="174"/>
      <c r="I69" s="174"/>
      <c r="J69" s="174"/>
    </row>
    <row r="70" spans="4:10" ht="12.75">
      <c r="D70" s="174"/>
      <c r="E70" s="174"/>
      <c r="F70" s="174"/>
      <c r="G70" s="174"/>
      <c r="H70" s="174"/>
      <c r="I70" s="174"/>
      <c r="J70" s="174"/>
    </row>
    <row r="71" spans="4:10" ht="12.75">
      <c r="D71" s="174"/>
      <c r="E71" s="174"/>
      <c r="F71" s="174"/>
      <c r="G71" s="174"/>
      <c r="H71" s="174"/>
      <c r="I71" s="174"/>
      <c r="J71" s="174"/>
    </row>
    <row r="72" spans="4:10" ht="12.75">
      <c r="D72" s="174"/>
      <c r="E72" s="174"/>
      <c r="F72" s="174"/>
      <c r="G72" s="174"/>
      <c r="H72" s="174"/>
      <c r="I72" s="174"/>
      <c r="J72" s="174"/>
    </row>
    <row r="73" spans="4:10" ht="12.75">
      <c r="D73" s="174"/>
      <c r="E73" s="174"/>
      <c r="F73" s="174"/>
      <c r="G73" s="174"/>
      <c r="H73" s="174"/>
      <c r="I73" s="174"/>
      <c r="J73" s="174"/>
    </row>
    <row r="74" spans="4:10" ht="12.75">
      <c r="D74" s="174"/>
      <c r="E74" s="174"/>
      <c r="F74" s="174"/>
      <c r="G74" s="174"/>
      <c r="H74" s="174"/>
      <c r="I74" s="174"/>
      <c r="J74" s="174"/>
    </row>
    <row r="75" spans="4:10" ht="12.75">
      <c r="D75" s="174"/>
      <c r="E75" s="174"/>
      <c r="F75" s="174"/>
      <c r="G75" s="174"/>
      <c r="H75" s="174"/>
      <c r="I75" s="174"/>
      <c r="J75" s="174"/>
    </row>
    <row r="76" spans="4:10" ht="12.75">
      <c r="D76" s="174"/>
      <c r="E76" s="174"/>
      <c r="F76" s="174"/>
      <c r="G76" s="174"/>
      <c r="H76" s="174"/>
      <c r="I76" s="174"/>
      <c r="J76" s="174"/>
    </row>
    <row r="77" spans="4:10" ht="12.75">
      <c r="D77" s="174"/>
      <c r="E77" s="174"/>
      <c r="F77" s="174"/>
      <c r="G77" s="174"/>
      <c r="H77" s="174"/>
      <c r="I77" s="174"/>
      <c r="J77" s="174"/>
    </row>
    <row r="78" spans="4:10" ht="12.75">
      <c r="D78" s="174"/>
      <c r="E78" s="174"/>
      <c r="F78" s="174"/>
      <c r="G78" s="174"/>
      <c r="H78" s="174"/>
      <c r="I78" s="174"/>
      <c r="J78" s="174"/>
    </row>
    <row r="79" spans="4:10" ht="12.75">
      <c r="D79" s="174"/>
      <c r="E79" s="174"/>
      <c r="F79" s="174"/>
      <c r="G79" s="174"/>
      <c r="H79" s="174"/>
      <c r="I79" s="174"/>
      <c r="J79" s="174"/>
    </row>
    <row r="80" spans="4:10" ht="12.75">
      <c r="D80" s="174"/>
      <c r="E80" s="174"/>
      <c r="F80" s="174"/>
      <c r="G80" s="174"/>
      <c r="H80" s="174"/>
      <c r="I80" s="174"/>
      <c r="J80" s="174"/>
    </row>
    <row r="81" spans="4:10" ht="12.75">
      <c r="D81" s="174"/>
      <c r="E81" s="174"/>
      <c r="F81" s="174"/>
      <c r="G81" s="174"/>
      <c r="H81" s="174"/>
      <c r="I81" s="174"/>
      <c r="J81" s="174"/>
    </row>
    <row r="82" spans="4:10" ht="12.75">
      <c r="D82" s="174"/>
      <c r="E82" s="174"/>
      <c r="F82" s="174"/>
      <c r="G82" s="174"/>
      <c r="H82" s="174"/>
      <c r="I82" s="174"/>
      <c r="J82" s="174"/>
    </row>
    <row r="83" spans="4:10" ht="12.75">
      <c r="D83" s="174"/>
      <c r="E83" s="174"/>
      <c r="F83" s="174"/>
      <c r="G83" s="174"/>
      <c r="H83" s="174"/>
      <c r="I83" s="174"/>
      <c r="J83" s="174"/>
    </row>
    <row r="84" spans="4:10" ht="12.75">
      <c r="D84" s="174"/>
      <c r="E84" s="174"/>
      <c r="F84" s="174"/>
      <c r="G84" s="174"/>
      <c r="H84" s="174"/>
      <c r="I84" s="174"/>
      <c r="J84" s="174"/>
    </row>
    <row r="85" spans="4:10" ht="12.75">
      <c r="D85" s="174"/>
      <c r="E85" s="174"/>
      <c r="F85" s="174"/>
      <c r="G85" s="174"/>
      <c r="H85" s="174"/>
      <c r="I85" s="174"/>
      <c r="J85" s="174"/>
    </row>
    <row r="86" spans="4:10" ht="12.75">
      <c r="D86" s="174"/>
      <c r="E86" s="174"/>
      <c r="F86" s="174"/>
      <c r="G86" s="174"/>
      <c r="H86" s="174"/>
      <c r="I86" s="174"/>
      <c r="J86" s="174"/>
    </row>
    <row r="87" spans="4:10" ht="12.75">
      <c r="D87" s="174"/>
      <c r="E87" s="174"/>
      <c r="F87" s="174"/>
      <c r="G87" s="174"/>
      <c r="H87" s="174"/>
      <c r="I87" s="174"/>
      <c r="J87" s="174"/>
    </row>
    <row r="88" spans="4:10" ht="12.75">
      <c r="D88" s="174"/>
      <c r="E88" s="174"/>
      <c r="F88" s="174"/>
      <c r="G88" s="174"/>
      <c r="H88" s="174"/>
      <c r="I88" s="174"/>
      <c r="J88" s="174"/>
    </row>
    <row r="89" spans="4:10" ht="12.75">
      <c r="D89" s="174"/>
      <c r="E89" s="174"/>
      <c r="F89" s="174"/>
      <c r="G89" s="174"/>
      <c r="H89" s="174"/>
      <c r="I89" s="174"/>
      <c r="J89" s="174"/>
    </row>
    <row r="90" spans="4:10" ht="12.75">
      <c r="D90" s="174"/>
      <c r="E90" s="174"/>
      <c r="F90" s="174"/>
      <c r="G90" s="174"/>
      <c r="H90" s="174"/>
      <c r="I90" s="174"/>
      <c r="J90" s="174"/>
    </row>
    <row r="91" spans="4:10" ht="12.75">
      <c r="D91" s="174"/>
      <c r="E91" s="174"/>
      <c r="F91" s="174"/>
      <c r="G91" s="174"/>
      <c r="H91" s="174"/>
      <c r="I91" s="174"/>
      <c r="J91" s="174"/>
    </row>
    <row r="92" spans="4:10" ht="12.75">
      <c r="D92" s="174"/>
      <c r="E92" s="174"/>
      <c r="F92" s="174"/>
      <c r="G92" s="174"/>
      <c r="H92" s="174"/>
      <c r="I92" s="174"/>
      <c r="J92" s="174"/>
    </row>
    <row r="93" spans="4:10" ht="12.75">
      <c r="D93" s="174"/>
      <c r="E93" s="174"/>
      <c r="F93" s="174"/>
      <c r="G93" s="174"/>
      <c r="H93" s="174"/>
      <c r="I93" s="174"/>
      <c r="J93" s="174"/>
    </row>
    <row r="94" spans="4:10" ht="12.75">
      <c r="D94" s="174"/>
      <c r="E94" s="174"/>
      <c r="F94" s="174"/>
      <c r="G94" s="174"/>
      <c r="H94" s="174"/>
      <c r="I94" s="174"/>
      <c r="J94" s="174"/>
    </row>
    <row r="95" spans="4:10" ht="12.75">
      <c r="D95" s="174"/>
      <c r="E95" s="174"/>
      <c r="F95" s="174"/>
      <c r="G95" s="174"/>
      <c r="H95" s="174"/>
      <c r="I95" s="174"/>
      <c r="J95" s="174"/>
    </row>
    <row r="96" spans="4:10" ht="12.75">
      <c r="D96" s="174"/>
      <c r="E96" s="174"/>
      <c r="F96" s="174"/>
      <c r="G96" s="174"/>
      <c r="H96" s="174"/>
      <c r="I96" s="174"/>
      <c r="J96" s="174"/>
    </row>
    <row r="97" spans="4:10" ht="12.75">
      <c r="D97" s="174"/>
      <c r="E97" s="174"/>
      <c r="F97" s="174"/>
      <c r="G97" s="174"/>
      <c r="H97" s="174"/>
      <c r="I97" s="174"/>
      <c r="J97" s="174"/>
    </row>
    <row r="98" spans="4:10" ht="12.75">
      <c r="D98" s="174"/>
      <c r="E98" s="174"/>
      <c r="F98" s="174"/>
      <c r="G98" s="174"/>
      <c r="H98" s="174"/>
      <c r="I98" s="174"/>
      <c r="J98" s="174"/>
    </row>
    <row r="99" spans="4:10" ht="12.75">
      <c r="D99" s="174"/>
      <c r="E99" s="174"/>
      <c r="F99" s="174"/>
      <c r="G99" s="174"/>
      <c r="H99" s="174"/>
      <c r="I99" s="174"/>
      <c r="J99" s="174"/>
    </row>
    <row r="100" spans="4:10" ht="12.75">
      <c r="D100" s="174"/>
      <c r="E100" s="174"/>
      <c r="F100" s="174"/>
      <c r="G100" s="174"/>
      <c r="H100" s="174"/>
      <c r="I100" s="174"/>
      <c r="J100" s="174"/>
    </row>
    <row r="101" spans="4:10" ht="12.75">
      <c r="D101" s="174"/>
      <c r="E101" s="174"/>
      <c r="F101" s="174"/>
      <c r="G101" s="174"/>
      <c r="H101" s="174"/>
      <c r="I101" s="174"/>
      <c r="J101" s="174"/>
    </row>
    <row r="102" spans="4:10" ht="12.75">
      <c r="D102" s="174"/>
      <c r="E102" s="174"/>
      <c r="F102" s="174"/>
      <c r="G102" s="174"/>
      <c r="H102" s="174"/>
      <c r="I102" s="174"/>
      <c r="J102" s="174"/>
    </row>
    <row r="103" spans="4:10" ht="12.75">
      <c r="D103" s="174"/>
      <c r="E103" s="174"/>
      <c r="F103" s="174"/>
      <c r="G103" s="174"/>
      <c r="H103" s="174"/>
      <c r="I103" s="174"/>
      <c r="J103" s="174"/>
    </row>
    <row r="104" spans="4:10" ht="12.75">
      <c r="D104" s="174"/>
      <c r="E104" s="174"/>
      <c r="F104" s="174"/>
      <c r="G104" s="174"/>
      <c r="H104" s="174"/>
      <c r="I104" s="174"/>
      <c r="J104" s="174"/>
    </row>
  </sheetData>
  <sheetProtection/>
  <mergeCells count="5">
    <mergeCell ref="K1:K29"/>
    <mergeCell ref="A4:A5"/>
    <mergeCell ref="B4:B5"/>
    <mergeCell ref="C4:C5"/>
    <mergeCell ref="E4:I4"/>
  </mergeCells>
  <printOptions/>
  <pageMargins left="0.67" right="0.18" top="0.36" bottom="0.28" header="0.22" footer="0.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CSO</cp:lastModifiedBy>
  <cp:lastPrinted>2007-06-28T11:31:00Z</cp:lastPrinted>
  <dcterms:created xsi:type="dcterms:W3CDTF">1997-12-31T20:30:20Z</dcterms:created>
  <dcterms:modified xsi:type="dcterms:W3CDTF">2007-06-28T11:31:07Z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63825c49-e7a5-42aa-a627-4c90862eb556</vt:lpwstr>
  </property>
  <property fmtid="{D5CDD505-2E9C-101B-9397-08002B2CF9AE}" pid="5" name="PublishingVariationRelationshipLinkField">
    <vt:lpwstr>http://statsmauritius.gov.mu/Relationships List/2639_.000, /Relationships List/2639_.000</vt:lpwstr>
  </property>
</Properties>
</file>