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45" windowHeight="3735" tabRatio="604" activeTab="6"/>
  </bookViews>
  <sheets>
    <sheet name="TAB1-1" sheetId="1" r:id="rId1"/>
    <sheet name="Tab1-2" sheetId="2" r:id="rId2"/>
    <sheet name="TAB1-3" sheetId="3" r:id="rId3"/>
    <sheet name="TAB1-4" sheetId="4" r:id="rId4"/>
    <sheet name="TAB1-5 " sheetId="5" r:id="rId5"/>
    <sheet name="TAB1-6" sheetId="6" r:id="rId6"/>
    <sheet name="Tab1-7" sheetId="7" r:id="rId7"/>
    <sheet name="TAB1-8" sheetId="8" r:id="rId8"/>
    <sheet name="TAB1-9" sheetId="9" r:id="rId9"/>
    <sheet name="TAB1-10" sheetId="10" r:id="rId10"/>
    <sheet name="TAB1-11" sheetId="11" r:id="rId11"/>
    <sheet name="TAB1-12" sheetId="12" r:id="rId12"/>
    <sheet name="TAB1-13" sheetId="13" r:id="rId13"/>
    <sheet name="TAB2-1" sheetId="14" r:id="rId14"/>
    <sheet name="TAB2-3 " sheetId="15" r:id="rId15"/>
    <sheet name="TAB2-4  " sheetId="16" r:id="rId16"/>
    <sheet name="TAB2-5 " sheetId="17" r:id="rId17"/>
  </sheets>
  <definedNames>
    <definedName name="_xlnm.Print_Area" localSheetId="0">'TAB1-1'!$A$1:$O$27</definedName>
    <definedName name="_xlnm.Print_Area" localSheetId="4">'TAB1-5 '!$A$1:$F$19</definedName>
  </definedNames>
  <calcPr fullCalcOnLoad="1"/>
</workbook>
</file>

<file path=xl/sharedStrings.xml><?xml version="1.0" encoding="utf-8"?>
<sst xmlns="http://schemas.openxmlformats.org/spreadsheetml/2006/main" count="582" uniqueCount="288">
  <si>
    <t>No. of enterprises</t>
  </si>
  <si>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</si>
  <si>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</si>
  <si>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</si>
  <si>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</si>
  <si>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</si>
  <si>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4.   Wearing apparel :</t>
  </si>
  <si>
    <t xml:space="preserve">                                  Pullovers</t>
  </si>
  <si>
    <t xml:space="preserve">                                  Other garments 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</si>
  <si>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</si>
  <si>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</si>
  <si>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</si>
  <si>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</si>
  <si>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</si>
  <si>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</si>
  <si>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</si>
  <si>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12.   Other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</si>
  <si>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</si>
  <si>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</si>
  <si>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</si>
  <si>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</si>
  <si>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</si>
  <si>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2. Employment as at December        </t>
  </si>
  <si>
    <t xml:space="preserve"> - Net change</t>
  </si>
  <si>
    <t xml:space="preserve"> - Growth rate (%)</t>
  </si>
  <si>
    <t xml:space="preserve"> 3.  Exports (f.o.b, Rs Million)</t>
  </si>
  <si>
    <t xml:space="preserve"> 4.  Imports (c.i.f, Rs Million) :</t>
  </si>
  <si>
    <t xml:space="preserve"> - Raw materials</t>
  </si>
  <si>
    <t xml:space="preserve"> - Machinery &amp; spare parts</t>
  </si>
  <si>
    <t xml:space="preserve"> 5.  Net Exports (Rs Million)</t>
  </si>
  <si>
    <t xml:space="preserve"> 6.  Net Exports to Exports (%)</t>
  </si>
  <si>
    <t xml:space="preserve"> - Share in Manufacturing(%)</t>
  </si>
  <si>
    <t xml:space="preserve"> - Share in GDP(%)</t>
  </si>
  <si>
    <t xml:space="preserve">9. Investment (Rs Million)        </t>
  </si>
  <si>
    <t xml:space="preserve"> - Machinery</t>
  </si>
  <si>
    <t>Product  group</t>
  </si>
  <si>
    <t>New projects</t>
  </si>
  <si>
    <t>Closures</t>
  </si>
  <si>
    <t>Enterprise</t>
  </si>
  <si>
    <t>Employment</t>
  </si>
  <si>
    <t>_</t>
  </si>
  <si>
    <t xml:space="preserve">                                    Pullovers</t>
  </si>
  <si>
    <t xml:space="preserve">                                    Other garments </t>
  </si>
  <si>
    <t>.</t>
  </si>
  <si>
    <t>Category</t>
  </si>
  <si>
    <t>Number as at</t>
  </si>
  <si>
    <t>Male</t>
  </si>
  <si>
    <t>Female</t>
  </si>
  <si>
    <t>Total</t>
  </si>
  <si>
    <t>Enterprises with less than 10 employees</t>
  </si>
  <si>
    <t>Outworkers</t>
  </si>
  <si>
    <t>T O T A L</t>
  </si>
  <si>
    <t>of which, expatriates</t>
  </si>
  <si>
    <t>-</t>
  </si>
  <si>
    <t>Enterprises</t>
  </si>
  <si>
    <t>A.  Total employment creation :</t>
  </si>
  <si>
    <t>New enterprises</t>
  </si>
  <si>
    <t>C.  Net change (A-B)</t>
  </si>
  <si>
    <t>No of</t>
  </si>
  <si>
    <t xml:space="preserve">                                     Pullovers</t>
  </si>
  <si>
    <t>Sept. 98 to Sept. 99</t>
  </si>
  <si>
    <t>10.   Jewellery and related articles</t>
  </si>
  <si>
    <t xml:space="preserve">11.   Toys and carnival articles   </t>
  </si>
  <si>
    <t>12.   Other</t>
  </si>
  <si>
    <t xml:space="preserve"> No. of enterprises</t>
  </si>
  <si>
    <t>Employment size</t>
  </si>
  <si>
    <t xml:space="preserve">  25 and above</t>
  </si>
  <si>
    <t xml:space="preserve">  10 to &lt; 25</t>
  </si>
  <si>
    <t>Of which, expatriates</t>
  </si>
  <si>
    <t>…</t>
  </si>
  <si>
    <t xml:space="preserve">Expansion in existing  enterprises </t>
  </si>
  <si>
    <t xml:space="preserve">Reduction in existing enterprises </t>
  </si>
  <si>
    <t>No. of</t>
  </si>
  <si>
    <t>enterprises</t>
  </si>
  <si>
    <t xml:space="preserve">     Informatics</t>
  </si>
  <si>
    <t xml:space="preserve">      Electric  and electronic products</t>
  </si>
  <si>
    <t xml:space="preserve">      Light engineering</t>
  </si>
  <si>
    <t xml:space="preserve">      Support to jewellery</t>
  </si>
  <si>
    <t xml:space="preserve">      Support to printing and publishing</t>
  </si>
  <si>
    <t xml:space="preserve">      Other support services</t>
  </si>
  <si>
    <t xml:space="preserve">      Plastic and rubber product</t>
  </si>
  <si>
    <t xml:space="preserve">      Other</t>
  </si>
  <si>
    <t xml:space="preserve">      Informatics</t>
  </si>
  <si>
    <t xml:space="preserve">      Electric and electronic products</t>
  </si>
  <si>
    <t xml:space="preserve">      Support to jewellery </t>
  </si>
  <si>
    <t xml:space="preserve">      Plastic and rubber products</t>
  </si>
  <si>
    <t xml:space="preserve">Employment </t>
  </si>
  <si>
    <t xml:space="preserve">      Electric and Electronic products</t>
  </si>
  <si>
    <t>Enterprises with 10 or more employees</t>
  </si>
  <si>
    <t>Employment (end of period)</t>
  </si>
  <si>
    <t>Net change</t>
  </si>
  <si>
    <r>
      <t>¹</t>
    </r>
    <r>
      <rPr>
        <sz val="10"/>
        <rFont val="Times New Roman"/>
        <family val="1"/>
      </rPr>
      <t xml:space="preserve">  revised</t>
    </r>
  </si>
  <si>
    <r>
      <t>²</t>
    </r>
    <r>
      <rPr>
        <sz val="10"/>
        <rFont val="Times New Roman"/>
        <family val="1"/>
      </rPr>
      <t xml:space="preserve">  provisional</t>
    </r>
  </si>
  <si>
    <t xml:space="preserve">8.  Annual Growth rate of Value added (%)  </t>
  </si>
  <si>
    <r>
      <t xml:space="preserve"> 7.  Value added</t>
    </r>
    <r>
      <rPr>
        <b/>
        <vertAlign val="superscript"/>
        <sz val="10"/>
        <rFont val="Times New Roman"/>
        <family val="1"/>
      </rPr>
      <t xml:space="preserve"> ¹ </t>
    </r>
    <r>
      <rPr>
        <b/>
        <sz val="10"/>
        <rFont val="Times New Roman"/>
        <family val="1"/>
      </rPr>
      <t>at  basic prices (Rs Million)</t>
    </r>
  </si>
  <si>
    <t xml:space="preserve">  Less than 10</t>
  </si>
  <si>
    <t xml:space="preserve">          -</t>
  </si>
  <si>
    <t>A.  Total  employment  creation:</t>
  </si>
  <si>
    <t>Expansion in existing  enterprises ¹</t>
  </si>
  <si>
    <t>B.   Total  employment  lost:</t>
  </si>
  <si>
    <t>Reduction in existing enterprises ¹</t>
  </si>
  <si>
    <t>C.  Net change ( A-B )</t>
  </si>
  <si>
    <t>¹ No. of enterprises relates to those reporting expansion/reduction in their workforce by more than 25 while employment is total expansion/reduction.</t>
  </si>
  <si>
    <t>Value :Million Rupees</t>
  </si>
  <si>
    <t xml:space="preserve">1st Qr </t>
  </si>
  <si>
    <t xml:space="preserve">2nd Qr </t>
  </si>
  <si>
    <t xml:space="preserve">3rd Qr </t>
  </si>
  <si>
    <t xml:space="preserve">4th Qr </t>
  </si>
  <si>
    <t>A. Total exports ( f.o.b )</t>
  </si>
  <si>
    <t>B. Total imports ( c.i.f )</t>
  </si>
  <si>
    <t xml:space="preserve">     Raw materials</t>
  </si>
  <si>
    <t xml:space="preserve">    Machinery</t>
  </si>
  <si>
    <t xml:space="preserve">  Net Exports (A - B)</t>
  </si>
  <si>
    <t xml:space="preserve">  Net Exports as % of total exports</t>
  </si>
  <si>
    <t>Value (f.o.b) : Million Rupees</t>
  </si>
  <si>
    <t>SITC section/description</t>
  </si>
  <si>
    <t>Total EPZ Exports</t>
  </si>
  <si>
    <t xml:space="preserve"> 0 - Food and live animals</t>
  </si>
  <si>
    <t xml:space="preserve">     of  which :</t>
  </si>
  <si>
    <t>Fish &amp; fish preparations</t>
  </si>
  <si>
    <t xml:space="preserve"> 2 - Crude materials, inedible, except fuels</t>
  </si>
  <si>
    <t xml:space="preserve"> 5 - Chemicals and related products, n.e.s</t>
  </si>
  <si>
    <t xml:space="preserve"> 6 - Manufactured goods classified chiefly by material </t>
  </si>
  <si>
    <t>Textile yarn, fabrics, made up articles</t>
  </si>
  <si>
    <t>Pearls, precious  &amp; semi-precious stones</t>
  </si>
  <si>
    <t xml:space="preserve"> 7 - Machinery and transport equipment </t>
  </si>
  <si>
    <t xml:space="preserve"> 8 - Miscellaneous manufactured articles </t>
  </si>
  <si>
    <t>Articles of apparel and clothing</t>
  </si>
  <si>
    <t>Optical goods</t>
  </si>
  <si>
    <t>Watches and clocks</t>
  </si>
  <si>
    <t>Toys, games and sporting goods</t>
  </si>
  <si>
    <t>Jewellery, goldsmiths &amp; silversmiths wares</t>
  </si>
  <si>
    <t xml:space="preserve"> Other sections</t>
  </si>
  <si>
    <t>Value (c.i.f) : Million Rupees</t>
  </si>
  <si>
    <t>1st Qr</t>
  </si>
  <si>
    <t>2nd Qr</t>
  </si>
  <si>
    <t>3rd Qr</t>
  </si>
  <si>
    <t>4th Qr</t>
  </si>
  <si>
    <t>Total EPZ Imports</t>
  </si>
  <si>
    <t xml:space="preserve">  0 - Food and live animals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</si>
  <si>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</si>
  <si>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</si>
  <si>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</si>
  <si>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</t>
  </si>
  <si>
    <t xml:space="preserve">          Wool and other animal hair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</si>
  <si>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</si>
  <si>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</si>
  <si>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</si>
  <si>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</t>
  </si>
  <si>
    <t xml:space="preserve">          Textile yarn and fabrics </t>
  </si>
  <si>
    <t xml:space="preserve">          Pearls, precious and semi-precious stones</t>
  </si>
  <si>
    <t xml:space="preserve">  7 -  Machinery &amp; transport equipment</t>
  </si>
  <si>
    <t xml:space="preserve">  8 -  Miscellaneous manufactured articles</t>
  </si>
  <si>
    <t xml:space="preserve">         Optical goods, watches &amp; clocks</t>
  </si>
  <si>
    <t xml:space="preserve">         Jewellery, goldsmiths &amp; silversmiths wares</t>
  </si>
  <si>
    <t>Value (f.o.b): Million Rupees</t>
  </si>
  <si>
    <t>Country of destination</t>
  </si>
  <si>
    <t>Europe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</si>
  <si>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</si>
  <si>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</si>
  <si>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</si>
  <si>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</si>
  <si>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</si>
  <si>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Spain</t>
  </si>
  <si>
    <t xml:space="preserve">   Switzerland</t>
  </si>
  <si>
    <t xml:space="preserve">   United Kingdom</t>
  </si>
  <si>
    <t xml:space="preserve">   Other </t>
  </si>
  <si>
    <t>Asia</t>
  </si>
  <si>
    <t xml:space="preserve">   China</t>
  </si>
  <si>
    <t xml:space="preserve">   Japan</t>
  </si>
  <si>
    <t xml:space="preserve">   Singapore</t>
  </si>
  <si>
    <t xml:space="preserve">   Other</t>
  </si>
  <si>
    <t>Africa</t>
  </si>
  <si>
    <t xml:space="preserve">   Malagasy, Republic of</t>
  </si>
  <si>
    <t xml:space="preserve">   Reunion</t>
  </si>
  <si>
    <t xml:space="preserve">   South Africa, Republic of</t>
  </si>
  <si>
    <t xml:space="preserve">   Zimbabwe</t>
  </si>
  <si>
    <t>America</t>
  </si>
  <si>
    <t xml:space="preserve">   Canada</t>
  </si>
  <si>
    <t xml:space="preserve">   U.S.A</t>
  </si>
  <si>
    <t>Oceania</t>
  </si>
  <si>
    <t xml:space="preserve">   Australia</t>
  </si>
  <si>
    <t xml:space="preserve">   New Zealand</t>
  </si>
  <si>
    <t>Value (c.i.f): Million Rupees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</si>
  <si>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</si>
  <si>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</si>
  <si>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</si>
  <si>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</si>
  <si>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</si>
  <si>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</si>
  <si>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</si>
  <si>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</si>
  <si>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</si>
  <si>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</si>
  <si>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</si>
  <si>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</si>
  <si>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</si>
  <si>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</si>
  <si>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</si>
  <si>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</si>
  <si>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</si>
  <si>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</si>
  <si>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</si>
  <si>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Taiwan</t>
  </si>
  <si>
    <t xml:space="preserve">    Thailand</t>
  </si>
  <si>
    <t xml:space="preserve">    Burkina Faso</t>
  </si>
  <si>
    <t xml:space="preserve">    Malagasy, Republic of</t>
  </si>
  <si>
    <t xml:space="preserve">    Mali</t>
  </si>
  <si>
    <t xml:space="preserve">    South Africa, Republic of</t>
  </si>
  <si>
    <t xml:space="preserve">    U.S.A</t>
  </si>
  <si>
    <t xml:space="preserve">    Australia</t>
  </si>
  <si>
    <t>(-1)</t>
  </si>
  <si>
    <t xml:space="preserve"> Mar. 05</t>
  </si>
  <si>
    <t xml:space="preserve"> March 05</t>
  </si>
  <si>
    <t xml:space="preserve"> March 2005</t>
  </si>
  <si>
    <t>Mar.05</t>
  </si>
  <si>
    <t>March 2005</t>
  </si>
  <si>
    <t xml:space="preserve">1st Qr  </t>
  </si>
  <si>
    <t xml:space="preserve">              -</t>
  </si>
  <si>
    <t xml:space="preserve">   India</t>
  </si>
  <si>
    <t xml:space="preserve">    Micronesia</t>
  </si>
  <si>
    <r>
      <t xml:space="preserve">2004 </t>
    </r>
    <r>
      <rPr>
        <b/>
        <vertAlign val="superscript"/>
        <sz val="9"/>
        <rFont val="CG Times"/>
        <family val="1"/>
      </rPr>
      <t>1</t>
    </r>
  </si>
  <si>
    <r>
      <t xml:space="preserve">2004 </t>
    </r>
    <r>
      <rPr>
        <b/>
        <vertAlign val="superscript"/>
        <sz val="10"/>
        <rFont val="CG Times (W1)"/>
        <family val="0"/>
      </rPr>
      <t>1</t>
    </r>
  </si>
  <si>
    <r>
      <t xml:space="preserve">2004 </t>
    </r>
    <r>
      <rPr>
        <b/>
        <vertAlign val="superscript"/>
        <sz val="10"/>
        <rFont val="CG Times"/>
        <family val="1"/>
      </rPr>
      <t>1</t>
    </r>
  </si>
  <si>
    <t>Table 1.1:- Main economic indicators: 1995 - 2005, EPZ  Sector</t>
  </si>
  <si>
    <r>
      <t>2005</t>
    </r>
    <r>
      <rPr>
        <b/>
        <u val="single"/>
        <vertAlign val="superscript"/>
        <sz val="10"/>
        <rFont val="Times New Roman"/>
        <family val="1"/>
      </rPr>
      <t xml:space="preserve"> 2</t>
    </r>
  </si>
  <si>
    <t>Table 1.2: - Net change in number of enterprises by product group: March 2005 - March 2006, EPZ Sector</t>
  </si>
  <si>
    <t xml:space="preserve"> Dec. 2005</t>
  </si>
  <si>
    <t xml:space="preserve"> Mar. 2006</t>
  </si>
  <si>
    <t>Dec. 05 to Mar. 06</t>
  </si>
  <si>
    <t>Mar. 05 to Mar. 06</t>
  </si>
  <si>
    <r>
      <t>Table 1.3:- New enterprises and closures : Year 2005 and 1st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quarter 2006, EPZ Sector</t>
    </r>
  </si>
  <si>
    <t>Year 2005</t>
  </si>
  <si>
    <t xml:space="preserve">       1st quarter 2006</t>
  </si>
  <si>
    <t xml:space="preserve"> Dec. 05</t>
  </si>
  <si>
    <t xml:space="preserve"> Mar. 06</t>
  </si>
  <si>
    <t xml:space="preserve"> December 05</t>
  </si>
  <si>
    <t xml:space="preserve"> March 06</t>
  </si>
  <si>
    <t>Table 1.4:- Employment  by size and sex: March 2005 - March 2006,  EPZ Sector</t>
  </si>
  <si>
    <t>Table 1.5 :- Analysis of net change in EPZ employment : 1st quarter 2006.</t>
  </si>
  <si>
    <t>Evolution 1st quarter 2006</t>
  </si>
  <si>
    <t>Table 1.7:- Net change in employment by product group: March 2005 - March 2006, EPZ Sector</t>
  </si>
  <si>
    <t>Table 1.8 :- Expatriate employment by product group and sex: March 2005 - March 2006,  EPZ Sector</t>
  </si>
  <si>
    <t xml:space="preserve"> March 2006</t>
  </si>
  <si>
    <t>Table 2.1:- Net change in number of enterprises by product group, Mar. 2005 - Mar. 2006</t>
  </si>
  <si>
    <t xml:space="preserve">                   Pioneer  Status Enterprises</t>
  </si>
  <si>
    <t>Dec.05</t>
  </si>
  <si>
    <t>Mar.06</t>
  </si>
  <si>
    <t>Dec.05 - Mar.06</t>
  </si>
  <si>
    <t>Mar.05 - Mar.06</t>
  </si>
  <si>
    <t>Table 2.2:- Net change in employment by product group, Mar. 2005 - Mar. 2006</t>
  </si>
  <si>
    <t>Dec. 05 - Mar. 06</t>
  </si>
  <si>
    <t>December 2005</t>
  </si>
  <si>
    <t>March 2006</t>
  </si>
  <si>
    <t xml:space="preserve"> Evolution 1st quarter 2006</t>
  </si>
  <si>
    <t>B.   Total employment loss :</t>
  </si>
  <si>
    <t>Table 2.5:- Employment by product group and sex: March  2005 - March 2006, Pioneer Status Enterprises</t>
  </si>
  <si>
    <t>Table 2.4 :-  Analysis of net change in employment : 1st quarter 2006, Pioneer  Status  Enterprises</t>
  </si>
  <si>
    <t>Table 2.3:- Employment  by size and sex: March 2005 -  March 2006, Pioneer Status Enterprises</t>
  </si>
  <si>
    <t xml:space="preserve">   Austria</t>
  </si>
  <si>
    <t xml:space="preserve">   Portugal</t>
  </si>
  <si>
    <t xml:space="preserve">            -</t>
  </si>
  <si>
    <t xml:space="preserve">    Seychelles</t>
  </si>
  <si>
    <t xml:space="preserve">    Zambia</t>
  </si>
  <si>
    <t xml:space="preserve">    Brazil</t>
  </si>
  <si>
    <r>
      <t xml:space="preserve">2005 </t>
    </r>
    <r>
      <rPr>
        <b/>
        <vertAlign val="superscript"/>
        <sz val="9"/>
        <rFont val="CG Times"/>
        <family val="1"/>
      </rPr>
      <t>2</t>
    </r>
  </si>
  <si>
    <r>
      <t xml:space="preserve">2006 </t>
    </r>
    <r>
      <rPr>
        <b/>
        <vertAlign val="superscript"/>
        <sz val="11"/>
        <rFont val="CG Times"/>
        <family val="1"/>
      </rPr>
      <t>2</t>
    </r>
  </si>
  <si>
    <r>
      <t>1</t>
    </r>
    <r>
      <rPr>
        <sz val="10"/>
        <rFont val="CG Times"/>
        <family val="1"/>
      </rPr>
      <t xml:space="preserve"> Revised</t>
    </r>
  </si>
  <si>
    <r>
      <t>2</t>
    </r>
    <r>
      <rPr>
        <sz val="10"/>
        <rFont val="CG Times"/>
        <family val="1"/>
      </rPr>
      <t xml:space="preserve"> Provisional</t>
    </r>
  </si>
  <si>
    <r>
      <t xml:space="preserve">2005 </t>
    </r>
    <r>
      <rPr>
        <b/>
        <vertAlign val="superscript"/>
        <sz val="10"/>
        <rFont val="CG Times (W1)"/>
        <family val="0"/>
      </rPr>
      <t>2</t>
    </r>
  </si>
  <si>
    <r>
      <t xml:space="preserve">2005 </t>
    </r>
    <r>
      <rPr>
        <b/>
        <vertAlign val="superscript"/>
        <sz val="10"/>
        <rFont val="CG Times"/>
        <family val="1"/>
      </rPr>
      <t>2</t>
    </r>
  </si>
  <si>
    <r>
      <t xml:space="preserve">2006 </t>
    </r>
    <r>
      <rPr>
        <b/>
        <vertAlign val="superscript"/>
        <sz val="10"/>
        <rFont val="CG Times"/>
        <family val="1"/>
      </rPr>
      <t>2</t>
    </r>
  </si>
  <si>
    <r>
      <t>1</t>
    </r>
    <r>
      <rPr>
        <sz val="10"/>
        <rFont val="CG Times"/>
        <family val="1"/>
      </rPr>
      <t xml:space="preserve"> Revised              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Provisional                         </t>
    </r>
  </si>
  <si>
    <r>
      <t>1</t>
    </r>
    <r>
      <rPr>
        <sz val="10"/>
        <rFont val="CG Times (W1)"/>
        <family val="0"/>
      </rPr>
      <t xml:space="preserve"> Revised    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 </t>
    </r>
  </si>
  <si>
    <r>
      <t xml:space="preserve">   Hong Kong (S.A.R) </t>
    </r>
    <r>
      <rPr>
        <vertAlign val="superscript"/>
        <sz val="10"/>
        <rFont val="CG Times"/>
        <family val="1"/>
      </rPr>
      <t>3</t>
    </r>
  </si>
  <si>
    <r>
      <t>1</t>
    </r>
    <r>
      <rPr>
        <sz val="10"/>
        <rFont val="CG Times"/>
        <family val="1"/>
      </rPr>
      <t xml:space="preserve"> Revised               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Provisional               </t>
    </r>
    <r>
      <rPr>
        <vertAlign val="superscript"/>
        <sz val="9"/>
        <rFont val="CG Times"/>
        <family val="1"/>
      </rPr>
      <t>3</t>
    </r>
    <r>
      <rPr>
        <sz val="10"/>
        <rFont val="CG Times"/>
        <family val="1"/>
      </rPr>
      <t xml:space="preserve"> Special Administrative Region of China</t>
    </r>
  </si>
  <si>
    <r>
      <t xml:space="preserve">    Hong Kong (S.A.R)</t>
    </r>
    <r>
      <rPr>
        <vertAlign val="superscript"/>
        <sz val="10"/>
        <rFont val="CG Times (W1)"/>
        <family val="0"/>
      </rPr>
      <t>3</t>
    </r>
  </si>
  <si>
    <r>
      <t xml:space="preserve">1 </t>
    </r>
    <r>
      <rPr>
        <sz val="10"/>
        <rFont val="CG Times"/>
        <family val="1"/>
      </rPr>
      <t xml:space="preserve"> Revised    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Provisional</t>
    </r>
    <r>
      <rPr>
        <vertAlign val="superscript"/>
        <sz val="10"/>
        <rFont val="CG Times"/>
        <family val="1"/>
      </rPr>
      <t xml:space="preserve">                  3</t>
    </r>
    <r>
      <rPr>
        <sz val="10"/>
        <rFont val="CG Times"/>
        <family val="1"/>
      </rPr>
      <t xml:space="preserve">  Special Administrative Region of China</t>
    </r>
  </si>
  <si>
    <t>Table 1.9  - Net EPZ exports, 2004 - 2006</t>
  </si>
  <si>
    <t>Table 1.10 - EPZ exports of selected commodities by section, 2004 - 2006</t>
  </si>
  <si>
    <t>Table 1.11 - EPZ imports of selected commodities by section, 2004 - 2006</t>
  </si>
  <si>
    <t>Table 1.12 - EPZ exports by country of destination, 2004 - 2006</t>
  </si>
  <si>
    <t>Table 1.13 - EPZ imports by  country of origin, 2004 - 2006</t>
  </si>
  <si>
    <t xml:space="preserve"> Mar. 2005</t>
  </si>
  <si>
    <t>(-10)</t>
  </si>
  <si>
    <t>(-12)</t>
  </si>
  <si>
    <t>Table 1.6:- Employment by product group and sex:  March 2005 - March 2006, EPZ Sector</t>
  </si>
  <si>
    <r>
      <t>2004</t>
    </r>
    <r>
      <rPr>
        <b/>
        <u val="single"/>
        <vertAlign val="superscript"/>
        <sz val="10"/>
        <rFont val="Times New Roman"/>
        <family val="1"/>
      </rPr>
      <t xml:space="preserve"> 1</t>
    </r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</si>
</sst>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\ \ \ \ "/>
    <numFmt numFmtId="169" formatCode="\(#,##0\)\ \ \ \ "/>
    <numFmt numFmtId="170" formatCode="\(#,##0\)"/>
    <numFmt numFmtId="171" formatCode="\(\-#,##0\)"/>
    <numFmt numFmtId="172" formatCode="#,##0\ "/>
    <numFmt numFmtId="173" formatCode="#,##0\ \ "/>
    <numFmt numFmtId="174" formatCode="General\ \ \ \ \ \ \ \ \ \ \ \ \ \ \ \ \ \ \ \ \ \ \ \ \ \ \ \ \ \ \ \ \ \ \ \ \ \ \ \ \ \ \ \ \ \ \ \ \ \ \ \ "/>
    <numFmt numFmtId="175" formatCode="\+#,##0\ \ "/>
    <numFmt numFmtId="176" formatCode="0.0\ \ "/>
    <numFmt numFmtId="177" formatCode="\(General\)\ \ "/>
    <numFmt numFmtId="178" formatCode="\+0.0\ \ "/>
    <numFmt numFmtId="179" formatCode="#,##0\ \ \ "/>
    <numFmt numFmtId="180" formatCode="\(#,##0\)\ \ "/>
    <numFmt numFmtId="181" formatCode="\+#,##0\ "/>
    <numFmt numFmtId="182" formatCode="\(#,##0\)\ \ \ \ \ \ "/>
    <numFmt numFmtId="183" formatCode="\(#,##0\)\ \ \ \ \ \ \ "/>
    <numFmt numFmtId="184" formatCode="#,##0\ \ \ \ \ \ "/>
    <numFmt numFmtId="185" formatCode="\(#,##0\)\ \ \ "/>
    <numFmt numFmtId="186" formatCode="\(#,##0\)\ "/>
    <numFmt numFmtId="187" formatCode="\ \ #,##0"/>
    <numFmt numFmtId="188" formatCode="#,##0\ \ \ \ \ \ \ \ \ "/>
    <numFmt numFmtId="189" formatCode="\ \ \ \ #,##0"/>
    <numFmt numFmtId="190" formatCode="mmmm\ yyyy"/>
    <numFmt numFmtId="191" formatCode="0."/>
    <numFmt numFmtId="192" formatCode="\(0\)"/>
    <numFmt numFmtId="193" formatCode="m\ \-yy"/>
    <numFmt numFmtId="194" formatCode="\-0.0\ \ \ "/>
    <numFmt numFmtId="195" formatCode="\-#,##0\ \ \ "/>
    <numFmt numFmtId="196" formatCode="\-0.0\ \ \ \ "/>
    <numFmt numFmtId="197" formatCode="0\ \ "/>
    <numFmt numFmtId="198" formatCode="\-\ #,##0"/>
    <numFmt numFmtId="199" formatCode="\ #,##0"/>
    <numFmt numFmtId="200" formatCode="\(#,##0\)\ \ \ \ \ \ \ \ \ "/>
    <numFmt numFmtId="201" formatCode="#,##0\ \ \ \ \ "/>
    <numFmt numFmtId="202" formatCode="#,##0\ \ \ \ \ \ \ 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\ \ \ \ \ \ \-\ \ "/>
    <numFmt numFmtId="208" formatCode="\ \ \ \ \-\ \ "/>
    <numFmt numFmtId="209" formatCode="\ \ \ \-\ \ "/>
    <numFmt numFmtId="210" formatCode="\ \ \ \-\ \ \ \ "/>
    <numFmt numFmtId="211" formatCode="\ \ \ \-\ \ \ "/>
    <numFmt numFmtId="212" formatCode="General\ \ "/>
    <numFmt numFmtId="213" formatCode="\ \ \ \-\ \ \ \ \ "/>
    <numFmt numFmtId="214" formatCode="\ \ \ \-\ "/>
    <numFmt numFmtId="215" formatCode="\ \ \ \-\ \ \ \ \ \ "/>
    <numFmt numFmtId="216" formatCode="0.0"/>
    <numFmt numFmtId="217" formatCode="\ \ \ \ \ \-\ \ "/>
    <numFmt numFmtId="218" formatCode="\(_)"/>
  </numFmts>
  <fonts count="46">
    <font>
      <sz val="10"/>
      <name val="Arial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CG Times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12"/>
      <name val="CG Times"/>
      <family val="0"/>
    </font>
    <font>
      <vertAlign val="superscript"/>
      <sz val="10"/>
      <name val="CG Times"/>
      <family val="1"/>
    </font>
    <font>
      <vertAlign val="superscript"/>
      <sz val="10"/>
      <name val="CG Times (W1)"/>
      <family val="0"/>
    </font>
    <font>
      <b/>
      <vertAlign val="superscript"/>
      <sz val="14"/>
      <name val="Times New Roman"/>
      <family val="1"/>
    </font>
    <font>
      <b/>
      <sz val="14"/>
      <name val="CG Times"/>
      <family val="1"/>
    </font>
    <font>
      <u val="single"/>
      <sz val="14"/>
      <name val="CG Times"/>
      <family val="1"/>
    </font>
    <font>
      <b/>
      <sz val="12"/>
      <name val="CG Times"/>
      <family val="1"/>
    </font>
    <font>
      <u val="single"/>
      <sz val="10"/>
      <name val="CG Times"/>
      <family val="1"/>
    </font>
    <font>
      <b/>
      <sz val="11"/>
      <name val="CG Times"/>
      <family val="1"/>
    </font>
    <font>
      <u val="single"/>
      <sz val="11"/>
      <name val="CG Times"/>
      <family val="1"/>
    </font>
    <font>
      <sz val="11"/>
      <name val="CG Times"/>
      <family val="1"/>
    </font>
    <font>
      <b/>
      <sz val="10"/>
      <name val="CG Times (W1)"/>
      <family val="0"/>
    </font>
    <font>
      <b/>
      <vertAlign val="superscript"/>
      <sz val="9"/>
      <name val="CG Times"/>
      <family val="1"/>
    </font>
    <font>
      <i/>
      <sz val="11"/>
      <name val="CG Times"/>
      <family val="1"/>
    </font>
    <font>
      <b/>
      <sz val="14"/>
      <name val="CG Times (W1)"/>
      <family val="0"/>
    </font>
    <font>
      <b/>
      <sz val="12"/>
      <name val="CG Times (W1)"/>
      <family val="0"/>
    </font>
    <font>
      <sz val="10"/>
      <name val="CG Times (W1)"/>
      <family val="0"/>
    </font>
    <font>
      <sz val="12"/>
      <name val="CG Times (W1)"/>
      <family val="0"/>
    </font>
    <font>
      <b/>
      <vertAlign val="superscript"/>
      <sz val="10"/>
      <name val="CG Times (W1)"/>
      <family val="0"/>
    </font>
    <font>
      <b/>
      <vertAlign val="superscript"/>
      <sz val="10"/>
      <name val="CG Times"/>
      <family val="1"/>
    </font>
    <font>
      <b/>
      <sz val="10"/>
      <name val="CG Times"/>
      <family val="1"/>
    </font>
    <font>
      <b/>
      <u val="single"/>
      <sz val="10"/>
      <name val="CG Times (W1)"/>
      <family val="0"/>
    </font>
    <font>
      <b/>
      <u val="single"/>
      <sz val="10"/>
      <name val="CG Times"/>
      <family val="1"/>
    </font>
    <font>
      <b/>
      <sz val="10"/>
      <name val="Helv"/>
      <family val="0"/>
    </font>
    <font>
      <b/>
      <sz val="10"/>
      <color indexed="8"/>
      <name val="CG Times"/>
      <family val="1"/>
    </font>
    <font>
      <i/>
      <sz val="10"/>
      <name val="CG Times (W1)"/>
      <family val="0"/>
    </font>
    <font>
      <i/>
      <sz val="10"/>
      <name val="CG Times"/>
      <family val="1"/>
    </font>
    <font>
      <vertAlign val="superscript"/>
      <sz val="9"/>
      <name val="CG Times"/>
      <family val="1"/>
    </font>
    <font>
      <vertAlign val="superscript"/>
      <sz val="9"/>
      <name val="CG Times (W1)"/>
      <family val="0"/>
    </font>
    <font>
      <b/>
      <vertAlign val="superscript"/>
      <sz val="11"/>
      <name val="CG Times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7">
    <xf numFmtId="0" fontId="0" fillId="0" borderId="0" xfId="0" applyAlignment="1">
      <alignment/>
    </xf>
    <xf numFmtId="0" fontId="6" fillId="0" borderId="1" xfId="23" applyNumberFormat="1" applyFont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4" fillId="0" borderId="0" xfId="24" applyFont="1">
      <alignment/>
      <protection/>
    </xf>
    <xf numFmtId="0" fontId="8" fillId="0" borderId="0" xfId="24" applyFont="1">
      <alignment/>
      <protection/>
    </xf>
    <xf numFmtId="0" fontId="4" fillId="0" borderId="2" xfId="24" applyFont="1" applyBorder="1" applyAlignment="1">
      <alignment horizontal="centerContinuous" vertical="center"/>
      <protection/>
    </xf>
    <xf numFmtId="0" fontId="8" fillId="0" borderId="2" xfId="24" applyFont="1" applyBorder="1" applyAlignment="1">
      <alignment horizontal="centerContinuous"/>
      <protection/>
    </xf>
    <xf numFmtId="0" fontId="8" fillId="0" borderId="3" xfId="24" applyFont="1" applyBorder="1" applyAlignment="1">
      <alignment horizontal="centerContinuous"/>
      <protection/>
    </xf>
    <xf numFmtId="17" fontId="8" fillId="0" borderId="4" xfId="24" applyNumberFormat="1" applyFont="1" applyBorder="1" applyAlignment="1">
      <alignment horizontal="centerContinuous" vertical="center"/>
      <protection/>
    </xf>
    <xf numFmtId="17" fontId="8" fillId="0" borderId="1" xfId="24" applyNumberFormat="1" applyFont="1" applyBorder="1" applyAlignment="1">
      <alignment horizontal="centerContinuous" vertical="center"/>
      <protection/>
    </xf>
    <xf numFmtId="0" fontId="8" fillId="0" borderId="5" xfId="24" applyFont="1" applyBorder="1" applyAlignment="1">
      <alignment horizontal="centerContinuous" vertical="center"/>
      <protection/>
    </xf>
    <xf numFmtId="0" fontId="8" fillId="0" borderId="0" xfId="24" applyFont="1" applyAlignment="1">
      <alignment vertical="center"/>
      <protection/>
    </xf>
    <xf numFmtId="17" fontId="8" fillId="0" borderId="6" xfId="24" applyNumberFormat="1" applyFont="1" applyBorder="1" applyAlignment="1">
      <alignment horizontal="centerContinuous" vertical="center"/>
      <protection/>
    </xf>
    <xf numFmtId="17" fontId="8" fillId="0" borderId="7" xfId="24" applyNumberFormat="1" applyFont="1" applyBorder="1" applyAlignment="1">
      <alignment horizontal="centerContinuous" vertical="center"/>
      <protection/>
    </xf>
    <xf numFmtId="17" fontId="8" fillId="0" borderId="3" xfId="24" applyNumberFormat="1" applyFont="1" applyBorder="1" applyAlignment="1">
      <alignment horizontal="centerContinuous" vertical="center"/>
      <protection/>
    </xf>
    <xf numFmtId="17" fontId="8" fillId="0" borderId="8" xfId="24" applyNumberFormat="1" applyFont="1" applyBorder="1" applyAlignment="1">
      <alignment horizontal="centerContinuous" vertical="center"/>
      <protection/>
    </xf>
    <xf numFmtId="3" fontId="8" fillId="0" borderId="0" xfId="24" applyNumberFormat="1" applyFont="1" applyBorder="1" applyAlignment="1">
      <alignment horizontal="right"/>
      <protection/>
    </xf>
    <xf numFmtId="3" fontId="8" fillId="0" borderId="9" xfId="24" applyNumberFormat="1" applyFont="1" applyBorder="1" applyAlignment="1">
      <alignment/>
      <protection/>
    </xf>
    <xf numFmtId="170" fontId="8" fillId="0" borderId="10" xfId="24" applyNumberFormat="1" applyFont="1" applyBorder="1" applyAlignment="1">
      <alignment horizontal="right"/>
      <protection/>
    </xf>
    <xf numFmtId="185" fontId="8" fillId="0" borderId="9" xfId="24" applyNumberFormat="1" applyFont="1" applyBorder="1" applyAlignment="1">
      <alignment/>
      <protection/>
    </xf>
    <xf numFmtId="3" fontId="8" fillId="0" borderId="0" xfId="24" applyNumberFormat="1" applyFont="1" applyBorder="1" applyAlignment="1">
      <alignment horizontal="right" vertical="center"/>
      <protection/>
    </xf>
    <xf numFmtId="3" fontId="4" fillId="0" borderId="3" xfId="24" applyNumberFormat="1" applyFont="1" applyBorder="1" applyAlignment="1">
      <alignment vertical="center"/>
      <protection/>
    </xf>
    <xf numFmtId="3" fontId="4" fillId="0" borderId="7" xfId="27" applyNumberFormat="1" applyFont="1" applyBorder="1" applyAlignment="1">
      <alignment vertical="center"/>
      <protection/>
    </xf>
    <xf numFmtId="0" fontId="8" fillId="0" borderId="0" xfId="27" applyFont="1">
      <alignment/>
      <protection/>
    </xf>
    <xf numFmtId="3" fontId="8" fillId="0" borderId="11" xfId="24" applyNumberFormat="1" applyFont="1" applyBorder="1" applyAlignment="1">
      <alignment horizontal="right"/>
      <protection/>
    </xf>
    <xf numFmtId="3" fontId="8" fillId="0" borderId="9" xfId="24" applyNumberFormat="1" applyFont="1" applyBorder="1" applyAlignment="1">
      <alignment horizontal="right"/>
      <protection/>
    </xf>
    <xf numFmtId="3" fontId="8" fillId="0" borderId="0" xfId="25" applyNumberFormat="1" applyFont="1" applyBorder="1" applyAlignment="1">
      <alignment horizontal="right"/>
      <protection/>
    </xf>
    <xf numFmtId="3" fontId="8" fillId="0" borderId="10" xfId="25" applyNumberFormat="1" applyFont="1" applyBorder="1" applyAlignment="1">
      <alignment horizontal="right"/>
      <protection/>
    </xf>
    <xf numFmtId="3" fontId="8" fillId="0" borderId="11" xfId="25" applyNumberFormat="1" applyFont="1" applyBorder="1" applyAlignment="1">
      <alignment horizontal="right"/>
      <protection/>
    </xf>
    <xf numFmtId="3" fontId="8" fillId="0" borderId="12" xfId="25" applyNumberFormat="1" applyFont="1" applyBorder="1" applyAlignment="1">
      <alignment horizontal="right"/>
      <protection/>
    </xf>
    <xf numFmtId="3" fontId="4" fillId="0" borderId="2" xfId="27" applyNumberFormat="1" applyFont="1" applyBorder="1" applyAlignment="1">
      <alignment vertical="center"/>
      <protection/>
    </xf>
    <xf numFmtId="3" fontId="4" fillId="0" borderId="3" xfId="27" applyNumberFormat="1" applyFont="1" applyBorder="1" applyAlignment="1">
      <alignment vertical="center"/>
      <protection/>
    </xf>
    <xf numFmtId="197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177" fontId="8" fillId="0" borderId="0" xfId="0" applyNumberFormat="1" applyFont="1" applyAlignment="1">
      <alignment/>
    </xf>
    <xf numFmtId="3" fontId="8" fillId="0" borderId="13" xfId="25" applyNumberFormat="1" applyFont="1" applyBorder="1" applyAlignment="1">
      <alignment horizontal="right"/>
      <protection/>
    </xf>
    <xf numFmtId="0" fontId="9" fillId="0" borderId="0" xfId="26" applyFont="1">
      <alignment/>
      <protection/>
    </xf>
    <xf numFmtId="0" fontId="8" fillId="0" borderId="0" xfId="26" applyFont="1">
      <alignment/>
      <protection/>
    </xf>
    <xf numFmtId="0" fontId="8" fillId="0" borderId="1" xfId="26" applyFont="1" applyBorder="1" applyAlignment="1">
      <alignment horizontal="centerContinuous"/>
      <protection/>
    </xf>
    <xf numFmtId="0" fontId="8" fillId="0" borderId="5" xfId="26" applyFont="1" applyBorder="1" applyAlignment="1">
      <alignment horizontal="centerContinuous"/>
      <protection/>
    </xf>
    <xf numFmtId="17" fontId="4" fillId="0" borderId="14" xfId="26" applyNumberFormat="1" applyFont="1" applyBorder="1" applyAlignment="1">
      <alignment horizontal="centerContinuous" vertical="center"/>
      <protection/>
    </xf>
    <xf numFmtId="0" fontId="8" fillId="0" borderId="14" xfId="26" applyFont="1" applyBorder="1" applyAlignment="1">
      <alignment horizontal="centerContinuous"/>
      <protection/>
    </xf>
    <xf numFmtId="0" fontId="8" fillId="0" borderId="15" xfId="26" applyFont="1" applyBorder="1" applyAlignment="1">
      <alignment horizontal="centerContinuous"/>
      <protection/>
    </xf>
    <xf numFmtId="17" fontId="8" fillId="0" borderId="16" xfId="26" applyNumberFormat="1" applyFont="1" applyBorder="1" applyAlignment="1">
      <alignment horizontal="center" vertical="center"/>
      <protection/>
    </xf>
    <xf numFmtId="17" fontId="8" fillId="0" borderId="17" xfId="26" applyNumberFormat="1" applyFont="1" applyBorder="1" applyAlignment="1">
      <alignment horizontal="center" vertical="center"/>
      <protection/>
    </xf>
    <xf numFmtId="184" fontId="8" fillId="0" borderId="18" xfId="26" applyNumberFormat="1" applyFont="1" applyBorder="1" applyAlignment="1">
      <alignment horizontal="right"/>
      <protection/>
    </xf>
    <xf numFmtId="184" fontId="8" fillId="0" borderId="0" xfId="26" applyNumberFormat="1" applyFont="1" applyAlignment="1">
      <alignment horizontal="right"/>
      <protection/>
    </xf>
    <xf numFmtId="184" fontId="8" fillId="0" borderId="19" xfId="26" applyNumberFormat="1" applyFont="1" applyBorder="1" applyAlignment="1">
      <alignment horizontal="right"/>
      <protection/>
    </xf>
    <xf numFmtId="182" fontId="8" fillId="0" borderId="18" xfId="26" applyNumberFormat="1" applyFont="1" applyBorder="1" applyAlignment="1">
      <alignment horizontal="right"/>
      <protection/>
    </xf>
    <xf numFmtId="182" fontId="8" fillId="0" borderId="0" xfId="26" applyNumberFormat="1" applyFont="1" applyAlignment="1">
      <alignment horizontal="right"/>
      <protection/>
    </xf>
    <xf numFmtId="182" fontId="8" fillId="0" borderId="19" xfId="26" applyNumberFormat="1" applyFont="1" applyBorder="1" applyAlignment="1">
      <alignment horizontal="right"/>
      <protection/>
    </xf>
    <xf numFmtId="0" fontId="8" fillId="0" borderId="0" xfId="26" applyFont="1" applyAlignment="1">
      <alignment horizontal="right"/>
      <protection/>
    </xf>
    <xf numFmtId="184" fontId="8" fillId="0" borderId="20" xfId="26" applyNumberFormat="1" applyFont="1" applyBorder="1" applyAlignment="1">
      <alignment horizontal="right"/>
      <protection/>
    </xf>
    <xf numFmtId="184" fontId="4" fillId="0" borderId="21" xfId="26" applyNumberFormat="1" applyFont="1" applyBorder="1" applyAlignment="1">
      <alignment horizontal="right" vertical="center"/>
      <protection/>
    </xf>
    <xf numFmtId="184" fontId="4" fillId="0" borderId="3" xfId="26" applyNumberFormat="1" applyFont="1" applyBorder="1" applyAlignment="1">
      <alignment horizontal="right" vertical="center"/>
      <protection/>
    </xf>
    <xf numFmtId="0" fontId="8" fillId="0" borderId="0" xfId="27" applyFont="1" applyAlignment="1">
      <alignment/>
      <protection/>
    </xf>
    <xf numFmtId="17" fontId="4" fillId="0" borderId="22" xfId="27" applyNumberFormat="1" applyFont="1" applyBorder="1" applyAlignment="1">
      <alignment horizontal="centerContinuous" vertical="center"/>
      <protection/>
    </xf>
    <xf numFmtId="0" fontId="8" fillId="0" borderId="22" xfId="27" applyFont="1" applyBorder="1" applyAlignment="1">
      <alignment horizontal="centerContinuous"/>
      <protection/>
    </xf>
    <xf numFmtId="0" fontId="8" fillId="0" borderId="23" xfId="27" applyFont="1" applyBorder="1" applyAlignment="1">
      <alignment horizontal="centerContinuous"/>
      <protection/>
    </xf>
    <xf numFmtId="17" fontId="4" fillId="0" borderId="0" xfId="27" applyNumberFormat="1" applyFont="1" applyBorder="1" applyAlignment="1">
      <alignment horizontal="centerContinuous" vertical="center"/>
      <protection/>
    </xf>
    <xf numFmtId="0" fontId="8" fillId="0" borderId="0" xfId="27" applyFont="1" applyBorder="1" applyAlignment="1">
      <alignment horizontal="centerContinuous"/>
      <protection/>
    </xf>
    <xf numFmtId="0" fontId="8" fillId="0" borderId="9" xfId="27" applyFont="1" applyBorder="1" applyAlignment="1">
      <alignment horizontal="centerContinuous"/>
      <protection/>
    </xf>
    <xf numFmtId="17" fontId="8" fillId="0" borderId="24" xfId="27" applyNumberFormat="1" applyFont="1" applyBorder="1" applyAlignment="1">
      <alignment horizontal="centerContinuous" vertical="center"/>
      <protection/>
    </xf>
    <xf numFmtId="17" fontId="8" fillId="0" borderId="6" xfId="27" applyNumberFormat="1" applyFont="1" applyBorder="1" applyAlignment="1">
      <alignment horizontal="centerContinuous" vertical="center"/>
      <protection/>
    </xf>
    <xf numFmtId="17" fontId="8" fillId="0" borderId="7" xfId="27" applyNumberFormat="1" applyFont="1" applyBorder="1" applyAlignment="1">
      <alignment horizontal="centerContinuous" vertical="center"/>
      <protection/>
    </xf>
    <xf numFmtId="17" fontId="8" fillId="0" borderId="3" xfId="27" applyNumberFormat="1" applyFont="1" applyBorder="1" applyAlignment="1">
      <alignment horizontal="centerContinuous" vertical="center"/>
      <protection/>
    </xf>
    <xf numFmtId="3" fontId="8" fillId="0" borderId="10" xfId="27" applyNumberFormat="1" applyFont="1" applyBorder="1" applyAlignment="1">
      <alignment/>
      <protection/>
    </xf>
    <xf numFmtId="3" fontId="8" fillId="0" borderId="11" xfId="27" applyNumberFormat="1" applyFont="1" applyBorder="1" applyAlignment="1">
      <alignment/>
      <protection/>
    </xf>
    <xf numFmtId="3" fontId="8" fillId="0" borderId="0" xfId="27" applyNumberFormat="1" applyFont="1" applyAlignment="1">
      <alignment/>
      <protection/>
    </xf>
    <xf numFmtId="3" fontId="8" fillId="0" borderId="9" xfId="27" applyNumberFormat="1" applyFont="1" applyBorder="1" applyAlignment="1">
      <alignment/>
      <protection/>
    </xf>
    <xf numFmtId="3" fontId="8" fillId="0" borderId="0" xfId="27" applyNumberFormat="1" applyFont="1">
      <alignment/>
      <protection/>
    </xf>
    <xf numFmtId="170" fontId="8" fillId="0" borderId="11" xfId="27" applyNumberFormat="1" applyFont="1" applyBorder="1" applyAlignment="1">
      <alignment/>
      <protection/>
    </xf>
    <xf numFmtId="170" fontId="8" fillId="0" borderId="0" xfId="27" applyNumberFormat="1" applyFont="1" applyAlignment="1">
      <alignment horizontal="right"/>
      <protection/>
    </xf>
    <xf numFmtId="170" fontId="8" fillId="0" borderId="9" xfId="27" applyNumberFormat="1" applyFont="1" applyBorder="1" applyAlignment="1">
      <alignment/>
      <protection/>
    </xf>
    <xf numFmtId="170" fontId="8" fillId="0" borderId="0" xfId="27" applyNumberFormat="1" applyFont="1" applyAlignment="1">
      <alignment/>
      <protection/>
    </xf>
    <xf numFmtId="3" fontId="8" fillId="0" borderId="20" xfId="27" applyNumberFormat="1" applyFont="1" applyBorder="1" applyAlignment="1">
      <alignment/>
      <protection/>
    </xf>
    <xf numFmtId="3" fontId="8" fillId="0" borderId="0" xfId="27" applyNumberFormat="1" applyFont="1" applyBorder="1" applyAlignment="1">
      <alignment/>
      <protection/>
    </xf>
    <xf numFmtId="184" fontId="8" fillId="0" borderId="0" xfId="27" applyNumberFormat="1" applyFont="1">
      <alignment/>
      <protection/>
    </xf>
    <xf numFmtId="0" fontId="9" fillId="0" borderId="0" xfId="29" applyFont="1">
      <alignment/>
      <protection/>
    </xf>
    <xf numFmtId="0" fontId="4" fillId="0" borderId="0" xfId="29" applyFont="1">
      <alignment/>
      <protection/>
    </xf>
    <xf numFmtId="0" fontId="8" fillId="0" borderId="0" xfId="29" applyFont="1">
      <alignment/>
      <protection/>
    </xf>
    <xf numFmtId="0" fontId="4" fillId="0" borderId="1" xfId="29" applyFont="1" applyBorder="1" applyAlignment="1">
      <alignment horizontal="centerContinuous"/>
      <protection/>
    </xf>
    <xf numFmtId="0" fontId="4" fillId="0" borderId="1" xfId="29" applyNumberFormat="1" applyFont="1" applyBorder="1" applyAlignment="1">
      <alignment horizontal="centerContinuous" vertical="center"/>
      <protection/>
    </xf>
    <xf numFmtId="0" fontId="8" fillId="0" borderId="1" xfId="29" applyFont="1" applyBorder="1" applyAlignment="1">
      <alignment horizontal="centerContinuous"/>
      <protection/>
    </xf>
    <xf numFmtId="0" fontId="8" fillId="0" borderId="5" xfId="29" applyFont="1" applyBorder="1" applyAlignment="1">
      <alignment horizontal="centerContinuous"/>
      <protection/>
    </xf>
    <xf numFmtId="0" fontId="8" fillId="0" borderId="0" xfId="29" applyFont="1" applyAlignment="1">
      <alignment horizontal="centerContinuous"/>
      <protection/>
    </xf>
    <xf numFmtId="0" fontId="4" fillId="0" borderId="14" xfId="29" applyFont="1" applyBorder="1" applyAlignment="1">
      <alignment horizontal="centerContinuous"/>
      <protection/>
    </xf>
    <xf numFmtId="0" fontId="8" fillId="0" borderId="15" xfId="29" applyFont="1" applyBorder="1" applyAlignment="1">
      <alignment horizontal="centerContinuous"/>
      <protection/>
    </xf>
    <xf numFmtId="0" fontId="8" fillId="0" borderId="14" xfId="29" applyFont="1" applyBorder="1" applyAlignment="1">
      <alignment horizontal="centerContinuous"/>
      <protection/>
    </xf>
    <xf numFmtId="0" fontId="8" fillId="0" borderId="0" xfId="29" applyFont="1" applyAlignment="1">
      <alignment horizontal="left"/>
      <protection/>
    </xf>
    <xf numFmtId="0" fontId="8" fillId="0" borderId="0" xfId="29" applyFont="1" applyAlignment="1">
      <alignment/>
      <protection/>
    </xf>
    <xf numFmtId="17" fontId="8" fillId="0" borderId="25" xfId="0" applyNumberFormat="1" applyFont="1" applyBorder="1" applyAlignment="1">
      <alignment horizontal="center" vertical="center"/>
    </xf>
    <xf numFmtId="17" fontId="8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22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174" fontId="12" fillId="0" borderId="0" xfId="23" applyNumberFormat="1" applyFont="1" applyAlignment="1">
      <alignment/>
      <protection/>
    </xf>
    <xf numFmtId="0" fontId="8" fillId="0" borderId="0" xfId="23" applyFont="1">
      <alignment/>
      <protection/>
    </xf>
    <xf numFmtId="172" fontId="8" fillId="0" borderId="0" xfId="23" applyNumberFormat="1" applyFont="1">
      <alignment/>
      <protection/>
    </xf>
    <xf numFmtId="0" fontId="6" fillId="0" borderId="0" xfId="23" applyFont="1" applyAlignment="1">
      <alignment horizontal="right"/>
      <protection/>
    </xf>
    <xf numFmtId="0" fontId="8" fillId="0" borderId="0" xfId="23" applyFont="1" applyBorder="1">
      <alignment/>
      <protection/>
    </xf>
    <xf numFmtId="0" fontId="8" fillId="0" borderId="4" xfId="23" applyFont="1" applyBorder="1">
      <alignment/>
      <protection/>
    </xf>
    <xf numFmtId="0" fontId="8" fillId="0" borderId="1" xfId="23" applyFont="1" applyBorder="1">
      <alignment/>
      <protection/>
    </xf>
    <xf numFmtId="0" fontId="6" fillId="0" borderId="1" xfId="23" applyNumberFormat="1" applyFont="1" applyBorder="1" applyAlignment="1" quotePrefix="1">
      <alignment/>
      <protection/>
    </xf>
    <xf numFmtId="1" fontId="6" fillId="0" borderId="1" xfId="23" applyNumberFormat="1" applyFont="1" applyBorder="1" applyAlignment="1" applyProtection="1">
      <alignment horizontal="right"/>
      <protection/>
    </xf>
    <xf numFmtId="0" fontId="8" fillId="0" borderId="27" xfId="23" applyFont="1" applyBorder="1" applyAlignment="1">
      <alignment horizontal="center"/>
      <protection/>
    </xf>
    <xf numFmtId="0" fontId="4" fillId="0" borderId="27" xfId="23" applyFont="1" applyBorder="1" applyAlignment="1">
      <alignment horizontal="left"/>
      <protection/>
    </xf>
    <xf numFmtId="0" fontId="4" fillId="0" borderId="0" xfId="23" applyFont="1" applyBorder="1" applyAlignment="1">
      <alignment horizontal="left"/>
      <protection/>
    </xf>
    <xf numFmtId="173" fontId="8" fillId="0" borderId="0" xfId="23" applyNumberFormat="1" applyFont="1" applyBorder="1" applyAlignment="1">
      <alignment horizontal="right"/>
      <protection/>
    </xf>
    <xf numFmtId="0" fontId="8" fillId="0" borderId="27" xfId="23" applyFont="1" applyBorder="1">
      <alignment/>
      <protection/>
    </xf>
    <xf numFmtId="0" fontId="4" fillId="0" borderId="27" xfId="23" applyFont="1" applyBorder="1">
      <alignment/>
      <protection/>
    </xf>
    <xf numFmtId="0" fontId="8" fillId="0" borderId="0" xfId="23" applyFont="1" applyBorder="1" applyAlignment="1">
      <alignment horizontal="left"/>
      <protection/>
    </xf>
    <xf numFmtId="173" fontId="8" fillId="0" borderId="0" xfId="23" applyNumberFormat="1" applyFont="1" applyBorder="1" applyAlignment="1">
      <alignment/>
      <protection/>
    </xf>
    <xf numFmtId="195" fontId="8" fillId="0" borderId="0" xfId="23" applyNumberFormat="1" applyFont="1" applyBorder="1" applyAlignment="1">
      <alignment horizontal="right"/>
      <protection/>
    </xf>
    <xf numFmtId="175" fontId="8" fillId="0" borderId="0" xfId="23" applyNumberFormat="1" applyFont="1" applyBorder="1" applyAlignment="1">
      <alignment horizontal="right"/>
      <protection/>
    </xf>
    <xf numFmtId="181" fontId="8" fillId="0" borderId="0" xfId="23" applyNumberFormat="1" applyFont="1" applyBorder="1" applyAlignment="1">
      <alignment horizontal="right"/>
      <protection/>
    </xf>
    <xf numFmtId="194" fontId="8" fillId="0" borderId="0" xfId="23" applyNumberFormat="1" applyFont="1" applyBorder="1" applyAlignment="1">
      <alignment horizontal="right"/>
      <protection/>
    </xf>
    <xf numFmtId="178" fontId="8" fillId="0" borderId="0" xfId="23" applyNumberFormat="1" applyFont="1" applyBorder="1" applyAlignment="1">
      <alignment horizontal="right"/>
      <protection/>
    </xf>
    <xf numFmtId="176" fontId="8" fillId="0" borderId="0" xfId="23" applyNumberFormat="1" applyFont="1" applyBorder="1" applyAlignment="1">
      <alignment horizontal="right"/>
      <protection/>
    </xf>
    <xf numFmtId="176" fontId="8" fillId="0" borderId="0" xfId="23" applyNumberFormat="1" applyFont="1">
      <alignment/>
      <protection/>
    </xf>
    <xf numFmtId="0" fontId="4" fillId="0" borderId="27" xfId="23" applyFont="1" applyBorder="1" applyAlignment="1">
      <alignment/>
      <protection/>
    </xf>
    <xf numFmtId="0" fontId="4" fillId="0" borderId="0" xfId="23" applyFont="1">
      <alignment/>
      <protection/>
    </xf>
    <xf numFmtId="173" fontId="8" fillId="0" borderId="0" xfId="23" applyNumberFormat="1" applyFont="1" applyBorder="1">
      <alignment/>
      <protection/>
    </xf>
    <xf numFmtId="180" fontId="8" fillId="0" borderId="0" xfId="23" applyNumberFormat="1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8" fillId="0" borderId="28" xfId="23" applyFont="1" applyBorder="1">
      <alignment/>
      <protection/>
    </xf>
    <xf numFmtId="0" fontId="8" fillId="0" borderId="29" xfId="23" applyFont="1" applyBorder="1">
      <alignment/>
      <protection/>
    </xf>
    <xf numFmtId="172" fontId="8" fillId="0" borderId="29" xfId="23" applyNumberFormat="1" applyFont="1" applyBorder="1" applyAlignment="1">
      <alignment horizontal="right"/>
      <protection/>
    </xf>
    <xf numFmtId="3" fontId="8" fillId="0" borderId="29" xfId="23" applyNumberFormat="1" applyFont="1" applyBorder="1">
      <alignment/>
      <protection/>
    </xf>
    <xf numFmtId="3" fontId="8" fillId="0" borderId="30" xfId="23" applyNumberFormat="1" applyFont="1" applyBorder="1">
      <alignment/>
      <protection/>
    </xf>
    <xf numFmtId="172" fontId="8" fillId="0" borderId="0" xfId="23" applyNumberFormat="1" applyFont="1" applyBorder="1" applyAlignment="1">
      <alignment horizontal="right"/>
      <protection/>
    </xf>
    <xf numFmtId="3" fontId="8" fillId="0" borderId="0" xfId="23" applyNumberFormat="1" applyFont="1" applyBorder="1">
      <alignment/>
      <protection/>
    </xf>
    <xf numFmtId="0" fontId="9" fillId="0" borderId="0" xfId="25" applyFont="1" applyAlignment="1">
      <alignment horizontal="left"/>
      <protection/>
    </xf>
    <xf numFmtId="0" fontId="4" fillId="0" borderId="0" xfId="25" applyFont="1" applyAlignment="1">
      <alignment horizontal="left"/>
      <protection/>
    </xf>
    <xf numFmtId="0" fontId="4" fillId="0" borderId="0" xfId="25" applyFont="1">
      <alignment/>
      <protection/>
    </xf>
    <xf numFmtId="0" fontId="8" fillId="0" borderId="0" xfId="25" applyFont="1" applyAlignment="1">
      <alignment horizontal="left"/>
      <protection/>
    </xf>
    <xf numFmtId="0" fontId="8" fillId="0" borderId="0" xfId="25" applyFont="1">
      <alignment/>
      <protection/>
    </xf>
    <xf numFmtId="0" fontId="4" fillId="0" borderId="1" xfId="25" applyNumberFormat="1" applyFont="1" applyBorder="1" applyAlignment="1">
      <alignment horizontal="centerContinuous" vertical="center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2" xfId="25" applyFont="1" applyBorder="1" applyAlignment="1">
      <alignment horizontal="centerContinuous"/>
      <protection/>
    </xf>
    <xf numFmtId="0" fontId="8" fillId="0" borderId="3" xfId="25" applyFont="1" applyBorder="1">
      <alignment/>
      <protection/>
    </xf>
    <xf numFmtId="17" fontId="4" fillId="0" borderId="1" xfId="25" applyNumberFormat="1" applyFont="1" applyBorder="1" applyAlignment="1">
      <alignment horizontal="centerContinuous" vertical="center"/>
      <protection/>
    </xf>
    <xf numFmtId="0" fontId="8" fillId="0" borderId="9" xfId="25" applyFont="1" applyBorder="1">
      <alignment/>
      <protection/>
    </xf>
    <xf numFmtId="17" fontId="8" fillId="0" borderId="31" xfId="25" applyNumberFormat="1" applyFont="1" applyBorder="1" applyAlignment="1">
      <alignment horizontal="centerContinuous" vertical="center"/>
      <protection/>
    </xf>
    <xf numFmtId="17" fontId="8" fillId="0" borderId="16" xfId="25" applyNumberFormat="1" applyFont="1" applyBorder="1" applyAlignment="1">
      <alignment horizontal="centerContinuous" vertical="center"/>
      <protection/>
    </xf>
    <xf numFmtId="0" fontId="8" fillId="0" borderId="17" xfId="25" applyFont="1" applyBorder="1" applyAlignment="1">
      <alignment horizontal="centerContinuous" vertical="center"/>
      <protection/>
    </xf>
    <xf numFmtId="17" fontId="8" fillId="0" borderId="26" xfId="25" applyNumberFormat="1" applyFont="1" applyBorder="1" applyAlignment="1">
      <alignment horizontal="centerContinuous" vertical="center"/>
      <protection/>
    </xf>
    <xf numFmtId="0" fontId="8" fillId="0" borderId="16" xfId="25" applyFont="1" applyBorder="1" applyAlignment="1">
      <alignment horizontal="centerContinuous" vertical="center"/>
      <protection/>
    </xf>
    <xf numFmtId="0" fontId="8" fillId="0" borderId="25" xfId="25" applyFont="1" applyBorder="1" applyAlignment="1">
      <alignment horizontal="centerContinuous" vertical="center"/>
      <protection/>
    </xf>
    <xf numFmtId="0" fontId="8" fillId="0" borderId="32" xfId="25" applyFont="1" applyBorder="1" applyAlignment="1">
      <alignment horizontal="centerContinuous" vertical="center"/>
      <protection/>
    </xf>
    <xf numFmtId="0" fontId="8" fillId="0" borderId="33" xfId="25" applyFont="1" applyBorder="1">
      <alignment/>
      <protection/>
    </xf>
    <xf numFmtId="184" fontId="8" fillId="0" borderId="13" xfId="25" applyNumberFormat="1" applyFont="1" applyBorder="1" applyAlignment="1">
      <alignment horizontal="right"/>
      <protection/>
    </xf>
    <xf numFmtId="184" fontId="8" fillId="0" borderId="11" xfId="25" applyNumberFormat="1" applyFont="1" applyBorder="1" applyAlignment="1">
      <alignment horizontal="right"/>
      <protection/>
    </xf>
    <xf numFmtId="184" fontId="8" fillId="0" borderId="0" xfId="25" applyNumberFormat="1" applyFont="1" applyBorder="1" applyAlignment="1">
      <alignment horizontal="right"/>
      <protection/>
    </xf>
    <xf numFmtId="184" fontId="8" fillId="0" borderId="0" xfId="25" applyNumberFormat="1" applyFont="1" applyBorder="1" applyAlignment="1">
      <alignment horizontal="center"/>
      <protection/>
    </xf>
    <xf numFmtId="3" fontId="8" fillId="0" borderId="0" xfId="25" applyNumberFormat="1" applyFont="1" applyAlignment="1">
      <alignment horizontal="right"/>
      <protection/>
    </xf>
    <xf numFmtId="0" fontId="4" fillId="0" borderId="1" xfId="0" applyFont="1" applyBorder="1" applyAlignment="1">
      <alignment horizontal="centerContinuous" vertical="center"/>
    </xf>
    <xf numFmtId="0" fontId="8" fillId="0" borderId="5" xfId="0" applyFont="1" applyBorder="1" applyAlignment="1">
      <alignment/>
    </xf>
    <xf numFmtId="168" fontId="8" fillId="0" borderId="31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left" indent="5"/>
    </xf>
    <xf numFmtId="0" fontId="8" fillId="0" borderId="9" xfId="0" applyFont="1" applyBorder="1" applyAlignment="1">
      <alignment/>
    </xf>
    <xf numFmtId="168" fontId="8" fillId="0" borderId="11" xfId="0" applyNumberFormat="1" applyFont="1" applyBorder="1" applyAlignment="1">
      <alignment/>
    </xf>
    <xf numFmtId="169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 indent="5"/>
    </xf>
    <xf numFmtId="0" fontId="9" fillId="0" borderId="0" xfId="28" applyFont="1" applyAlignment="1" quotePrefix="1">
      <alignment horizontal="left"/>
      <protection/>
    </xf>
    <xf numFmtId="0" fontId="8" fillId="0" borderId="0" xfId="28" applyFont="1">
      <alignment/>
      <protection/>
    </xf>
    <xf numFmtId="0" fontId="8" fillId="0" borderId="0" xfId="28" applyFont="1" applyProtection="1">
      <alignment/>
      <protection locked="0"/>
    </xf>
    <xf numFmtId="0" fontId="9" fillId="0" borderId="0" xfId="28" applyFont="1" applyAlignment="1">
      <alignment horizontal="left"/>
      <protection/>
    </xf>
    <xf numFmtId="0" fontId="9" fillId="0" borderId="0" xfId="28" applyFont="1">
      <alignment/>
      <protection/>
    </xf>
    <xf numFmtId="0" fontId="8" fillId="0" borderId="0" xfId="28" applyFont="1" applyAlignment="1">
      <alignment/>
      <protection/>
    </xf>
    <xf numFmtId="0" fontId="4" fillId="0" borderId="1" xfId="28" applyFont="1" applyBorder="1" applyAlignment="1">
      <alignment horizontal="centerContinuous" vertical="center"/>
      <protection/>
    </xf>
    <xf numFmtId="0" fontId="4" fillId="0" borderId="22" xfId="28" applyFont="1" applyBorder="1" applyAlignment="1">
      <alignment horizontal="centerContinuous" vertical="center"/>
      <protection/>
    </xf>
    <xf numFmtId="0" fontId="8" fillId="0" borderId="23" xfId="28" applyFont="1" applyBorder="1" applyAlignment="1">
      <alignment horizontal="centerContinuous" vertical="center"/>
      <protection/>
    </xf>
    <xf numFmtId="0" fontId="8" fillId="0" borderId="1" xfId="28" applyFont="1" applyBorder="1">
      <alignment/>
      <protection/>
    </xf>
    <xf numFmtId="3" fontId="8" fillId="0" borderId="0" xfId="28" applyNumberFormat="1" applyFont="1" applyBorder="1" applyAlignment="1">
      <alignment horizontal="center"/>
      <protection/>
    </xf>
    <xf numFmtId="0" fontId="8" fillId="0" borderId="0" xfId="28" applyNumberFormat="1" applyFont="1" applyBorder="1" applyAlignment="1">
      <alignment horizontal="right"/>
      <protection/>
    </xf>
    <xf numFmtId="0" fontId="8" fillId="0" borderId="0" xfId="28" applyNumberFormat="1" applyFont="1" applyBorder="1" applyAlignment="1">
      <alignment horizontal="right" vertical="center"/>
      <protection/>
    </xf>
    <xf numFmtId="3" fontId="4" fillId="0" borderId="2" xfId="28" applyNumberFormat="1" applyFont="1" applyBorder="1" applyAlignment="1">
      <alignment horizontal="right" vertical="center"/>
      <protection/>
    </xf>
    <xf numFmtId="168" fontId="4" fillId="0" borderId="0" xfId="28" applyNumberFormat="1" applyFont="1">
      <alignment/>
      <protection/>
    </xf>
    <xf numFmtId="0" fontId="4" fillId="0" borderId="0" xfId="28" applyFont="1" applyBorder="1" applyAlignment="1">
      <alignment vertical="center"/>
      <protection/>
    </xf>
    <xf numFmtId="0" fontId="8" fillId="0" borderId="0" xfId="28" applyFont="1" applyAlignment="1">
      <alignment horizontal="center"/>
      <protection/>
    </xf>
    <xf numFmtId="0" fontId="9" fillId="0" borderId="0" xfId="31" applyFont="1">
      <alignment/>
      <protection/>
    </xf>
    <xf numFmtId="0" fontId="8" fillId="0" borderId="0" xfId="31" applyFont="1">
      <alignment/>
      <protection/>
    </xf>
    <xf numFmtId="190" fontId="4" fillId="0" borderId="1" xfId="31" applyNumberFormat="1" applyFont="1" applyBorder="1" applyAlignment="1">
      <alignment horizontal="centerContinuous" vertical="center"/>
      <protection/>
    </xf>
    <xf numFmtId="17" fontId="8" fillId="0" borderId="1" xfId="31" applyNumberFormat="1" applyFont="1" applyBorder="1" applyAlignment="1">
      <alignment horizontal="centerContinuous"/>
      <protection/>
    </xf>
    <xf numFmtId="0" fontId="8" fillId="0" borderId="1" xfId="31" applyFont="1" applyBorder="1" applyAlignment="1">
      <alignment horizontal="centerContinuous"/>
      <protection/>
    </xf>
    <xf numFmtId="0" fontId="8" fillId="0" borderId="34" xfId="31" applyFont="1" applyBorder="1" applyAlignment="1">
      <alignment horizontal="centerContinuous"/>
      <protection/>
    </xf>
    <xf numFmtId="0" fontId="8" fillId="0" borderId="0" xfId="31" applyFont="1" applyBorder="1">
      <alignment/>
      <protection/>
    </xf>
    <xf numFmtId="17" fontId="4" fillId="0" borderId="14" xfId="31" applyNumberFormat="1" applyFont="1" applyBorder="1" applyAlignment="1">
      <alignment horizontal="centerContinuous" vertical="center"/>
      <protection/>
    </xf>
    <xf numFmtId="0" fontId="8" fillId="0" borderId="14" xfId="31" applyFont="1" applyBorder="1" applyAlignment="1">
      <alignment horizontal="centerContinuous"/>
      <protection/>
    </xf>
    <xf numFmtId="0" fontId="8" fillId="0" borderId="27" xfId="31" applyFont="1" applyBorder="1">
      <alignment/>
      <protection/>
    </xf>
    <xf numFmtId="17" fontId="8" fillId="0" borderId="16" xfId="31" applyNumberFormat="1" applyFont="1" applyBorder="1" applyAlignment="1">
      <alignment horizontal="center" vertical="center"/>
      <protection/>
    </xf>
    <xf numFmtId="17" fontId="8" fillId="0" borderId="25" xfId="31" applyNumberFormat="1" applyFont="1" applyBorder="1" applyAlignment="1">
      <alignment horizontal="center" vertical="center"/>
      <protection/>
    </xf>
    <xf numFmtId="0" fontId="8" fillId="0" borderId="0" xfId="28" applyFont="1" applyAlignment="1">
      <alignment horizontal="center" vertical="center"/>
      <protection/>
    </xf>
    <xf numFmtId="3" fontId="8" fillId="0" borderId="9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Continuous" vertical="center"/>
    </xf>
    <xf numFmtId="3" fontId="8" fillId="0" borderId="5" xfId="0" applyNumberFormat="1" applyFont="1" applyBorder="1" applyAlignment="1">
      <alignment horizontal="center"/>
    </xf>
    <xf numFmtId="177" fontId="8" fillId="0" borderId="9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Continuous" vertical="center"/>
    </xf>
    <xf numFmtId="168" fontId="8" fillId="0" borderId="35" xfId="0" applyNumberFormat="1" applyFont="1" applyBorder="1" applyAlignment="1">
      <alignment/>
    </xf>
    <xf numFmtId="168" fontId="8" fillId="0" borderId="10" xfId="0" applyNumberFormat="1" applyFont="1" applyBorder="1" applyAlignment="1">
      <alignment/>
    </xf>
    <xf numFmtId="183" fontId="8" fillId="0" borderId="11" xfId="24" applyNumberFormat="1" applyFont="1" applyBorder="1" applyAlignment="1">
      <alignment horizontal="right"/>
      <protection/>
    </xf>
    <xf numFmtId="183" fontId="8" fillId="0" borderId="9" xfId="24" applyNumberFormat="1" applyFont="1" applyBorder="1" applyAlignment="1">
      <alignment horizontal="right"/>
      <protection/>
    </xf>
    <xf numFmtId="170" fontId="8" fillId="0" borderId="0" xfId="24" applyNumberFormat="1" applyFont="1" applyBorder="1" applyAlignment="1">
      <alignment horizontal="right"/>
      <protection/>
    </xf>
    <xf numFmtId="186" fontId="8" fillId="0" borderId="11" xfId="24" applyNumberFormat="1" applyFont="1" applyBorder="1" applyAlignment="1">
      <alignment horizontal="right"/>
      <protection/>
    </xf>
    <xf numFmtId="186" fontId="8" fillId="0" borderId="9" xfId="24" applyNumberFormat="1" applyFont="1" applyBorder="1" applyAlignment="1">
      <alignment horizontal="right"/>
      <protection/>
    </xf>
    <xf numFmtId="3" fontId="4" fillId="0" borderId="7" xfId="24" applyNumberFormat="1" applyFont="1" applyBorder="1" applyAlignment="1">
      <alignment horizontal="right" vertical="center"/>
      <protection/>
    </xf>
    <xf numFmtId="3" fontId="4" fillId="0" borderId="2" xfId="24" applyNumberFormat="1" applyFont="1" applyBorder="1" applyAlignment="1">
      <alignment horizontal="right" vertical="center"/>
      <protection/>
    </xf>
    <xf numFmtId="3" fontId="4" fillId="0" borderId="3" xfId="24" applyNumberFormat="1" applyFont="1" applyBorder="1" applyAlignment="1">
      <alignment horizontal="right" vertical="center"/>
      <protection/>
    </xf>
    <xf numFmtId="3" fontId="4" fillId="0" borderId="1" xfId="25" applyNumberFormat="1" applyFont="1" applyBorder="1" applyAlignment="1">
      <alignment horizontal="center" vertical="center"/>
      <protection/>
    </xf>
    <xf numFmtId="0" fontId="4" fillId="0" borderId="5" xfId="25" applyFont="1" applyBorder="1" applyAlignment="1">
      <alignment horizontal="center" vertical="center"/>
      <protection/>
    </xf>
    <xf numFmtId="3" fontId="11" fillId="0" borderId="36" xfId="25" applyNumberFormat="1" applyFont="1" applyBorder="1" applyAlignment="1">
      <alignment horizontal="center" vertical="center"/>
      <protection/>
    </xf>
    <xf numFmtId="0" fontId="8" fillId="0" borderId="30" xfId="25" applyFont="1" applyBorder="1" applyAlignment="1">
      <alignment horizontal="center" vertical="center"/>
      <protection/>
    </xf>
    <xf numFmtId="49" fontId="4" fillId="0" borderId="14" xfId="29" applyNumberFormat="1" applyFont="1" applyBorder="1" applyAlignment="1">
      <alignment horizontal="centerContinuous" vertical="center"/>
      <protection/>
    </xf>
    <xf numFmtId="17" fontId="8" fillId="0" borderId="32" xfId="28" applyNumberFormat="1" applyFont="1" applyBorder="1" applyAlignment="1">
      <alignment horizontal="center" vertical="center"/>
      <protection/>
    </xf>
    <xf numFmtId="0" fontId="8" fillId="0" borderId="22" xfId="0" applyFont="1" applyBorder="1" applyAlignment="1">
      <alignment horizontal="centerContinuous" vertical="center"/>
    </xf>
    <xf numFmtId="168" fontId="8" fillId="0" borderId="0" xfId="0" applyNumberFormat="1" applyFont="1" applyBorder="1" applyAlignment="1">
      <alignment/>
    </xf>
    <xf numFmtId="0" fontId="4" fillId="0" borderId="37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3" fontId="8" fillId="0" borderId="39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177" fontId="8" fillId="0" borderId="40" xfId="0" applyNumberFormat="1" applyFont="1" applyBorder="1" applyAlignment="1">
      <alignment horizontal="center"/>
    </xf>
    <xf numFmtId="17" fontId="8" fillId="0" borderId="41" xfId="24" applyNumberFormat="1" applyFont="1" applyBorder="1" applyAlignment="1">
      <alignment horizontal="centerContinuous" vertical="center"/>
      <protection/>
    </xf>
    <xf numFmtId="17" fontId="8" fillId="0" borderId="42" xfId="24" applyNumberFormat="1" applyFont="1" applyBorder="1" applyAlignment="1">
      <alignment horizontal="centerContinuous" vertical="center"/>
      <protection/>
    </xf>
    <xf numFmtId="3" fontId="8" fillId="0" borderId="43" xfId="24" applyNumberFormat="1" applyFont="1" applyBorder="1" applyAlignment="1">
      <alignment horizontal="right"/>
      <protection/>
    </xf>
    <xf numFmtId="170" fontId="8" fillId="0" borderId="43" xfId="24" applyNumberFormat="1" applyFont="1" applyBorder="1" applyAlignment="1">
      <alignment horizontal="right"/>
      <protection/>
    </xf>
    <xf numFmtId="3" fontId="8" fillId="0" borderId="43" xfId="24" applyNumberFormat="1" applyFont="1" applyBorder="1" applyAlignment="1">
      <alignment horizontal="right" vertical="center"/>
      <protection/>
    </xf>
    <xf numFmtId="197" fontId="4" fillId="0" borderId="2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/>
    </xf>
    <xf numFmtId="168" fontId="4" fillId="0" borderId="2" xfId="0" applyNumberFormat="1" applyFont="1" applyBorder="1" applyAlignment="1">
      <alignment vertical="center"/>
    </xf>
    <xf numFmtId="197" fontId="4" fillId="0" borderId="42" xfId="0" applyNumberFormat="1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0" fontId="4" fillId="0" borderId="4" xfId="25" applyFont="1" applyBorder="1" applyAlignment="1">
      <alignment horizontal="center" wrapText="1"/>
      <protection/>
    </xf>
    <xf numFmtId="0" fontId="4" fillId="0" borderId="27" xfId="25" applyFont="1" applyBorder="1" applyAlignment="1" quotePrefix="1">
      <alignment horizontal="center" wrapText="1"/>
      <protection/>
    </xf>
    <xf numFmtId="0" fontId="4" fillId="0" borderId="27" xfId="25" applyFont="1" applyBorder="1" applyAlignment="1" quotePrefix="1">
      <alignment horizontal="center"/>
      <protection/>
    </xf>
    <xf numFmtId="0" fontId="4" fillId="0" borderId="27" xfId="25" applyFont="1" applyBorder="1" applyAlignment="1">
      <alignment/>
      <protection/>
    </xf>
    <xf numFmtId="0" fontId="4" fillId="0" borderId="4" xfId="25" applyFont="1" applyBorder="1" applyAlignment="1">
      <alignment horizontal="centerContinuous" vertical="center"/>
      <protection/>
    </xf>
    <xf numFmtId="0" fontId="11" fillId="0" borderId="28" xfId="25" applyFont="1" applyBorder="1" applyAlignment="1">
      <alignment horizontal="center" vertical="top"/>
      <protection/>
    </xf>
    <xf numFmtId="3" fontId="8" fillId="0" borderId="44" xfId="25" applyNumberFormat="1" applyFont="1" applyBorder="1" applyAlignment="1">
      <alignment horizontal="right"/>
      <protection/>
    </xf>
    <xf numFmtId="3" fontId="8" fillId="0" borderId="45" xfId="25" applyNumberFormat="1" applyFont="1" applyBorder="1" applyAlignment="1">
      <alignment horizontal="right"/>
      <protection/>
    </xf>
    <xf numFmtId="17" fontId="8" fillId="0" borderId="38" xfId="25" applyNumberFormat="1" applyFont="1" applyBorder="1" applyAlignment="1">
      <alignment horizontal="centerContinuous" vertical="center"/>
      <protection/>
    </xf>
    <xf numFmtId="0" fontId="8" fillId="0" borderId="46" xfId="25" applyFont="1" applyBorder="1" applyAlignment="1">
      <alignment horizontal="centerContinuous" vertical="center"/>
      <protection/>
    </xf>
    <xf numFmtId="0" fontId="4" fillId="0" borderId="41" xfId="0" applyFont="1" applyBorder="1" applyAlignment="1">
      <alignment horizontal="centerContinuous" vertical="center"/>
    </xf>
    <xf numFmtId="3" fontId="8" fillId="0" borderId="43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168" fontId="4" fillId="0" borderId="6" xfId="0" applyNumberFormat="1" applyFont="1" applyBorder="1" applyAlignment="1">
      <alignment vertical="center"/>
    </xf>
    <xf numFmtId="168" fontId="4" fillId="0" borderId="3" xfId="0" applyNumberFormat="1" applyFont="1" applyBorder="1" applyAlignment="1">
      <alignment vertical="center"/>
    </xf>
    <xf numFmtId="17" fontId="4" fillId="0" borderId="37" xfId="27" applyNumberFormat="1" applyFont="1" applyBorder="1" applyAlignment="1">
      <alignment horizontal="centerContinuous" vertical="center"/>
      <protection/>
    </xf>
    <xf numFmtId="17" fontId="4" fillId="0" borderId="43" xfId="27" applyNumberFormat="1" applyFont="1" applyBorder="1" applyAlignment="1">
      <alignment horizontal="centerContinuous" vertical="center"/>
      <protection/>
    </xf>
    <xf numFmtId="3" fontId="8" fillId="0" borderId="43" xfId="27" applyNumberFormat="1" applyFont="1" applyBorder="1" applyAlignment="1">
      <alignment/>
      <protection/>
    </xf>
    <xf numFmtId="170" fontId="8" fillId="0" borderId="43" xfId="27" applyNumberFormat="1" applyFont="1" applyBorder="1" applyAlignment="1">
      <alignment/>
      <protection/>
    </xf>
    <xf numFmtId="0" fontId="8" fillId="0" borderId="4" xfId="28" applyFont="1" applyBorder="1">
      <alignment/>
      <protection/>
    </xf>
    <xf numFmtId="0" fontId="4" fillId="0" borderId="28" xfId="28" applyFont="1" applyBorder="1" applyAlignment="1">
      <alignment horizontal="center" vertical="top"/>
      <protection/>
    </xf>
    <xf numFmtId="0" fontId="8" fillId="0" borderId="27" xfId="28" applyFont="1" applyBorder="1" applyAlignment="1">
      <alignment horizontal="left"/>
      <protection/>
    </xf>
    <xf numFmtId="0" fontId="8" fillId="0" borderId="27" xfId="28" applyFont="1" applyBorder="1" applyAlignment="1" quotePrefix="1">
      <alignment horizontal="left"/>
      <protection/>
    </xf>
    <xf numFmtId="0" fontId="8" fillId="0" borderId="27" xfId="28" applyFont="1" applyBorder="1" applyAlignment="1">
      <alignment horizontal="left" vertical="center"/>
      <protection/>
    </xf>
    <xf numFmtId="0" fontId="4" fillId="0" borderId="8" xfId="28" applyFont="1" applyBorder="1" applyAlignment="1">
      <alignment horizontal="centerContinuous" vertical="center"/>
      <protection/>
    </xf>
    <xf numFmtId="187" fontId="8" fillId="0" borderId="13" xfId="28" applyNumberFormat="1" applyFont="1" applyBorder="1" applyAlignment="1">
      <alignment horizontal="center"/>
      <protection/>
    </xf>
    <xf numFmtId="187" fontId="8" fillId="0" borderId="11" xfId="28" applyNumberFormat="1" applyFont="1" applyBorder="1" applyAlignment="1">
      <alignment horizontal="center"/>
      <protection/>
    </xf>
    <xf numFmtId="189" fontId="8" fillId="0" borderId="11" xfId="28" applyNumberFormat="1" applyFont="1" applyBorder="1" applyAlignment="1">
      <alignment horizontal="center"/>
      <protection/>
    </xf>
    <xf numFmtId="187" fontId="8" fillId="0" borderId="36" xfId="28" applyNumberFormat="1" applyFont="1" applyBorder="1" applyAlignment="1">
      <alignment horizontal="center" vertical="center"/>
      <protection/>
    </xf>
    <xf numFmtId="3" fontId="4" fillId="0" borderId="7" xfId="28" applyNumberFormat="1" applyFont="1" applyBorder="1" applyAlignment="1">
      <alignment horizontal="right" vertical="center"/>
      <protection/>
    </xf>
    <xf numFmtId="3" fontId="4" fillId="0" borderId="6" xfId="28" applyNumberFormat="1" applyFont="1" applyBorder="1" applyAlignment="1">
      <alignment horizontal="right" vertical="center"/>
      <protection/>
    </xf>
    <xf numFmtId="3" fontId="4" fillId="0" borderId="2" xfId="28" applyNumberFormat="1" applyFont="1" applyBorder="1" applyAlignment="1">
      <alignment horizontal="center" vertical="center"/>
      <protection/>
    </xf>
    <xf numFmtId="17" fontId="8" fillId="0" borderId="17" xfId="28" applyNumberFormat="1" applyFont="1" applyBorder="1" applyAlignment="1">
      <alignment horizontal="center" vertical="center"/>
      <protection/>
    </xf>
    <xf numFmtId="3" fontId="8" fillId="0" borderId="19" xfId="28" applyNumberFormat="1" applyFont="1" applyBorder="1" applyAlignment="1">
      <alignment horizontal="center"/>
      <protection/>
    </xf>
    <xf numFmtId="3" fontId="8" fillId="0" borderId="19" xfId="28" applyNumberFormat="1" applyFont="1" applyBorder="1" applyAlignment="1">
      <alignment horizontal="center" vertical="center"/>
      <protection/>
    </xf>
    <xf numFmtId="3" fontId="4" fillId="0" borderId="47" xfId="28" applyNumberFormat="1" applyFont="1" applyBorder="1" applyAlignment="1">
      <alignment horizontal="center" vertical="center"/>
      <protection/>
    </xf>
    <xf numFmtId="0" fontId="8" fillId="0" borderId="4" xfId="28" applyFont="1" applyBorder="1" applyAlignment="1">
      <alignment/>
      <protection/>
    </xf>
    <xf numFmtId="168" fontId="4" fillId="0" borderId="8" xfId="28" applyNumberFormat="1" applyFont="1" applyBorder="1" applyAlignment="1">
      <alignment horizontal="center" vertical="center"/>
      <protection/>
    </xf>
    <xf numFmtId="3" fontId="8" fillId="0" borderId="0" xfId="28" applyNumberFormat="1" applyFont="1" applyBorder="1" applyAlignment="1">
      <alignment horizontal="center" vertical="center"/>
      <protection/>
    </xf>
    <xf numFmtId="0" fontId="4" fillId="0" borderId="4" xfId="29" applyFont="1" applyBorder="1" applyAlignment="1">
      <alignment horizontal="centerContinuous" vertical="center"/>
      <protection/>
    </xf>
    <xf numFmtId="0" fontId="4" fillId="0" borderId="27" xfId="29" applyFont="1" applyBorder="1" applyAlignment="1">
      <alignment horizontal="centerContinuous"/>
      <protection/>
    </xf>
    <xf numFmtId="0" fontId="8" fillId="0" borderId="28" xfId="29" applyFont="1" applyBorder="1" applyAlignment="1">
      <alignment/>
      <protection/>
    </xf>
    <xf numFmtId="0" fontId="8" fillId="0" borderId="28" xfId="29" applyFont="1" applyBorder="1">
      <alignment/>
      <protection/>
    </xf>
    <xf numFmtId="0" fontId="4" fillId="0" borderId="27" xfId="29" applyFont="1" applyBorder="1" applyAlignment="1">
      <alignment horizontal="center"/>
      <protection/>
    </xf>
    <xf numFmtId="0" fontId="11" fillId="0" borderId="28" xfId="29" applyFont="1" applyBorder="1" applyAlignment="1">
      <alignment horizontal="center" vertical="center"/>
      <protection/>
    </xf>
    <xf numFmtId="0" fontId="8" fillId="0" borderId="4" xfId="31" applyFont="1" applyBorder="1" applyAlignment="1">
      <alignment horizontal="center"/>
      <protection/>
    </xf>
    <xf numFmtId="0" fontId="4" fillId="0" borderId="27" xfId="31" applyFont="1" applyBorder="1" applyAlignment="1">
      <alignment horizontal="center"/>
      <protection/>
    </xf>
    <xf numFmtId="0" fontId="8" fillId="0" borderId="28" xfId="31" applyFont="1" applyBorder="1">
      <alignment/>
      <protection/>
    </xf>
    <xf numFmtId="0" fontId="8" fillId="0" borderId="27" xfId="31" applyFont="1" applyBorder="1" applyAlignment="1">
      <alignment horizontal="left"/>
      <protection/>
    </xf>
    <xf numFmtId="168" fontId="4" fillId="0" borderId="8" xfId="31" applyNumberFormat="1" applyFont="1" applyBorder="1" applyAlignment="1">
      <alignment horizontal="center" vertical="center"/>
      <protection/>
    </xf>
    <xf numFmtId="17" fontId="4" fillId="0" borderId="31" xfId="31" applyNumberFormat="1" applyFont="1" applyBorder="1" applyAlignment="1">
      <alignment horizontal="center"/>
      <protection/>
    </xf>
    <xf numFmtId="17" fontId="4" fillId="0" borderId="36" xfId="31" applyNumberFormat="1" applyFont="1" applyBorder="1" applyAlignment="1">
      <alignment horizontal="center" vertical="top"/>
      <protection/>
    </xf>
    <xf numFmtId="3" fontId="4" fillId="0" borderId="12" xfId="25" applyNumberFormat="1" applyFont="1" applyBorder="1" applyAlignment="1">
      <alignment horizontal="right" vertical="center"/>
      <protection/>
    </xf>
    <xf numFmtId="3" fontId="11" fillId="0" borderId="48" xfId="25" applyNumberFormat="1" applyFont="1" applyBorder="1" applyAlignment="1">
      <alignment horizontal="right" vertical="center"/>
      <protection/>
    </xf>
    <xf numFmtId="184" fontId="4" fillId="0" borderId="1" xfId="25" applyNumberFormat="1" applyFont="1" applyBorder="1" applyAlignment="1">
      <alignment horizontal="right" vertical="center"/>
      <protection/>
    </xf>
    <xf numFmtId="3" fontId="4" fillId="0" borderId="13" xfId="25" applyNumberFormat="1" applyFont="1" applyBorder="1" applyAlignment="1">
      <alignment horizontal="right" vertical="center"/>
      <protection/>
    </xf>
    <xf numFmtId="3" fontId="4" fillId="0" borderId="44" xfId="25" applyNumberFormat="1" applyFont="1" applyBorder="1" applyAlignment="1">
      <alignment horizontal="right" vertical="center"/>
      <protection/>
    </xf>
    <xf numFmtId="3" fontId="4" fillId="0" borderId="1" xfId="25" applyNumberFormat="1" applyFont="1" applyBorder="1" applyAlignment="1">
      <alignment horizontal="right" vertical="center"/>
      <protection/>
    </xf>
    <xf numFmtId="0" fontId="11" fillId="0" borderId="29" xfId="25" applyFont="1" applyBorder="1" applyAlignment="1">
      <alignment horizontal="right" vertical="center"/>
      <protection/>
    </xf>
    <xf numFmtId="3" fontId="11" fillId="0" borderId="36" xfId="25" applyNumberFormat="1" applyFont="1" applyBorder="1" applyAlignment="1">
      <alignment horizontal="right" vertical="center"/>
      <protection/>
    </xf>
    <xf numFmtId="3" fontId="11" fillId="0" borderId="49" xfId="25" applyNumberFormat="1" applyFont="1" applyBorder="1" applyAlignment="1">
      <alignment horizontal="right" vertical="center"/>
      <protection/>
    </xf>
    <xf numFmtId="3" fontId="11" fillId="0" borderId="29" xfId="25" applyNumberFormat="1" applyFont="1" applyBorder="1" applyAlignment="1">
      <alignment horizontal="right" vertical="center"/>
      <protection/>
    </xf>
    <xf numFmtId="17" fontId="4" fillId="0" borderId="22" xfId="25" applyNumberFormat="1" applyFont="1" applyBorder="1" applyAlignment="1">
      <alignment horizontal="center" vertical="center"/>
      <protection/>
    </xf>
    <xf numFmtId="168" fontId="8" fillId="0" borderId="13" xfId="0" applyNumberFormat="1" applyFont="1" applyBorder="1" applyAlignment="1">
      <alignment/>
    </xf>
    <xf numFmtId="0" fontId="4" fillId="0" borderId="50" xfId="28" applyFont="1" applyBorder="1" applyAlignment="1">
      <alignment horizontal="centerContinuous" vertical="center"/>
      <protection/>
    </xf>
    <xf numFmtId="0" fontId="8" fillId="0" borderId="27" xfId="28" applyNumberFormat="1" applyFont="1" applyBorder="1" applyAlignment="1">
      <alignment horizontal="right"/>
      <protection/>
    </xf>
    <xf numFmtId="0" fontId="8" fillId="0" borderId="28" xfId="28" applyNumberFormat="1" applyFont="1" applyBorder="1" applyAlignment="1">
      <alignment horizontal="right" vertical="center"/>
      <protection/>
    </xf>
    <xf numFmtId="3" fontId="4" fillId="0" borderId="8" xfId="28" applyNumberFormat="1" applyFont="1" applyBorder="1" applyAlignment="1">
      <alignment horizontal="right" vertical="center"/>
      <protection/>
    </xf>
    <xf numFmtId="0" fontId="8" fillId="0" borderId="29" xfId="28" applyNumberFormat="1" applyFont="1" applyBorder="1" applyAlignment="1">
      <alignment horizontal="right" vertical="center"/>
      <protection/>
    </xf>
    <xf numFmtId="187" fontId="8" fillId="0" borderId="5" xfId="28" applyNumberFormat="1" applyFont="1" applyBorder="1" applyAlignment="1">
      <alignment horizontal="center"/>
      <protection/>
    </xf>
    <xf numFmtId="187" fontId="8" fillId="0" borderId="9" xfId="28" applyNumberFormat="1" applyFont="1" applyBorder="1" applyAlignment="1">
      <alignment horizontal="center"/>
      <protection/>
    </xf>
    <xf numFmtId="189" fontId="8" fillId="0" borderId="9" xfId="28" applyNumberFormat="1" applyFont="1" applyBorder="1" applyAlignment="1">
      <alignment horizontal="center"/>
      <protection/>
    </xf>
    <xf numFmtId="173" fontId="4" fillId="0" borderId="3" xfId="28" applyNumberFormat="1" applyFont="1" applyBorder="1" applyAlignment="1">
      <alignment horizontal="center" vertical="center"/>
      <protection/>
    </xf>
    <xf numFmtId="0" fontId="4" fillId="0" borderId="5" xfId="28" applyFont="1" applyBorder="1" applyAlignment="1">
      <alignment horizontal="centerContinuous" vertical="center"/>
      <protection/>
    </xf>
    <xf numFmtId="0" fontId="8" fillId="0" borderId="0" xfId="28" applyFont="1" applyBorder="1">
      <alignment/>
      <protection/>
    </xf>
    <xf numFmtId="187" fontId="8" fillId="0" borderId="30" xfId="28" applyNumberFormat="1" applyFont="1" applyBorder="1" applyAlignment="1">
      <alignment horizontal="center" vertical="center"/>
      <protection/>
    </xf>
    <xf numFmtId="0" fontId="8" fillId="0" borderId="1" xfId="28" applyNumberFormat="1" applyFont="1" applyBorder="1" applyAlignment="1">
      <alignment horizontal="right"/>
      <protection/>
    </xf>
    <xf numFmtId="0" fontId="8" fillId="0" borderId="3" xfId="0" applyFont="1" applyBorder="1" applyAlignment="1">
      <alignment/>
    </xf>
    <xf numFmtId="0" fontId="8" fillId="0" borderId="23" xfId="0" applyFont="1" applyBorder="1" applyAlignment="1">
      <alignment/>
    </xf>
    <xf numFmtId="173" fontId="4" fillId="0" borderId="6" xfId="28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/>
    </xf>
    <xf numFmtId="0" fontId="8" fillId="0" borderId="51" xfId="29" applyFont="1" applyBorder="1" applyAlignment="1">
      <alignment horizontal="centerContinuous"/>
      <protection/>
    </xf>
    <xf numFmtId="3" fontId="4" fillId="0" borderId="52" xfId="30" applyNumberFormat="1" applyFont="1" applyBorder="1" applyAlignment="1">
      <alignment horizontal="center"/>
      <protection/>
    </xf>
    <xf numFmtId="3" fontId="8" fillId="0" borderId="52" xfId="30" applyNumberFormat="1" applyFont="1" applyBorder="1" applyAlignment="1">
      <alignment horizontal="center"/>
      <protection/>
    </xf>
    <xf numFmtId="190" fontId="4" fillId="0" borderId="50" xfId="31" applyNumberFormat="1" applyFont="1" applyBorder="1" applyAlignment="1">
      <alignment horizontal="centerContinuous" vertical="center"/>
      <protection/>
    </xf>
    <xf numFmtId="17" fontId="4" fillId="0" borderId="53" xfId="31" applyNumberFormat="1" applyFont="1" applyBorder="1" applyAlignment="1">
      <alignment horizontal="center" vertical="top"/>
      <protection/>
    </xf>
    <xf numFmtId="17" fontId="4" fillId="0" borderId="54" xfId="31" applyNumberFormat="1" applyFont="1" applyBorder="1" applyAlignment="1">
      <alignment horizontal="center"/>
      <protection/>
    </xf>
    <xf numFmtId="17" fontId="8" fillId="0" borderId="23" xfId="31" applyNumberFormat="1" applyFont="1" applyBorder="1" applyAlignment="1">
      <alignment horizontal="centerContinuous"/>
      <protection/>
    </xf>
    <xf numFmtId="0" fontId="8" fillId="0" borderId="51" xfId="31" applyFont="1" applyBorder="1" applyAlignment="1">
      <alignment horizontal="centerContinuous"/>
      <protection/>
    </xf>
    <xf numFmtId="17" fontId="8" fillId="0" borderId="17" xfId="31" applyNumberFormat="1" applyFont="1" applyBorder="1" applyAlignment="1">
      <alignment horizontal="center" vertical="center"/>
      <protection/>
    </xf>
    <xf numFmtId="3" fontId="4" fillId="0" borderId="55" xfId="24" applyNumberFormat="1" applyFont="1" applyBorder="1" applyAlignment="1">
      <alignment horizontal="right" vertical="center"/>
      <protection/>
    </xf>
    <xf numFmtId="0" fontId="8" fillId="0" borderId="4" xfId="26" applyFont="1" applyBorder="1" applyAlignment="1">
      <alignment horizontal="center"/>
      <protection/>
    </xf>
    <xf numFmtId="0" fontId="4" fillId="0" borderId="27" xfId="26" applyFont="1" applyBorder="1" applyAlignment="1">
      <alignment horizontal="center" vertical="top"/>
      <protection/>
    </xf>
    <xf numFmtId="0" fontId="8" fillId="0" borderId="28" xfId="26" applyFont="1" applyBorder="1">
      <alignment/>
      <protection/>
    </xf>
    <xf numFmtId="0" fontId="8" fillId="0" borderId="56" xfId="26" applyFont="1" applyBorder="1" applyAlignment="1">
      <alignment horizontal="left"/>
      <protection/>
    </xf>
    <xf numFmtId="0" fontId="8" fillId="0" borderId="27" xfId="26" applyFont="1" applyBorder="1" applyAlignment="1">
      <alignment horizontal="left"/>
      <protection/>
    </xf>
    <xf numFmtId="0" fontId="8" fillId="0" borderId="27" xfId="26" applyFont="1" applyBorder="1">
      <alignment/>
      <protection/>
    </xf>
    <xf numFmtId="168" fontId="4" fillId="0" borderId="8" xfId="26" applyNumberFormat="1" applyFont="1" applyBorder="1" applyAlignment="1">
      <alignment horizontal="center" vertical="center"/>
      <protection/>
    </xf>
    <xf numFmtId="17" fontId="4" fillId="0" borderId="57" xfId="26" applyNumberFormat="1" applyFont="1" applyBorder="1" applyAlignment="1">
      <alignment horizontal="center"/>
      <protection/>
    </xf>
    <xf numFmtId="17" fontId="4" fillId="0" borderId="58" xfId="26" applyNumberFormat="1" applyFont="1" applyBorder="1" applyAlignment="1">
      <alignment horizontal="center" vertical="top"/>
      <protection/>
    </xf>
    <xf numFmtId="17" fontId="8" fillId="0" borderId="25" xfId="26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171" fontId="8" fillId="0" borderId="0" xfId="0" applyNumberFormat="1" applyFont="1" applyBorder="1" applyAlignment="1">
      <alignment horizontal="right"/>
    </xf>
    <xf numFmtId="171" fontId="8" fillId="0" borderId="4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171" fontId="8" fillId="0" borderId="10" xfId="0" applyNumberFormat="1" applyFont="1" applyBorder="1" applyAlignment="1">
      <alignment horizontal="right"/>
    </xf>
    <xf numFmtId="179" fontId="8" fillId="0" borderId="31" xfId="29" applyNumberFormat="1" applyFont="1" applyBorder="1" applyAlignment="1">
      <alignment horizontal="centerContinuous" vertical="center"/>
      <protection/>
    </xf>
    <xf numFmtId="179" fontId="8" fillId="0" borderId="57" xfId="29" applyNumberFormat="1" applyFont="1" applyBorder="1" applyAlignment="1">
      <alignment horizontal="centerContinuous" vertical="center"/>
      <protection/>
    </xf>
    <xf numFmtId="179" fontId="8" fillId="0" borderId="17" xfId="29" applyNumberFormat="1" applyFont="1" applyBorder="1" applyAlignment="1">
      <alignment horizontal="centerContinuous" vertical="center"/>
      <protection/>
    </xf>
    <xf numFmtId="179" fontId="8" fillId="0" borderId="26" xfId="29" applyNumberFormat="1" applyFont="1" applyBorder="1" applyAlignment="1">
      <alignment horizontal="centerContinuous" vertical="center"/>
      <protection/>
    </xf>
    <xf numFmtId="179" fontId="8" fillId="0" borderId="16" xfId="29" applyNumberFormat="1" applyFont="1" applyBorder="1" applyAlignment="1">
      <alignment horizontal="centerContinuous" vertical="center"/>
      <protection/>
    </xf>
    <xf numFmtId="179" fontId="8" fillId="0" borderId="59" xfId="29" applyNumberFormat="1" applyFont="1" applyBorder="1" applyAlignment="1">
      <alignment horizontal="centerContinuous" vertical="center"/>
      <protection/>
    </xf>
    <xf numFmtId="179" fontId="8" fillId="0" borderId="13" xfId="29" applyNumberFormat="1" applyFont="1" applyBorder="1" applyAlignment="1">
      <alignment/>
      <protection/>
    </xf>
    <xf numFmtId="179" fontId="8" fillId="0" borderId="60" xfId="29" applyNumberFormat="1" applyFont="1" applyBorder="1" applyAlignment="1">
      <alignment/>
      <protection/>
    </xf>
    <xf numFmtId="179" fontId="4" fillId="0" borderId="61" xfId="29" applyNumberFormat="1" applyFont="1" applyBorder="1" applyAlignment="1">
      <alignment/>
      <protection/>
    </xf>
    <xf numFmtId="179" fontId="8" fillId="0" borderId="11" xfId="29" applyNumberFormat="1" applyFont="1" applyBorder="1" applyAlignment="1">
      <alignment/>
      <protection/>
    </xf>
    <xf numFmtId="179" fontId="8" fillId="0" borderId="18" xfId="29" applyNumberFormat="1" applyFont="1" applyBorder="1" applyAlignment="1">
      <alignment/>
      <protection/>
    </xf>
    <xf numFmtId="179" fontId="4" fillId="0" borderId="5" xfId="29" applyNumberFormat="1" applyFont="1" applyBorder="1" applyAlignment="1">
      <alignment/>
      <protection/>
    </xf>
    <xf numFmtId="179" fontId="4" fillId="0" borderId="19" xfId="29" applyNumberFormat="1" applyFont="1" applyBorder="1" applyAlignment="1">
      <alignment/>
      <protection/>
    </xf>
    <xf numFmtId="179" fontId="4" fillId="0" borderId="9" xfId="29" applyNumberFormat="1" applyFont="1" applyBorder="1" applyAlignment="1">
      <alignment/>
      <protection/>
    </xf>
    <xf numFmtId="179" fontId="8" fillId="0" borderId="36" xfId="29" applyNumberFormat="1" applyFont="1" applyBorder="1" applyAlignment="1">
      <alignment/>
      <protection/>
    </xf>
    <xf numFmtId="179" fontId="8" fillId="0" borderId="62" xfId="29" applyNumberFormat="1" applyFont="1" applyBorder="1" applyAlignment="1">
      <alignment/>
      <protection/>
    </xf>
    <xf numFmtId="179" fontId="8" fillId="0" borderId="58" xfId="29" applyNumberFormat="1" applyFont="1" applyBorder="1" applyAlignment="1">
      <alignment/>
      <protection/>
    </xf>
    <xf numFmtId="179" fontId="8" fillId="0" borderId="19" xfId="29" applyNumberFormat="1" applyFont="1" applyBorder="1" applyAlignment="1">
      <alignment/>
      <protection/>
    </xf>
    <xf numFmtId="179" fontId="4" fillId="0" borderId="1" xfId="29" applyNumberFormat="1" applyFont="1" applyBorder="1" applyAlignment="1">
      <alignment/>
      <protection/>
    </xf>
    <xf numFmtId="179" fontId="4" fillId="0" borderId="60" xfId="29" applyNumberFormat="1" applyFont="1" applyBorder="1" applyAlignment="1">
      <alignment/>
      <protection/>
    </xf>
    <xf numFmtId="179" fontId="4" fillId="0" borderId="5" xfId="29" applyNumberFormat="1" applyFont="1" applyBorder="1" applyAlignment="1">
      <alignment horizontal="right"/>
      <protection/>
    </xf>
    <xf numFmtId="179" fontId="11" fillId="0" borderId="29" xfId="29" applyNumberFormat="1" applyFont="1" applyBorder="1" applyAlignment="1">
      <alignment vertical="center"/>
      <protection/>
    </xf>
    <xf numFmtId="179" fontId="11" fillId="0" borderId="58" xfId="29" applyNumberFormat="1" applyFont="1" applyBorder="1" applyAlignment="1">
      <alignment vertical="center"/>
      <protection/>
    </xf>
    <xf numFmtId="179" fontId="11" fillId="0" borderId="62" xfId="29" applyNumberFormat="1" applyFont="1" applyBorder="1" applyAlignment="1">
      <alignment vertical="center"/>
      <protection/>
    </xf>
    <xf numFmtId="179" fontId="11" fillId="0" borderId="30" xfId="29" applyNumberFormat="1" applyFont="1" applyBorder="1" applyAlignment="1">
      <alignment horizontal="right" vertical="center"/>
      <protection/>
    </xf>
    <xf numFmtId="179" fontId="8" fillId="0" borderId="61" xfId="29" applyNumberFormat="1" applyFont="1" applyBorder="1" applyAlignment="1">
      <alignment/>
      <protection/>
    </xf>
    <xf numFmtId="179" fontId="4" fillId="0" borderId="13" xfId="29" applyNumberFormat="1" applyFont="1" applyBorder="1" applyAlignment="1">
      <alignment/>
      <protection/>
    </xf>
    <xf numFmtId="179" fontId="8" fillId="0" borderId="62" xfId="29" applyNumberFormat="1" applyFont="1" applyBorder="1" applyAlignment="1">
      <alignment horizontal="center" vertical="center"/>
      <protection/>
    </xf>
    <xf numFmtId="179" fontId="8" fillId="0" borderId="63" xfId="31" applyNumberFormat="1" applyFont="1" applyBorder="1" applyAlignment="1">
      <alignment horizontal="center"/>
      <protection/>
    </xf>
    <xf numFmtId="179" fontId="8" fillId="0" borderId="18" xfId="31" applyNumberFormat="1" applyFont="1" applyBorder="1" applyAlignment="1">
      <alignment horizontal="center"/>
      <protection/>
    </xf>
    <xf numFmtId="179" fontId="8" fillId="0" borderId="0" xfId="31" applyNumberFormat="1" applyFont="1" applyAlignment="1">
      <alignment horizontal="center"/>
      <protection/>
    </xf>
    <xf numFmtId="179" fontId="4" fillId="0" borderId="61" xfId="31" applyNumberFormat="1" applyFont="1" applyBorder="1" applyAlignment="1">
      <alignment horizontal="center"/>
      <protection/>
    </xf>
    <xf numFmtId="179" fontId="8" fillId="0" borderId="11" xfId="31" applyNumberFormat="1" applyFont="1" applyBorder="1" applyAlignment="1">
      <alignment horizontal="center"/>
      <protection/>
    </xf>
    <xf numFmtId="179" fontId="4" fillId="0" borderId="10" xfId="31" applyNumberFormat="1" applyFont="1" applyBorder="1" applyAlignment="1">
      <alignment horizontal="center"/>
      <protection/>
    </xf>
    <xf numFmtId="179" fontId="8" fillId="0" borderId="52" xfId="31" applyNumberFormat="1" applyFont="1" applyBorder="1" applyAlignment="1">
      <alignment horizontal="center"/>
      <protection/>
    </xf>
    <xf numFmtId="179" fontId="4" fillId="0" borderId="19" xfId="31" applyNumberFormat="1" applyFont="1" applyBorder="1" applyAlignment="1">
      <alignment horizontal="center"/>
      <protection/>
    </xf>
    <xf numFmtId="179" fontId="8" fillId="0" borderId="53" xfId="31" applyNumberFormat="1" applyFont="1" applyBorder="1" applyAlignment="1">
      <alignment horizontal="center"/>
      <protection/>
    </xf>
    <xf numFmtId="179" fontId="8" fillId="0" borderId="20" xfId="31" applyNumberFormat="1" applyFont="1" applyBorder="1" applyAlignment="1">
      <alignment horizontal="center"/>
      <protection/>
    </xf>
    <xf numFmtId="179" fontId="8" fillId="0" borderId="62" xfId="31" applyNumberFormat="1" applyFont="1" applyBorder="1" applyAlignment="1">
      <alignment horizontal="center"/>
      <protection/>
    </xf>
    <xf numFmtId="179" fontId="8" fillId="0" borderId="10" xfId="31" applyNumberFormat="1" applyFont="1" applyBorder="1" applyAlignment="1">
      <alignment horizontal="center"/>
      <protection/>
    </xf>
    <xf numFmtId="179" fontId="4" fillId="0" borderId="64" xfId="31" applyNumberFormat="1" applyFont="1" applyBorder="1" applyAlignment="1">
      <alignment horizontal="center" vertical="center"/>
      <protection/>
    </xf>
    <xf numFmtId="179" fontId="4" fillId="0" borderId="6" xfId="31" applyNumberFormat="1" applyFont="1" applyBorder="1" applyAlignment="1">
      <alignment horizontal="center" vertical="center"/>
      <protection/>
    </xf>
    <xf numFmtId="179" fontId="4" fillId="0" borderId="47" xfId="31" applyNumberFormat="1" applyFont="1" applyBorder="1" applyAlignment="1">
      <alignment horizontal="center" vertical="center"/>
      <protection/>
    </xf>
    <xf numFmtId="3" fontId="8" fillId="0" borderId="30" xfId="24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7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0" xfId="30" applyFont="1">
      <alignment/>
      <protection/>
    </xf>
    <xf numFmtId="3" fontId="8" fillId="0" borderId="0" xfId="30" applyNumberFormat="1" applyFont="1">
      <alignment/>
      <protection/>
    </xf>
    <xf numFmtId="0" fontId="9" fillId="0" borderId="0" xfId="30" applyFont="1">
      <alignment/>
      <protection/>
    </xf>
    <xf numFmtId="0" fontId="8" fillId="0" borderId="4" xfId="30" applyFont="1" applyBorder="1">
      <alignment/>
      <protection/>
    </xf>
    <xf numFmtId="0" fontId="8" fillId="0" borderId="1" xfId="30" applyFont="1" applyBorder="1" applyAlignment="1">
      <alignment horizontal="center"/>
      <protection/>
    </xf>
    <xf numFmtId="0" fontId="8" fillId="0" borderId="13" xfId="30" applyFont="1" applyBorder="1" applyAlignment="1">
      <alignment/>
      <protection/>
    </xf>
    <xf numFmtId="0" fontId="8" fillId="0" borderId="27" xfId="30" applyFont="1" applyBorder="1">
      <alignment/>
      <protection/>
    </xf>
    <xf numFmtId="0" fontId="8" fillId="0" borderId="0" xfId="30" applyFont="1" applyBorder="1" applyAlignment="1">
      <alignment horizontal="center"/>
      <protection/>
    </xf>
    <xf numFmtId="0" fontId="8" fillId="0" borderId="0" xfId="30" applyFont="1" applyBorder="1" applyAlignment="1">
      <alignment/>
      <protection/>
    </xf>
    <xf numFmtId="3" fontId="8" fillId="0" borderId="28" xfId="30" applyNumberFormat="1" applyFont="1" applyBorder="1" applyAlignment="1">
      <alignment horizontal="center" vertical="center"/>
      <protection/>
    </xf>
    <xf numFmtId="0" fontId="8" fillId="0" borderId="47" xfId="30" applyFont="1" applyBorder="1" applyAlignment="1">
      <alignment horizontal="centerContinuous" vertical="center"/>
      <protection/>
    </xf>
    <xf numFmtId="0" fontId="9" fillId="0" borderId="0" xfId="30" applyFont="1" applyBorder="1">
      <alignment/>
      <protection/>
    </xf>
    <xf numFmtId="1" fontId="4" fillId="0" borderId="63" xfId="30" applyNumberFormat="1" applyFont="1" applyBorder="1" applyAlignment="1">
      <alignment horizontal="center"/>
      <protection/>
    </xf>
    <xf numFmtId="0" fontId="8" fillId="0" borderId="0" xfId="30" applyFont="1" applyBorder="1">
      <alignment/>
      <protection/>
    </xf>
    <xf numFmtId="0" fontId="8" fillId="0" borderId="52" xfId="30" applyFont="1" applyBorder="1" applyAlignment="1">
      <alignment horizontal="center"/>
      <protection/>
    </xf>
    <xf numFmtId="0" fontId="9" fillId="0" borderId="52" xfId="30" applyFont="1" applyBorder="1" applyAlignment="1">
      <alignment horizontal="center"/>
      <protection/>
    </xf>
    <xf numFmtId="0" fontId="8" fillId="0" borderId="28" xfId="30" applyFont="1" applyBorder="1">
      <alignment/>
      <protection/>
    </xf>
    <xf numFmtId="0" fontId="8" fillId="0" borderId="29" xfId="30" applyFont="1" applyBorder="1">
      <alignment/>
      <protection/>
    </xf>
    <xf numFmtId="3" fontId="4" fillId="0" borderId="53" xfId="30" applyNumberFormat="1" applyFont="1" applyBorder="1" applyAlignment="1">
      <alignment horizontal="center"/>
      <protection/>
    </xf>
    <xf numFmtId="0" fontId="12" fillId="0" borderId="0" xfId="0" applyFont="1" applyAlignment="1">
      <alignment vertical="center"/>
    </xf>
    <xf numFmtId="0" fontId="12" fillId="0" borderId="0" xfId="24" applyFont="1">
      <alignment/>
      <protection/>
    </xf>
    <xf numFmtId="0" fontId="12" fillId="0" borderId="0" xfId="25" applyFont="1" applyAlignment="1">
      <alignment horizontal="left"/>
      <protection/>
    </xf>
    <xf numFmtId="0" fontId="12" fillId="0" borderId="0" xfId="0" applyFont="1" applyAlignment="1">
      <alignment/>
    </xf>
    <xf numFmtId="0" fontId="12" fillId="0" borderId="0" xfId="26" applyFont="1">
      <alignment/>
      <protection/>
    </xf>
    <xf numFmtId="0" fontId="12" fillId="0" borderId="0" xfId="27" applyFont="1">
      <alignment/>
      <protection/>
    </xf>
    <xf numFmtId="0" fontId="12" fillId="0" borderId="0" xfId="29" applyFont="1">
      <alignment/>
      <protection/>
    </xf>
    <xf numFmtId="0" fontId="12" fillId="0" borderId="0" xfId="30" applyFont="1" applyAlignment="1" quotePrefix="1">
      <alignment horizontal="left"/>
      <protection/>
    </xf>
    <xf numFmtId="0" fontId="12" fillId="0" borderId="0" xfId="31" applyFont="1">
      <alignment/>
      <protection/>
    </xf>
    <xf numFmtId="0" fontId="8" fillId="0" borderId="55" xfId="24" applyFont="1" applyBorder="1" applyAlignment="1">
      <alignment horizontal="centerContinuous"/>
      <protection/>
    </xf>
    <xf numFmtId="201" fontId="4" fillId="0" borderId="9" xfId="0" applyNumberFormat="1" applyFont="1" applyBorder="1" applyAlignment="1">
      <alignment horizontal="center"/>
    </xf>
    <xf numFmtId="201" fontId="8" fillId="0" borderId="9" xfId="0" applyNumberFormat="1" applyFont="1" applyBorder="1" applyAlignment="1">
      <alignment horizontal="center"/>
    </xf>
    <xf numFmtId="179" fontId="4" fillId="0" borderId="61" xfId="30" applyNumberFormat="1" applyFont="1" applyBorder="1" applyAlignment="1">
      <alignment horizontal="center"/>
      <protection/>
    </xf>
    <xf numFmtId="179" fontId="8" fillId="0" borderId="19" xfId="30" applyNumberFormat="1" applyFont="1" applyBorder="1" applyAlignment="1">
      <alignment horizontal="center"/>
      <protection/>
    </xf>
    <xf numFmtId="179" fontId="4" fillId="0" borderId="19" xfId="30" applyNumberFormat="1" applyFont="1" applyBorder="1" applyAlignment="1">
      <alignment horizontal="center"/>
      <protection/>
    </xf>
    <xf numFmtId="179" fontId="8" fillId="0" borderId="62" xfId="30" applyNumberFormat="1" applyFont="1" applyBorder="1" applyAlignment="1">
      <alignment horizontal="right"/>
      <protection/>
    </xf>
    <xf numFmtId="3" fontId="8" fillId="0" borderId="45" xfId="24" applyNumberFormat="1" applyFont="1" applyBorder="1" applyAlignment="1">
      <alignment horizontal="right"/>
      <protection/>
    </xf>
    <xf numFmtId="170" fontId="8" fillId="0" borderId="11" xfId="27" applyNumberFormat="1" applyFont="1" applyBorder="1" applyAlignment="1">
      <alignment horizontal="right"/>
      <protection/>
    </xf>
    <xf numFmtId="0" fontId="8" fillId="0" borderId="27" xfId="28" applyNumberFormat="1" applyFont="1" applyBorder="1" applyAlignment="1">
      <alignment horizontal="right" vertical="center"/>
      <protection/>
    </xf>
    <xf numFmtId="179" fontId="8" fillId="0" borderId="63" xfId="29" applyNumberFormat="1" applyFont="1" applyBorder="1" applyAlignment="1">
      <alignment/>
      <protection/>
    </xf>
    <xf numFmtId="179" fontId="8" fillId="0" borderId="52" xfId="29" applyNumberFormat="1" applyFont="1" applyBorder="1" applyAlignment="1">
      <alignment/>
      <protection/>
    </xf>
    <xf numFmtId="179" fontId="8" fillId="0" borderId="53" xfId="29" applyNumberFormat="1" applyFont="1" applyBorder="1" applyAlignment="1">
      <alignment/>
      <protection/>
    </xf>
    <xf numFmtId="179" fontId="8" fillId="0" borderId="36" xfId="29" applyNumberFormat="1" applyFont="1" applyBorder="1" applyAlignment="1">
      <alignment horizontal="center" vertical="center"/>
      <protection/>
    </xf>
    <xf numFmtId="179" fontId="4" fillId="0" borderId="63" xfId="29" applyNumberFormat="1" applyFont="1" applyBorder="1" applyAlignment="1">
      <alignment/>
      <protection/>
    </xf>
    <xf numFmtId="179" fontId="8" fillId="0" borderId="53" xfId="29" applyNumberFormat="1" applyFont="1" applyBorder="1" applyAlignment="1">
      <alignment horizontal="center" vertical="center"/>
      <protection/>
    </xf>
    <xf numFmtId="193" fontId="8" fillId="0" borderId="65" xfId="29" applyNumberFormat="1" applyFont="1" applyBorder="1" applyAlignment="1">
      <alignment horizontal="centerContinuous" vertical="center"/>
      <protection/>
    </xf>
    <xf numFmtId="193" fontId="8" fillId="0" borderId="33" xfId="29" applyNumberFormat="1" applyFont="1" applyBorder="1" applyAlignment="1">
      <alignment horizontal="centerContinuous" vertical="center"/>
      <protection/>
    </xf>
    <xf numFmtId="193" fontId="8" fillId="0" borderId="16" xfId="29" applyNumberFormat="1" applyFont="1" applyBorder="1" applyAlignment="1">
      <alignment horizontal="centerContinuous" vertical="center"/>
      <protection/>
    </xf>
    <xf numFmtId="0" fontId="20" fillId="0" borderId="0" xfId="22" applyFont="1" applyBorder="1" applyAlignment="1">
      <alignment horizontal="left"/>
      <protection/>
    </xf>
    <xf numFmtId="0" fontId="21" fillId="0" borderId="0" xfId="22" applyFont="1" applyBorder="1">
      <alignment/>
      <protection/>
    </xf>
    <xf numFmtId="0" fontId="3" fillId="0" borderId="0" xfId="22" applyFont="1">
      <alignment/>
      <protection/>
    </xf>
    <xf numFmtId="0" fontId="22" fillId="0" borderId="0" xfId="22" applyFont="1" applyBorder="1" applyAlignment="1">
      <alignment horizontal="left"/>
      <protection/>
    </xf>
    <xf numFmtId="0" fontId="23" fillId="0" borderId="0" xfId="22" applyFont="1" applyBorder="1">
      <alignment/>
      <protection/>
    </xf>
    <xf numFmtId="0" fontId="24" fillId="0" borderId="0" xfId="22" applyFont="1" applyBorder="1" applyAlignment="1">
      <alignment horizontal="left"/>
      <protection/>
    </xf>
    <xf numFmtId="0" fontId="25" fillId="0" borderId="0" xfId="22" applyFont="1" applyBorder="1">
      <alignment/>
      <protection/>
    </xf>
    <xf numFmtId="0" fontId="27" fillId="0" borderId="0" xfId="22" applyFont="1" applyAlignment="1">
      <alignment horizontal="right"/>
      <protection/>
    </xf>
    <xf numFmtId="0" fontId="26" fillId="0" borderId="0" xfId="22" applyFont="1">
      <alignment/>
      <protection/>
    </xf>
    <xf numFmtId="0" fontId="26" fillId="0" borderId="35" xfId="22" applyFont="1" applyBorder="1">
      <alignment/>
      <protection/>
    </xf>
    <xf numFmtId="0" fontId="26" fillId="0" borderId="14" xfId="22" applyFont="1" applyBorder="1">
      <alignment/>
      <protection/>
    </xf>
    <xf numFmtId="0" fontId="24" fillId="0" borderId="66" xfId="22" applyFont="1" applyBorder="1" applyAlignment="1">
      <alignment horizontal="center" vertical="center"/>
      <protection/>
    </xf>
    <xf numFmtId="0" fontId="26" fillId="0" borderId="10" xfId="22" applyFont="1" applyBorder="1" applyAlignment="1">
      <alignment horizontal="centerContinuous" vertical="top"/>
      <protection/>
    </xf>
    <xf numFmtId="0" fontId="24" fillId="0" borderId="11" xfId="22" applyFont="1" applyBorder="1" applyAlignment="1">
      <alignment horizontal="centerContinuous"/>
      <protection/>
    </xf>
    <xf numFmtId="0" fontId="26" fillId="0" borderId="67" xfId="22" applyFont="1" applyBorder="1" applyAlignment="1">
      <alignment horizontal="center" vertical="center"/>
      <protection/>
    </xf>
    <xf numFmtId="0" fontId="26" fillId="0" borderId="68" xfId="22" applyFont="1" applyBorder="1" applyAlignment="1">
      <alignment horizontal="center" vertical="center"/>
      <protection/>
    </xf>
    <xf numFmtId="0" fontId="26" fillId="0" borderId="66" xfId="22" applyFont="1" applyBorder="1" applyAlignment="1">
      <alignment horizontal="center" vertical="center"/>
      <protection/>
    </xf>
    <xf numFmtId="0" fontId="24" fillId="0" borderId="10" xfId="22" applyFont="1" applyBorder="1" applyAlignment="1" quotePrefix="1">
      <alignment horizontal="right" vertical="center"/>
      <protection/>
    </xf>
    <xf numFmtId="0" fontId="24" fillId="0" borderId="0" xfId="22" applyFont="1" applyBorder="1" applyAlignment="1">
      <alignment horizontal="left" vertical="center"/>
      <protection/>
    </xf>
    <xf numFmtId="173" fontId="24" fillId="0" borderId="18" xfId="22" applyNumberFormat="1" applyFont="1" applyBorder="1" applyAlignment="1">
      <alignment vertical="center"/>
      <protection/>
    </xf>
    <xf numFmtId="173" fontId="24" fillId="0" borderId="10" xfId="22" applyNumberFormat="1" applyFont="1" applyBorder="1" applyAlignment="1">
      <alignment vertical="center"/>
      <protection/>
    </xf>
    <xf numFmtId="173" fontId="24" fillId="0" borderId="57" xfId="22" applyNumberFormat="1" applyFont="1" applyBorder="1" applyAlignment="1">
      <alignment vertical="center"/>
      <protection/>
    </xf>
    <xf numFmtId="173" fontId="24" fillId="0" borderId="0" xfId="22" applyNumberFormat="1" applyFont="1" applyBorder="1" applyAlignment="1">
      <alignment vertical="center"/>
      <protection/>
    </xf>
    <xf numFmtId="173" fontId="24" fillId="0" borderId="35" xfId="22" applyNumberFormat="1" applyFont="1" applyBorder="1" applyAlignment="1">
      <alignment vertical="center"/>
      <protection/>
    </xf>
    <xf numFmtId="0" fontId="26" fillId="0" borderId="10" xfId="22" applyFont="1" applyBorder="1" applyAlignment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24" fillId="0" borderId="18" xfId="22" applyFont="1" applyBorder="1">
      <alignment/>
      <protection/>
    </xf>
    <xf numFmtId="0" fontId="24" fillId="0" borderId="0" xfId="22" applyFont="1" applyBorder="1">
      <alignment/>
      <protection/>
    </xf>
    <xf numFmtId="0" fontId="24" fillId="0" borderId="10" xfId="22" applyFont="1" applyBorder="1">
      <alignment/>
      <protection/>
    </xf>
    <xf numFmtId="0" fontId="29" fillId="0" borderId="0" xfId="22" applyFont="1" applyBorder="1" applyAlignment="1">
      <alignment horizontal="left" vertical="center"/>
      <protection/>
    </xf>
    <xf numFmtId="180" fontId="29" fillId="0" borderId="18" xfId="22" applyNumberFormat="1" applyFont="1" applyBorder="1" applyAlignment="1" quotePrefix="1">
      <alignment horizontal="right" vertical="center"/>
      <protection/>
    </xf>
    <xf numFmtId="180" fontId="29" fillId="0" borderId="11" xfId="22" applyNumberFormat="1" applyFont="1" applyBorder="1" applyAlignment="1" quotePrefix="1">
      <alignment horizontal="right" vertical="center"/>
      <protection/>
    </xf>
    <xf numFmtId="180" fontId="29" fillId="0" borderId="0" xfId="22" applyNumberFormat="1" applyFont="1" applyBorder="1" applyAlignment="1" quotePrefix="1">
      <alignment horizontal="right" vertical="center"/>
      <protection/>
    </xf>
    <xf numFmtId="192" fontId="29" fillId="0" borderId="0" xfId="22" applyNumberFormat="1" applyFont="1" applyBorder="1" applyAlignment="1">
      <alignment horizontal="left" vertical="center"/>
      <protection/>
    </xf>
    <xf numFmtId="180" fontId="29" fillId="0" borderId="18" xfId="22" applyNumberFormat="1" applyFont="1" applyBorder="1" applyAlignment="1">
      <alignment vertical="center"/>
      <protection/>
    </xf>
    <xf numFmtId="180" fontId="29" fillId="0" borderId="0" xfId="22" applyNumberFormat="1" applyFont="1" applyBorder="1" applyAlignment="1">
      <alignment vertical="center"/>
      <protection/>
    </xf>
    <xf numFmtId="0" fontId="26" fillId="0" borderId="0" xfId="22" applyFont="1" applyBorder="1" applyAlignment="1">
      <alignment horizontal="left" vertical="center"/>
      <protection/>
    </xf>
    <xf numFmtId="173" fontId="26" fillId="0" borderId="67" xfId="22" applyNumberFormat="1" applyFont="1" applyBorder="1" applyAlignment="1">
      <alignment vertical="center"/>
      <protection/>
    </xf>
    <xf numFmtId="173" fontId="26" fillId="0" borderId="10" xfId="22" applyNumberFormat="1" applyFont="1" applyBorder="1" applyAlignment="1">
      <alignment vertical="center"/>
      <protection/>
    </xf>
    <xf numFmtId="0" fontId="24" fillId="0" borderId="67" xfId="22" applyFont="1" applyBorder="1">
      <alignment/>
      <protection/>
    </xf>
    <xf numFmtId="0" fontId="24" fillId="0" borderId="0" xfId="22" applyFont="1" applyBorder="1">
      <alignment/>
      <protection/>
    </xf>
    <xf numFmtId="0" fontId="24" fillId="0" borderId="18" xfId="22" applyFont="1" applyBorder="1">
      <alignment/>
      <protection/>
    </xf>
    <xf numFmtId="0" fontId="24" fillId="0" borderId="66" xfId="22" applyFont="1" applyBorder="1" applyAlignment="1">
      <alignment horizontal="left" vertical="center"/>
      <protection/>
    </xf>
    <xf numFmtId="0" fontId="26" fillId="0" borderId="69" xfId="22" applyFont="1" applyBorder="1" applyAlignment="1">
      <alignment horizontal="left" vertical="center"/>
      <protection/>
    </xf>
    <xf numFmtId="173" fontId="24" fillId="0" borderId="69" xfId="22" applyNumberFormat="1" applyFont="1" applyBorder="1" applyAlignment="1">
      <alignment vertical="center"/>
      <protection/>
    </xf>
    <xf numFmtId="173" fontId="24" fillId="0" borderId="66" xfId="22" applyNumberFormat="1" applyFont="1" applyBorder="1" applyAlignment="1">
      <alignment vertical="center"/>
      <protection/>
    </xf>
    <xf numFmtId="173" fontId="24" fillId="0" borderId="70" xfId="22" applyNumberFormat="1" applyFont="1" applyBorder="1" applyAlignment="1">
      <alignment vertical="center"/>
      <protection/>
    </xf>
    <xf numFmtId="197" fontId="24" fillId="0" borderId="69" xfId="22" applyNumberFormat="1" applyFont="1" applyBorder="1" applyAlignment="1">
      <alignment vertical="center"/>
      <protection/>
    </xf>
    <xf numFmtId="197" fontId="24" fillId="0" borderId="66" xfId="22" applyNumberFormat="1" applyFont="1" applyBorder="1" applyAlignment="1">
      <alignment vertical="center"/>
      <protection/>
    </xf>
    <xf numFmtId="0" fontId="17" fillId="0" borderId="0" xfId="22" applyFont="1" applyAlignment="1">
      <alignment horizontal="left"/>
      <protection/>
    </xf>
    <xf numFmtId="0" fontId="3" fillId="0" borderId="0" xfId="22">
      <alignment/>
      <protection/>
    </xf>
    <xf numFmtId="0" fontId="3" fillId="0" borderId="0" xfId="22" applyFont="1" applyBorder="1">
      <alignment/>
      <protection/>
    </xf>
    <xf numFmtId="0" fontId="30" fillId="0" borderId="0" xfId="22" applyFont="1" applyAlignment="1" quotePrefix="1">
      <alignment horizontal="left"/>
      <protection/>
    </xf>
    <xf numFmtId="0" fontId="31" fillId="0" borderId="0" xfId="22" applyFont="1">
      <alignment/>
      <protection/>
    </xf>
    <xf numFmtId="0" fontId="32" fillId="0" borderId="0" xfId="22" applyFont="1">
      <alignment/>
      <protection/>
    </xf>
    <xf numFmtId="0" fontId="1" fillId="0" borderId="0" xfId="22" applyFont="1">
      <alignment/>
      <protection/>
    </xf>
    <xf numFmtId="0" fontId="33" fillId="0" borderId="0" xfId="22" applyFont="1">
      <alignment/>
      <protection/>
    </xf>
    <xf numFmtId="0" fontId="3" fillId="0" borderId="0" xfId="22" applyFont="1" applyAlignment="1">
      <alignment horizontal="right"/>
      <protection/>
    </xf>
    <xf numFmtId="0" fontId="36" fillId="0" borderId="66" xfId="22" applyFont="1" applyBorder="1" applyAlignment="1">
      <alignment horizontal="center"/>
      <protection/>
    </xf>
    <xf numFmtId="0" fontId="32" fillId="0" borderId="67" xfId="22" applyFont="1" applyBorder="1" applyAlignment="1">
      <alignment horizontal="center" vertical="center"/>
      <protection/>
    </xf>
    <xf numFmtId="0" fontId="27" fillId="0" borderId="10" xfId="22" applyFont="1" applyBorder="1" applyAlignment="1">
      <alignment horizontal="centerContinuous" vertical="center"/>
      <protection/>
    </xf>
    <xf numFmtId="0" fontId="27" fillId="0" borderId="11" xfId="22" applyFont="1" applyBorder="1" applyAlignment="1">
      <alignment horizontal="centerContinuous" vertical="center"/>
      <protection/>
    </xf>
    <xf numFmtId="173" fontId="37" fillId="0" borderId="11" xfId="22" applyNumberFormat="1" applyFont="1" applyBorder="1" applyAlignment="1">
      <alignment vertical="center"/>
      <protection/>
    </xf>
    <xf numFmtId="173" fontId="38" fillId="0" borderId="57" xfId="22" applyNumberFormat="1" applyFont="1" applyBorder="1" applyAlignment="1">
      <alignment vertical="center"/>
      <protection/>
    </xf>
    <xf numFmtId="173" fontId="38" fillId="0" borderId="31" xfId="22" applyNumberFormat="1" applyFont="1" applyBorder="1" applyAlignment="1">
      <alignment vertical="center"/>
      <protection/>
    </xf>
    <xf numFmtId="0" fontId="39" fillId="0" borderId="0" xfId="22" applyFont="1">
      <alignment/>
      <protection/>
    </xf>
    <xf numFmtId="0" fontId="27" fillId="0" borderId="10" xfId="22" applyFont="1" applyBorder="1" applyAlignment="1">
      <alignment/>
      <protection/>
    </xf>
    <xf numFmtId="0" fontId="32" fillId="0" borderId="11" xfId="22" applyFont="1" applyBorder="1" applyAlignment="1">
      <alignment/>
      <protection/>
    </xf>
    <xf numFmtId="173" fontId="40" fillId="0" borderId="11" xfId="21" applyNumberFormat="1" applyFont="1" applyBorder="1" applyAlignment="1">
      <alignment/>
    </xf>
    <xf numFmtId="173" fontId="36" fillId="0" borderId="18" xfId="22" applyNumberFormat="1" applyFont="1" applyBorder="1" applyAlignment="1">
      <alignment/>
      <protection/>
    </xf>
    <xf numFmtId="173" fontId="36" fillId="0" borderId="11" xfId="22" applyNumberFormat="1" applyFont="1" applyBorder="1" applyAlignment="1">
      <alignment/>
      <protection/>
    </xf>
    <xf numFmtId="0" fontId="1" fillId="0" borderId="0" xfId="22" applyFont="1" applyAlignment="1">
      <alignment/>
      <protection/>
    </xf>
    <xf numFmtId="0" fontId="32" fillId="0" borderId="10" xfId="22" applyFont="1" applyBorder="1" applyAlignment="1">
      <alignment/>
      <protection/>
    </xf>
    <xf numFmtId="173" fontId="27" fillId="0" borderId="11" xfId="22" applyNumberFormat="1" applyFont="1" applyBorder="1" applyAlignment="1">
      <alignment/>
      <protection/>
    </xf>
    <xf numFmtId="0" fontId="3" fillId="0" borderId="18" xfId="22" applyFont="1" applyBorder="1" applyAlignment="1">
      <alignment/>
      <protection/>
    </xf>
    <xf numFmtId="0" fontId="3" fillId="0" borderId="11" xfId="22" applyFont="1" applyBorder="1" applyAlignment="1">
      <alignment/>
      <protection/>
    </xf>
    <xf numFmtId="0" fontId="32" fillId="0" borderId="10" xfId="22" applyFont="1" applyBorder="1">
      <alignment/>
      <protection/>
    </xf>
    <xf numFmtId="173" fontId="41" fillId="0" borderId="11" xfId="22" applyNumberFormat="1" applyFont="1" applyBorder="1" applyAlignment="1">
      <alignment/>
      <protection/>
    </xf>
    <xf numFmtId="173" fontId="42" fillId="0" borderId="18" xfId="22" applyNumberFormat="1" applyFont="1" applyBorder="1">
      <alignment/>
      <protection/>
    </xf>
    <xf numFmtId="173" fontId="42" fillId="0" borderId="11" xfId="22" applyNumberFormat="1" applyFont="1" applyBorder="1">
      <alignment/>
      <protection/>
    </xf>
    <xf numFmtId="0" fontId="27" fillId="0" borderId="10" xfId="22" applyFont="1" applyBorder="1" applyAlignment="1">
      <alignment horizontal="left"/>
      <protection/>
    </xf>
    <xf numFmtId="0" fontId="1" fillId="0" borderId="0" xfId="22" applyFont="1" applyAlignment="1">
      <alignment vertical="top" wrapText="1"/>
      <protection/>
    </xf>
    <xf numFmtId="0" fontId="32" fillId="0" borderId="10" xfId="22" applyFont="1" applyBorder="1" applyAlignment="1">
      <alignment vertical="top" wrapText="1"/>
      <protection/>
    </xf>
    <xf numFmtId="173" fontId="42" fillId="0" borderId="18" xfId="22" applyNumberFormat="1" applyFont="1" applyBorder="1" applyAlignment="1">
      <alignment/>
      <protection/>
    </xf>
    <xf numFmtId="173" fontId="42" fillId="0" borderId="11" xfId="22" applyNumberFormat="1" applyFont="1" applyBorder="1" applyAlignment="1">
      <alignment/>
      <protection/>
    </xf>
    <xf numFmtId="0" fontId="32" fillId="0" borderId="11" xfId="22" applyFont="1" applyBorder="1" applyAlignment="1">
      <alignment horizontal="left"/>
      <protection/>
    </xf>
    <xf numFmtId="0" fontId="27" fillId="0" borderId="11" xfId="22" applyFont="1" applyBorder="1" applyAlignment="1">
      <alignment/>
      <protection/>
    </xf>
    <xf numFmtId="0" fontId="36" fillId="0" borderId="18" xfId="22" applyFont="1" applyBorder="1" applyAlignment="1">
      <alignment/>
      <protection/>
    </xf>
    <xf numFmtId="0" fontId="36" fillId="0" borderId="11" xfId="22" applyFont="1" applyBorder="1" applyAlignment="1">
      <alignment/>
      <protection/>
    </xf>
    <xf numFmtId="0" fontId="32" fillId="0" borderId="11" xfId="22" applyFont="1" applyBorder="1">
      <alignment/>
      <protection/>
    </xf>
    <xf numFmtId="0" fontId="27" fillId="0" borderId="10" xfId="22" applyFont="1" applyBorder="1">
      <alignment/>
      <protection/>
    </xf>
    <xf numFmtId="0" fontId="39" fillId="0" borderId="11" xfId="22" applyFont="1" applyBorder="1" applyAlignment="1">
      <alignment/>
      <protection/>
    </xf>
    <xf numFmtId="173" fontId="27" fillId="0" borderId="18" xfId="22" applyNumberFormat="1" applyFont="1" applyBorder="1" quotePrefix="1">
      <alignment/>
      <protection/>
    </xf>
    <xf numFmtId="0" fontId="39" fillId="0" borderId="0" xfId="22" applyFont="1" applyAlignment="1">
      <alignment/>
      <protection/>
    </xf>
    <xf numFmtId="0" fontId="32" fillId="0" borderId="68" xfId="22" applyFont="1" applyBorder="1">
      <alignment/>
      <protection/>
    </xf>
    <xf numFmtId="0" fontId="32" fillId="0" borderId="71" xfId="22" applyFont="1" applyBorder="1">
      <alignment/>
      <protection/>
    </xf>
    <xf numFmtId="173" fontId="27" fillId="0" borderId="71" xfId="22" applyNumberFormat="1" applyFont="1" applyBorder="1">
      <alignment/>
      <protection/>
    </xf>
    <xf numFmtId="0" fontId="1" fillId="0" borderId="67" xfId="22" applyFont="1" applyBorder="1">
      <alignment/>
      <protection/>
    </xf>
    <xf numFmtId="0" fontId="1" fillId="0" borderId="71" xfId="22" applyFont="1" applyBorder="1">
      <alignment/>
      <protection/>
    </xf>
    <xf numFmtId="0" fontId="32" fillId="0" borderId="0" xfId="22" applyFont="1" applyBorder="1">
      <alignment/>
      <protection/>
    </xf>
    <xf numFmtId="173" fontId="27" fillId="0" borderId="0" xfId="22" applyNumberFormat="1" applyFont="1" applyBorder="1">
      <alignment/>
      <protection/>
    </xf>
    <xf numFmtId="0" fontId="43" fillId="0" borderId="0" xfId="22" applyFont="1" applyBorder="1">
      <alignment/>
      <protection/>
    </xf>
    <xf numFmtId="172" fontId="1" fillId="0" borderId="0" xfId="22" applyNumberFormat="1" applyFont="1" applyBorder="1">
      <alignment/>
      <protection/>
    </xf>
    <xf numFmtId="172" fontId="1" fillId="0" borderId="0" xfId="22" applyNumberFormat="1" applyFont="1">
      <alignment/>
      <protection/>
    </xf>
    <xf numFmtId="0" fontId="30" fillId="0" borderId="0" xfId="22" applyFont="1" applyAlignment="1">
      <alignment horizontal="left"/>
      <protection/>
    </xf>
    <xf numFmtId="0" fontId="32" fillId="0" borderId="0" xfId="22" applyFont="1" applyAlignment="1">
      <alignment horizontal="left"/>
      <protection/>
    </xf>
    <xf numFmtId="0" fontId="27" fillId="0" borderId="18" xfId="22" applyFont="1" applyBorder="1" applyAlignment="1">
      <alignment horizontal="centerContinuous" vertical="center"/>
      <protection/>
    </xf>
    <xf numFmtId="173" fontId="37" fillId="0" borderId="11" xfId="22" applyNumberFormat="1" applyFont="1" applyBorder="1" applyAlignment="1">
      <alignment horizontal="right" vertical="center"/>
      <protection/>
    </xf>
    <xf numFmtId="0" fontId="27" fillId="0" borderId="18" xfId="22" applyFont="1" applyBorder="1">
      <alignment/>
      <protection/>
    </xf>
    <xf numFmtId="173" fontId="27" fillId="0" borderId="11" xfId="22" applyNumberFormat="1" applyFont="1" applyBorder="1" applyAlignment="1">
      <alignment horizontal="right"/>
      <protection/>
    </xf>
    <xf numFmtId="173" fontId="36" fillId="0" borderId="18" xfId="22" applyNumberFormat="1" applyFont="1" applyBorder="1">
      <alignment/>
      <protection/>
    </xf>
    <xf numFmtId="0" fontId="32" fillId="0" borderId="18" xfId="22" applyFont="1" applyBorder="1">
      <alignment/>
      <protection/>
    </xf>
    <xf numFmtId="173" fontId="3" fillId="0" borderId="18" xfId="22" applyNumberFormat="1" applyFont="1" applyBorder="1" applyAlignment="1">
      <alignment/>
      <protection/>
    </xf>
    <xf numFmtId="173" fontId="41" fillId="0" borderId="11" xfId="22" applyNumberFormat="1" applyFont="1" applyBorder="1" applyAlignment="1">
      <alignment horizontal="right"/>
      <protection/>
    </xf>
    <xf numFmtId="0" fontId="27" fillId="0" borderId="18" xfId="22" applyFont="1" applyBorder="1" applyAlignment="1">
      <alignment wrapText="1"/>
      <protection/>
    </xf>
    <xf numFmtId="210" fontId="36" fillId="0" borderId="18" xfId="22" applyNumberFormat="1" applyFont="1" applyBorder="1" quotePrefix="1">
      <alignment/>
      <protection/>
    </xf>
    <xf numFmtId="210" fontId="3" fillId="0" borderId="18" xfId="22" applyNumberFormat="1" applyFont="1" applyBorder="1" quotePrefix="1">
      <alignment/>
      <protection/>
    </xf>
    <xf numFmtId="173" fontId="3" fillId="0" borderId="18" xfId="22" applyNumberFormat="1" applyFont="1" applyBorder="1">
      <alignment/>
      <protection/>
    </xf>
    <xf numFmtId="0" fontId="32" fillId="0" borderId="18" xfId="22" applyFont="1" applyBorder="1" applyAlignment="1">
      <alignment/>
      <protection/>
    </xf>
    <xf numFmtId="0" fontId="27" fillId="0" borderId="18" xfId="22" applyFont="1" applyBorder="1" applyAlignment="1">
      <alignment/>
      <protection/>
    </xf>
    <xf numFmtId="0" fontId="27" fillId="0" borderId="67" xfId="22" applyFont="1" applyBorder="1" applyAlignment="1">
      <alignment vertical="center"/>
      <protection/>
    </xf>
    <xf numFmtId="173" fontId="27" fillId="0" borderId="67" xfId="22" applyNumberFormat="1" applyFont="1" applyBorder="1" applyAlignment="1">
      <alignment horizontal="right" vertical="center"/>
      <protection/>
    </xf>
    <xf numFmtId="173" fontId="27" fillId="0" borderId="71" xfId="22" applyNumberFormat="1" applyFont="1" applyBorder="1" applyAlignment="1">
      <alignment horizontal="right" vertical="center"/>
      <protection/>
    </xf>
    <xf numFmtId="0" fontId="44" fillId="0" borderId="0" xfId="22" applyFont="1" applyBorder="1">
      <alignment/>
      <protection/>
    </xf>
    <xf numFmtId="0" fontId="1" fillId="0" borderId="0" xfId="22" applyFont="1" applyBorder="1">
      <alignment/>
      <protection/>
    </xf>
    <xf numFmtId="0" fontId="20" fillId="0" borderId="0" xfId="22" applyFont="1">
      <alignment/>
      <protection/>
    </xf>
    <xf numFmtId="0" fontId="20" fillId="0" borderId="0" xfId="22" applyFont="1" applyAlignment="1" quotePrefix="1">
      <alignment horizontal="left"/>
      <protection/>
    </xf>
    <xf numFmtId="0" fontId="36" fillId="0" borderId="10" xfId="22" applyFont="1" applyBorder="1" applyAlignment="1">
      <alignment horizontal="center"/>
      <protection/>
    </xf>
    <xf numFmtId="173" fontId="38" fillId="0" borderId="18" xfId="22" applyNumberFormat="1" applyFont="1" applyBorder="1" applyAlignment="1">
      <alignment/>
      <protection/>
    </xf>
    <xf numFmtId="173" fontId="38" fillId="0" borderId="57" xfId="22" applyNumberFormat="1" applyFont="1" applyBorder="1">
      <alignment/>
      <protection/>
    </xf>
    <xf numFmtId="191" fontId="3" fillId="0" borderId="18" xfId="22" applyNumberFormat="1" applyFont="1" applyBorder="1" applyAlignment="1">
      <alignment horizontal="left" wrapText="1"/>
      <protection/>
    </xf>
    <xf numFmtId="0" fontId="42" fillId="0" borderId="0" xfId="22" applyFont="1">
      <alignment/>
      <protection/>
    </xf>
    <xf numFmtId="0" fontId="3" fillId="0" borderId="18" xfId="22" applyFont="1" applyBorder="1" applyAlignment="1">
      <alignment horizontal="left" wrapText="1"/>
      <protection/>
    </xf>
    <xf numFmtId="0" fontId="3" fillId="0" borderId="18" xfId="22" applyFont="1" applyBorder="1" applyAlignment="1">
      <alignment wrapText="1"/>
      <protection/>
    </xf>
    <xf numFmtId="0" fontId="36" fillId="0" borderId="10" xfId="22" applyFont="1" applyBorder="1" applyAlignment="1">
      <alignment/>
      <protection/>
    </xf>
    <xf numFmtId="0" fontId="42" fillId="0" borderId="18" xfId="22" applyFont="1" applyBorder="1">
      <alignment/>
      <protection/>
    </xf>
    <xf numFmtId="0" fontId="3" fillId="0" borderId="18" xfId="22" applyFont="1" applyBorder="1">
      <alignment/>
      <protection/>
    </xf>
    <xf numFmtId="0" fontId="36" fillId="0" borderId="18" xfId="22" applyFont="1" applyBorder="1">
      <alignment/>
      <protection/>
    </xf>
    <xf numFmtId="0" fontId="36" fillId="0" borderId="18" xfId="22" applyFont="1" applyBorder="1" applyAlignment="1">
      <alignment wrapText="1"/>
      <protection/>
    </xf>
    <xf numFmtId="173" fontId="3" fillId="0" borderId="0" xfId="22" applyNumberFormat="1" applyFont="1">
      <alignment/>
      <protection/>
    </xf>
    <xf numFmtId="209" fontId="42" fillId="0" borderId="18" xfId="22" applyNumberFormat="1" applyFont="1" applyBorder="1" applyAlignment="1">
      <alignment/>
      <protection/>
    </xf>
    <xf numFmtId="0" fontId="3" fillId="0" borderId="67" xfId="22" applyFont="1" applyBorder="1">
      <alignment/>
      <protection/>
    </xf>
    <xf numFmtId="209" fontId="42" fillId="0" borderId="67" xfId="22" applyNumberFormat="1" applyFont="1" applyBorder="1" applyAlignment="1">
      <alignment/>
      <protection/>
    </xf>
    <xf numFmtId="173" fontId="42" fillId="0" borderId="67" xfId="22" applyNumberFormat="1" applyFont="1" applyBorder="1" applyAlignment="1">
      <alignment/>
      <protection/>
    </xf>
    <xf numFmtId="0" fontId="43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0" fillId="0" borderId="0" xfId="22" applyFont="1">
      <alignment/>
      <protection/>
    </xf>
    <xf numFmtId="0" fontId="27" fillId="0" borderId="18" xfId="22" applyFont="1" applyBorder="1" applyAlignment="1">
      <alignment horizontal="centerContinuous" wrapText="1"/>
      <protection/>
    </xf>
    <xf numFmtId="173" fontId="37" fillId="0" borderId="11" xfId="22" applyNumberFormat="1" applyFont="1" applyBorder="1" applyAlignment="1">
      <alignment/>
      <protection/>
    </xf>
    <xf numFmtId="0" fontId="27" fillId="0" borderId="18" xfId="22" applyFont="1" applyBorder="1" applyAlignment="1">
      <alignment horizontal="left"/>
      <protection/>
    </xf>
    <xf numFmtId="0" fontId="3" fillId="0" borderId="0" xfId="22" applyAlignment="1">
      <alignment/>
      <protection/>
    </xf>
    <xf numFmtId="191" fontId="32" fillId="0" borderId="18" xfId="22" applyNumberFormat="1" applyFont="1" applyBorder="1" applyAlignment="1">
      <alignment/>
      <protection/>
    </xf>
    <xf numFmtId="173" fontId="41" fillId="0" borderId="18" xfId="22" applyNumberFormat="1" applyFont="1" applyBorder="1" applyAlignment="1">
      <alignment/>
      <protection/>
    </xf>
    <xf numFmtId="173" fontId="36" fillId="0" borderId="11" xfId="22" applyNumberFormat="1" applyFont="1" applyBorder="1">
      <alignment/>
      <protection/>
    </xf>
    <xf numFmtId="0" fontId="2" fillId="0" borderId="0" xfId="22" applyFont="1">
      <alignment/>
      <protection/>
    </xf>
    <xf numFmtId="173" fontId="36" fillId="0" borderId="11" xfId="22" applyNumberFormat="1" applyFont="1" applyBorder="1">
      <alignment/>
      <protection/>
    </xf>
    <xf numFmtId="172" fontId="41" fillId="0" borderId="11" xfId="22" applyNumberFormat="1" applyFont="1" applyBorder="1" applyAlignment="1">
      <alignment/>
      <protection/>
    </xf>
    <xf numFmtId="0" fontId="3" fillId="0" borderId="18" xfId="22" applyBorder="1">
      <alignment/>
      <protection/>
    </xf>
    <xf numFmtId="173" fontId="42" fillId="0" borderId="11" xfId="22" applyNumberFormat="1" applyFont="1" applyBorder="1">
      <alignment/>
      <protection/>
    </xf>
    <xf numFmtId="0" fontId="42" fillId="0" borderId="0" xfId="22" applyFont="1">
      <alignment/>
      <protection/>
    </xf>
    <xf numFmtId="173" fontId="42" fillId="0" borderId="18" xfId="22" applyNumberFormat="1" applyFont="1" applyBorder="1">
      <alignment/>
      <protection/>
    </xf>
    <xf numFmtId="209" fontId="42" fillId="0" borderId="11" xfId="22" applyNumberFormat="1" applyFont="1" applyBorder="1" applyAlignment="1">
      <alignment/>
      <protection/>
    </xf>
    <xf numFmtId="0" fontId="32" fillId="0" borderId="67" xfId="22" applyFont="1" applyBorder="1" applyAlignment="1">
      <alignment/>
      <protection/>
    </xf>
    <xf numFmtId="173" fontId="42" fillId="0" borderId="67" xfId="22" applyNumberFormat="1" applyFont="1" applyBorder="1">
      <alignment/>
      <protection/>
    </xf>
    <xf numFmtId="0" fontId="17" fillId="0" borderId="0" xfId="22" applyFont="1" applyAlignment="1">
      <alignment/>
      <protection/>
    </xf>
    <xf numFmtId="0" fontId="8" fillId="0" borderId="4" xfId="0" applyFont="1" applyBorder="1" applyAlignment="1">
      <alignment/>
    </xf>
    <xf numFmtId="0" fontId="4" fillId="0" borderId="28" xfId="0" applyFont="1" applyBorder="1" applyAlignment="1">
      <alignment horizontal="center" vertical="top"/>
    </xf>
    <xf numFmtId="0" fontId="8" fillId="0" borderId="5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4" fillId="0" borderId="72" xfId="0" applyFont="1" applyBorder="1" applyAlignment="1">
      <alignment horizontal="centerContinuous" vertical="center"/>
    </xf>
    <xf numFmtId="197" fontId="8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168" fontId="4" fillId="0" borderId="8" xfId="0" applyNumberFormat="1" applyFont="1" applyBorder="1" applyAlignment="1">
      <alignment horizontal="center" vertical="center"/>
    </xf>
    <xf numFmtId="197" fontId="4" fillId="0" borderId="7" xfId="0" applyNumberFormat="1" applyFont="1" applyBorder="1" applyAlignment="1">
      <alignment horizontal="right" vertical="center"/>
    </xf>
    <xf numFmtId="17" fontId="8" fillId="0" borderId="14" xfId="25" applyNumberFormat="1" applyFont="1" applyBorder="1" applyAlignment="1">
      <alignment horizontal="centerContinuous" vertical="center"/>
      <protection/>
    </xf>
    <xf numFmtId="3" fontId="8" fillId="0" borderId="1" xfId="25" applyNumberFormat="1" applyFont="1" applyBorder="1" applyAlignment="1">
      <alignment horizontal="right"/>
      <protection/>
    </xf>
    <xf numFmtId="0" fontId="4" fillId="0" borderId="12" xfId="25" applyNumberFormat="1" applyFont="1" applyBorder="1" applyAlignment="1">
      <alignment horizontal="centerContinuous" vertical="center"/>
      <protection/>
    </xf>
    <xf numFmtId="17" fontId="4" fillId="0" borderId="12" xfId="25" applyNumberFormat="1" applyFont="1" applyBorder="1" applyAlignment="1">
      <alignment horizontal="centerContinuous" vertical="center"/>
      <protection/>
    </xf>
    <xf numFmtId="195" fontId="4" fillId="0" borderId="9" xfId="0" applyNumberFormat="1" applyFont="1" applyBorder="1" applyAlignment="1">
      <alignment horizontal="center"/>
    </xf>
    <xf numFmtId="195" fontId="8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/>
    </xf>
    <xf numFmtId="3" fontId="8" fillId="0" borderId="21" xfId="0" applyNumberFormat="1" applyFont="1" applyBorder="1" applyAlignment="1">
      <alignment horizontal="centerContinuous" vertical="center"/>
    </xf>
    <xf numFmtId="0" fontId="4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198" fontId="4" fillId="0" borderId="18" xfId="0" applyNumberFormat="1" applyFont="1" applyBorder="1" applyAlignment="1">
      <alignment horizontal="center"/>
    </xf>
    <xf numFmtId="3" fontId="8" fillId="0" borderId="58" xfId="0" applyNumberFormat="1" applyFont="1" applyBorder="1" applyAlignment="1">
      <alignment horizontal="center"/>
    </xf>
    <xf numFmtId="192" fontId="8" fillId="0" borderId="10" xfId="24" applyNumberFormat="1" applyFont="1" applyBorder="1" applyAlignment="1">
      <alignment horizontal="right"/>
      <protection/>
    </xf>
    <xf numFmtId="192" fontId="8" fillId="0" borderId="43" xfId="24" applyNumberFormat="1" applyFont="1" applyBorder="1" applyAlignment="1">
      <alignment horizontal="right"/>
      <protection/>
    </xf>
    <xf numFmtId="170" fontId="8" fillId="0" borderId="11" xfId="24" applyNumberFormat="1" applyFont="1" applyBorder="1" applyAlignment="1">
      <alignment horizontal="right"/>
      <protection/>
    </xf>
    <xf numFmtId="17" fontId="4" fillId="0" borderId="2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Continuous" vertical="center"/>
    </xf>
    <xf numFmtId="17" fontId="8" fillId="0" borderId="16" xfId="0" applyNumberFormat="1" applyFont="1" applyBorder="1" applyAlignment="1">
      <alignment horizontal="center" vertical="center"/>
    </xf>
    <xf numFmtId="168" fontId="8" fillId="0" borderId="60" xfId="0" applyNumberFormat="1" applyFont="1" applyBorder="1" applyAlignment="1">
      <alignment/>
    </xf>
    <xf numFmtId="168" fontId="8" fillId="0" borderId="18" xfId="0" applyNumberFormat="1" applyFont="1" applyBorder="1" applyAlignment="1">
      <alignment/>
    </xf>
    <xf numFmtId="169" fontId="8" fillId="0" borderId="18" xfId="0" applyNumberFormat="1" applyFont="1" applyBorder="1" applyAlignment="1">
      <alignment/>
    </xf>
    <xf numFmtId="168" fontId="4" fillId="0" borderId="21" xfId="0" applyNumberFormat="1" applyFont="1" applyBorder="1" applyAlignment="1">
      <alignment vertical="center"/>
    </xf>
    <xf numFmtId="190" fontId="4" fillId="0" borderId="12" xfId="26" applyNumberFormat="1" applyFont="1" applyBorder="1" applyAlignment="1">
      <alignment horizontal="centerContinuous" vertical="center"/>
      <protection/>
    </xf>
    <xf numFmtId="188" fontId="8" fillId="0" borderId="18" xfId="26" applyNumberFormat="1" applyFont="1" applyBorder="1" applyAlignment="1">
      <alignment horizontal="right"/>
      <protection/>
    </xf>
    <xf numFmtId="200" fontId="8" fillId="0" borderId="18" xfId="26" applyNumberFormat="1" applyFont="1" applyBorder="1" applyAlignment="1">
      <alignment horizontal="right"/>
      <protection/>
    </xf>
    <xf numFmtId="188" fontId="4" fillId="0" borderId="21" xfId="26" applyNumberFormat="1" applyFont="1" applyBorder="1" applyAlignment="1">
      <alignment horizontal="right" vertical="center"/>
      <protection/>
    </xf>
    <xf numFmtId="184" fontId="8" fillId="0" borderId="10" xfId="26" applyNumberFormat="1" applyFont="1" applyBorder="1" applyAlignment="1">
      <alignment horizontal="right"/>
      <protection/>
    </xf>
    <xf numFmtId="182" fontId="8" fillId="0" borderId="10" xfId="26" applyNumberFormat="1" applyFont="1" applyBorder="1" applyAlignment="1">
      <alignment horizontal="right"/>
      <protection/>
    </xf>
    <xf numFmtId="184" fontId="4" fillId="0" borderId="2" xfId="26" applyNumberFormat="1" applyFont="1" applyBorder="1" applyAlignment="1">
      <alignment horizontal="right" vertical="center"/>
      <protection/>
    </xf>
    <xf numFmtId="190" fontId="4" fillId="0" borderId="41" xfId="26" applyNumberFormat="1" applyFont="1" applyBorder="1" applyAlignment="1">
      <alignment horizontal="centerContinuous" vertical="center"/>
      <protection/>
    </xf>
    <xf numFmtId="17" fontId="4" fillId="0" borderId="73" xfId="26" applyNumberFormat="1" applyFont="1" applyBorder="1" applyAlignment="1">
      <alignment horizontal="center"/>
      <protection/>
    </xf>
    <xf numFmtId="17" fontId="4" fillId="0" borderId="74" xfId="26" applyNumberFormat="1" applyFont="1" applyBorder="1" applyAlignment="1">
      <alignment horizontal="center" vertical="top"/>
      <protection/>
    </xf>
    <xf numFmtId="188" fontId="8" fillId="0" borderId="40" xfId="26" applyNumberFormat="1" applyFont="1" applyBorder="1" applyAlignment="1">
      <alignment horizontal="right"/>
      <protection/>
    </xf>
    <xf numFmtId="200" fontId="8" fillId="0" borderId="40" xfId="26" applyNumberFormat="1" applyFont="1" applyBorder="1" applyAlignment="1">
      <alignment horizontal="right"/>
      <protection/>
    </xf>
    <xf numFmtId="188" fontId="4" fillId="0" borderId="42" xfId="26" applyNumberFormat="1" applyFont="1" applyBorder="1" applyAlignment="1">
      <alignment horizontal="right" vertical="center"/>
      <protection/>
    </xf>
    <xf numFmtId="0" fontId="8" fillId="0" borderId="56" xfId="27" applyFont="1" applyBorder="1" applyAlignment="1">
      <alignment horizontal="left"/>
      <protection/>
    </xf>
    <xf numFmtId="0" fontId="8" fillId="0" borderId="27" xfId="27" applyFont="1" applyBorder="1" applyAlignment="1">
      <alignment horizontal="left"/>
      <protection/>
    </xf>
    <xf numFmtId="0" fontId="8" fillId="0" borderId="27" xfId="27" applyFont="1" applyBorder="1">
      <alignment/>
      <protection/>
    </xf>
    <xf numFmtId="168" fontId="4" fillId="0" borderId="8" xfId="27" applyNumberFormat="1" applyFont="1" applyBorder="1" applyAlignment="1">
      <alignment horizontal="center" vertical="center"/>
      <protection/>
    </xf>
    <xf numFmtId="17" fontId="4" fillId="0" borderId="72" xfId="27" applyNumberFormat="1" applyFont="1" applyBorder="1" applyAlignment="1">
      <alignment horizontal="centerContinuous" vertical="center"/>
      <protection/>
    </xf>
    <xf numFmtId="17" fontId="4" fillId="0" borderId="10" xfId="27" applyNumberFormat="1" applyFont="1" applyBorder="1" applyAlignment="1">
      <alignment horizontal="centerContinuous" vertical="center"/>
      <protection/>
    </xf>
    <xf numFmtId="170" fontId="8" fillId="0" borderId="10" xfId="27" applyNumberFormat="1" applyFont="1" applyBorder="1" applyAlignment="1">
      <alignment/>
      <protection/>
    </xf>
    <xf numFmtId="177" fontId="8" fillId="0" borderId="43" xfId="0" applyNumberFormat="1" applyFont="1" applyBorder="1" applyAlignment="1">
      <alignment horizontal="center"/>
    </xf>
    <xf numFmtId="177" fontId="8" fillId="0" borderId="19" xfId="0" applyNumberFormat="1" applyFont="1" applyBorder="1" applyAlignment="1">
      <alignment horizontal="center"/>
    </xf>
    <xf numFmtId="0" fontId="8" fillId="0" borderId="4" xfId="24" applyFont="1" applyBorder="1" applyAlignment="1">
      <alignment horizontal="center"/>
      <protection/>
    </xf>
    <xf numFmtId="0" fontId="10" fillId="0" borderId="27" xfId="24" applyFont="1" applyBorder="1" applyAlignment="1">
      <alignment horizontal="centerContinuous" vertical="center"/>
      <protection/>
    </xf>
    <xf numFmtId="0" fontId="8" fillId="0" borderId="28" xfId="24" applyFont="1" applyBorder="1">
      <alignment/>
      <protection/>
    </xf>
    <xf numFmtId="0" fontId="8" fillId="0" borderId="56" xfId="24" applyFont="1" applyBorder="1" applyAlignment="1">
      <alignment horizontal="left"/>
      <protection/>
    </xf>
    <xf numFmtId="0" fontId="8" fillId="0" borderId="27" xfId="24" applyFont="1" applyBorder="1" applyAlignment="1">
      <alignment horizontal="left"/>
      <protection/>
    </xf>
    <xf numFmtId="0" fontId="8" fillId="0" borderId="27" xfId="24" applyFont="1" applyBorder="1">
      <alignment/>
      <protection/>
    </xf>
    <xf numFmtId="0" fontId="4" fillId="0" borderId="8" xfId="24" applyFont="1" applyBorder="1" applyAlignment="1">
      <alignment horizontal="center" vertical="center"/>
      <protection/>
    </xf>
    <xf numFmtId="0" fontId="4" fillId="0" borderId="7" xfId="24" applyFont="1" applyBorder="1" applyAlignment="1">
      <alignment horizontal="centerContinuous" vertical="center"/>
      <protection/>
    </xf>
    <xf numFmtId="17" fontId="8" fillId="0" borderId="12" xfId="24" applyNumberFormat="1" applyFont="1" applyBorder="1" applyAlignment="1">
      <alignment horizontal="centerContinuous" vertical="center"/>
      <protection/>
    </xf>
    <xf numFmtId="17" fontId="8" fillId="0" borderId="21" xfId="24" applyNumberFormat="1" applyFont="1" applyBorder="1" applyAlignment="1">
      <alignment horizontal="centerContinuous" vertical="center"/>
      <protection/>
    </xf>
    <xf numFmtId="3" fontId="8" fillId="0" borderId="10" xfId="24" applyNumberFormat="1" applyFont="1" applyBorder="1" applyAlignment="1">
      <alignment horizontal="right"/>
      <protection/>
    </xf>
    <xf numFmtId="3" fontId="8" fillId="0" borderId="10" xfId="24" applyNumberFormat="1" applyFont="1" applyBorder="1" applyAlignment="1">
      <alignment horizontal="right" vertical="center"/>
      <protection/>
    </xf>
    <xf numFmtId="3" fontId="4" fillId="0" borderId="7" xfId="0" applyNumberFormat="1" applyFont="1" applyBorder="1" applyAlignment="1">
      <alignment horizontal="right" vertical="center"/>
    </xf>
    <xf numFmtId="3" fontId="4" fillId="0" borderId="24" xfId="27" applyNumberFormat="1" applyFont="1" applyBorder="1" applyAlignment="1">
      <alignment vertical="center"/>
      <protection/>
    </xf>
    <xf numFmtId="0" fontId="24" fillId="0" borderId="75" xfId="22" applyNumberFormat="1" applyFont="1" applyBorder="1" applyAlignment="1">
      <alignment horizontal="center" vertical="center"/>
      <protection/>
    </xf>
    <xf numFmtId="0" fontId="24" fillId="0" borderId="57" xfId="22" applyFont="1" applyBorder="1" applyAlignment="1">
      <alignment horizontal="center" vertical="center"/>
      <protection/>
    </xf>
    <xf numFmtId="0" fontId="3" fillId="0" borderId="67" xfId="22" applyBorder="1" applyAlignment="1">
      <alignment horizontal="center" vertical="center"/>
      <protection/>
    </xf>
    <xf numFmtId="17" fontId="8" fillId="0" borderId="25" xfId="0" applyNumberFormat="1" applyFont="1" applyBorder="1" applyAlignment="1">
      <alignment horizontal="center" vertical="center"/>
    </xf>
    <xf numFmtId="17" fontId="8" fillId="0" borderId="32" xfId="0" applyNumberFormat="1" applyFont="1" applyBorder="1" applyAlignment="1">
      <alignment horizontal="center" vertical="center"/>
    </xf>
    <xf numFmtId="0" fontId="4" fillId="0" borderId="4" xfId="25" applyFont="1" applyBorder="1" applyAlignment="1">
      <alignment horizontal="center" vertical="center"/>
      <protection/>
    </xf>
    <xf numFmtId="0" fontId="4" fillId="0" borderId="27" xfId="25" applyFont="1" applyBorder="1" applyAlignment="1">
      <alignment horizontal="center" vertical="center"/>
      <protection/>
    </xf>
    <xf numFmtId="0" fontId="4" fillId="0" borderId="28" xfId="25" applyFont="1" applyBorder="1" applyAlignment="1">
      <alignment horizontal="center" vertical="center"/>
      <protection/>
    </xf>
    <xf numFmtId="0" fontId="4" fillId="0" borderId="72" xfId="25" applyFont="1" applyBorder="1" applyAlignment="1">
      <alignment horizontal="center" vertical="center"/>
      <protection/>
    </xf>
    <xf numFmtId="0" fontId="4" fillId="0" borderId="22" xfId="25" applyFont="1" applyBorder="1" applyAlignment="1">
      <alignment horizontal="center" vertical="center"/>
      <protection/>
    </xf>
    <xf numFmtId="0" fontId="4" fillId="0" borderId="76" xfId="25" applyFont="1" applyBorder="1" applyAlignment="1">
      <alignment horizontal="center" vertical="center"/>
      <protection/>
    </xf>
    <xf numFmtId="17" fontId="4" fillId="0" borderId="37" xfId="25" applyNumberFormat="1" applyFont="1" applyBorder="1" applyAlignment="1">
      <alignment horizontal="center" vertical="center"/>
      <protection/>
    </xf>
    <xf numFmtId="17" fontId="4" fillId="0" borderId="22" xfId="25" applyNumberFormat="1" applyFont="1" applyBorder="1" applyAlignment="1">
      <alignment horizontal="center" vertical="center"/>
      <protection/>
    </xf>
    <xf numFmtId="17" fontId="4" fillId="0" borderId="77" xfId="25" applyNumberFormat="1" applyFont="1" applyBorder="1" applyAlignment="1">
      <alignment horizontal="center" vertical="center"/>
      <protection/>
    </xf>
    <xf numFmtId="0" fontId="4" fillId="0" borderId="7" xfId="25" applyFont="1" applyBorder="1" applyAlignment="1">
      <alignment horizontal="center" vertical="center"/>
      <protection/>
    </xf>
    <xf numFmtId="0" fontId="4" fillId="0" borderId="2" xfId="25" applyFont="1" applyBorder="1" applyAlignment="1">
      <alignment horizontal="center" vertical="center"/>
      <protection/>
    </xf>
    <xf numFmtId="0" fontId="4" fillId="0" borderId="6" xfId="25" applyFont="1" applyBorder="1" applyAlignment="1">
      <alignment horizontal="center" vertical="center"/>
      <protection/>
    </xf>
    <xf numFmtId="0" fontId="8" fillId="0" borderId="7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4" xfId="27" applyFont="1" applyBorder="1" applyAlignment="1">
      <alignment horizontal="center" vertical="center"/>
      <protection/>
    </xf>
    <xf numFmtId="0" fontId="10" fillId="0" borderId="27" xfId="27" applyFont="1" applyBorder="1" applyAlignment="1">
      <alignment horizontal="center" vertical="center"/>
      <protection/>
    </xf>
    <xf numFmtId="0" fontId="10" fillId="0" borderId="28" xfId="27" applyFont="1" applyBorder="1" applyAlignment="1">
      <alignment horizontal="center" vertical="center"/>
      <protection/>
    </xf>
    <xf numFmtId="0" fontId="24" fillId="0" borderId="70" xfId="22" applyNumberFormat="1" applyFont="1" applyBorder="1" applyAlignment="1">
      <alignment horizontal="center" vertical="center"/>
      <protection/>
    </xf>
    <xf numFmtId="0" fontId="24" fillId="0" borderId="69" xfId="22" applyNumberFormat="1" applyFont="1" applyBorder="1" applyAlignment="1">
      <alignment horizontal="center" vertical="center"/>
      <protection/>
    </xf>
    <xf numFmtId="0" fontId="27" fillId="0" borderId="0" xfId="22" applyFont="1" applyAlignment="1">
      <alignment horizontal="right"/>
      <protection/>
    </xf>
    <xf numFmtId="0" fontId="3" fillId="0" borderId="0" xfId="22" applyFont="1" applyAlignment="1">
      <alignment horizontal="center"/>
      <protection/>
    </xf>
    <xf numFmtId="0" fontId="36" fillId="0" borderId="75" xfId="22" applyFont="1" applyBorder="1" applyAlignment="1">
      <alignment horizontal="center"/>
      <protection/>
    </xf>
    <xf numFmtId="0" fontId="36" fillId="0" borderId="70" xfId="22" applyFont="1" applyBorder="1" applyAlignment="1">
      <alignment horizontal="center"/>
      <protection/>
    </xf>
    <xf numFmtId="0" fontId="36" fillId="0" borderId="69" xfId="22" applyFont="1" applyBorder="1" applyAlignment="1">
      <alignment horizontal="center"/>
      <protection/>
    </xf>
    <xf numFmtId="0" fontId="27" fillId="0" borderId="10" xfId="22" applyFont="1" applyBorder="1" applyAlignment="1">
      <alignment horizontal="left" wrapText="1"/>
      <protection/>
    </xf>
    <xf numFmtId="0" fontId="27" fillId="0" borderId="11" xfId="22" applyFont="1" applyBorder="1" applyAlignment="1">
      <alignment horizontal="left" wrapText="1"/>
      <protection/>
    </xf>
    <xf numFmtId="0" fontId="27" fillId="0" borderId="35" xfId="22" applyFont="1" applyBorder="1" applyAlignment="1">
      <alignment horizontal="center" vertical="center"/>
      <protection/>
    </xf>
    <xf numFmtId="0" fontId="27" fillId="0" borderId="31" xfId="22" applyFont="1" applyBorder="1" applyAlignment="1">
      <alignment horizontal="center" vertical="center"/>
      <protection/>
    </xf>
    <xf numFmtId="0" fontId="3" fillId="0" borderId="68" xfId="22" applyBorder="1" applyAlignment="1">
      <alignment vertical="center"/>
      <protection/>
    </xf>
    <xf numFmtId="0" fontId="3" fillId="0" borderId="71" xfId="22" applyBorder="1" applyAlignment="1">
      <alignment vertical="center"/>
      <protection/>
    </xf>
    <xf numFmtId="0" fontId="27" fillId="0" borderId="57" xfId="22" applyFont="1" applyBorder="1" applyAlignment="1">
      <alignment horizontal="center" vertical="center"/>
      <protection/>
    </xf>
    <xf numFmtId="0" fontId="36" fillId="0" borderId="57" xfId="22" applyFont="1" applyBorder="1" applyAlignment="1">
      <alignment horizontal="center" vertical="center"/>
      <protection/>
    </xf>
    <xf numFmtId="0" fontId="3" fillId="0" borderId="67" xfId="22" applyBorder="1" applyAlignment="1">
      <alignment vertical="center"/>
      <protection/>
    </xf>
    <xf numFmtId="0" fontId="32" fillId="0" borderId="20" xfId="22" applyFont="1" applyBorder="1" applyAlignment="1">
      <alignment horizontal="center"/>
      <protection/>
    </xf>
    <xf numFmtId="0" fontId="4" fillId="0" borderId="22" xfId="28" applyFont="1" applyBorder="1" applyAlignment="1">
      <alignment horizontal="center" vertical="center"/>
      <protection/>
    </xf>
    <xf numFmtId="0" fontId="4" fillId="0" borderId="23" xfId="28" applyFont="1" applyBorder="1" applyAlignment="1">
      <alignment horizontal="center" vertical="center"/>
      <protection/>
    </xf>
    <xf numFmtId="0" fontId="8" fillId="0" borderId="65" xfId="28" applyNumberFormat="1" applyFont="1" applyBorder="1" applyAlignment="1">
      <alignment horizontal="center" vertical="center"/>
      <protection/>
    </xf>
    <xf numFmtId="0" fontId="8" fillId="0" borderId="26" xfId="28" applyNumberFormat="1" applyFont="1" applyBorder="1" applyAlignment="1">
      <alignment horizontal="center" vertical="center"/>
      <protection/>
    </xf>
    <xf numFmtId="0" fontId="8" fillId="0" borderId="32" xfId="28" applyNumberFormat="1" applyFont="1" applyBorder="1" applyAlignment="1">
      <alignment horizontal="center" vertical="center"/>
      <protection/>
    </xf>
    <xf numFmtId="0" fontId="8" fillId="0" borderId="25" xfId="28" applyNumberFormat="1" applyFont="1" applyBorder="1" applyAlignment="1">
      <alignment horizontal="center" vertical="center"/>
      <protection/>
    </xf>
    <xf numFmtId="0" fontId="8" fillId="0" borderId="33" xfId="28" applyNumberFormat="1" applyFont="1" applyBorder="1" applyAlignment="1">
      <alignment horizontal="center" vertical="center"/>
      <protection/>
    </xf>
    <xf numFmtId="17" fontId="8" fillId="0" borderId="25" xfId="28" applyNumberFormat="1" applyFont="1" applyBorder="1" applyAlignment="1">
      <alignment horizontal="center" vertical="center"/>
      <protection/>
    </xf>
    <xf numFmtId="17" fontId="8" fillId="0" borderId="33" xfId="28" applyNumberFormat="1" applyFont="1" applyBorder="1" applyAlignment="1">
      <alignment horizontal="center" vertical="center"/>
      <protection/>
    </xf>
    <xf numFmtId="17" fontId="8" fillId="0" borderId="65" xfId="28" applyNumberFormat="1" applyFont="1" applyBorder="1" applyAlignment="1">
      <alignment horizontal="center" vertical="center"/>
      <protection/>
    </xf>
    <xf numFmtId="17" fontId="8" fillId="0" borderId="26" xfId="28" applyNumberFormat="1" applyFont="1" applyBorder="1" applyAlignment="1">
      <alignment horizontal="center" vertical="center"/>
      <protection/>
    </xf>
    <xf numFmtId="17" fontId="8" fillId="0" borderId="32" xfId="28" applyNumberFormat="1" applyFont="1" applyBorder="1" applyAlignment="1">
      <alignment horizontal="center" vertical="center"/>
      <protection/>
    </xf>
    <xf numFmtId="0" fontId="4" fillId="0" borderId="4" xfId="28" applyFont="1" applyBorder="1" applyAlignment="1">
      <alignment horizontal="center" vertical="center"/>
      <protection/>
    </xf>
    <xf numFmtId="0" fontId="4" fillId="0" borderId="1" xfId="28" applyFont="1" applyBorder="1" applyAlignment="1">
      <alignment horizontal="center" vertical="center"/>
      <protection/>
    </xf>
    <xf numFmtId="0" fontId="4" fillId="0" borderId="4" xfId="29" applyFont="1" applyBorder="1" applyAlignment="1">
      <alignment horizontal="center" vertical="center"/>
      <protection/>
    </xf>
    <xf numFmtId="0" fontId="4" fillId="0" borderId="1" xfId="29" applyFont="1" applyBorder="1" applyAlignment="1">
      <alignment horizontal="center" vertical="center"/>
      <protection/>
    </xf>
    <xf numFmtId="0" fontId="4" fillId="0" borderId="5" xfId="29" applyFont="1" applyBorder="1" applyAlignment="1">
      <alignment horizontal="center" vertical="center"/>
      <protection/>
    </xf>
    <xf numFmtId="0" fontId="4" fillId="0" borderId="79" xfId="29" applyFont="1" applyBorder="1" applyAlignment="1">
      <alignment horizontal="center" vertical="center"/>
      <protection/>
    </xf>
    <xf numFmtId="0" fontId="4" fillId="0" borderId="20" xfId="29" applyFont="1" applyBorder="1" applyAlignment="1">
      <alignment horizontal="center" vertical="center"/>
      <protection/>
    </xf>
    <xf numFmtId="0" fontId="4" fillId="0" borderId="80" xfId="29" applyFont="1" applyBorder="1" applyAlignment="1">
      <alignment horizontal="center" vertical="center"/>
      <protection/>
    </xf>
    <xf numFmtId="0" fontId="4" fillId="0" borderId="8" xfId="30" applyFont="1" applyBorder="1" applyAlignment="1">
      <alignment horizontal="center" vertical="center"/>
      <protection/>
    </xf>
    <xf numFmtId="0" fontId="4" fillId="0" borderId="3" xfId="30" applyFont="1" applyBorder="1" applyAlignment="1">
      <alignment horizontal="center" vertic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epzqr106" xfId="21"/>
    <cellStyle name="Normal_epzqr106" xfId="22"/>
    <cellStyle name="Normal_June 2000" xfId="23"/>
    <cellStyle name="Normal_TAB1-3" xfId="24"/>
    <cellStyle name="Normal_TAB1-4" xfId="25"/>
    <cellStyle name="Normal_TAB1-6" xfId="26"/>
    <cellStyle name="Normal_TAB1-8" xfId="27"/>
    <cellStyle name="Normal_TAB2-1" xfId="28"/>
    <cellStyle name="Normal_TAB2-3" xfId="29"/>
    <cellStyle name="Normal_TAB2-4" xfId="30"/>
    <cellStyle name="Normal_TAB2-5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0</xdr:rowOff>
    </xdr:from>
    <xdr:to>
      <xdr:col>15</xdr:col>
      <xdr:colOff>0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05875" y="0"/>
          <a:ext cx="590550" cy="6724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- 4 -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</xdr:colOff>
      <xdr:row>0</xdr:row>
      <xdr:rowOff>38100</xdr:rowOff>
    </xdr:from>
    <xdr:ext cx="638175" cy="6791325"/>
    <xdr:sp>
      <xdr:nvSpPr>
        <xdr:cNvPr id="1" name="TextBox 1"/>
        <xdr:cNvSpPr txBox="1">
          <a:spLocks noChangeArrowheads="1"/>
        </xdr:cNvSpPr>
      </xdr:nvSpPr>
      <xdr:spPr>
        <a:xfrm>
          <a:off x="8515350" y="38100"/>
          <a:ext cx="638175" cy="679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- 13 -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219075</xdr:rowOff>
    </xdr:from>
    <xdr:to>
      <xdr:col>2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392430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2430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2430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8" name="Line 8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5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392430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92430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92430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5</xdr:row>
      <xdr:rowOff>219075</xdr:rowOff>
    </xdr:to>
    <xdr:sp>
      <xdr:nvSpPr>
        <xdr:cNvPr id="13" name="Line 13"/>
        <xdr:cNvSpPr>
          <a:spLocks/>
        </xdr:cNvSpPr>
      </xdr:nvSpPr>
      <xdr:spPr>
        <a:xfrm flipV="1">
          <a:off x="392430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92430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92430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16" name="Line 16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20" name="Line 20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92430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66675</xdr:colOff>
      <xdr:row>0</xdr:row>
      <xdr:rowOff>47625</xdr:rowOff>
    </xdr:from>
    <xdr:ext cx="390525" cy="6877050"/>
    <xdr:sp>
      <xdr:nvSpPr>
        <xdr:cNvPr id="22" name="TextBox 22"/>
        <xdr:cNvSpPr txBox="1">
          <a:spLocks noChangeArrowheads="1"/>
        </xdr:cNvSpPr>
      </xdr:nvSpPr>
      <xdr:spPr>
        <a:xfrm>
          <a:off x="8391525" y="47625"/>
          <a:ext cx="390525" cy="687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- 14 -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152400</xdr:rowOff>
    </xdr:from>
    <xdr:to>
      <xdr:col>2</xdr:col>
      <xdr:colOff>0</xdr:colOff>
      <xdr:row>26</xdr:row>
      <xdr:rowOff>57150</xdr:rowOff>
    </xdr:to>
    <xdr:sp>
      <xdr:nvSpPr>
        <xdr:cNvPr id="1" name="Text 2"/>
        <xdr:cNvSpPr txBox="1">
          <a:spLocks noChangeArrowheads="1"/>
        </xdr:cNvSpPr>
      </xdr:nvSpPr>
      <xdr:spPr>
        <a:xfrm>
          <a:off x="4029075" y="352425"/>
          <a:ext cx="0" cy="3790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029075" y="352425"/>
          <a:ext cx="0" cy="5838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4029075" y="352425"/>
          <a:ext cx="0" cy="5838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26</xdr:row>
      <xdr:rowOff>57150</xdr:rowOff>
    </xdr:to>
    <xdr:sp>
      <xdr:nvSpPr>
        <xdr:cNvPr id="4" name="Text 2"/>
        <xdr:cNvSpPr txBox="1">
          <a:spLocks noChangeArrowheads="1"/>
        </xdr:cNvSpPr>
      </xdr:nvSpPr>
      <xdr:spPr>
        <a:xfrm>
          <a:off x="4029075" y="352425"/>
          <a:ext cx="0" cy="3790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4029075" y="352425"/>
          <a:ext cx="0" cy="5838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4029075" y="352425"/>
          <a:ext cx="0" cy="5838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oneCellAnchor>
    <xdr:from>
      <xdr:col>8</xdr:col>
      <xdr:colOff>38100</xdr:colOff>
      <xdr:row>0</xdr:row>
      <xdr:rowOff>47625</xdr:rowOff>
    </xdr:from>
    <xdr:ext cx="514350" cy="7134225"/>
    <xdr:sp>
      <xdr:nvSpPr>
        <xdr:cNvPr id="7" name="TextBox 7"/>
        <xdr:cNvSpPr txBox="1">
          <a:spLocks noChangeArrowheads="1"/>
        </xdr:cNvSpPr>
      </xdr:nvSpPr>
      <xdr:spPr>
        <a:xfrm>
          <a:off x="8467725" y="47625"/>
          <a:ext cx="514350" cy="713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- 15 -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38100</xdr:rowOff>
    </xdr:from>
    <xdr:ext cx="504825" cy="7086600"/>
    <xdr:sp>
      <xdr:nvSpPr>
        <xdr:cNvPr id="1" name="TextBox 1"/>
        <xdr:cNvSpPr txBox="1">
          <a:spLocks noChangeArrowheads="1"/>
        </xdr:cNvSpPr>
      </xdr:nvSpPr>
      <xdr:spPr>
        <a:xfrm>
          <a:off x="8677275" y="38100"/>
          <a:ext cx="504825" cy="708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- 16 -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28575</xdr:rowOff>
    </xdr:from>
    <xdr:to>
      <xdr:col>13</xdr:col>
      <xdr:colOff>581025</xdr:colOff>
      <xdr:row>14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53525" y="28575"/>
          <a:ext cx="542925" cy="616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- 18 -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38100</xdr:rowOff>
    </xdr:from>
    <xdr:to>
      <xdr:col>5</xdr:col>
      <xdr:colOff>590550</xdr:colOff>
      <xdr:row>17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943850" y="38100"/>
          <a:ext cx="561975" cy="6315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- 19 -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76200</xdr:rowOff>
    </xdr:from>
    <xdr:to>
      <xdr:col>9</xdr:col>
      <xdr:colOff>590550</xdr:colOff>
      <xdr:row>14</xdr:row>
      <xdr:rowOff>428625</xdr:rowOff>
    </xdr:to>
    <xdr:sp>
      <xdr:nvSpPr>
        <xdr:cNvPr id="1" name="Text 2"/>
        <xdr:cNvSpPr txBox="1">
          <a:spLocks noChangeArrowheads="1"/>
        </xdr:cNvSpPr>
      </xdr:nvSpPr>
      <xdr:spPr>
        <a:xfrm>
          <a:off x="8305800" y="76200"/>
          <a:ext cx="514350" cy="5829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- 20 -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66675</xdr:rowOff>
    </xdr:from>
    <xdr:to>
      <xdr:col>9</xdr:col>
      <xdr:colOff>657225</xdr:colOff>
      <xdr:row>19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67675" y="66675"/>
          <a:ext cx="62865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- 5 -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19050</xdr:rowOff>
    </xdr:from>
    <xdr:to>
      <xdr:col>17</xdr:col>
      <xdr:colOff>590550</xdr:colOff>
      <xdr:row>21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39175" y="19050"/>
          <a:ext cx="552450" cy="6353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0</xdr:row>
      <xdr:rowOff>38100</xdr:rowOff>
    </xdr:from>
    <xdr:to>
      <xdr:col>25</xdr:col>
      <xdr:colOff>600075</xdr:colOff>
      <xdr:row>15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8953500" y="38100"/>
          <a:ext cx="552450" cy="624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0</xdr:rowOff>
    </xdr:from>
    <xdr:to>
      <xdr:col>5</xdr:col>
      <xdr:colOff>609600</xdr:colOff>
      <xdr:row>19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77300" y="0"/>
          <a:ext cx="0" cy="6667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  <xdr:twoCellAnchor>
    <xdr:from>
      <xdr:col>5</xdr:col>
      <xdr:colOff>66675</xdr:colOff>
      <xdr:row>0</xdr:row>
      <xdr:rowOff>38100</xdr:rowOff>
    </xdr:from>
    <xdr:to>
      <xdr:col>5</xdr:col>
      <xdr:colOff>523875</xdr:colOff>
      <xdr:row>17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334375" y="38100"/>
          <a:ext cx="457200" cy="6381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10</xdr:col>
      <xdr:colOff>0</xdr:colOff>
      <xdr:row>20</xdr:row>
      <xdr:rowOff>495300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181975" y="0"/>
          <a:ext cx="581025" cy="6248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- 9 -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95250</xdr:rowOff>
    </xdr:from>
    <xdr:to>
      <xdr:col>7</xdr:col>
      <xdr:colOff>314325</xdr:colOff>
      <xdr:row>19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95250"/>
          <a:ext cx="0" cy="570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- 10 -</a:t>
          </a:r>
        </a:p>
      </xdr:txBody>
    </xdr:sp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561975</xdr:colOff>
      <xdr:row>19</xdr:row>
      <xdr:rowOff>361950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91550" y="66675"/>
          <a:ext cx="495300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-10 -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38100</xdr:rowOff>
    </xdr:from>
    <xdr:to>
      <xdr:col>13</xdr:col>
      <xdr:colOff>590550</xdr:colOff>
      <xdr:row>23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0" y="38100"/>
          <a:ext cx="581025" cy="655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- 11 -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</xdr:colOff>
      <xdr:row>0</xdr:row>
      <xdr:rowOff>38100</xdr:rowOff>
    </xdr:from>
    <xdr:ext cx="504825" cy="5838825"/>
    <xdr:sp>
      <xdr:nvSpPr>
        <xdr:cNvPr id="1" name="TextBox 1"/>
        <xdr:cNvSpPr txBox="1">
          <a:spLocks noChangeArrowheads="1"/>
        </xdr:cNvSpPr>
      </xdr:nvSpPr>
      <xdr:spPr>
        <a:xfrm>
          <a:off x="8296275" y="38100"/>
          <a:ext cx="504825" cy="583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- 12 -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Z27"/>
  <sheetViews>
    <sheetView showZeros="0" workbookViewId="0" topLeftCell="A1">
      <selection activeCell="C4" sqref="C4:M22"/>
    </sheetView>
  </sheetViews>
  <sheetFormatPr defaultColWidth="9.140625" defaultRowHeight="12.75"/>
  <cols>
    <col min="1" max="1" width="3.00390625" style="100" customWidth="1"/>
    <col min="2" max="2" width="33.421875" style="100" customWidth="1"/>
    <col min="3" max="4" width="8.7109375" style="101" customWidth="1"/>
    <col min="5" max="13" width="8.7109375" style="100" customWidth="1"/>
    <col min="14" max="14" width="0.9921875" style="100" customWidth="1"/>
    <col min="15" max="15" width="9.140625" style="103" customWidth="1"/>
    <col min="16" max="16384" width="9.140625" style="100" customWidth="1"/>
  </cols>
  <sheetData>
    <row r="1" spans="1:14" ht="21.75" customHeight="1">
      <c r="A1" s="99" t="s">
        <v>224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ht="8.25" customHeight="1" thickBot="1"/>
    <row r="3" ht="4.5" customHeight="1" hidden="1" thickBot="1"/>
    <row r="4" spans="1:26" s="103" customFormat="1" ht="21.75" customHeight="1">
      <c r="A4" s="104"/>
      <c r="B4" s="105"/>
      <c r="C4" s="106">
        <v>1995</v>
      </c>
      <c r="D4" s="107">
        <v>1996</v>
      </c>
      <c r="E4" s="1">
        <v>1997</v>
      </c>
      <c r="F4" s="1">
        <v>1998</v>
      </c>
      <c r="G4" s="1">
        <v>1999</v>
      </c>
      <c r="H4" s="1">
        <v>2000</v>
      </c>
      <c r="I4" s="1">
        <v>2001</v>
      </c>
      <c r="J4" s="1">
        <v>2002</v>
      </c>
      <c r="K4" s="1">
        <v>2003</v>
      </c>
      <c r="L4" s="1" t="s">
        <v>287</v>
      </c>
      <c r="M4" s="1" t="s">
        <v>225</v>
      </c>
      <c r="N4" s="1"/>
      <c r="O4" s="108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s="103" customFormat="1" ht="22.5" customHeight="1">
      <c r="A5" s="109" t="s">
        <v>19</v>
      </c>
      <c r="B5" s="110"/>
      <c r="C5" s="111">
        <v>481</v>
      </c>
      <c r="D5" s="111">
        <v>481</v>
      </c>
      <c r="E5" s="111">
        <v>480</v>
      </c>
      <c r="F5" s="111">
        <v>495</v>
      </c>
      <c r="G5" s="111">
        <v>512</v>
      </c>
      <c r="H5" s="111">
        <v>518</v>
      </c>
      <c r="I5" s="111">
        <v>522</v>
      </c>
      <c r="J5" s="111">
        <v>506</v>
      </c>
      <c r="K5" s="111">
        <v>506</v>
      </c>
      <c r="L5" s="111">
        <v>501</v>
      </c>
      <c r="M5" s="111">
        <v>506</v>
      </c>
      <c r="N5" s="111"/>
      <c r="O5" s="112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s="103" customFormat="1" ht="22.5" customHeight="1">
      <c r="A6" s="113" t="s">
        <v>18</v>
      </c>
      <c r="B6" s="114" t="s">
        <v>20</v>
      </c>
      <c r="C6" s="111">
        <v>25</v>
      </c>
      <c r="D6" s="115">
        <v>43</v>
      </c>
      <c r="E6" s="115">
        <v>26</v>
      </c>
      <c r="F6" s="115">
        <v>48</v>
      </c>
      <c r="G6" s="115">
        <v>37</v>
      </c>
      <c r="H6" s="115">
        <v>34</v>
      </c>
      <c r="I6" s="115">
        <v>24</v>
      </c>
      <c r="J6" s="115">
        <v>9</v>
      </c>
      <c r="K6" s="115">
        <v>23</v>
      </c>
      <c r="L6" s="115">
        <v>20</v>
      </c>
      <c r="M6" s="115">
        <v>24</v>
      </c>
      <c r="N6" s="115"/>
      <c r="O6" s="112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s="103" customFormat="1" ht="22.5" customHeight="1">
      <c r="A7" s="113" t="s">
        <v>18</v>
      </c>
      <c r="B7" s="114" t="s">
        <v>21</v>
      </c>
      <c r="C7" s="111">
        <v>38</v>
      </c>
      <c r="D7" s="115">
        <v>43</v>
      </c>
      <c r="E7" s="115">
        <v>27</v>
      </c>
      <c r="F7" s="115">
        <v>33</v>
      </c>
      <c r="G7" s="115">
        <v>20</v>
      </c>
      <c r="H7" s="115">
        <v>28</v>
      </c>
      <c r="I7" s="115">
        <v>20</v>
      </c>
      <c r="J7" s="115">
        <v>25</v>
      </c>
      <c r="K7" s="115">
        <v>23</v>
      </c>
      <c r="L7" s="115">
        <v>25</v>
      </c>
      <c r="M7" s="115">
        <v>19</v>
      </c>
      <c r="N7" s="115"/>
      <c r="O7" s="112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s="103" customFormat="1" ht="22.5" customHeight="1">
      <c r="A8" s="109" t="s">
        <v>22</v>
      </c>
      <c r="B8" s="110"/>
      <c r="C8" s="111">
        <v>80466</v>
      </c>
      <c r="D8" s="115">
        <v>79793</v>
      </c>
      <c r="E8" s="115">
        <v>83391</v>
      </c>
      <c r="F8" s="115">
        <v>90116</v>
      </c>
      <c r="G8" s="115">
        <v>91374</v>
      </c>
      <c r="H8" s="115">
        <v>90682</v>
      </c>
      <c r="I8" s="115">
        <v>87607</v>
      </c>
      <c r="J8" s="115">
        <v>87204</v>
      </c>
      <c r="K8" s="115">
        <v>77623</v>
      </c>
      <c r="L8" s="115">
        <v>68022</v>
      </c>
      <c r="M8" s="115">
        <v>66931</v>
      </c>
      <c r="N8" s="115"/>
      <c r="O8" s="112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s="103" customFormat="1" ht="22.5" customHeight="1">
      <c r="A9" s="113" t="s">
        <v>18</v>
      </c>
      <c r="B9" s="114" t="s">
        <v>23</v>
      </c>
      <c r="C9" s="116">
        <v>1710</v>
      </c>
      <c r="D9" s="116">
        <v>673</v>
      </c>
      <c r="E9" s="117">
        <v>3598</v>
      </c>
      <c r="F9" s="118">
        <v>6725</v>
      </c>
      <c r="G9" s="118">
        <v>1258</v>
      </c>
      <c r="H9" s="116">
        <v>692</v>
      </c>
      <c r="I9" s="116">
        <v>3075</v>
      </c>
      <c r="J9" s="116">
        <v>403</v>
      </c>
      <c r="K9" s="116">
        <v>9581</v>
      </c>
      <c r="L9" s="116">
        <v>9601</v>
      </c>
      <c r="M9" s="116">
        <v>1091</v>
      </c>
      <c r="N9" s="111"/>
      <c r="O9" s="112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s="103" customFormat="1" ht="22.5" customHeight="1">
      <c r="A10" s="109" t="s">
        <v>18</v>
      </c>
      <c r="B10" s="100" t="s">
        <v>24</v>
      </c>
      <c r="C10" s="119">
        <v>2.08089953271028</v>
      </c>
      <c r="D10" s="119">
        <v>0.836378097581587</v>
      </c>
      <c r="E10" s="120">
        <v>4.509167470830774</v>
      </c>
      <c r="F10" s="120">
        <v>8.1</v>
      </c>
      <c r="G10" s="120">
        <v>1.4</v>
      </c>
      <c r="H10" s="119">
        <v>0.836378097581587</v>
      </c>
      <c r="I10" s="119">
        <v>3.4</v>
      </c>
      <c r="J10" s="119">
        <v>0.5</v>
      </c>
      <c r="K10" s="119">
        <v>11</v>
      </c>
      <c r="L10" s="119">
        <v>12.4</v>
      </c>
      <c r="M10" s="119">
        <v>1.6</v>
      </c>
      <c r="N10" s="121"/>
      <c r="O10" s="112"/>
      <c r="P10" s="100"/>
      <c r="Q10" s="122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s="103" customFormat="1" ht="22.5" customHeight="1">
      <c r="A11" s="123" t="s">
        <v>25</v>
      </c>
      <c r="B11" s="124"/>
      <c r="C11" s="125">
        <v>18267</v>
      </c>
      <c r="D11" s="125">
        <v>21001</v>
      </c>
      <c r="E11" s="125">
        <v>23049</v>
      </c>
      <c r="F11" s="125">
        <v>26075</v>
      </c>
      <c r="G11" s="125">
        <v>29131</v>
      </c>
      <c r="H11" s="125">
        <v>30961</v>
      </c>
      <c r="I11" s="125">
        <v>33695</v>
      </c>
      <c r="J11" s="125">
        <v>32683</v>
      </c>
      <c r="K11" s="125">
        <v>31444</v>
      </c>
      <c r="L11" s="125">
        <v>32046</v>
      </c>
      <c r="M11" s="125">
        <v>29187</v>
      </c>
      <c r="N11" s="125"/>
      <c r="O11" s="112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s="103" customFormat="1" ht="22.5" customHeight="1">
      <c r="A12" s="109" t="s">
        <v>26</v>
      </c>
      <c r="B12" s="110"/>
      <c r="C12" s="111">
        <v>10856</v>
      </c>
      <c r="D12" s="111">
        <v>12077</v>
      </c>
      <c r="E12" s="111">
        <v>13880</v>
      </c>
      <c r="F12" s="111">
        <v>16179</v>
      </c>
      <c r="G12" s="111">
        <v>15735</v>
      </c>
      <c r="H12" s="111">
        <v>16399</v>
      </c>
      <c r="I12" s="111">
        <v>17140</v>
      </c>
      <c r="J12" s="111">
        <v>16909</v>
      </c>
      <c r="K12" s="111">
        <v>15579</v>
      </c>
      <c r="L12" s="111">
        <v>17195</v>
      </c>
      <c r="M12" s="111">
        <v>15514</v>
      </c>
      <c r="N12" s="111"/>
      <c r="O12" s="112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s="103" customFormat="1" ht="22.5" customHeight="1">
      <c r="A13" s="113" t="s">
        <v>18</v>
      </c>
      <c r="B13" s="114" t="s">
        <v>27</v>
      </c>
      <c r="C13" s="126">
        <v>9869</v>
      </c>
      <c r="D13" s="126">
        <v>10960</v>
      </c>
      <c r="E13" s="126">
        <v>12442</v>
      </c>
      <c r="F13" s="126">
        <v>14693</v>
      </c>
      <c r="G13" s="126">
        <v>13891</v>
      </c>
      <c r="H13" s="126">
        <v>14700</v>
      </c>
      <c r="I13" s="126">
        <v>15637</v>
      </c>
      <c r="J13" s="126">
        <v>15251</v>
      </c>
      <c r="K13" s="126">
        <v>14079</v>
      </c>
      <c r="L13" s="126">
        <v>14734</v>
      </c>
      <c r="M13" s="126">
        <v>13654</v>
      </c>
      <c r="N13" s="126"/>
      <c r="O13" s="112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 s="103" customFormat="1" ht="22.5" customHeight="1">
      <c r="A14" s="113" t="s">
        <v>18</v>
      </c>
      <c r="B14" s="114" t="s">
        <v>28</v>
      </c>
      <c r="C14" s="126">
        <v>987</v>
      </c>
      <c r="D14" s="126">
        <v>1117</v>
      </c>
      <c r="E14" s="126">
        <v>1438</v>
      </c>
      <c r="F14" s="126">
        <v>1486</v>
      </c>
      <c r="G14" s="126">
        <v>1844</v>
      </c>
      <c r="H14" s="126">
        <v>1699</v>
      </c>
      <c r="I14" s="126">
        <v>1503</v>
      </c>
      <c r="J14" s="126">
        <v>1658</v>
      </c>
      <c r="K14" s="126">
        <v>1500</v>
      </c>
      <c r="L14" s="126">
        <v>2461</v>
      </c>
      <c r="M14" s="126">
        <v>1860</v>
      </c>
      <c r="N14" s="126"/>
      <c r="O14" s="112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s="103" customFormat="1" ht="22.5" customHeight="1">
      <c r="A15" s="113" t="s">
        <v>29</v>
      </c>
      <c r="B15" s="100"/>
      <c r="C15" s="111">
        <v>7411</v>
      </c>
      <c r="D15" s="111">
        <v>8924</v>
      </c>
      <c r="E15" s="111">
        <v>9169</v>
      </c>
      <c r="F15" s="111">
        <v>9896</v>
      </c>
      <c r="G15" s="111">
        <v>13396</v>
      </c>
      <c r="H15" s="111">
        <v>14562</v>
      </c>
      <c r="I15" s="111">
        <v>16555</v>
      </c>
      <c r="J15" s="111">
        <v>15774</v>
      </c>
      <c r="K15" s="111">
        <v>15865</v>
      </c>
      <c r="L15" s="111">
        <v>14851</v>
      </c>
      <c r="M15" s="111">
        <v>13673</v>
      </c>
      <c r="N15" s="111"/>
      <c r="O15" s="112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s="103" customFormat="1" ht="22.5" customHeight="1">
      <c r="A16" s="113" t="s">
        <v>30</v>
      </c>
      <c r="B16" s="127"/>
      <c r="C16" s="121">
        <v>40.570427546942575</v>
      </c>
      <c r="D16" s="121">
        <v>42.5</v>
      </c>
      <c r="E16" s="121">
        <v>39.8</v>
      </c>
      <c r="F16" s="121">
        <v>38</v>
      </c>
      <c r="G16" s="121">
        <v>46</v>
      </c>
      <c r="H16" s="121">
        <v>47</v>
      </c>
      <c r="I16" s="121">
        <v>49.1</v>
      </c>
      <c r="J16" s="121">
        <v>48.3</v>
      </c>
      <c r="K16" s="121">
        <v>50.4</v>
      </c>
      <c r="L16" s="121">
        <v>46.3</v>
      </c>
      <c r="M16" s="121">
        <v>46.8</v>
      </c>
      <c r="N16" s="121"/>
      <c r="O16" s="112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s="103" customFormat="1" ht="22.5" customHeight="1">
      <c r="A17" s="113" t="s">
        <v>94</v>
      </c>
      <c r="B17" s="127"/>
      <c r="C17" s="111">
        <v>7067</v>
      </c>
      <c r="D17" s="111">
        <v>8202</v>
      </c>
      <c r="E17" s="111">
        <v>9179</v>
      </c>
      <c r="F17" s="111">
        <v>10510</v>
      </c>
      <c r="G17" s="111">
        <v>11697</v>
      </c>
      <c r="H17" s="111">
        <v>12523</v>
      </c>
      <c r="I17" s="111">
        <v>13681</v>
      </c>
      <c r="J17" s="111">
        <v>13600</v>
      </c>
      <c r="K17" s="111">
        <v>13171</v>
      </c>
      <c r="L17" s="111">
        <v>13134</v>
      </c>
      <c r="M17" s="111">
        <v>12100</v>
      </c>
      <c r="N17" s="111"/>
      <c r="O17" s="112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s="103" customFormat="1" ht="22.5" customHeight="1">
      <c r="A18" s="113" t="s">
        <v>18</v>
      </c>
      <c r="B18" s="100" t="s">
        <v>31</v>
      </c>
      <c r="C18" s="121">
        <v>49.6</v>
      </c>
      <c r="D18" s="121">
        <v>49.6</v>
      </c>
      <c r="E18" s="121">
        <v>49.8</v>
      </c>
      <c r="F18" s="121">
        <v>50.4</v>
      </c>
      <c r="G18" s="121">
        <v>52.1</v>
      </c>
      <c r="H18" s="121">
        <v>50.7</v>
      </c>
      <c r="I18" s="121">
        <v>49.9</v>
      </c>
      <c r="J18" s="121">
        <v>48.1</v>
      </c>
      <c r="K18" s="121">
        <v>44.5</v>
      </c>
      <c r="L18" s="121">
        <v>41.3</v>
      </c>
      <c r="M18" s="121">
        <v>37.6</v>
      </c>
      <c r="N18" s="121"/>
      <c r="O18" s="112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s="103" customFormat="1" ht="22.5" customHeight="1">
      <c r="A19" s="113" t="s">
        <v>18</v>
      </c>
      <c r="B19" s="114" t="s">
        <v>32</v>
      </c>
      <c r="C19" s="121">
        <v>11.7</v>
      </c>
      <c r="D19" s="121">
        <v>12</v>
      </c>
      <c r="E19" s="121">
        <v>12.1</v>
      </c>
      <c r="F19" s="121">
        <v>11.9</v>
      </c>
      <c r="G19" s="121">
        <v>12.5</v>
      </c>
      <c r="H19" s="121">
        <v>12</v>
      </c>
      <c r="I19" s="121">
        <v>11.6</v>
      </c>
      <c r="J19" s="121">
        <v>10.9</v>
      </c>
      <c r="K19" s="121">
        <v>9.6</v>
      </c>
      <c r="L19" s="121">
        <v>8.6</v>
      </c>
      <c r="M19" s="121">
        <v>7.4</v>
      </c>
      <c r="N19" s="121"/>
      <c r="O19" s="112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s="103" customFormat="1" ht="22.5" customHeight="1">
      <c r="A20" s="113" t="s">
        <v>93</v>
      </c>
      <c r="B20" s="114"/>
      <c r="C20" s="120">
        <v>4.970087436723418</v>
      </c>
      <c r="D20" s="120">
        <v>7.014467338886448</v>
      </c>
      <c r="E20" s="120">
        <v>6</v>
      </c>
      <c r="F20" s="120">
        <v>6.9</v>
      </c>
      <c r="G20" s="120">
        <v>6</v>
      </c>
      <c r="H20" s="120">
        <v>6</v>
      </c>
      <c r="I20" s="120">
        <v>4.4</v>
      </c>
      <c r="J20" s="119">
        <v>6</v>
      </c>
      <c r="K20" s="119">
        <v>6</v>
      </c>
      <c r="L20" s="119">
        <v>6.8</v>
      </c>
      <c r="M20" s="119">
        <v>12.3</v>
      </c>
      <c r="N20" s="120"/>
      <c r="O20" s="112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s="103" customFormat="1" ht="22.5" customHeight="1">
      <c r="A21" s="113" t="s">
        <v>33</v>
      </c>
      <c r="B21" s="127"/>
      <c r="C21" s="111">
        <v>815</v>
      </c>
      <c r="D21" s="111">
        <v>930</v>
      </c>
      <c r="E21" s="111">
        <v>1245</v>
      </c>
      <c r="F21" s="111">
        <v>1445</v>
      </c>
      <c r="G21" s="111">
        <v>1755</v>
      </c>
      <c r="H21" s="111">
        <v>1702</v>
      </c>
      <c r="I21" s="111">
        <v>1758</v>
      </c>
      <c r="J21" s="111">
        <v>1468</v>
      </c>
      <c r="K21" s="111">
        <v>1418</v>
      </c>
      <c r="L21" s="111">
        <v>2508</v>
      </c>
      <c r="M21" s="111">
        <v>2391</v>
      </c>
      <c r="N21" s="111"/>
      <c r="O21" s="112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s="103" customFormat="1" ht="22.5" customHeight="1">
      <c r="A22" s="113" t="s">
        <v>18</v>
      </c>
      <c r="B22" s="114" t="s">
        <v>34</v>
      </c>
      <c r="C22" s="126">
        <v>805</v>
      </c>
      <c r="D22" s="126">
        <v>915</v>
      </c>
      <c r="E22" s="126">
        <v>1200</v>
      </c>
      <c r="F22" s="126">
        <v>1355</v>
      </c>
      <c r="G22" s="126">
        <v>1635</v>
      </c>
      <c r="H22" s="126">
        <v>1557</v>
      </c>
      <c r="I22" s="126">
        <v>1444</v>
      </c>
      <c r="J22" s="126">
        <v>1445</v>
      </c>
      <c r="K22" s="126">
        <v>1342</v>
      </c>
      <c r="L22" s="126">
        <v>1888</v>
      </c>
      <c r="M22" s="126">
        <v>1624</v>
      </c>
      <c r="N22" s="126"/>
      <c r="O22" s="112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s="103" customFormat="1" ht="7.5" customHeight="1" thickBot="1">
      <c r="A23" s="128"/>
      <c r="B23" s="129"/>
      <c r="C23" s="130"/>
      <c r="D23" s="130"/>
      <c r="E23" s="131"/>
      <c r="F23" s="131"/>
      <c r="G23" s="131"/>
      <c r="H23" s="131"/>
      <c r="I23" s="131"/>
      <c r="J23" s="131"/>
      <c r="K23" s="131"/>
      <c r="L23" s="131"/>
      <c r="M23" s="131"/>
      <c r="N23" s="132"/>
      <c r="O23" s="112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3:26" s="103" customFormat="1" ht="12.75" customHeight="1">
      <c r="C24" s="133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14" s="103" customFormat="1" ht="20.25" customHeight="1">
      <c r="A25" s="2" t="s">
        <v>91</v>
      </c>
      <c r="C25" s="133"/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ht="20.25" customHeight="1">
      <c r="A26" s="2" t="s">
        <v>92</v>
      </c>
    </row>
    <row r="27" ht="15" customHeight="1">
      <c r="A27" s="2"/>
    </row>
  </sheetData>
  <printOptions horizontalCentered="1" verticalCentered="1"/>
  <pageMargins left="0.511811023622047" right="0" top="0.354330708661417" bottom="0.393700787401575" header="0.57" footer="0.6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L4" sqref="L4"/>
    </sheetView>
  </sheetViews>
  <sheetFormatPr defaultColWidth="9.140625" defaultRowHeight="12.75"/>
  <cols>
    <col min="1" max="1" width="3.00390625" style="506" customWidth="1"/>
    <col min="2" max="2" width="46.8515625" style="506" customWidth="1"/>
    <col min="3" max="9" width="11.00390625" style="506" customWidth="1"/>
    <col min="10" max="10" width="3.00390625" style="506" customWidth="1"/>
    <col min="11" max="16384" width="8.00390625" style="506" customWidth="1"/>
  </cols>
  <sheetData>
    <row r="1" spans="1:4" ht="18">
      <c r="A1" s="503" t="s">
        <v>279</v>
      </c>
      <c r="B1" s="504"/>
      <c r="C1" s="505"/>
      <c r="D1" s="505"/>
    </row>
    <row r="2" spans="1:4" ht="3" customHeight="1">
      <c r="A2" s="504"/>
      <c r="B2" s="504"/>
      <c r="C2" s="505"/>
      <c r="D2" s="505"/>
    </row>
    <row r="3" spans="1:9" ht="12.75" customHeight="1">
      <c r="A3" s="504"/>
      <c r="B3" s="504"/>
      <c r="C3" s="507"/>
      <c r="D3" s="507"/>
      <c r="E3" s="508"/>
      <c r="F3" s="508"/>
      <c r="G3" s="508"/>
      <c r="H3" s="711" t="s">
        <v>114</v>
      </c>
      <c r="I3" s="711"/>
    </row>
    <row r="4" spans="1:4" ht="8.25" customHeight="1">
      <c r="A4" s="507"/>
      <c r="B4" s="507"/>
      <c r="C4" s="507"/>
      <c r="D4" s="507"/>
    </row>
    <row r="5" spans="1:9" ht="15.75" customHeight="1">
      <c r="A5" s="717" t="s">
        <v>115</v>
      </c>
      <c r="B5" s="718"/>
      <c r="C5" s="721" t="s">
        <v>222</v>
      </c>
      <c r="D5" s="721" t="s">
        <v>269</v>
      </c>
      <c r="E5" s="712" t="s">
        <v>270</v>
      </c>
      <c r="F5" s="713"/>
      <c r="G5" s="713"/>
      <c r="H5" s="714"/>
      <c r="I5" s="509" t="s">
        <v>271</v>
      </c>
    </row>
    <row r="6" spans="1:9" ht="15.75" customHeight="1">
      <c r="A6" s="719"/>
      <c r="B6" s="720"/>
      <c r="C6" s="686"/>
      <c r="D6" s="686"/>
      <c r="E6" s="510" t="s">
        <v>104</v>
      </c>
      <c r="F6" s="510" t="s">
        <v>105</v>
      </c>
      <c r="G6" s="510" t="s">
        <v>106</v>
      </c>
      <c r="H6" s="510" t="s">
        <v>107</v>
      </c>
      <c r="I6" s="510" t="s">
        <v>104</v>
      </c>
    </row>
    <row r="7" spans="1:9" s="516" customFormat="1" ht="24.75" customHeight="1">
      <c r="A7" s="511" t="s">
        <v>116</v>
      </c>
      <c r="B7" s="512"/>
      <c r="C7" s="513">
        <v>32046</v>
      </c>
      <c r="D7" s="513">
        <f>SUM(E7:H7)</f>
        <v>29187</v>
      </c>
      <c r="E7" s="514">
        <v>6546</v>
      </c>
      <c r="F7" s="514">
        <v>7701</v>
      </c>
      <c r="G7" s="514">
        <v>7197</v>
      </c>
      <c r="H7" s="515">
        <v>7743</v>
      </c>
      <c r="I7" s="514">
        <v>6629</v>
      </c>
    </row>
    <row r="8" spans="1:9" s="522" customFormat="1" ht="24.75" customHeight="1">
      <c r="A8" s="517" t="s">
        <v>117</v>
      </c>
      <c r="B8" s="518"/>
      <c r="C8" s="519">
        <v>2677</v>
      </c>
      <c r="D8" s="519">
        <f>SUM(E8:H8)</f>
        <v>3670</v>
      </c>
      <c r="E8" s="520">
        <v>704</v>
      </c>
      <c r="F8" s="520">
        <v>892</v>
      </c>
      <c r="G8" s="521">
        <v>1047</v>
      </c>
      <c r="H8" s="521">
        <v>1027</v>
      </c>
      <c r="I8" s="520">
        <v>1040</v>
      </c>
    </row>
    <row r="9" spans="1:9" s="522" customFormat="1" ht="10.5" customHeight="1">
      <c r="A9" s="523" t="s">
        <v>118</v>
      </c>
      <c r="B9" s="518"/>
      <c r="C9" s="524"/>
      <c r="D9" s="524"/>
      <c r="E9" s="525"/>
      <c r="F9" s="525"/>
      <c r="G9" s="526"/>
      <c r="H9" s="526"/>
      <c r="I9" s="525"/>
    </row>
    <row r="10" spans="1:9" ht="22.5" customHeight="1">
      <c r="A10" s="527" t="s">
        <v>18</v>
      </c>
      <c r="B10" s="518" t="s">
        <v>119</v>
      </c>
      <c r="C10" s="528">
        <v>2230</v>
      </c>
      <c r="D10" s="528">
        <f>SUM(E10:H10)</f>
        <v>3199</v>
      </c>
      <c r="E10" s="529">
        <v>518</v>
      </c>
      <c r="F10" s="529">
        <v>801</v>
      </c>
      <c r="G10" s="530">
        <v>935</v>
      </c>
      <c r="H10" s="530">
        <v>945</v>
      </c>
      <c r="I10" s="529">
        <v>943</v>
      </c>
    </row>
    <row r="11" spans="1:9" s="522" customFormat="1" ht="24.75" customHeight="1">
      <c r="A11" s="531" t="s">
        <v>120</v>
      </c>
      <c r="B11" s="518"/>
      <c r="C11" s="524">
        <v>99</v>
      </c>
      <c r="D11" s="524">
        <f>SUM(E11:H11)</f>
        <v>96</v>
      </c>
      <c r="E11" s="520">
        <v>19</v>
      </c>
      <c r="F11" s="520">
        <v>16</v>
      </c>
      <c r="G11" s="521">
        <v>37</v>
      </c>
      <c r="H11" s="521">
        <v>24</v>
      </c>
      <c r="I11" s="520">
        <v>24</v>
      </c>
    </row>
    <row r="12" spans="1:9" s="532" customFormat="1" ht="24.75" customHeight="1">
      <c r="A12" s="517" t="s">
        <v>121</v>
      </c>
      <c r="B12" s="518"/>
      <c r="C12" s="524">
        <v>202</v>
      </c>
      <c r="D12" s="524">
        <f>SUM(E12:H12)</f>
        <v>123</v>
      </c>
      <c r="E12" s="520">
        <v>35</v>
      </c>
      <c r="F12" s="520">
        <v>15</v>
      </c>
      <c r="G12" s="521">
        <v>36</v>
      </c>
      <c r="H12" s="521">
        <v>37</v>
      </c>
      <c r="I12" s="520">
        <v>23</v>
      </c>
    </row>
    <row r="13" spans="1:9" s="522" customFormat="1" ht="27.75" customHeight="1">
      <c r="A13" s="715" t="s">
        <v>122</v>
      </c>
      <c r="B13" s="716"/>
      <c r="C13" s="524">
        <v>3145</v>
      </c>
      <c r="D13" s="524">
        <f>SUM(E13:H13)</f>
        <v>3199</v>
      </c>
      <c r="E13" s="520">
        <v>699</v>
      </c>
      <c r="F13" s="520">
        <v>880</v>
      </c>
      <c r="G13" s="521">
        <v>806</v>
      </c>
      <c r="H13" s="521">
        <v>814</v>
      </c>
      <c r="I13" s="520">
        <v>776</v>
      </c>
    </row>
    <row r="14" spans="1:9" s="522" customFormat="1" ht="10.5" customHeight="1">
      <c r="A14" s="523" t="s">
        <v>118</v>
      </c>
      <c r="B14" s="518"/>
      <c r="C14" s="524"/>
      <c r="D14" s="524"/>
      <c r="E14" s="525"/>
      <c r="F14" s="525"/>
      <c r="G14" s="526"/>
      <c r="H14" s="526"/>
      <c r="I14" s="525"/>
    </row>
    <row r="15" spans="1:9" s="522" customFormat="1" ht="22.5" customHeight="1">
      <c r="A15" s="533" t="s">
        <v>18</v>
      </c>
      <c r="B15" s="518" t="s">
        <v>123</v>
      </c>
      <c r="C15" s="528">
        <v>1506</v>
      </c>
      <c r="D15" s="528">
        <f>SUM(E15:H15)</f>
        <v>1413</v>
      </c>
      <c r="E15" s="534">
        <v>307</v>
      </c>
      <c r="F15" s="534">
        <v>384</v>
      </c>
      <c r="G15" s="535">
        <v>360</v>
      </c>
      <c r="H15" s="535">
        <v>362</v>
      </c>
      <c r="I15" s="534">
        <v>365</v>
      </c>
    </row>
    <row r="16" spans="1:9" s="522" customFormat="1" ht="22.5" customHeight="1">
      <c r="A16" s="523"/>
      <c r="B16" s="536" t="s">
        <v>124</v>
      </c>
      <c r="C16" s="528">
        <v>1249</v>
      </c>
      <c r="D16" s="528">
        <f>SUM(E16:H16)</f>
        <v>1394</v>
      </c>
      <c r="E16" s="534">
        <v>303</v>
      </c>
      <c r="F16" s="534">
        <v>390</v>
      </c>
      <c r="G16" s="535">
        <v>355</v>
      </c>
      <c r="H16" s="535">
        <v>346</v>
      </c>
      <c r="I16" s="534">
        <v>312</v>
      </c>
    </row>
    <row r="17" spans="1:9" s="522" customFormat="1" ht="24.75" customHeight="1">
      <c r="A17" s="517" t="s">
        <v>125</v>
      </c>
      <c r="B17" s="518"/>
      <c r="C17" s="524">
        <v>418</v>
      </c>
      <c r="D17" s="524">
        <f>SUM(E17:H17)</f>
        <v>211</v>
      </c>
      <c r="E17" s="520">
        <v>39</v>
      </c>
      <c r="F17" s="520">
        <v>72</v>
      </c>
      <c r="G17" s="521">
        <v>66</v>
      </c>
      <c r="H17" s="521">
        <v>34</v>
      </c>
      <c r="I17" s="520">
        <v>25</v>
      </c>
    </row>
    <row r="18" spans="1:9" s="522" customFormat="1" ht="24.75" customHeight="1">
      <c r="A18" s="517" t="s">
        <v>126</v>
      </c>
      <c r="B18" s="537"/>
      <c r="C18" s="524">
        <v>25483</v>
      </c>
      <c r="D18" s="524">
        <f>SUM(E18:H18)</f>
        <v>21866</v>
      </c>
      <c r="E18" s="520">
        <v>5049</v>
      </c>
      <c r="F18" s="520">
        <v>5821</v>
      </c>
      <c r="G18" s="521">
        <v>5193</v>
      </c>
      <c r="H18" s="521">
        <v>5803</v>
      </c>
      <c r="I18" s="520">
        <v>4719</v>
      </c>
    </row>
    <row r="19" spans="1:9" s="522" customFormat="1" ht="10.5" customHeight="1">
      <c r="A19" s="523" t="s">
        <v>118</v>
      </c>
      <c r="B19" s="537"/>
      <c r="C19" s="524"/>
      <c r="D19" s="524"/>
      <c r="E19" s="538"/>
      <c r="F19" s="538"/>
      <c r="G19" s="539"/>
      <c r="H19" s="539"/>
      <c r="I19" s="538"/>
    </row>
    <row r="20" spans="1:9" s="522" customFormat="1" ht="22.5" customHeight="1">
      <c r="A20" s="533" t="s">
        <v>18</v>
      </c>
      <c r="B20" s="518" t="s">
        <v>127</v>
      </c>
      <c r="C20" s="528">
        <v>23047</v>
      </c>
      <c r="D20" s="528">
        <f aca="true" t="shared" si="0" ref="D20:D25">SUM(E20:H20)</f>
        <v>19332</v>
      </c>
      <c r="E20" s="534">
        <v>4474</v>
      </c>
      <c r="F20" s="534">
        <v>5168</v>
      </c>
      <c r="G20" s="535">
        <v>4585</v>
      </c>
      <c r="H20" s="535">
        <v>5105</v>
      </c>
      <c r="I20" s="534">
        <v>4141</v>
      </c>
    </row>
    <row r="21" spans="1:9" ht="22.5" customHeight="1">
      <c r="A21" s="523"/>
      <c r="B21" s="518" t="s">
        <v>128</v>
      </c>
      <c r="C21" s="528">
        <v>144</v>
      </c>
      <c r="D21" s="528">
        <f t="shared" si="0"/>
        <v>150</v>
      </c>
      <c r="E21" s="529">
        <v>35</v>
      </c>
      <c r="F21" s="529">
        <v>32</v>
      </c>
      <c r="G21" s="530">
        <v>37</v>
      </c>
      <c r="H21" s="530">
        <v>46</v>
      </c>
      <c r="I21" s="529">
        <v>50</v>
      </c>
    </row>
    <row r="22" spans="1:9" ht="22.5" customHeight="1">
      <c r="A22" s="527"/>
      <c r="B22" s="540" t="s">
        <v>129</v>
      </c>
      <c r="C22" s="528">
        <v>410</v>
      </c>
      <c r="D22" s="528">
        <f t="shared" si="0"/>
        <v>416</v>
      </c>
      <c r="E22" s="529">
        <v>119</v>
      </c>
      <c r="F22" s="529">
        <v>114</v>
      </c>
      <c r="G22" s="530">
        <v>94</v>
      </c>
      <c r="H22" s="530">
        <v>89</v>
      </c>
      <c r="I22" s="529">
        <v>103</v>
      </c>
    </row>
    <row r="23" spans="1:9" s="522" customFormat="1" ht="22.5" customHeight="1">
      <c r="A23" s="523"/>
      <c r="B23" s="518" t="s">
        <v>130</v>
      </c>
      <c r="C23" s="528">
        <v>174</v>
      </c>
      <c r="D23" s="528">
        <f t="shared" si="0"/>
        <v>137</v>
      </c>
      <c r="E23" s="534">
        <v>31</v>
      </c>
      <c r="F23" s="534">
        <v>41</v>
      </c>
      <c r="G23" s="535">
        <v>32</v>
      </c>
      <c r="H23" s="535">
        <v>33</v>
      </c>
      <c r="I23" s="534">
        <v>23</v>
      </c>
    </row>
    <row r="24" spans="1:9" s="522" customFormat="1" ht="22.5" customHeight="1">
      <c r="A24" s="523"/>
      <c r="B24" s="518" t="s">
        <v>131</v>
      </c>
      <c r="C24" s="528">
        <v>818</v>
      </c>
      <c r="D24" s="528">
        <f t="shared" si="0"/>
        <v>864</v>
      </c>
      <c r="E24" s="534">
        <v>189</v>
      </c>
      <c r="F24" s="534">
        <v>222</v>
      </c>
      <c r="G24" s="535">
        <v>193</v>
      </c>
      <c r="H24" s="535">
        <v>260</v>
      </c>
      <c r="I24" s="534">
        <v>178</v>
      </c>
    </row>
    <row r="25" spans="1:9" s="544" customFormat="1" ht="22.5" customHeight="1">
      <c r="A25" s="541" t="s">
        <v>132</v>
      </c>
      <c r="B25" s="542"/>
      <c r="C25" s="524">
        <v>22</v>
      </c>
      <c r="D25" s="524">
        <f t="shared" si="0"/>
        <v>22</v>
      </c>
      <c r="E25" s="543">
        <f>E7-E8-E11-E12-E13-E17-E18</f>
        <v>1</v>
      </c>
      <c r="F25" s="543">
        <f>F7-F8-F11-F12-F13-F17-F18</f>
        <v>5</v>
      </c>
      <c r="G25" s="543">
        <f>G7-G8-G11-G12-G13-G17-G18</f>
        <v>12</v>
      </c>
      <c r="H25" s="543">
        <f>H7-H8-H11-H12-H13-H17-H18</f>
        <v>4</v>
      </c>
      <c r="I25" s="543">
        <f>I7-I8-I11-I12-I13-I17-I18</f>
        <v>22</v>
      </c>
    </row>
    <row r="26" spans="1:9" ht="3" customHeight="1">
      <c r="A26" s="545"/>
      <c r="B26" s="546"/>
      <c r="C26" s="547"/>
      <c r="D26" s="547"/>
      <c r="E26" s="548"/>
      <c r="F26" s="548"/>
      <c r="G26" s="549"/>
      <c r="H26" s="549"/>
      <c r="I26" s="548"/>
    </row>
    <row r="27" spans="1:4" ht="3" customHeight="1">
      <c r="A27" s="550"/>
      <c r="B27" s="550"/>
      <c r="C27" s="551"/>
      <c r="D27" s="551"/>
    </row>
    <row r="28" spans="1:4" s="554" customFormat="1" ht="12.75">
      <c r="A28" s="552" t="s">
        <v>272</v>
      </c>
      <c r="B28" s="553"/>
      <c r="C28" s="553"/>
      <c r="D28" s="553"/>
    </row>
    <row r="29" s="554" customFormat="1" ht="12.75"/>
    <row r="30" s="554" customFormat="1" ht="12.75"/>
  </sheetData>
  <mergeCells count="6">
    <mergeCell ref="H3:I3"/>
    <mergeCell ref="E5:H5"/>
    <mergeCell ref="A13:B13"/>
    <mergeCell ref="A5:B6"/>
    <mergeCell ref="C5:C6"/>
    <mergeCell ref="D5:D6"/>
  </mergeCells>
  <printOptions/>
  <pageMargins left="0.76" right="0.21" top="0.5" bottom="0.19" header="0.5" footer="0.31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C1">
      <selection activeCell="L4" sqref="L4"/>
    </sheetView>
  </sheetViews>
  <sheetFormatPr defaultColWidth="9.140625" defaultRowHeight="12.75"/>
  <cols>
    <col min="1" max="1" width="47.8515625" style="506" customWidth="1"/>
    <col min="2" max="8" width="11.00390625" style="506" customWidth="1"/>
    <col min="9" max="16384" width="8.00390625" style="506" customWidth="1"/>
  </cols>
  <sheetData>
    <row r="1" spans="1:3" s="522" customFormat="1" ht="17.25" customHeight="1">
      <c r="A1" s="555" t="s">
        <v>280</v>
      </c>
      <c r="B1" s="505"/>
      <c r="C1" s="505"/>
    </row>
    <row r="2" spans="1:3" s="522" customFormat="1" ht="6" customHeight="1">
      <c r="A2" s="505"/>
      <c r="B2" s="505"/>
      <c r="C2" s="505"/>
    </row>
    <row r="3" spans="1:7" s="522" customFormat="1" ht="15.75" customHeight="1">
      <c r="A3" s="505"/>
      <c r="B3" s="505"/>
      <c r="C3" s="505"/>
      <c r="G3" s="556" t="s">
        <v>133</v>
      </c>
    </row>
    <row r="4" spans="1:3" s="522" customFormat="1" ht="5.25" customHeight="1">
      <c r="A4" s="505"/>
      <c r="B4" s="505"/>
      <c r="C4" s="505"/>
    </row>
    <row r="5" spans="1:8" s="522" customFormat="1" ht="14.25" customHeight="1">
      <c r="A5" s="721" t="s">
        <v>115</v>
      </c>
      <c r="B5" s="721" t="s">
        <v>222</v>
      </c>
      <c r="C5" s="721" t="s">
        <v>269</v>
      </c>
      <c r="D5" s="712" t="s">
        <v>270</v>
      </c>
      <c r="E5" s="713"/>
      <c r="F5" s="713"/>
      <c r="G5" s="714"/>
      <c r="H5" s="509" t="s">
        <v>271</v>
      </c>
    </row>
    <row r="6" spans="1:8" s="532" customFormat="1" ht="17.25" customHeight="1">
      <c r="A6" s="686"/>
      <c r="B6" s="686"/>
      <c r="C6" s="686"/>
      <c r="D6" s="510" t="s">
        <v>134</v>
      </c>
      <c r="E6" s="510" t="s">
        <v>135</v>
      </c>
      <c r="F6" s="510" t="s">
        <v>136</v>
      </c>
      <c r="G6" s="510" t="s">
        <v>137</v>
      </c>
      <c r="H6" s="510" t="s">
        <v>134</v>
      </c>
    </row>
    <row r="7" spans="1:8" s="516" customFormat="1" ht="22.5" customHeight="1">
      <c r="A7" s="557" t="s">
        <v>138</v>
      </c>
      <c r="B7" s="558">
        <v>17195</v>
      </c>
      <c r="C7" s="558">
        <f>SUM(D7:G7)</f>
        <v>15514</v>
      </c>
      <c r="D7" s="515">
        <v>3437</v>
      </c>
      <c r="E7" s="514">
        <v>4485</v>
      </c>
      <c r="F7" s="515">
        <v>3993</v>
      </c>
      <c r="G7" s="515">
        <v>3599</v>
      </c>
      <c r="H7" s="514">
        <v>4075</v>
      </c>
    </row>
    <row r="8" spans="1:8" ht="22.5" customHeight="1">
      <c r="A8" s="559" t="s">
        <v>139</v>
      </c>
      <c r="B8" s="560">
        <v>1465</v>
      </c>
      <c r="C8" s="560">
        <f>SUM(D8:G8)</f>
        <v>1726</v>
      </c>
      <c r="D8" s="561">
        <v>193</v>
      </c>
      <c r="E8" s="561">
        <v>453</v>
      </c>
      <c r="F8" s="561">
        <v>614</v>
      </c>
      <c r="G8" s="561">
        <v>466</v>
      </c>
      <c r="H8" s="561">
        <v>601</v>
      </c>
    </row>
    <row r="9" spans="1:8" s="522" customFormat="1" ht="22.5" customHeight="1">
      <c r="A9" s="559" t="s">
        <v>140</v>
      </c>
      <c r="B9" s="560">
        <v>1157</v>
      </c>
      <c r="C9" s="560">
        <f>SUM(D9:G9)</f>
        <v>1160</v>
      </c>
      <c r="D9" s="520">
        <v>334</v>
      </c>
      <c r="E9" s="520">
        <v>368</v>
      </c>
      <c r="F9" s="520">
        <v>223</v>
      </c>
      <c r="G9" s="520">
        <v>235</v>
      </c>
      <c r="H9" s="520">
        <v>541</v>
      </c>
    </row>
    <row r="10" spans="1:8" s="522" customFormat="1" ht="12" customHeight="1">
      <c r="A10" s="562" t="s">
        <v>141</v>
      </c>
      <c r="B10" s="560"/>
      <c r="C10" s="560"/>
      <c r="D10" s="563"/>
      <c r="E10" s="563"/>
      <c r="F10" s="563"/>
      <c r="G10" s="520"/>
      <c r="H10" s="520"/>
    </row>
    <row r="11" spans="1:8" s="522" customFormat="1" ht="18" customHeight="1">
      <c r="A11" s="562" t="s">
        <v>142</v>
      </c>
      <c r="B11" s="564">
        <v>818</v>
      </c>
      <c r="C11" s="564">
        <f aca="true" t="shared" si="0" ref="C11:C16">SUM(D11:G11)</f>
        <v>729</v>
      </c>
      <c r="D11" s="534">
        <v>210</v>
      </c>
      <c r="E11" s="534">
        <v>231</v>
      </c>
      <c r="F11" s="534">
        <v>129</v>
      </c>
      <c r="G11" s="534">
        <v>159</v>
      </c>
      <c r="H11" s="534">
        <v>462</v>
      </c>
    </row>
    <row r="12" spans="1:8" s="522" customFormat="1" ht="18" customHeight="1">
      <c r="A12" s="562" t="s">
        <v>143</v>
      </c>
      <c r="B12" s="564">
        <v>25</v>
      </c>
      <c r="C12" s="564">
        <f t="shared" si="0"/>
        <v>22</v>
      </c>
      <c r="D12" s="534">
        <v>9</v>
      </c>
      <c r="E12" s="534">
        <v>6</v>
      </c>
      <c r="F12" s="534">
        <v>3</v>
      </c>
      <c r="G12" s="534">
        <v>4</v>
      </c>
      <c r="H12" s="534">
        <v>3</v>
      </c>
    </row>
    <row r="13" spans="1:8" ht="18" customHeight="1">
      <c r="A13" s="562" t="s">
        <v>144</v>
      </c>
      <c r="B13" s="564">
        <v>247</v>
      </c>
      <c r="C13" s="564">
        <f t="shared" si="0"/>
        <v>318</v>
      </c>
      <c r="D13" s="529">
        <v>93</v>
      </c>
      <c r="E13" s="529">
        <v>116</v>
      </c>
      <c r="F13" s="529">
        <v>65</v>
      </c>
      <c r="G13" s="529">
        <v>44</v>
      </c>
      <c r="H13" s="529">
        <v>59</v>
      </c>
    </row>
    <row r="14" spans="1:8" ht="25.5" customHeight="1">
      <c r="A14" s="565" t="s">
        <v>145</v>
      </c>
      <c r="B14" s="560">
        <v>1</v>
      </c>
      <c r="C14" s="566">
        <f t="shared" si="0"/>
        <v>0</v>
      </c>
      <c r="D14" s="567">
        <v>0</v>
      </c>
      <c r="E14" s="567">
        <v>0</v>
      </c>
      <c r="F14" s="567">
        <v>0</v>
      </c>
      <c r="G14" s="567">
        <v>0</v>
      </c>
      <c r="H14" s="567">
        <v>0</v>
      </c>
    </row>
    <row r="15" spans="1:8" ht="22.5" customHeight="1">
      <c r="A15" s="559" t="s">
        <v>146</v>
      </c>
      <c r="B15" s="560">
        <v>571</v>
      </c>
      <c r="C15" s="560">
        <f t="shared" si="0"/>
        <v>629</v>
      </c>
      <c r="D15" s="561">
        <v>135</v>
      </c>
      <c r="E15" s="561">
        <v>161</v>
      </c>
      <c r="F15" s="561">
        <v>160</v>
      </c>
      <c r="G15" s="561">
        <v>173</v>
      </c>
      <c r="H15" s="561">
        <v>155</v>
      </c>
    </row>
    <row r="16" spans="1:8" ht="27.75" customHeight="1">
      <c r="A16" s="565" t="s">
        <v>147</v>
      </c>
      <c r="B16" s="560">
        <v>9892</v>
      </c>
      <c r="C16" s="560">
        <f t="shared" si="0"/>
        <v>8445</v>
      </c>
      <c r="D16" s="561">
        <v>1877</v>
      </c>
      <c r="E16" s="561">
        <v>2446</v>
      </c>
      <c r="F16" s="561">
        <v>2200</v>
      </c>
      <c r="G16" s="561">
        <v>1922</v>
      </c>
      <c r="H16" s="561">
        <v>1955</v>
      </c>
    </row>
    <row r="17" spans="1:8" ht="12" customHeight="1">
      <c r="A17" s="562" t="s">
        <v>141</v>
      </c>
      <c r="B17" s="560"/>
      <c r="C17" s="560"/>
      <c r="D17" s="568"/>
      <c r="E17" s="568"/>
      <c r="F17" s="568"/>
      <c r="G17" s="561"/>
      <c r="H17" s="561"/>
    </row>
    <row r="18" spans="1:8" ht="18" customHeight="1">
      <c r="A18" s="569" t="s">
        <v>148</v>
      </c>
      <c r="B18" s="564">
        <v>171</v>
      </c>
      <c r="C18" s="564">
        <f>SUM(D18:G18)</f>
        <v>127</v>
      </c>
      <c r="D18" s="529">
        <v>30</v>
      </c>
      <c r="E18" s="529">
        <v>38</v>
      </c>
      <c r="F18" s="529">
        <v>29</v>
      </c>
      <c r="G18" s="529">
        <v>30</v>
      </c>
      <c r="H18" s="529">
        <v>30</v>
      </c>
    </row>
    <row r="19" spans="1:8" ht="18" customHeight="1">
      <c r="A19" s="562" t="s">
        <v>149</v>
      </c>
      <c r="B19" s="564">
        <v>7317</v>
      </c>
      <c r="C19" s="564">
        <f>SUM(D19:G19)</f>
        <v>5544</v>
      </c>
      <c r="D19" s="529">
        <v>1268</v>
      </c>
      <c r="E19" s="529">
        <v>1685</v>
      </c>
      <c r="F19" s="529">
        <v>1386</v>
      </c>
      <c r="G19" s="529">
        <v>1205</v>
      </c>
      <c r="H19" s="529">
        <v>1284</v>
      </c>
    </row>
    <row r="20" spans="1:8" ht="18" customHeight="1">
      <c r="A20" s="562" t="s">
        <v>150</v>
      </c>
      <c r="B20" s="564">
        <v>1416</v>
      </c>
      <c r="C20" s="564">
        <f>SUM(D20:G20)</f>
        <v>1589</v>
      </c>
      <c r="D20" s="529">
        <v>352</v>
      </c>
      <c r="E20" s="529">
        <v>422</v>
      </c>
      <c r="F20" s="529">
        <v>382</v>
      </c>
      <c r="G20" s="529">
        <v>433</v>
      </c>
      <c r="H20" s="529">
        <v>380</v>
      </c>
    </row>
    <row r="21" spans="1:8" ht="22.5" customHeight="1">
      <c r="A21" s="570" t="s">
        <v>151</v>
      </c>
      <c r="B21" s="560">
        <v>2461</v>
      </c>
      <c r="C21" s="560">
        <f>SUM(D21:G21)</f>
        <v>1860</v>
      </c>
      <c r="D21" s="561">
        <v>538</v>
      </c>
      <c r="E21" s="561">
        <v>633</v>
      </c>
      <c r="F21" s="561">
        <v>376</v>
      </c>
      <c r="G21" s="561">
        <v>313</v>
      </c>
      <c r="H21" s="561">
        <v>408</v>
      </c>
    </row>
    <row r="22" spans="1:8" ht="22.5" customHeight="1">
      <c r="A22" s="570" t="s">
        <v>152</v>
      </c>
      <c r="B22" s="560">
        <v>1563</v>
      </c>
      <c r="C22" s="560">
        <f>SUM(D22:G22)</f>
        <v>1568</v>
      </c>
      <c r="D22" s="561">
        <v>337</v>
      </c>
      <c r="E22" s="561">
        <v>389</v>
      </c>
      <c r="F22" s="561">
        <v>380</v>
      </c>
      <c r="G22" s="561">
        <v>462</v>
      </c>
      <c r="H22" s="561">
        <v>372</v>
      </c>
    </row>
    <row r="23" spans="1:8" ht="12.75">
      <c r="A23" s="562" t="s">
        <v>141</v>
      </c>
      <c r="B23" s="560"/>
      <c r="C23" s="560"/>
      <c r="D23" s="568"/>
      <c r="E23" s="568"/>
      <c r="F23" s="568"/>
      <c r="G23" s="561"/>
      <c r="H23" s="561"/>
    </row>
    <row r="24" spans="1:8" ht="18" customHeight="1">
      <c r="A24" s="562" t="s">
        <v>153</v>
      </c>
      <c r="B24" s="564">
        <v>219</v>
      </c>
      <c r="C24" s="564">
        <f>SUM(D24:G24)</f>
        <v>231</v>
      </c>
      <c r="D24" s="529">
        <v>52</v>
      </c>
      <c r="E24" s="529">
        <v>62</v>
      </c>
      <c r="F24" s="529">
        <v>49</v>
      </c>
      <c r="G24" s="529">
        <v>68</v>
      </c>
      <c r="H24" s="529">
        <v>54</v>
      </c>
    </row>
    <row r="25" spans="1:8" ht="18" customHeight="1">
      <c r="A25" s="569" t="s">
        <v>154</v>
      </c>
      <c r="B25" s="564">
        <v>401</v>
      </c>
      <c r="C25" s="564">
        <f>SUM(D25:G25)</f>
        <v>384</v>
      </c>
      <c r="D25" s="529">
        <v>86</v>
      </c>
      <c r="E25" s="529">
        <v>75</v>
      </c>
      <c r="F25" s="529">
        <v>102</v>
      </c>
      <c r="G25" s="529">
        <v>121</v>
      </c>
      <c r="H25" s="529">
        <v>87</v>
      </c>
    </row>
    <row r="26" spans="1:8" ht="22.5" customHeight="1">
      <c r="A26" s="571" t="s">
        <v>132</v>
      </c>
      <c r="B26" s="572">
        <v>85</v>
      </c>
      <c r="C26" s="573">
        <f>SUM(D26:G26)</f>
        <v>126</v>
      </c>
      <c r="D26" s="573">
        <f>D7-D8-D9-D14-D15-D16-D21-D22</f>
        <v>23</v>
      </c>
      <c r="E26" s="573">
        <f>E7-E8-E9-E14-E15-E16-E21-E22</f>
        <v>35</v>
      </c>
      <c r="F26" s="573">
        <f>F7-F8-F9-F14-F15-F16-F21-F22</f>
        <v>40</v>
      </c>
      <c r="G26" s="573">
        <f>G7-G8-G9-G14-G15-G16-G21-G22</f>
        <v>28</v>
      </c>
      <c r="H26" s="573">
        <f>H7-H8-H9-H14-H15-H16-H21-H22</f>
        <v>43</v>
      </c>
    </row>
    <row r="27" spans="1:3" ht="16.5" customHeight="1">
      <c r="A27" s="574" t="s">
        <v>273</v>
      </c>
      <c r="B27" s="575"/>
      <c r="C27" s="575"/>
    </row>
    <row r="28" spans="1:3" ht="12.75">
      <c r="A28" s="575"/>
      <c r="B28" s="575"/>
      <c r="C28" s="575"/>
    </row>
    <row r="29" spans="1:3" ht="12.75">
      <c r="A29" s="575"/>
      <c r="B29" s="575"/>
      <c r="C29" s="575"/>
    </row>
    <row r="30" ht="12.75"/>
    <row r="31" ht="12.75"/>
  </sheetData>
  <mergeCells count="4">
    <mergeCell ref="D5:G5"/>
    <mergeCell ref="A5:A6"/>
    <mergeCell ref="B5:B6"/>
    <mergeCell ref="C5:C6"/>
  </mergeCells>
  <printOptions/>
  <pageMargins left="0.76" right="0.19" top="0.51" bottom="0.25" header="0.31" footer="0.4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C1">
      <selection activeCell="L4" sqref="L4"/>
    </sheetView>
  </sheetViews>
  <sheetFormatPr defaultColWidth="9.140625" defaultRowHeight="12.75"/>
  <cols>
    <col min="1" max="1" width="49.421875" style="453" customWidth="1"/>
    <col min="2" max="8" width="11.00390625" style="453" customWidth="1"/>
    <col min="9" max="16384" width="9.140625" style="453" customWidth="1"/>
  </cols>
  <sheetData>
    <row r="1" spans="1:3" ht="15.75" customHeight="1">
      <c r="A1" s="503" t="s">
        <v>281</v>
      </c>
      <c r="B1" s="576"/>
      <c r="C1" s="576"/>
    </row>
    <row r="2" spans="1:7" ht="12" customHeight="1">
      <c r="A2" s="577"/>
      <c r="G2" s="556" t="s">
        <v>155</v>
      </c>
    </row>
    <row r="3" ht="2.25" customHeight="1"/>
    <row r="4" spans="1:8" ht="12.75" customHeight="1">
      <c r="A4" s="722" t="s">
        <v>156</v>
      </c>
      <c r="B4" s="722" t="s">
        <v>223</v>
      </c>
      <c r="C4" s="722" t="s">
        <v>270</v>
      </c>
      <c r="D4" s="712" t="s">
        <v>270</v>
      </c>
      <c r="E4" s="713"/>
      <c r="F4" s="713"/>
      <c r="G4" s="714"/>
      <c r="H4" s="509" t="s">
        <v>271</v>
      </c>
    </row>
    <row r="5" spans="1:8" ht="12" customHeight="1">
      <c r="A5" s="723"/>
      <c r="B5" s="723"/>
      <c r="C5" s="723"/>
      <c r="D5" s="465" t="s">
        <v>104</v>
      </c>
      <c r="E5" s="465" t="s">
        <v>105</v>
      </c>
      <c r="F5" s="465" t="s">
        <v>106</v>
      </c>
      <c r="G5" s="465" t="s">
        <v>107</v>
      </c>
      <c r="H5" s="465" t="s">
        <v>104</v>
      </c>
    </row>
    <row r="6" spans="1:8" ht="12" customHeight="1">
      <c r="A6" s="578" t="s">
        <v>116</v>
      </c>
      <c r="B6" s="579">
        <v>32046</v>
      </c>
      <c r="C6" s="579">
        <f aca="true" t="shared" si="0" ref="C6:C17">SUM(D6:G6)</f>
        <v>29187</v>
      </c>
      <c r="D6" s="580">
        <f>D7+D19+D26+D32+D36</f>
        <v>6546</v>
      </c>
      <c r="E6" s="580">
        <f>E7+E19+E26+E32+E36</f>
        <v>7701</v>
      </c>
      <c r="F6" s="580">
        <f>F7+F19+F26+F32+F36</f>
        <v>7197</v>
      </c>
      <c r="G6" s="580">
        <f>G7+G19+G26+G32+G36</f>
        <v>7743</v>
      </c>
      <c r="H6" s="580">
        <f>H7+H19+H26+H32+H36</f>
        <v>6629</v>
      </c>
    </row>
    <row r="7" spans="1:8" ht="12.75" customHeight="1">
      <c r="A7" s="520" t="s">
        <v>157</v>
      </c>
      <c r="B7" s="520">
        <v>21760</v>
      </c>
      <c r="C7" s="520">
        <f t="shared" si="0"/>
        <v>21487</v>
      </c>
      <c r="D7" s="561">
        <v>4667</v>
      </c>
      <c r="E7" s="561">
        <v>5760</v>
      </c>
      <c r="F7" s="561">
        <v>5050</v>
      </c>
      <c r="G7" s="561">
        <v>6010</v>
      </c>
      <c r="H7" s="561">
        <v>5075</v>
      </c>
    </row>
    <row r="8" spans="1:8" s="582" customFormat="1" ht="12.75" customHeight="1">
      <c r="A8" s="581" t="s">
        <v>259</v>
      </c>
      <c r="B8" s="534">
        <v>26</v>
      </c>
      <c r="C8" s="534">
        <f t="shared" si="0"/>
        <v>133</v>
      </c>
      <c r="D8" s="529">
        <v>26</v>
      </c>
      <c r="E8" s="529">
        <v>38</v>
      </c>
      <c r="F8" s="529">
        <v>33</v>
      </c>
      <c r="G8" s="529">
        <v>36</v>
      </c>
      <c r="H8" s="529">
        <v>26</v>
      </c>
    </row>
    <row r="9" spans="1:8" ht="12.75" customHeight="1">
      <c r="A9" s="581" t="s">
        <v>158</v>
      </c>
      <c r="B9" s="534">
        <v>1011</v>
      </c>
      <c r="C9" s="534">
        <f t="shared" si="0"/>
        <v>1280</v>
      </c>
      <c r="D9" s="529">
        <v>281</v>
      </c>
      <c r="E9" s="529">
        <v>366</v>
      </c>
      <c r="F9" s="529">
        <v>316</v>
      </c>
      <c r="G9" s="529">
        <v>317</v>
      </c>
      <c r="H9" s="529">
        <v>264</v>
      </c>
    </row>
    <row r="10" spans="1:8" ht="12.75" customHeight="1">
      <c r="A10" s="583" t="s">
        <v>159</v>
      </c>
      <c r="B10" s="534">
        <v>6995</v>
      </c>
      <c r="C10" s="534">
        <f t="shared" si="0"/>
        <v>6082</v>
      </c>
      <c r="D10" s="529">
        <v>1330</v>
      </c>
      <c r="E10" s="529">
        <v>1785</v>
      </c>
      <c r="F10" s="529">
        <v>1304</v>
      </c>
      <c r="G10" s="529">
        <v>1663</v>
      </c>
      <c r="H10" s="529">
        <v>1259</v>
      </c>
    </row>
    <row r="11" spans="1:8" ht="12.75" customHeight="1">
      <c r="A11" s="583" t="s">
        <v>160</v>
      </c>
      <c r="B11" s="534">
        <v>1003</v>
      </c>
      <c r="C11" s="534">
        <f t="shared" si="0"/>
        <v>731</v>
      </c>
      <c r="D11" s="529">
        <v>190</v>
      </c>
      <c r="E11" s="529">
        <v>188</v>
      </c>
      <c r="F11" s="529">
        <v>157</v>
      </c>
      <c r="G11" s="529">
        <v>196</v>
      </c>
      <c r="H11" s="529">
        <v>166</v>
      </c>
    </row>
    <row r="12" spans="1:8" ht="12.75" customHeight="1">
      <c r="A12" s="584" t="s">
        <v>161</v>
      </c>
      <c r="B12" s="534">
        <v>1425</v>
      </c>
      <c r="C12" s="534">
        <f t="shared" si="0"/>
        <v>1195</v>
      </c>
      <c r="D12" s="529">
        <v>283</v>
      </c>
      <c r="E12" s="529">
        <v>260</v>
      </c>
      <c r="F12" s="529">
        <v>276</v>
      </c>
      <c r="G12" s="529">
        <v>376</v>
      </c>
      <c r="H12" s="529">
        <v>368</v>
      </c>
    </row>
    <row r="13" spans="1:8" ht="12.75" customHeight="1">
      <c r="A13" s="584" t="s">
        <v>162</v>
      </c>
      <c r="B13" s="534">
        <v>730</v>
      </c>
      <c r="C13" s="534">
        <f t="shared" si="0"/>
        <v>550</v>
      </c>
      <c r="D13" s="529">
        <v>156</v>
      </c>
      <c r="E13" s="529">
        <v>135</v>
      </c>
      <c r="F13" s="529">
        <v>119</v>
      </c>
      <c r="G13" s="529">
        <v>140</v>
      </c>
      <c r="H13" s="529">
        <v>175</v>
      </c>
    </row>
    <row r="14" spans="1:8" ht="12.75" customHeight="1">
      <c r="A14" s="584" t="s">
        <v>260</v>
      </c>
      <c r="B14" s="534">
        <v>145</v>
      </c>
      <c r="C14" s="534">
        <f t="shared" si="0"/>
        <v>188</v>
      </c>
      <c r="D14" s="529">
        <v>62</v>
      </c>
      <c r="E14" s="529">
        <v>20</v>
      </c>
      <c r="F14" s="529">
        <v>71</v>
      </c>
      <c r="G14" s="529">
        <v>35</v>
      </c>
      <c r="H14" s="529">
        <v>26</v>
      </c>
    </row>
    <row r="15" spans="1:8" ht="12.75" customHeight="1">
      <c r="A15" s="584" t="s">
        <v>163</v>
      </c>
      <c r="B15" s="534">
        <v>476</v>
      </c>
      <c r="C15" s="534">
        <f t="shared" si="0"/>
        <v>960</v>
      </c>
      <c r="D15" s="529">
        <v>102</v>
      </c>
      <c r="E15" s="529">
        <v>143</v>
      </c>
      <c r="F15" s="529">
        <v>270</v>
      </c>
      <c r="G15" s="529">
        <v>445</v>
      </c>
      <c r="H15" s="529">
        <v>310</v>
      </c>
    </row>
    <row r="16" spans="1:8" ht="12.75" customHeight="1">
      <c r="A16" s="584" t="s">
        <v>164</v>
      </c>
      <c r="B16" s="534">
        <v>534</v>
      </c>
      <c r="C16" s="534">
        <f t="shared" si="0"/>
        <v>553</v>
      </c>
      <c r="D16" s="529">
        <v>146</v>
      </c>
      <c r="E16" s="529">
        <v>160</v>
      </c>
      <c r="F16" s="529">
        <v>121</v>
      </c>
      <c r="G16" s="529">
        <v>126</v>
      </c>
      <c r="H16" s="529">
        <v>144</v>
      </c>
    </row>
    <row r="17" spans="1:8" ht="12.75" customHeight="1">
      <c r="A17" s="584" t="s">
        <v>165</v>
      </c>
      <c r="B17" s="534">
        <v>8895</v>
      </c>
      <c r="C17" s="534">
        <f t="shared" si="0"/>
        <v>9237</v>
      </c>
      <c r="D17" s="529">
        <v>1970</v>
      </c>
      <c r="E17" s="529">
        <v>2526</v>
      </c>
      <c r="F17" s="529">
        <v>2223</v>
      </c>
      <c r="G17" s="529">
        <v>2518</v>
      </c>
      <c r="H17" s="529">
        <v>2204</v>
      </c>
    </row>
    <row r="18" spans="1:8" ht="12.75" customHeight="1">
      <c r="A18" s="584" t="s">
        <v>166</v>
      </c>
      <c r="B18" s="535">
        <f aca="true" t="shared" si="1" ref="B18:H18">B7-SUM(B8:B17)</f>
        <v>520</v>
      </c>
      <c r="C18" s="535">
        <f t="shared" si="1"/>
        <v>578</v>
      </c>
      <c r="D18" s="535">
        <f t="shared" si="1"/>
        <v>121</v>
      </c>
      <c r="E18" s="535">
        <f t="shared" si="1"/>
        <v>139</v>
      </c>
      <c r="F18" s="535">
        <f t="shared" si="1"/>
        <v>160</v>
      </c>
      <c r="G18" s="535">
        <f t="shared" si="1"/>
        <v>158</v>
      </c>
      <c r="H18" s="535">
        <f t="shared" si="1"/>
        <v>133</v>
      </c>
    </row>
    <row r="19" spans="1:8" ht="12.75" customHeight="1">
      <c r="A19" s="585" t="s">
        <v>167</v>
      </c>
      <c r="B19" s="520">
        <v>793</v>
      </c>
      <c r="C19" s="520">
        <f aca="true" t="shared" si="2" ref="C19:C39">SUM(D19:G19)</f>
        <v>351</v>
      </c>
      <c r="D19" s="561">
        <v>104</v>
      </c>
      <c r="E19" s="561">
        <v>81</v>
      </c>
      <c r="F19" s="561">
        <v>91</v>
      </c>
      <c r="G19" s="561">
        <v>75</v>
      </c>
      <c r="H19" s="561">
        <v>59</v>
      </c>
    </row>
    <row r="20" spans="1:8" ht="12.75" customHeight="1">
      <c r="A20" s="525" t="s">
        <v>168</v>
      </c>
      <c r="B20" s="534">
        <v>52</v>
      </c>
      <c r="C20" s="534">
        <f t="shared" si="2"/>
        <v>22</v>
      </c>
      <c r="D20" s="586" t="s">
        <v>218</v>
      </c>
      <c r="E20" s="529">
        <v>3</v>
      </c>
      <c r="F20" s="529">
        <v>7</v>
      </c>
      <c r="G20" s="529">
        <v>12</v>
      </c>
      <c r="H20" s="529">
        <v>9</v>
      </c>
    </row>
    <row r="21" spans="1:8" ht="12.75" customHeight="1">
      <c r="A21" s="584" t="s">
        <v>274</v>
      </c>
      <c r="B21" s="534">
        <v>113</v>
      </c>
      <c r="C21" s="534">
        <f t="shared" si="2"/>
        <v>53</v>
      </c>
      <c r="D21" s="529">
        <v>13</v>
      </c>
      <c r="E21" s="529">
        <v>9</v>
      </c>
      <c r="F21" s="529">
        <v>16</v>
      </c>
      <c r="G21" s="529">
        <v>15</v>
      </c>
      <c r="H21" s="529">
        <v>12</v>
      </c>
    </row>
    <row r="22" spans="1:8" ht="12.75" customHeight="1">
      <c r="A22" s="584" t="s">
        <v>219</v>
      </c>
      <c r="B22" s="534">
        <v>298</v>
      </c>
      <c r="C22" s="534">
        <f t="shared" si="2"/>
        <v>24</v>
      </c>
      <c r="D22" s="529">
        <v>5</v>
      </c>
      <c r="E22" s="529">
        <v>5</v>
      </c>
      <c r="F22" s="529">
        <v>7</v>
      </c>
      <c r="G22" s="529">
        <v>7</v>
      </c>
      <c r="H22" s="529">
        <v>4</v>
      </c>
    </row>
    <row r="23" spans="1:8" ht="12.75" customHeight="1">
      <c r="A23" s="584" t="s">
        <v>169</v>
      </c>
      <c r="B23" s="534">
        <v>120</v>
      </c>
      <c r="C23" s="534">
        <f t="shared" si="2"/>
        <v>81</v>
      </c>
      <c r="D23" s="529">
        <v>27</v>
      </c>
      <c r="E23" s="529">
        <v>26</v>
      </c>
      <c r="F23" s="529">
        <v>12</v>
      </c>
      <c r="G23" s="529">
        <v>16</v>
      </c>
      <c r="H23" s="529">
        <v>16</v>
      </c>
    </row>
    <row r="24" spans="1:8" ht="12.75" customHeight="1">
      <c r="A24" s="584" t="s">
        <v>170</v>
      </c>
      <c r="B24" s="534">
        <v>8</v>
      </c>
      <c r="C24" s="534">
        <f t="shared" si="2"/>
        <v>8</v>
      </c>
      <c r="D24" s="529">
        <v>1</v>
      </c>
      <c r="E24" s="529">
        <v>2</v>
      </c>
      <c r="F24" s="529">
        <v>2</v>
      </c>
      <c r="G24" s="529">
        <v>3</v>
      </c>
      <c r="H24" s="529">
        <v>1</v>
      </c>
    </row>
    <row r="25" spans="1:8" ht="12.75" customHeight="1">
      <c r="A25" s="584" t="s">
        <v>171</v>
      </c>
      <c r="B25" s="535">
        <v>202</v>
      </c>
      <c r="C25" s="535">
        <f t="shared" si="2"/>
        <v>163</v>
      </c>
      <c r="D25" s="535">
        <f>D19-SUM(D20:D24)</f>
        <v>58</v>
      </c>
      <c r="E25" s="535">
        <f>E19-SUM(E20:E24)</f>
        <v>36</v>
      </c>
      <c r="F25" s="535">
        <f>F19-SUM(F20:F24)</f>
        <v>47</v>
      </c>
      <c r="G25" s="535">
        <f>G19-SUM(G20:G24)</f>
        <v>22</v>
      </c>
      <c r="H25" s="535">
        <f>H19-SUM(H20:H24)</f>
        <v>17</v>
      </c>
    </row>
    <row r="26" spans="1:8" ht="12.75" customHeight="1">
      <c r="A26" s="538" t="s">
        <v>172</v>
      </c>
      <c r="B26" s="520">
        <v>1848</v>
      </c>
      <c r="C26" s="520">
        <f t="shared" si="2"/>
        <v>1859</v>
      </c>
      <c r="D26" s="561">
        <v>383</v>
      </c>
      <c r="E26" s="561">
        <v>473</v>
      </c>
      <c r="F26" s="561">
        <v>477</v>
      </c>
      <c r="G26" s="561">
        <v>526</v>
      </c>
      <c r="H26" s="561">
        <v>611</v>
      </c>
    </row>
    <row r="27" spans="1:8" ht="12.75" customHeight="1">
      <c r="A27" s="584" t="s">
        <v>173</v>
      </c>
      <c r="B27" s="534">
        <v>686</v>
      </c>
      <c r="C27" s="534">
        <f t="shared" si="2"/>
        <v>779</v>
      </c>
      <c r="D27" s="529">
        <v>142</v>
      </c>
      <c r="E27" s="529">
        <v>225</v>
      </c>
      <c r="F27" s="529">
        <v>195</v>
      </c>
      <c r="G27" s="529">
        <v>217</v>
      </c>
      <c r="H27" s="529">
        <v>231</v>
      </c>
    </row>
    <row r="28" spans="1:8" ht="12.75" customHeight="1">
      <c r="A28" s="584" t="s">
        <v>174</v>
      </c>
      <c r="B28" s="534">
        <v>316</v>
      </c>
      <c r="C28" s="534">
        <f t="shared" si="2"/>
        <v>330</v>
      </c>
      <c r="D28" s="529">
        <v>66</v>
      </c>
      <c r="E28" s="529">
        <v>83</v>
      </c>
      <c r="F28" s="529">
        <v>100</v>
      </c>
      <c r="G28" s="529">
        <v>81</v>
      </c>
      <c r="H28" s="529">
        <v>62</v>
      </c>
    </row>
    <row r="29" spans="1:8" ht="12.75" customHeight="1">
      <c r="A29" s="584" t="s">
        <v>175</v>
      </c>
      <c r="B29" s="534">
        <v>443</v>
      </c>
      <c r="C29" s="534">
        <f t="shared" si="2"/>
        <v>469</v>
      </c>
      <c r="D29" s="529">
        <v>101</v>
      </c>
      <c r="E29" s="529">
        <v>97</v>
      </c>
      <c r="F29" s="529">
        <v>126</v>
      </c>
      <c r="G29" s="529">
        <v>145</v>
      </c>
      <c r="H29" s="529">
        <v>260</v>
      </c>
    </row>
    <row r="30" spans="1:8" ht="12.75" customHeight="1">
      <c r="A30" s="584" t="s">
        <v>176</v>
      </c>
      <c r="B30" s="534">
        <v>21</v>
      </c>
      <c r="C30" s="534">
        <f t="shared" si="2"/>
        <v>12</v>
      </c>
      <c r="D30" s="529">
        <v>3</v>
      </c>
      <c r="E30" s="529">
        <v>6</v>
      </c>
      <c r="F30" s="529">
        <v>3</v>
      </c>
      <c r="G30" s="529" t="s">
        <v>261</v>
      </c>
      <c r="H30" s="529">
        <v>5</v>
      </c>
    </row>
    <row r="31" spans="1:8" ht="12.75" customHeight="1">
      <c r="A31" s="587" t="s">
        <v>171</v>
      </c>
      <c r="B31" s="534">
        <v>382</v>
      </c>
      <c r="C31" s="535">
        <f t="shared" si="2"/>
        <v>269</v>
      </c>
      <c r="D31" s="530">
        <f>D26-SUM(D27:D30)</f>
        <v>71</v>
      </c>
      <c r="E31" s="530">
        <f>E26-SUM(E27:E30)</f>
        <v>62</v>
      </c>
      <c r="F31" s="530">
        <f>F26-SUM(F27:F30)</f>
        <v>53</v>
      </c>
      <c r="G31" s="530">
        <f>G26-SUM(G27:G30)</f>
        <v>83</v>
      </c>
      <c r="H31" s="530">
        <f>H26-SUM(H27:H30)</f>
        <v>53</v>
      </c>
    </row>
    <row r="32" spans="1:8" ht="12.75" customHeight="1">
      <c r="A32" s="588" t="s">
        <v>177</v>
      </c>
      <c r="B32" s="520">
        <v>7541</v>
      </c>
      <c r="C32" s="520">
        <f t="shared" si="2"/>
        <v>5415</v>
      </c>
      <c r="D32" s="561">
        <v>1379</v>
      </c>
      <c r="E32" s="561">
        <v>1363</v>
      </c>
      <c r="F32" s="561">
        <v>1562</v>
      </c>
      <c r="G32" s="561">
        <v>1111</v>
      </c>
      <c r="H32" s="561">
        <v>865</v>
      </c>
    </row>
    <row r="33" spans="1:8" ht="12.75" customHeight="1">
      <c r="A33" s="584" t="s">
        <v>178</v>
      </c>
      <c r="B33" s="534">
        <v>134</v>
      </c>
      <c r="C33" s="534">
        <f t="shared" si="2"/>
        <v>71</v>
      </c>
      <c r="D33" s="529">
        <v>19</v>
      </c>
      <c r="E33" s="529">
        <v>14</v>
      </c>
      <c r="F33" s="529">
        <v>15</v>
      </c>
      <c r="G33" s="529">
        <v>23</v>
      </c>
      <c r="H33" s="529">
        <v>15</v>
      </c>
    </row>
    <row r="34" spans="1:8" ht="12.75" customHeight="1">
      <c r="A34" s="584" t="s">
        <v>179</v>
      </c>
      <c r="B34" s="534">
        <v>7306</v>
      </c>
      <c r="C34" s="534">
        <f t="shared" si="2"/>
        <v>5208</v>
      </c>
      <c r="D34" s="529">
        <v>1318</v>
      </c>
      <c r="E34" s="529">
        <v>1321</v>
      </c>
      <c r="F34" s="529">
        <v>1512</v>
      </c>
      <c r="G34" s="529">
        <v>1057</v>
      </c>
      <c r="H34" s="529">
        <v>819</v>
      </c>
    </row>
    <row r="35" spans="1:8" ht="12.75" customHeight="1">
      <c r="A35" s="584" t="s">
        <v>171</v>
      </c>
      <c r="B35" s="534">
        <v>101</v>
      </c>
      <c r="C35" s="535">
        <f t="shared" si="2"/>
        <v>136</v>
      </c>
      <c r="D35" s="535">
        <f>D32-SUM(D33:D34)</f>
        <v>42</v>
      </c>
      <c r="E35" s="535">
        <f>E32-SUM(E33:E34)</f>
        <v>28</v>
      </c>
      <c r="F35" s="535">
        <f>F32-SUM(F33:F34)</f>
        <v>35</v>
      </c>
      <c r="G35" s="535">
        <f>G32-SUM(G33:G34)</f>
        <v>31</v>
      </c>
      <c r="H35" s="535">
        <f>H32-SUM(H33:H34)</f>
        <v>31</v>
      </c>
    </row>
    <row r="36" spans="1:8" ht="12.75" customHeight="1">
      <c r="A36" s="589" t="s">
        <v>180</v>
      </c>
      <c r="B36" s="520">
        <v>104</v>
      </c>
      <c r="C36" s="520">
        <f t="shared" si="2"/>
        <v>75</v>
      </c>
      <c r="D36" s="561">
        <v>13</v>
      </c>
      <c r="E36" s="561">
        <v>24</v>
      </c>
      <c r="F36" s="561">
        <v>17</v>
      </c>
      <c r="G36" s="561">
        <v>21</v>
      </c>
      <c r="H36" s="561">
        <v>19</v>
      </c>
    </row>
    <row r="37" spans="1:9" ht="12.75" customHeight="1">
      <c r="A37" s="584" t="s">
        <v>181</v>
      </c>
      <c r="B37" s="534">
        <v>103</v>
      </c>
      <c r="C37" s="534">
        <f t="shared" si="2"/>
        <v>71</v>
      </c>
      <c r="D37" s="529">
        <v>13</v>
      </c>
      <c r="E37" s="529">
        <v>20</v>
      </c>
      <c r="F37" s="529">
        <v>17</v>
      </c>
      <c r="G37" s="529">
        <v>21</v>
      </c>
      <c r="H37" s="529">
        <v>19</v>
      </c>
      <c r="I37" s="590"/>
    </row>
    <row r="38" spans="1:8" ht="12.75" customHeight="1">
      <c r="A38" s="584" t="s">
        <v>182</v>
      </c>
      <c r="B38" s="534">
        <v>1</v>
      </c>
      <c r="C38" s="591">
        <f t="shared" si="2"/>
        <v>0</v>
      </c>
      <c r="D38" s="591">
        <v>0</v>
      </c>
      <c r="E38" s="591">
        <v>0</v>
      </c>
      <c r="F38" s="591">
        <v>0</v>
      </c>
      <c r="G38" s="591">
        <v>0</v>
      </c>
      <c r="H38" s="591">
        <v>0</v>
      </c>
    </row>
    <row r="39" spans="1:8" ht="12.75" customHeight="1">
      <c r="A39" s="592" t="s">
        <v>171</v>
      </c>
      <c r="B39" s="593">
        <v>0</v>
      </c>
      <c r="C39" s="594">
        <f t="shared" si="2"/>
        <v>4</v>
      </c>
      <c r="D39" s="593">
        <f>D36-D37-D38</f>
        <v>0</v>
      </c>
      <c r="E39" s="594">
        <f>E36-SUM(E37:E38)</f>
        <v>4</v>
      </c>
      <c r="F39" s="593">
        <v>0</v>
      </c>
      <c r="G39" s="593">
        <v>0</v>
      </c>
      <c r="H39" s="593">
        <v>0</v>
      </c>
    </row>
    <row r="40" spans="1:3" ht="12.75" customHeight="1">
      <c r="A40" s="595" t="s">
        <v>275</v>
      </c>
      <c r="B40" s="596"/>
      <c r="C40" s="596"/>
    </row>
    <row r="41" spans="1:3" ht="17.25" customHeight="1">
      <c r="A41" s="596"/>
      <c r="B41" s="596"/>
      <c r="C41" s="596"/>
    </row>
    <row r="42" spans="1:3" ht="17.25" customHeight="1">
      <c r="A42" s="596"/>
      <c r="B42" s="596"/>
      <c r="C42" s="596"/>
    </row>
    <row r="43" spans="1:3" ht="17.25" customHeight="1">
      <c r="A43" s="596"/>
      <c r="B43" s="596"/>
      <c r="C43" s="596"/>
    </row>
    <row r="44" spans="1:3" ht="17.25" customHeight="1">
      <c r="A44" s="596"/>
      <c r="B44" s="596"/>
      <c r="C44" s="596"/>
    </row>
    <row r="45" spans="1:3" ht="17.25" customHeight="1">
      <c r="A45" s="596"/>
      <c r="B45" s="596"/>
      <c r="C45" s="596"/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</sheetData>
  <mergeCells count="4">
    <mergeCell ref="D4:G4"/>
    <mergeCell ref="A4:A5"/>
    <mergeCell ref="B4:B5"/>
    <mergeCell ref="C4:C5"/>
  </mergeCells>
  <printOptions/>
  <pageMargins left="0.73" right="0.19" top="0.24" bottom="0" header="0.22" footer="0.1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P46"/>
  <sheetViews>
    <sheetView workbookViewId="0" topLeftCell="B1">
      <selection activeCell="L4" sqref="L4"/>
    </sheetView>
  </sheetViews>
  <sheetFormatPr defaultColWidth="9.140625" defaultRowHeight="12.75"/>
  <cols>
    <col min="1" max="1" width="52.7109375" style="501" customWidth="1"/>
    <col min="2" max="8" width="11.00390625" style="501" customWidth="1"/>
    <col min="9" max="19" width="8.7109375" style="501" customWidth="1"/>
    <col min="20" max="16384" width="8.00390625" style="501" customWidth="1"/>
  </cols>
  <sheetData>
    <row r="1" spans="1:3" ht="14.25" customHeight="1">
      <c r="A1" s="555" t="s">
        <v>282</v>
      </c>
      <c r="B1" s="597"/>
      <c r="C1" s="597"/>
    </row>
    <row r="2" spans="1:8" ht="10.5" customHeight="1">
      <c r="A2" s="505"/>
      <c r="B2" s="505"/>
      <c r="C2" s="505"/>
      <c r="G2" s="724" t="s">
        <v>183</v>
      </c>
      <c r="H2" s="724"/>
    </row>
    <row r="3" spans="1:8" ht="13.5" customHeight="1">
      <c r="A3" s="721" t="s">
        <v>184</v>
      </c>
      <c r="B3" s="722" t="s">
        <v>223</v>
      </c>
      <c r="C3" s="722" t="s">
        <v>270</v>
      </c>
      <c r="D3" s="712" t="s">
        <v>265</v>
      </c>
      <c r="E3" s="713"/>
      <c r="F3" s="713"/>
      <c r="G3" s="714"/>
      <c r="H3" s="509" t="s">
        <v>271</v>
      </c>
    </row>
    <row r="4" spans="1:8" ht="12" customHeight="1">
      <c r="A4" s="723"/>
      <c r="B4" s="723"/>
      <c r="C4" s="723"/>
      <c r="D4" s="510" t="s">
        <v>134</v>
      </c>
      <c r="E4" s="510" t="s">
        <v>135</v>
      </c>
      <c r="F4" s="510" t="s">
        <v>136</v>
      </c>
      <c r="G4" s="510" t="s">
        <v>137</v>
      </c>
      <c r="H4" s="510" t="s">
        <v>134</v>
      </c>
    </row>
    <row r="5" spans="1:8" ht="12" customHeight="1">
      <c r="A5" s="598" t="s">
        <v>138</v>
      </c>
      <c r="B5" s="599">
        <v>17195</v>
      </c>
      <c r="C5" s="599">
        <f aca="true" t="shared" si="0" ref="C5:C36">SUM(D5:G5)</f>
        <v>15514</v>
      </c>
      <c r="D5" s="580">
        <f>D6+D17+D30+D38+D42</f>
        <v>3437</v>
      </c>
      <c r="E5" s="580">
        <f>E6+E17+E30+E38+E42</f>
        <v>4485</v>
      </c>
      <c r="F5" s="580">
        <f>F6+F17+F30+F38+F42</f>
        <v>3993</v>
      </c>
      <c r="G5" s="580">
        <f>G6+G17+G30+G38+G42</f>
        <v>3599</v>
      </c>
      <c r="H5" s="580">
        <f>H6+H17+H30+H38+H42</f>
        <v>4075</v>
      </c>
    </row>
    <row r="6" spans="1:12" ht="11.25" customHeight="1">
      <c r="A6" s="600" t="s">
        <v>157</v>
      </c>
      <c r="B6" s="524">
        <v>6730</v>
      </c>
      <c r="C6" s="524">
        <f t="shared" si="0"/>
        <v>6974</v>
      </c>
      <c r="D6" s="521">
        <v>1243</v>
      </c>
      <c r="E6" s="521">
        <v>1999</v>
      </c>
      <c r="F6" s="521">
        <v>1988</v>
      </c>
      <c r="G6" s="521">
        <v>1744</v>
      </c>
      <c r="H6" s="521">
        <v>1665</v>
      </c>
      <c r="I6" s="601"/>
      <c r="J6" s="601"/>
      <c r="K6" s="601"/>
      <c r="L6" s="601"/>
    </row>
    <row r="7" spans="1:8" ht="11.25" customHeight="1">
      <c r="A7" s="602" t="s">
        <v>185</v>
      </c>
      <c r="B7" s="528">
        <v>815</v>
      </c>
      <c r="C7" s="528">
        <f t="shared" si="0"/>
        <v>1010</v>
      </c>
      <c r="D7" s="530">
        <v>270</v>
      </c>
      <c r="E7" s="530">
        <v>258</v>
      </c>
      <c r="F7" s="530">
        <v>234</v>
      </c>
      <c r="G7" s="530">
        <v>248</v>
      </c>
      <c r="H7" s="530">
        <v>228</v>
      </c>
    </row>
    <row r="8" spans="1:8" ht="11.25" customHeight="1">
      <c r="A8" s="569" t="s">
        <v>186</v>
      </c>
      <c r="B8" s="528">
        <v>1829</v>
      </c>
      <c r="C8" s="528">
        <f t="shared" si="0"/>
        <v>1926</v>
      </c>
      <c r="D8" s="530">
        <v>376</v>
      </c>
      <c r="E8" s="530">
        <v>599</v>
      </c>
      <c r="F8" s="530">
        <v>484</v>
      </c>
      <c r="G8" s="530">
        <v>467</v>
      </c>
      <c r="H8" s="530">
        <v>449</v>
      </c>
    </row>
    <row r="9" spans="1:8" ht="11.25" customHeight="1">
      <c r="A9" s="569" t="s">
        <v>187</v>
      </c>
      <c r="B9" s="528">
        <v>702</v>
      </c>
      <c r="C9" s="528">
        <f t="shared" si="0"/>
        <v>647</v>
      </c>
      <c r="D9" s="530">
        <v>145</v>
      </c>
      <c r="E9" s="530">
        <v>173</v>
      </c>
      <c r="F9" s="530">
        <v>190</v>
      </c>
      <c r="G9" s="530">
        <v>139</v>
      </c>
      <c r="H9" s="530">
        <v>184</v>
      </c>
    </row>
    <row r="10" spans="1:8" ht="11.25" customHeight="1">
      <c r="A10" s="569" t="s">
        <v>188</v>
      </c>
      <c r="B10" s="528">
        <v>1208</v>
      </c>
      <c r="C10" s="528">
        <f t="shared" si="0"/>
        <v>1013</v>
      </c>
      <c r="D10" s="530">
        <v>166</v>
      </c>
      <c r="E10" s="530">
        <v>350</v>
      </c>
      <c r="F10" s="530">
        <v>250</v>
      </c>
      <c r="G10" s="530">
        <v>247</v>
      </c>
      <c r="H10" s="530">
        <v>283</v>
      </c>
    </row>
    <row r="11" spans="1:8" ht="11.25" customHeight="1">
      <c r="A11" s="569" t="s">
        <v>189</v>
      </c>
      <c r="B11" s="528">
        <v>23</v>
      </c>
      <c r="C11" s="528">
        <f t="shared" si="0"/>
        <v>14</v>
      </c>
      <c r="D11" s="530">
        <v>2</v>
      </c>
      <c r="E11" s="530">
        <v>4</v>
      </c>
      <c r="F11" s="530">
        <v>4</v>
      </c>
      <c r="G11" s="530">
        <v>4</v>
      </c>
      <c r="H11" s="530">
        <v>6</v>
      </c>
    </row>
    <row r="12" spans="1:8" ht="11.25" customHeight="1">
      <c r="A12" s="569" t="s">
        <v>190</v>
      </c>
      <c r="B12" s="528">
        <v>576</v>
      </c>
      <c r="C12" s="528">
        <f t="shared" si="0"/>
        <v>978</v>
      </c>
      <c r="D12" s="530">
        <v>41</v>
      </c>
      <c r="E12" s="530">
        <v>259</v>
      </c>
      <c r="F12" s="530">
        <v>378</v>
      </c>
      <c r="G12" s="530">
        <v>300</v>
      </c>
      <c r="H12" s="530">
        <v>178</v>
      </c>
    </row>
    <row r="13" spans="1:8" ht="11.25" customHeight="1">
      <c r="A13" s="569" t="s">
        <v>191</v>
      </c>
      <c r="B13" s="528">
        <v>34</v>
      </c>
      <c r="C13" s="528">
        <f t="shared" si="0"/>
        <v>40</v>
      </c>
      <c r="D13" s="530">
        <v>1</v>
      </c>
      <c r="E13" s="530">
        <v>33</v>
      </c>
      <c r="F13" s="530">
        <v>1</v>
      </c>
      <c r="G13" s="530">
        <v>5</v>
      </c>
      <c r="H13" s="530">
        <v>1</v>
      </c>
    </row>
    <row r="14" spans="1:8" ht="11.25" customHeight="1">
      <c r="A14" s="569" t="s">
        <v>192</v>
      </c>
      <c r="B14" s="528">
        <v>943</v>
      </c>
      <c r="C14" s="528">
        <f t="shared" si="0"/>
        <v>561</v>
      </c>
      <c r="D14" s="530">
        <v>115</v>
      </c>
      <c r="E14" s="530">
        <v>147</v>
      </c>
      <c r="F14" s="530">
        <v>138</v>
      </c>
      <c r="G14" s="530">
        <v>161</v>
      </c>
      <c r="H14" s="530">
        <v>156</v>
      </c>
    </row>
    <row r="15" spans="1:8" ht="11.25" customHeight="1">
      <c r="A15" s="569" t="s">
        <v>193</v>
      </c>
      <c r="B15" s="528">
        <v>384</v>
      </c>
      <c r="C15" s="528">
        <f t="shared" si="0"/>
        <v>597</v>
      </c>
      <c r="D15" s="530">
        <v>92</v>
      </c>
      <c r="E15" s="530">
        <v>119</v>
      </c>
      <c r="F15" s="530">
        <v>257</v>
      </c>
      <c r="G15" s="530">
        <v>129</v>
      </c>
      <c r="H15" s="530">
        <v>116</v>
      </c>
    </row>
    <row r="16" spans="1:8" ht="11.25" customHeight="1">
      <c r="A16" s="569" t="s">
        <v>194</v>
      </c>
      <c r="B16" s="603">
        <v>216</v>
      </c>
      <c r="C16" s="603">
        <f t="shared" si="0"/>
        <v>188</v>
      </c>
      <c r="D16" s="603">
        <f>D6-SUM(D7:D15)</f>
        <v>35</v>
      </c>
      <c r="E16" s="603">
        <f>E6-SUM(E7:E15)</f>
        <v>57</v>
      </c>
      <c r="F16" s="603">
        <f>F6-SUM(F7:F15)</f>
        <v>52</v>
      </c>
      <c r="G16" s="603">
        <f>G6-SUM(G7:G15)</f>
        <v>44</v>
      </c>
      <c r="H16" s="603">
        <f>H6-SUM(H7:H15)</f>
        <v>64</v>
      </c>
    </row>
    <row r="17" spans="1:8" ht="11.25" customHeight="1">
      <c r="A17" s="565" t="s">
        <v>167</v>
      </c>
      <c r="B17" s="524">
        <v>7966</v>
      </c>
      <c r="C17" s="524">
        <f t="shared" si="0"/>
        <v>6375</v>
      </c>
      <c r="D17" s="604">
        <v>1740</v>
      </c>
      <c r="E17" s="604">
        <v>1933</v>
      </c>
      <c r="F17" s="604">
        <v>1423</v>
      </c>
      <c r="G17" s="604">
        <v>1279</v>
      </c>
      <c r="H17" s="604">
        <v>1687</v>
      </c>
    </row>
    <row r="18" spans="1:8" ht="11.25" customHeight="1">
      <c r="A18" s="569" t="s">
        <v>195</v>
      </c>
      <c r="B18" s="528">
        <v>2355</v>
      </c>
      <c r="C18" s="528">
        <f t="shared" si="0"/>
        <v>2012</v>
      </c>
      <c r="D18" s="530">
        <v>572</v>
      </c>
      <c r="E18" s="530">
        <v>593</v>
      </c>
      <c r="F18" s="530">
        <v>414</v>
      </c>
      <c r="G18" s="530">
        <v>433</v>
      </c>
      <c r="H18" s="530">
        <v>485</v>
      </c>
    </row>
    <row r="19" spans="1:8" ht="13.5" customHeight="1">
      <c r="A19" s="569" t="s">
        <v>276</v>
      </c>
      <c r="B19" s="528">
        <v>491</v>
      </c>
      <c r="C19" s="528">
        <f t="shared" si="0"/>
        <v>429</v>
      </c>
      <c r="D19" s="530">
        <v>70</v>
      </c>
      <c r="E19" s="530">
        <v>160</v>
      </c>
      <c r="F19" s="530">
        <v>101</v>
      </c>
      <c r="G19" s="530">
        <v>98</v>
      </c>
      <c r="H19" s="530">
        <v>99</v>
      </c>
    </row>
    <row r="20" spans="1:8" ht="11.25" customHeight="1">
      <c r="A20" s="569" t="s">
        <v>196</v>
      </c>
      <c r="B20" s="528">
        <v>2918</v>
      </c>
      <c r="C20" s="528">
        <f t="shared" si="0"/>
        <v>2063</v>
      </c>
      <c r="D20" s="530">
        <v>574</v>
      </c>
      <c r="E20" s="530">
        <v>654</v>
      </c>
      <c r="F20" s="530">
        <v>447</v>
      </c>
      <c r="G20" s="530">
        <v>388</v>
      </c>
      <c r="H20" s="530">
        <v>726</v>
      </c>
    </row>
    <row r="21" spans="1:8" ht="11.25" customHeight="1">
      <c r="A21" s="569" t="s">
        <v>197</v>
      </c>
      <c r="B21" s="528">
        <v>353</v>
      </c>
      <c r="C21" s="528">
        <f t="shared" si="0"/>
        <v>383</v>
      </c>
      <c r="D21" s="530">
        <v>101</v>
      </c>
      <c r="E21" s="530">
        <v>110</v>
      </c>
      <c r="F21" s="530">
        <v>96</v>
      </c>
      <c r="G21" s="530">
        <v>76</v>
      </c>
      <c r="H21" s="530">
        <v>83</v>
      </c>
    </row>
    <row r="22" spans="1:8" ht="11.25" customHeight="1">
      <c r="A22" s="569" t="s">
        <v>198</v>
      </c>
      <c r="B22" s="528">
        <v>228</v>
      </c>
      <c r="C22" s="528">
        <f t="shared" si="0"/>
        <v>187</v>
      </c>
      <c r="D22" s="530">
        <v>58</v>
      </c>
      <c r="E22" s="530">
        <v>47</v>
      </c>
      <c r="F22" s="530">
        <v>45</v>
      </c>
      <c r="G22" s="530">
        <v>37</v>
      </c>
      <c r="H22" s="530">
        <v>27</v>
      </c>
    </row>
    <row r="23" spans="1:8" ht="11.25" customHeight="1">
      <c r="A23" s="569" t="s">
        <v>199</v>
      </c>
      <c r="B23" s="528">
        <v>157</v>
      </c>
      <c r="C23" s="528">
        <f t="shared" si="0"/>
        <v>112</v>
      </c>
      <c r="D23" s="530">
        <v>28</v>
      </c>
      <c r="E23" s="530">
        <v>41</v>
      </c>
      <c r="F23" s="530">
        <v>17</v>
      </c>
      <c r="G23" s="530">
        <v>26</v>
      </c>
      <c r="H23" s="530">
        <v>24</v>
      </c>
    </row>
    <row r="24" spans="1:8" ht="11.25" customHeight="1">
      <c r="A24" s="569" t="s">
        <v>200</v>
      </c>
      <c r="B24" s="528">
        <v>435</v>
      </c>
      <c r="C24" s="528">
        <f t="shared" si="0"/>
        <v>237</v>
      </c>
      <c r="D24" s="530">
        <v>90</v>
      </c>
      <c r="E24" s="530">
        <v>70</v>
      </c>
      <c r="F24" s="530">
        <v>41</v>
      </c>
      <c r="G24" s="530">
        <v>36</v>
      </c>
      <c r="H24" s="530">
        <v>33</v>
      </c>
    </row>
    <row r="25" spans="1:8" ht="11.25" customHeight="1">
      <c r="A25" s="569" t="s">
        <v>201</v>
      </c>
      <c r="B25" s="528">
        <v>326</v>
      </c>
      <c r="C25" s="528">
        <f t="shared" si="0"/>
        <v>308</v>
      </c>
      <c r="D25" s="530">
        <v>78</v>
      </c>
      <c r="E25" s="530">
        <v>97</v>
      </c>
      <c r="F25" s="530">
        <v>93</v>
      </c>
      <c r="G25" s="530">
        <v>40</v>
      </c>
      <c r="H25" s="530">
        <v>13</v>
      </c>
    </row>
    <row r="26" spans="1:8" ht="11.25" customHeight="1">
      <c r="A26" s="569" t="s">
        <v>202</v>
      </c>
      <c r="B26" s="528">
        <v>97</v>
      </c>
      <c r="C26" s="528">
        <f t="shared" si="0"/>
        <v>101</v>
      </c>
      <c r="D26" s="530">
        <v>28</v>
      </c>
      <c r="E26" s="530">
        <v>38</v>
      </c>
      <c r="F26" s="530">
        <v>20</v>
      </c>
      <c r="G26" s="530">
        <v>15</v>
      </c>
      <c r="H26" s="530">
        <v>17</v>
      </c>
    </row>
    <row r="27" spans="1:8" ht="11.25" customHeight="1">
      <c r="A27" s="569" t="s">
        <v>203</v>
      </c>
      <c r="B27" s="528">
        <v>279</v>
      </c>
      <c r="C27" s="528">
        <f t="shared" si="0"/>
        <v>223</v>
      </c>
      <c r="D27" s="530">
        <v>68</v>
      </c>
      <c r="E27" s="530">
        <v>41</v>
      </c>
      <c r="F27" s="530">
        <v>53</v>
      </c>
      <c r="G27" s="530">
        <v>61</v>
      </c>
      <c r="H27" s="530">
        <v>114</v>
      </c>
    </row>
    <row r="28" spans="1:8" ht="11.25" customHeight="1">
      <c r="A28" s="569" t="s">
        <v>204</v>
      </c>
      <c r="B28" s="528">
        <v>206</v>
      </c>
      <c r="C28" s="528">
        <f t="shared" si="0"/>
        <v>228</v>
      </c>
      <c r="D28" s="530">
        <v>58</v>
      </c>
      <c r="E28" s="530">
        <v>48</v>
      </c>
      <c r="F28" s="530">
        <v>64</v>
      </c>
      <c r="G28" s="530">
        <v>58</v>
      </c>
      <c r="H28" s="530">
        <v>51</v>
      </c>
    </row>
    <row r="29" spans="1:146" ht="11.25" customHeight="1">
      <c r="A29" s="569" t="s">
        <v>194</v>
      </c>
      <c r="B29" s="603">
        <v>121</v>
      </c>
      <c r="C29" s="603">
        <f t="shared" si="0"/>
        <v>92</v>
      </c>
      <c r="D29" s="529">
        <f>D17-SUM(D18:D28)</f>
        <v>15</v>
      </c>
      <c r="E29" s="529">
        <f>E17-SUM(E18:E28)</f>
        <v>34</v>
      </c>
      <c r="F29" s="529">
        <f>F17-SUM(F18:F28)</f>
        <v>32</v>
      </c>
      <c r="G29" s="529">
        <f>G17-SUM(G18:G28)</f>
        <v>11</v>
      </c>
      <c r="H29" s="529">
        <f>H17-SUM(H18:H28)</f>
        <v>15</v>
      </c>
      <c r="I29" s="605"/>
      <c r="J29" s="605"/>
      <c r="K29" s="605"/>
      <c r="L29" s="605"/>
      <c r="M29" s="605"/>
      <c r="N29" s="605"/>
      <c r="O29" s="605"/>
      <c r="P29" s="605"/>
      <c r="Q29" s="605"/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605"/>
      <c r="AI29" s="605"/>
      <c r="AJ29" s="605"/>
      <c r="AK29" s="605"/>
      <c r="AL29" s="605"/>
      <c r="AM29" s="605"/>
      <c r="AN29" s="605"/>
      <c r="AO29" s="605"/>
      <c r="AP29" s="605"/>
      <c r="AQ29" s="605"/>
      <c r="AR29" s="605"/>
      <c r="AS29" s="605"/>
      <c r="AT29" s="605"/>
      <c r="AU29" s="605"/>
      <c r="AV29" s="605"/>
      <c r="AW29" s="605"/>
      <c r="AX29" s="605"/>
      <c r="AY29" s="605"/>
      <c r="AZ29" s="605"/>
      <c r="BA29" s="605"/>
      <c r="BB29" s="605"/>
      <c r="BC29" s="605"/>
      <c r="BD29" s="605"/>
      <c r="BE29" s="605"/>
      <c r="BF29" s="605"/>
      <c r="BG29" s="605"/>
      <c r="BH29" s="605"/>
      <c r="BI29" s="605"/>
      <c r="BJ29" s="605"/>
      <c r="BK29" s="605"/>
      <c r="BL29" s="605"/>
      <c r="BM29" s="605"/>
      <c r="BN29" s="605"/>
      <c r="BO29" s="605"/>
      <c r="BP29" s="605"/>
      <c r="BQ29" s="605"/>
      <c r="BR29" s="605"/>
      <c r="BS29" s="605"/>
      <c r="BT29" s="605"/>
      <c r="BU29" s="605"/>
      <c r="BV29" s="605"/>
      <c r="BW29" s="605"/>
      <c r="BX29" s="605"/>
      <c r="BY29" s="605"/>
      <c r="BZ29" s="605"/>
      <c r="CA29" s="605"/>
      <c r="CB29" s="605"/>
      <c r="CC29" s="605"/>
      <c r="CD29" s="605"/>
      <c r="CE29" s="605"/>
      <c r="CF29" s="605"/>
      <c r="CG29" s="605"/>
      <c r="CH29" s="605"/>
      <c r="CI29" s="605"/>
      <c r="CJ29" s="605"/>
      <c r="CK29" s="605"/>
      <c r="CL29" s="605"/>
      <c r="CM29" s="605"/>
      <c r="CN29" s="605"/>
      <c r="CO29" s="605"/>
      <c r="CP29" s="605"/>
      <c r="CQ29" s="605"/>
      <c r="CR29" s="605"/>
      <c r="CS29" s="605"/>
      <c r="CT29" s="605"/>
      <c r="CU29" s="605"/>
      <c r="CV29" s="605"/>
      <c r="CW29" s="605"/>
      <c r="CX29" s="605"/>
      <c r="CY29" s="605"/>
      <c r="CZ29" s="605"/>
      <c r="DA29" s="605"/>
      <c r="DB29" s="605"/>
      <c r="DC29" s="605"/>
      <c r="DD29" s="605"/>
      <c r="DE29" s="605"/>
      <c r="DF29" s="605"/>
      <c r="DG29" s="605"/>
      <c r="DH29" s="605"/>
      <c r="DI29" s="605"/>
      <c r="DJ29" s="605"/>
      <c r="DK29" s="605"/>
      <c r="DL29" s="605"/>
      <c r="DM29" s="605"/>
      <c r="DN29" s="605"/>
      <c r="DO29" s="605"/>
      <c r="DP29" s="605"/>
      <c r="DQ29" s="605"/>
      <c r="DR29" s="605"/>
      <c r="DS29" s="605"/>
      <c r="DT29" s="605"/>
      <c r="DU29" s="605"/>
      <c r="DV29" s="605"/>
      <c r="DW29" s="605"/>
      <c r="DX29" s="605"/>
      <c r="DY29" s="605"/>
      <c r="DZ29" s="605"/>
      <c r="EA29" s="605"/>
      <c r="EB29" s="605"/>
      <c r="EC29" s="605"/>
      <c r="ED29" s="605"/>
      <c r="EE29" s="605"/>
      <c r="EF29" s="605"/>
      <c r="EG29" s="605"/>
      <c r="EH29" s="605"/>
      <c r="EI29" s="605"/>
      <c r="EJ29" s="605"/>
      <c r="EK29" s="605"/>
      <c r="EL29" s="605"/>
      <c r="EM29" s="605"/>
      <c r="EN29" s="605"/>
      <c r="EO29" s="605"/>
      <c r="EP29" s="605"/>
    </row>
    <row r="30" spans="1:8" ht="11.25" customHeight="1">
      <c r="A30" s="565" t="s">
        <v>172</v>
      </c>
      <c r="B30" s="524">
        <v>1475</v>
      </c>
      <c r="C30" s="524">
        <f t="shared" si="0"/>
        <v>1268</v>
      </c>
      <c r="D30" s="606">
        <v>222</v>
      </c>
      <c r="E30" s="606">
        <v>329</v>
      </c>
      <c r="F30" s="606">
        <v>366</v>
      </c>
      <c r="G30" s="606">
        <v>351</v>
      </c>
      <c r="H30" s="606">
        <v>546</v>
      </c>
    </row>
    <row r="31" spans="1:8" ht="11.25" customHeight="1">
      <c r="A31" s="569" t="s">
        <v>205</v>
      </c>
      <c r="B31" s="607">
        <v>61</v>
      </c>
      <c r="C31" s="607">
        <f t="shared" si="0"/>
        <v>11</v>
      </c>
      <c r="D31" s="591">
        <v>0</v>
      </c>
      <c r="E31" s="530">
        <v>11</v>
      </c>
      <c r="F31" s="591">
        <v>0</v>
      </c>
      <c r="G31" s="591">
        <v>0</v>
      </c>
      <c r="H31" s="591">
        <v>0</v>
      </c>
    </row>
    <row r="32" spans="1:8" ht="11.25" customHeight="1">
      <c r="A32" s="569" t="s">
        <v>206</v>
      </c>
      <c r="B32" s="528">
        <v>88</v>
      </c>
      <c r="C32" s="528">
        <f t="shared" si="0"/>
        <v>118</v>
      </c>
      <c r="D32" s="530">
        <v>31</v>
      </c>
      <c r="E32" s="530">
        <v>23</v>
      </c>
      <c r="F32" s="530">
        <v>34</v>
      </c>
      <c r="G32" s="530">
        <v>30</v>
      </c>
      <c r="H32" s="530">
        <v>34</v>
      </c>
    </row>
    <row r="33" spans="1:8" ht="11.25" customHeight="1">
      <c r="A33" s="569" t="s">
        <v>207</v>
      </c>
      <c r="B33" s="528">
        <v>50</v>
      </c>
      <c r="C33" s="528">
        <f t="shared" si="0"/>
        <v>36</v>
      </c>
      <c r="D33" s="530">
        <v>4</v>
      </c>
      <c r="E33" s="530">
        <v>12</v>
      </c>
      <c r="F33" s="530">
        <v>14</v>
      </c>
      <c r="G33" s="530">
        <v>6</v>
      </c>
      <c r="H33" s="530">
        <v>14</v>
      </c>
    </row>
    <row r="34" spans="1:8" ht="11.25" customHeight="1">
      <c r="A34" s="569" t="s">
        <v>262</v>
      </c>
      <c r="B34" s="528">
        <v>165</v>
      </c>
      <c r="C34" s="528">
        <f t="shared" si="0"/>
        <v>260</v>
      </c>
      <c r="D34" s="530">
        <v>16</v>
      </c>
      <c r="E34" s="530">
        <v>71</v>
      </c>
      <c r="F34" s="530">
        <v>91</v>
      </c>
      <c r="G34" s="530">
        <v>82</v>
      </c>
      <c r="H34" s="530">
        <v>242</v>
      </c>
    </row>
    <row r="35" spans="1:8" ht="11.25" customHeight="1">
      <c r="A35" s="569" t="s">
        <v>208</v>
      </c>
      <c r="B35" s="528">
        <v>771</v>
      </c>
      <c r="C35" s="528">
        <f t="shared" si="0"/>
        <v>365</v>
      </c>
      <c r="D35" s="530">
        <v>102</v>
      </c>
      <c r="E35" s="530">
        <v>109</v>
      </c>
      <c r="F35" s="530">
        <v>60</v>
      </c>
      <c r="G35" s="530">
        <v>94</v>
      </c>
      <c r="H35" s="530">
        <v>89</v>
      </c>
    </row>
    <row r="36" spans="1:8" ht="11.25" customHeight="1">
      <c r="A36" s="569" t="s">
        <v>263</v>
      </c>
      <c r="B36" s="528">
        <v>186</v>
      </c>
      <c r="C36" s="528">
        <f t="shared" si="0"/>
        <v>240</v>
      </c>
      <c r="D36" s="530">
        <v>36</v>
      </c>
      <c r="E36" s="530">
        <v>39</v>
      </c>
      <c r="F36" s="530">
        <v>60</v>
      </c>
      <c r="G36" s="530">
        <v>105</v>
      </c>
      <c r="H36" s="530">
        <v>79</v>
      </c>
    </row>
    <row r="37" spans="1:8" ht="11.25" customHeight="1">
      <c r="A37" s="608" t="s">
        <v>194</v>
      </c>
      <c r="B37" s="529">
        <f aca="true" t="shared" si="1" ref="B37:H37">B30-SUM(B31:B36)</f>
        <v>154</v>
      </c>
      <c r="C37" s="529">
        <f t="shared" si="1"/>
        <v>238</v>
      </c>
      <c r="D37" s="529">
        <f t="shared" si="1"/>
        <v>33</v>
      </c>
      <c r="E37" s="529">
        <f t="shared" si="1"/>
        <v>64</v>
      </c>
      <c r="F37" s="529">
        <f t="shared" si="1"/>
        <v>107</v>
      </c>
      <c r="G37" s="529">
        <f t="shared" si="1"/>
        <v>34</v>
      </c>
      <c r="H37" s="529">
        <f t="shared" si="1"/>
        <v>88</v>
      </c>
    </row>
    <row r="38" spans="1:8" ht="11.25" customHeight="1">
      <c r="A38" s="570" t="s">
        <v>177</v>
      </c>
      <c r="B38" s="524">
        <v>613</v>
      </c>
      <c r="C38" s="524">
        <f>SUM(D38:G38)</f>
        <v>494</v>
      </c>
      <c r="D38" s="604">
        <v>93</v>
      </c>
      <c r="E38" s="604">
        <v>110</v>
      </c>
      <c r="F38" s="604">
        <v>133</v>
      </c>
      <c r="G38" s="604">
        <v>158</v>
      </c>
      <c r="H38" s="604">
        <v>104</v>
      </c>
    </row>
    <row r="39" spans="1:8" s="610" customFormat="1" ht="11.25" customHeight="1">
      <c r="A39" s="569" t="s">
        <v>264</v>
      </c>
      <c r="B39" s="528">
        <v>29</v>
      </c>
      <c r="C39" s="528">
        <f>SUM(D39:G39)</f>
        <v>38</v>
      </c>
      <c r="D39" s="609">
        <v>17</v>
      </c>
      <c r="E39" s="609">
        <v>4</v>
      </c>
      <c r="F39" s="609">
        <v>1</v>
      </c>
      <c r="G39" s="609">
        <v>16</v>
      </c>
      <c r="H39" s="609">
        <v>19</v>
      </c>
    </row>
    <row r="40" spans="1:8" ht="11.25" customHeight="1">
      <c r="A40" s="569" t="s">
        <v>209</v>
      </c>
      <c r="B40" s="528">
        <v>431</v>
      </c>
      <c r="C40" s="528">
        <f>SUM(D40:G40)</f>
        <v>447</v>
      </c>
      <c r="D40" s="530">
        <v>74</v>
      </c>
      <c r="E40" s="530">
        <v>102</v>
      </c>
      <c r="F40" s="530">
        <v>130</v>
      </c>
      <c r="G40" s="530">
        <v>141</v>
      </c>
      <c r="H40" s="530">
        <v>80</v>
      </c>
    </row>
    <row r="41" spans="1:8" ht="11.25" customHeight="1">
      <c r="A41" s="569" t="s">
        <v>194</v>
      </c>
      <c r="B41" s="611">
        <f aca="true" t="shared" si="2" ref="B41:H41">B38-SUM(B39:B40)</f>
        <v>153</v>
      </c>
      <c r="C41" s="611">
        <f t="shared" si="2"/>
        <v>9</v>
      </c>
      <c r="D41" s="611">
        <f t="shared" si="2"/>
        <v>2</v>
      </c>
      <c r="E41" s="611">
        <f t="shared" si="2"/>
        <v>4</v>
      </c>
      <c r="F41" s="611">
        <f t="shared" si="2"/>
        <v>2</v>
      </c>
      <c r="G41" s="611">
        <f t="shared" si="2"/>
        <v>1</v>
      </c>
      <c r="H41" s="611">
        <f t="shared" si="2"/>
        <v>5</v>
      </c>
    </row>
    <row r="42" spans="1:8" ht="11.25" customHeight="1">
      <c r="A42" s="570" t="s">
        <v>180</v>
      </c>
      <c r="B42" s="524">
        <v>411</v>
      </c>
      <c r="C42" s="524">
        <f>SUM(D42:G42)</f>
        <v>403</v>
      </c>
      <c r="D42" s="606">
        <v>139</v>
      </c>
      <c r="E42" s="606">
        <v>114</v>
      </c>
      <c r="F42" s="606">
        <v>83</v>
      </c>
      <c r="G42" s="606">
        <v>67</v>
      </c>
      <c r="H42" s="606">
        <v>73</v>
      </c>
    </row>
    <row r="43" spans="1:8" ht="11.25" customHeight="1">
      <c r="A43" s="569" t="s">
        <v>210</v>
      </c>
      <c r="B43" s="528">
        <v>236</v>
      </c>
      <c r="C43" s="528">
        <f>SUM(D43:G43)</f>
        <v>311</v>
      </c>
      <c r="D43" s="530">
        <v>65</v>
      </c>
      <c r="E43" s="530">
        <v>106</v>
      </c>
      <c r="F43" s="530">
        <v>73</v>
      </c>
      <c r="G43" s="530">
        <v>67</v>
      </c>
      <c r="H43" s="530">
        <v>62</v>
      </c>
    </row>
    <row r="44" spans="1:8" ht="11.25" customHeight="1">
      <c r="A44" s="569" t="s">
        <v>220</v>
      </c>
      <c r="B44" s="528">
        <v>57</v>
      </c>
      <c r="C44" s="528">
        <f>SUM(D44:G44)</f>
        <v>40</v>
      </c>
      <c r="D44" s="530">
        <v>40</v>
      </c>
      <c r="E44" s="591">
        <v>0</v>
      </c>
      <c r="F44" s="612">
        <v>0</v>
      </c>
      <c r="G44" s="612">
        <v>0</v>
      </c>
      <c r="H44" s="612">
        <v>0</v>
      </c>
    </row>
    <row r="45" spans="1:8" ht="11.25" customHeight="1">
      <c r="A45" s="613" t="s">
        <v>194</v>
      </c>
      <c r="B45" s="614">
        <v>118</v>
      </c>
      <c r="C45" s="614">
        <f>SUM(D45:G45)</f>
        <v>52</v>
      </c>
      <c r="D45" s="614">
        <f>D42-D43-D44</f>
        <v>34</v>
      </c>
      <c r="E45" s="614">
        <f>E42-E43-E44</f>
        <v>8</v>
      </c>
      <c r="F45" s="614">
        <f>F42-F43-F44</f>
        <v>10</v>
      </c>
      <c r="G45" s="593">
        <v>0</v>
      </c>
      <c r="H45" s="614">
        <f>H42-H43-H44</f>
        <v>11</v>
      </c>
    </row>
    <row r="46" ht="11.25" customHeight="1">
      <c r="A46" s="615" t="s">
        <v>277</v>
      </c>
    </row>
    <row r="47" ht="12.75"/>
    <row r="48" ht="12.75"/>
  </sheetData>
  <mergeCells count="5">
    <mergeCell ref="G2:H2"/>
    <mergeCell ref="D3:G3"/>
    <mergeCell ref="A3:A4"/>
    <mergeCell ref="B3:B4"/>
    <mergeCell ref="C3:C4"/>
  </mergeCells>
  <printOptions/>
  <pageMargins left="0.78" right="0.26" top="0.25" bottom="0.25" header="0.17" footer="0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M43"/>
  <sheetViews>
    <sheetView workbookViewId="0" topLeftCell="A3">
      <selection activeCell="B6" sqref="B6:I14"/>
    </sheetView>
  </sheetViews>
  <sheetFormatPr defaultColWidth="9.140625" defaultRowHeight="16.5" customHeight="1"/>
  <cols>
    <col min="1" max="1" width="32.7109375" style="170" customWidth="1"/>
    <col min="2" max="2" width="6.421875" style="170" customWidth="1"/>
    <col min="3" max="3" width="1.28515625" style="170" customWidth="1"/>
    <col min="4" max="4" width="6.421875" style="170" customWidth="1"/>
    <col min="5" max="5" width="1.28515625" style="170" customWidth="1"/>
    <col min="6" max="6" width="5.421875" style="170" bestFit="1" customWidth="1"/>
    <col min="7" max="7" width="2.00390625" style="170" bestFit="1" customWidth="1"/>
    <col min="8" max="8" width="16.00390625" style="170" customWidth="1"/>
    <col min="9" max="9" width="15.421875" style="170" customWidth="1"/>
    <col min="10" max="10" width="4.140625" style="170" customWidth="1"/>
    <col min="11" max="11" width="6.421875" style="170" customWidth="1"/>
    <col min="12" max="16384" width="9.140625" style="170" customWidth="1"/>
  </cols>
  <sheetData>
    <row r="1" spans="1:13" ht="16.5" customHeight="1">
      <c r="A1" s="169" t="s">
        <v>244</v>
      </c>
      <c r="J1" s="171"/>
      <c r="K1" s="171"/>
      <c r="L1" s="171"/>
      <c r="M1" s="171"/>
    </row>
    <row r="2" ht="16.5" customHeight="1">
      <c r="A2" s="172" t="s">
        <v>245</v>
      </c>
    </row>
    <row r="3" spans="1:3" ht="9" customHeight="1" thickBot="1">
      <c r="A3" s="173"/>
      <c r="B3" s="174"/>
      <c r="C3" s="174"/>
    </row>
    <row r="4" spans="1:9" ht="22.5" customHeight="1">
      <c r="A4" s="275"/>
      <c r="B4" s="303" t="s">
        <v>64</v>
      </c>
      <c r="C4" s="175"/>
      <c r="D4" s="175"/>
      <c r="E4" s="175"/>
      <c r="F4" s="175"/>
      <c r="G4" s="312"/>
      <c r="H4" s="176" t="s">
        <v>90</v>
      </c>
      <c r="I4" s="177"/>
    </row>
    <row r="5" spans="1:10" ht="22.5" customHeight="1" thickBot="1">
      <c r="A5" s="259" t="s">
        <v>2</v>
      </c>
      <c r="B5" s="727" t="s">
        <v>215</v>
      </c>
      <c r="C5" s="728"/>
      <c r="D5" s="729" t="s">
        <v>246</v>
      </c>
      <c r="E5" s="729"/>
      <c r="F5" s="730" t="s">
        <v>247</v>
      </c>
      <c r="G5" s="731"/>
      <c r="H5" s="221" t="s">
        <v>248</v>
      </c>
      <c r="I5" s="271" t="s">
        <v>249</v>
      </c>
      <c r="J5" s="171"/>
    </row>
    <row r="6" spans="1:9" ht="24" customHeight="1">
      <c r="A6" s="260" t="s">
        <v>74</v>
      </c>
      <c r="B6" s="258">
        <v>41</v>
      </c>
      <c r="C6" s="264"/>
      <c r="D6" s="180">
        <v>42</v>
      </c>
      <c r="E6" s="264"/>
      <c r="F6" s="313">
        <v>43</v>
      </c>
      <c r="G6" s="308"/>
      <c r="H6" s="179">
        <v>1</v>
      </c>
      <c r="I6" s="272">
        <v>2</v>
      </c>
    </row>
    <row r="7" spans="1:9" ht="24" customHeight="1">
      <c r="A7" s="260" t="s">
        <v>75</v>
      </c>
      <c r="B7" s="304">
        <v>38</v>
      </c>
      <c r="C7" s="265"/>
      <c r="D7" s="180">
        <v>35</v>
      </c>
      <c r="E7" s="265"/>
      <c r="F7" s="180">
        <v>36</v>
      </c>
      <c r="G7" s="309"/>
      <c r="H7" s="179">
        <v>1</v>
      </c>
      <c r="I7" s="272">
        <v>-2</v>
      </c>
    </row>
    <row r="8" spans="1:9" ht="24" customHeight="1">
      <c r="A8" s="260" t="s">
        <v>76</v>
      </c>
      <c r="B8" s="304">
        <v>46</v>
      </c>
      <c r="C8" s="265"/>
      <c r="D8" s="180">
        <v>46</v>
      </c>
      <c r="E8" s="265"/>
      <c r="F8" s="180">
        <v>48</v>
      </c>
      <c r="G8" s="309"/>
      <c r="H8" s="179">
        <v>2</v>
      </c>
      <c r="I8" s="272">
        <v>2</v>
      </c>
    </row>
    <row r="9" spans="1:9" ht="24" customHeight="1">
      <c r="A9" s="260" t="s">
        <v>77</v>
      </c>
      <c r="B9" s="304">
        <v>4</v>
      </c>
      <c r="C9" s="266"/>
      <c r="D9" s="180">
        <v>3</v>
      </c>
      <c r="E9" s="266"/>
      <c r="F9" s="180">
        <v>3</v>
      </c>
      <c r="G9" s="310"/>
      <c r="H9" s="179">
        <v>0</v>
      </c>
      <c r="I9" s="272">
        <v>-1</v>
      </c>
    </row>
    <row r="10" spans="1:9" ht="24" customHeight="1">
      <c r="A10" s="260" t="s">
        <v>78</v>
      </c>
      <c r="B10" s="304">
        <v>17</v>
      </c>
      <c r="C10" s="265"/>
      <c r="D10" s="180">
        <v>17</v>
      </c>
      <c r="E10" s="265"/>
      <c r="F10" s="180">
        <v>17</v>
      </c>
      <c r="G10" s="309"/>
      <c r="H10" s="179">
        <v>0</v>
      </c>
      <c r="I10" s="272">
        <v>0</v>
      </c>
    </row>
    <row r="11" spans="1:9" ht="24" customHeight="1">
      <c r="A11" s="261" t="s">
        <v>79</v>
      </c>
      <c r="B11" s="304">
        <v>62</v>
      </c>
      <c r="C11" s="265"/>
      <c r="D11" s="180">
        <v>62</v>
      </c>
      <c r="E11" s="265"/>
      <c r="F11" s="180">
        <v>62</v>
      </c>
      <c r="G11" s="309"/>
      <c r="H11" s="179">
        <v>0</v>
      </c>
      <c r="I11" s="272">
        <v>0</v>
      </c>
    </row>
    <row r="12" spans="1:9" ht="24" customHeight="1">
      <c r="A12" s="260" t="s">
        <v>80</v>
      </c>
      <c r="B12" s="304">
        <v>26</v>
      </c>
      <c r="C12" s="265"/>
      <c r="D12" s="180">
        <v>27</v>
      </c>
      <c r="E12" s="265"/>
      <c r="F12" s="180">
        <v>27</v>
      </c>
      <c r="G12" s="309"/>
      <c r="H12" s="179">
        <v>0</v>
      </c>
      <c r="I12" s="272">
        <v>1</v>
      </c>
    </row>
    <row r="13" spans="1:9" ht="24" customHeight="1" thickBot="1">
      <c r="A13" s="262" t="s">
        <v>81</v>
      </c>
      <c r="B13" s="441">
        <v>31</v>
      </c>
      <c r="C13" s="267"/>
      <c r="D13" s="307">
        <v>29</v>
      </c>
      <c r="E13" s="267"/>
      <c r="F13" s="181">
        <v>29</v>
      </c>
      <c r="G13" s="314"/>
      <c r="H13" s="277">
        <v>0</v>
      </c>
      <c r="I13" s="273">
        <v>-2</v>
      </c>
    </row>
    <row r="14" spans="1:12" s="183" customFormat="1" ht="36.75" customHeight="1" thickBot="1">
      <c r="A14" s="276" t="s">
        <v>17</v>
      </c>
      <c r="B14" s="306">
        <v>265</v>
      </c>
      <c r="C14" s="318"/>
      <c r="D14" s="182">
        <v>261</v>
      </c>
      <c r="E14" s="269">
        <v>0</v>
      </c>
      <c r="F14" s="268">
        <v>265</v>
      </c>
      <c r="G14" s="311"/>
      <c r="H14" s="270">
        <v>4</v>
      </c>
      <c r="I14" s="274">
        <v>0</v>
      </c>
      <c r="L14" s="170"/>
    </row>
    <row r="15" ht="13.5" customHeight="1"/>
    <row r="16" ht="13.5" customHeight="1"/>
    <row r="17" ht="13.5" customHeight="1"/>
    <row r="18" ht="13.5" customHeight="1"/>
    <row r="19" ht="12.75" customHeight="1"/>
    <row r="20" ht="16.5" customHeight="1">
      <c r="A20" s="169" t="s">
        <v>250</v>
      </c>
    </row>
    <row r="21" ht="16.5" customHeight="1">
      <c r="A21" s="169" t="s">
        <v>245</v>
      </c>
    </row>
    <row r="22" spans="1:3" ht="9.75" customHeight="1" thickBot="1">
      <c r="A22" s="173"/>
      <c r="B22" s="184"/>
      <c r="C22" s="184"/>
    </row>
    <row r="23" spans="1:9" ht="22.5" customHeight="1">
      <c r="A23" s="258"/>
      <c r="B23" s="737" t="s">
        <v>39</v>
      </c>
      <c r="C23" s="738"/>
      <c r="D23" s="725"/>
      <c r="E23" s="725"/>
      <c r="F23" s="725"/>
      <c r="G23" s="317"/>
      <c r="H23" s="725" t="s">
        <v>90</v>
      </c>
      <c r="I23" s="726"/>
    </row>
    <row r="24" spans="1:9" ht="22.5" customHeight="1" thickBot="1">
      <c r="A24" s="259" t="s">
        <v>2</v>
      </c>
      <c r="B24" s="734" t="s">
        <v>215</v>
      </c>
      <c r="C24" s="735"/>
      <c r="D24" s="736" t="s">
        <v>246</v>
      </c>
      <c r="E24" s="735"/>
      <c r="F24" s="732" t="s">
        <v>247</v>
      </c>
      <c r="G24" s="733"/>
      <c r="H24" s="221" t="s">
        <v>251</v>
      </c>
      <c r="I24" s="271" t="s">
        <v>249</v>
      </c>
    </row>
    <row r="25" spans="1:9" ht="22.5" customHeight="1">
      <c r="A25" s="260" t="s">
        <v>82</v>
      </c>
      <c r="B25" s="258">
        <v>304</v>
      </c>
      <c r="C25" s="264"/>
      <c r="D25" s="315">
        <v>319</v>
      </c>
      <c r="E25" s="264"/>
      <c r="F25" s="178">
        <v>442</v>
      </c>
      <c r="G25" s="308"/>
      <c r="H25" s="185">
        <v>123</v>
      </c>
      <c r="I25" s="272">
        <v>138</v>
      </c>
    </row>
    <row r="26" spans="1:9" ht="22.5" customHeight="1">
      <c r="A26" s="260" t="s">
        <v>83</v>
      </c>
      <c r="B26" s="304">
        <v>299</v>
      </c>
      <c r="C26" s="265"/>
      <c r="D26" s="180">
        <v>273</v>
      </c>
      <c r="E26" s="265"/>
      <c r="F26" s="180">
        <v>230</v>
      </c>
      <c r="G26" s="309"/>
      <c r="H26" s="185">
        <v>-43</v>
      </c>
      <c r="I26" s="272">
        <v>-69</v>
      </c>
    </row>
    <row r="27" spans="1:9" ht="22.5" customHeight="1">
      <c r="A27" s="260" t="s">
        <v>76</v>
      </c>
      <c r="B27" s="304">
        <v>921</v>
      </c>
      <c r="C27" s="265"/>
      <c r="D27" s="180">
        <v>925</v>
      </c>
      <c r="E27" s="265"/>
      <c r="F27" s="180">
        <v>941</v>
      </c>
      <c r="G27" s="309"/>
      <c r="H27" s="185">
        <v>16</v>
      </c>
      <c r="I27" s="272">
        <v>20</v>
      </c>
    </row>
    <row r="28" spans="1:9" ht="22.5" customHeight="1">
      <c r="A28" s="260" t="s">
        <v>84</v>
      </c>
      <c r="B28" s="304">
        <v>79</v>
      </c>
      <c r="C28" s="266"/>
      <c r="D28" s="180">
        <v>43</v>
      </c>
      <c r="E28" s="266"/>
      <c r="F28" s="180">
        <v>44</v>
      </c>
      <c r="G28" s="310"/>
      <c r="H28" s="185">
        <v>1</v>
      </c>
      <c r="I28" s="272">
        <v>-35</v>
      </c>
    </row>
    <row r="29" spans="1:9" ht="22.5" customHeight="1">
      <c r="A29" s="260" t="s">
        <v>78</v>
      </c>
      <c r="B29" s="304">
        <v>342</v>
      </c>
      <c r="C29" s="265"/>
      <c r="D29" s="180">
        <v>342</v>
      </c>
      <c r="E29" s="265"/>
      <c r="F29" s="180">
        <v>341</v>
      </c>
      <c r="G29" s="309"/>
      <c r="H29" s="185">
        <v>-1</v>
      </c>
      <c r="I29" s="272">
        <v>-1</v>
      </c>
    </row>
    <row r="30" spans="1:9" ht="22.5" customHeight="1">
      <c r="A30" s="261" t="s">
        <v>79</v>
      </c>
      <c r="B30" s="304">
        <v>710</v>
      </c>
      <c r="C30" s="265"/>
      <c r="D30" s="180">
        <v>717</v>
      </c>
      <c r="E30" s="265"/>
      <c r="F30" s="180">
        <v>714</v>
      </c>
      <c r="G30" s="309"/>
      <c r="H30" s="185">
        <v>-3</v>
      </c>
      <c r="I30" s="272">
        <v>4</v>
      </c>
    </row>
    <row r="31" spans="1:9" ht="22.5" customHeight="1">
      <c r="A31" s="260" t="s">
        <v>85</v>
      </c>
      <c r="B31" s="304">
        <v>507</v>
      </c>
      <c r="C31" s="265"/>
      <c r="D31" s="180">
        <v>535</v>
      </c>
      <c r="E31" s="265"/>
      <c r="F31" s="180">
        <v>501</v>
      </c>
      <c r="G31" s="309"/>
      <c r="H31" s="185">
        <v>-34</v>
      </c>
      <c r="I31" s="272">
        <v>-6</v>
      </c>
    </row>
    <row r="32" spans="1:9" ht="33" customHeight="1" thickBot="1">
      <c r="A32" s="262" t="s">
        <v>81</v>
      </c>
      <c r="B32" s="305">
        <v>647</v>
      </c>
      <c r="C32" s="267"/>
      <c r="D32" s="307">
        <v>409</v>
      </c>
      <c r="E32" s="267"/>
      <c r="F32" s="181">
        <v>412</v>
      </c>
      <c r="G32" s="314"/>
      <c r="H32" s="198">
        <v>3</v>
      </c>
      <c r="I32" s="273">
        <v>-235</v>
      </c>
    </row>
    <row r="33" spans="1:9" ht="36.75" customHeight="1" thickBot="1">
      <c r="A33" s="263" t="s">
        <v>17</v>
      </c>
      <c r="B33" s="306">
        <v>3809</v>
      </c>
      <c r="C33" s="319"/>
      <c r="D33" s="182">
        <v>3563</v>
      </c>
      <c r="E33" s="269">
        <v>0</v>
      </c>
      <c r="F33" s="182">
        <v>3625</v>
      </c>
      <c r="G33" s="316"/>
      <c r="H33" s="270">
        <v>62</v>
      </c>
      <c r="I33" s="274">
        <v>-184</v>
      </c>
    </row>
    <row r="34" spans="2:8" ht="16.5" customHeight="1">
      <c r="B34" s="185"/>
      <c r="C34" s="185"/>
      <c r="H34"/>
    </row>
    <row r="43" ht="16.5" customHeight="1">
      <c r="H43"/>
    </row>
  </sheetData>
  <mergeCells count="8">
    <mergeCell ref="F24:G24"/>
    <mergeCell ref="B24:C24"/>
    <mergeCell ref="D24:E24"/>
    <mergeCell ref="B23:F23"/>
    <mergeCell ref="H23:I23"/>
    <mergeCell ref="B5:C5"/>
    <mergeCell ref="D5:E5"/>
    <mergeCell ref="F5:G5"/>
  </mergeCells>
  <printOptions horizontalCentered="1" verticalCentered="1"/>
  <pageMargins left="0.5" right="0.5" top="1" bottom="1" header="0.5" footer="0.5"/>
  <pageSetup horizontalDpi="300" verticalDpi="300" orientation="portrait" paperSize="9" r:id="rId1"/>
  <headerFooter alignWithMargins="0">
    <oddHeader>&amp;C- 17 -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M14"/>
  <sheetViews>
    <sheetView workbookViewId="0" topLeftCell="A1">
      <selection activeCell="B6" sqref="B6:M11"/>
    </sheetView>
  </sheetViews>
  <sheetFormatPr defaultColWidth="9.140625" defaultRowHeight="12.75"/>
  <cols>
    <col min="1" max="1" width="28.7109375" style="81" customWidth="1"/>
    <col min="2" max="13" width="9.00390625" style="81" customWidth="1"/>
    <col min="14" max="16384" width="9.140625" style="81" customWidth="1"/>
  </cols>
  <sheetData>
    <row r="1" spans="1:2" s="80" customFormat="1" ht="29.25" customHeight="1">
      <c r="A1" s="429" t="s">
        <v>258</v>
      </c>
      <c r="B1" s="79"/>
    </row>
    <row r="2" ht="13.5" thickBot="1"/>
    <row r="3" spans="1:13" ht="30" customHeight="1">
      <c r="A3" s="278"/>
      <c r="B3" s="739" t="s">
        <v>0</v>
      </c>
      <c r="C3" s="740"/>
      <c r="D3" s="741"/>
      <c r="E3" s="83" t="s">
        <v>86</v>
      </c>
      <c r="F3" s="82"/>
      <c r="G3" s="82"/>
      <c r="H3" s="84"/>
      <c r="I3" s="84"/>
      <c r="J3" s="84"/>
      <c r="K3" s="84"/>
      <c r="L3" s="84"/>
      <c r="M3" s="85"/>
    </row>
    <row r="4" spans="1:13" ht="31.5" customHeight="1">
      <c r="A4" s="279" t="s">
        <v>65</v>
      </c>
      <c r="B4" s="742"/>
      <c r="C4" s="743"/>
      <c r="D4" s="744"/>
      <c r="E4" s="220" t="s">
        <v>216</v>
      </c>
      <c r="F4" s="87"/>
      <c r="G4" s="88"/>
      <c r="H4" s="220" t="s">
        <v>252</v>
      </c>
      <c r="I4" s="89"/>
      <c r="J4" s="320"/>
      <c r="K4" s="220" t="s">
        <v>253</v>
      </c>
      <c r="L4" s="87"/>
      <c r="M4" s="88"/>
    </row>
    <row r="5" spans="1:13" ht="38.25" customHeight="1" thickBot="1">
      <c r="A5" s="280"/>
      <c r="B5" s="448" t="s">
        <v>215</v>
      </c>
      <c r="C5" s="450" t="s">
        <v>246</v>
      </c>
      <c r="D5" s="449" t="s">
        <v>247</v>
      </c>
      <c r="E5" s="346" t="s">
        <v>46</v>
      </c>
      <c r="F5" s="347" t="s">
        <v>47</v>
      </c>
      <c r="G5" s="348" t="s">
        <v>48</v>
      </c>
      <c r="H5" s="349" t="s">
        <v>46</v>
      </c>
      <c r="I5" s="350" t="s">
        <v>47</v>
      </c>
      <c r="J5" s="348" t="s">
        <v>48</v>
      </c>
      <c r="K5" s="346" t="s">
        <v>46</v>
      </c>
      <c r="L5" s="347" t="s">
        <v>47</v>
      </c>
      <c r="M5" s="351" t="s">
        <v>48</v>
      </c>
    </row>
    <row r="6" spans="1:13" ht="67.5" customHeight="1">
      <c r="A6" s="279" t="s">
        <v>66</v>
      </c>
      <c r="B6" s="442">
        <v>47</v>
      </c>
      <c r="C6" s="352">
        <v>41</v>
      </c>
      <c r="D6" s="371">
        <v>42</v>
      </c>
      <c r="E6" s="352">
        <v>1955</v>
      </c>
      <c r="F6" s="353">
        <v>685</v>
      </c>
      <c r="G6" s="357">
        <v>2640</v>
      </c>
      <c r="H6" s="355">
        <v>1826</v>
      </c>
      <c r="I6" s="356">
        <v>512</v>
      </c>
      <c r="J6" s="354">
        <v>2338</v>
      </c>
      <c r="K6" s="352">
        <v>1844</v>
      </c>
      <c r="L6" s="353">
        <v>588</v>
      </c>
      <c r="M6" s="357">
        <v>2432</v>
      </c>
    </row>
    <row r="7" spans="1:13" ht="67.5" customHeight="1">
      <c r="A7" s="279" t="s">
        <v>67</v>
      </c>
      <c r="B7" s="443">
        <v>40</v>
      </c>
      <c r="C7" s="355">
        <v>43</v>
      </c>
      <c r="D7" s="363">
        <v>40</v>
      </c>
      <c r="E7" s="355">
        <v>475</v>
      </c>
      <c r="F7" s="356">
        <v>148</v>
      </c>
      <c r="G7" s="359">
        <v>623</v>
      </c>
      <c r="H7" s="355">
        <v>508</v>
      </c>
      <c r="I7" s="356">
        <v>185</v>
      </c>
      <c r="J7" s="358">
        <v>693</v>
      </c>
      <c r="K7" s="355">
        <v>476</v>
      </c>
      <c r="L7" s="356">
        <v>160</v>
      </c>
      <c r="M7" s="359">
        <v>636</v>
      </c>
    </row>
    <row r="8" spans="1:13" ht="67.5" customHeight="1">
      <c r="A8" s="279" t="s">
        <v>95</v>
      </c>
      <c r="B8" s="443">
        <v>178</v>
      </c>
      <c r="C8" s="355">
        <v>177</v>
      </c>
      <c r="D8" s="363">
        <v>183</v>
      </c>
      <c r="E8" s="355">
        <v>409</v>
      </c>
      <c r="F8" s="356">
        <v>137</v>
      </c>
      <c r="G8" s="359">
        <v>546</v>
      </c>
      <c r="H8" s="355">
        <v>406</v>
      </c>
      <c r="I8" s="356">
        <v>126</v>
      </c>
      <c r="J8" s="358">
        <v>532</v>
      </c>
      <c r="K8" s="355">
        <v>416</v>
      </c>
      <c r="L8" s="356">
        <v>141</v>
      </c>
      <c r="M8" s="359">
        <v>557</v>
      </c>
    </row>
    <row r="9" spans="1:13" ht="17.25" customHeight="1" thickBot="1">
      <c r="A9" s="281"/>
      <c r="B9" s="444"/>
      <c r="C9" s="360"/>
      <c r="D9" s="361"/>
      <c r="E9" s="360"/>
      <c r="F9" s="362"/>
      <c r="G9" s="363"/>
      <c r="H9" s="360"/>
      <c r="I9" s="362"/>
      <c r="J9" s="361"/>
      <c r="K9" s="360"/>
      <c r="L9" s="362"/>
      <c r="M9" s="363"/>
    </row>
    <row r="10" spans="1:13" s="80" customFormat="1" ht="31.5" customHeight="1">
      <c r="A10" s="282" t="s">
        <v>51</v>
      </c>
      <c r="B10" s="446">
        <v>265</v>
      </c>
      <c r="C10" s="372">
        <v>261</v>
      </c>
      <c r="D10" s="354">
        <v>265</v>
      </c>
      <c r="E10" s="364">
        <v>2839</v>
      </c>
      <c r="F10" s="365">
        <v>970</v>
      </c>
      <c r="G10" s="366">
        <v>3809</v>
      </c>
      <c r="H10" s="364">
        <v>2740</v>
      </c>
      <c r="I10" s="365">
        <v>823</v>
      </c>
      <c r="J10" s="354">
        <v>3563</v>
      </c>
      <c r="K10" s="364">
        <v>2736</v>
      </c>
      <c r="L10" s="365">
        <v>889</v>
      </c>
      <c r="M10" s="366">
        <v>3625</v>
      </c>
    </row>
    <row r="11" spans="1:13" ht="30.75" customHeight="1" thickBot="1">
      <c r="A11" s="283" t="s">
        <v>68</v>
      </c>
      <c r="B11" s="447" t="s">
        <v>96</v>
      </c>
      <c r="C11" s="445" t="s">
        <v>96</v>
      </c>
      <c r="D11" s="373" t="s">
        <v>96</v>
      </c>
      <c r="E11" s="367">
        <v>191</v>
      </c>
      <c r="F11" s="368">
        <v>19</v>
      </c>
      <c r="G11" s="370">
        <v>210</v>
      </c>
      <c r="H11" s="367">
        <v>206</v>
      </c>
      <c r="I11" s="368">
        <v>23</v>
      </c>
      <c r="J11" s="369">
        <v>229</v>
      </c>
      <c r="K11" s="367">
        <v>217</v>
      </c>
      <c r="L11" s="368">
        <v>25</v>
      </c>
      <c r="M11" s="370">
        <v>242</v>
      </c>
    </row>
    <row r="12" spans="1:2" ht="15" customHeight="1">
      <c r="A12" s="90"/>
      <c r="B12" s="90"/>
    </row>
    <row r="13" spans="2:10" ht="15" customHeight="1">
      <c r="B13" s="90"/>
      <c r="C13" s="91"/>
      <c r="D13" s="91"/>
      <c r="E13" s="91"/>
      <c r="F13" s="86"/>
      <c r="G13" s="86"/>
      <c r="H13" s="86"/>
      <c r="I13" s="91"/>
      <c r="J13" s="91"/>
    </row>
    <row r="14" spans="2:8" ht="15" customHeight="1">
      <c r="B14" s="90"/>
      <c r="E14" s="86"/>
      <c r="F14" s="86"/>
      <c r="G14" s="86"/>
      <c r="H14" s="86"/>
    </row>
    <row r="15" ht="21" customHeight="1"/>
  </sheetData>
  <mergeCells count="1">
    <mergeCell ref="B3:D4"/>
  </mergeCells>
  <printOptions horizontalCentered="1" verticalCentered="1"/>
  <pageMargins left="0.31" right="0" top="0.748031496062992" bottom="0.748031496062992" header="0.511811023622047" footer="0.511811023622047"/>
  <pageSetup fitToHeight="1" fitToWidth="1" horizontalDpi="300" verticalDpi="300" orientation="landscape" paperSize="9" scale="99" r:id="rId2"/>
  <headerFooter alignWithMargins="0">
    <oddHeader xml:space="preserve">&amp;C 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C1">
      <selection activeCell="D8" sqref="D8"/>
    </sheetView>
  </sheetViews>
  <sheetFormatPr defaultColWidth="9.140625" defaultRowHeight="12.75"/>
  <cols>
    <col min="1" max="1" width="4.421875" style="404" customWidth="1"/>
    <col min="2" max="2" width="9.7109375" style="404" customWidth="1"/>
    <col min="3" max="3" width="45.7109375" style="404" customWidth="1"/>
    <col min="4" max="4" width="29.421875" style="404" customWidth="1"/>
    <col min="5" max="5" width="29.421875" style="405" customWidth="1"/>
    <col min="6" max="6" width="9.140625" style="417" customWidth="1"/>
    <col min="7" max="7" width="15.28125" style="404" customWidth="1"/>
    <col min="8" max="8" width="10.8515625" style="404" customWidth="1"/>
    <col min="9" max="9" width="5.7109375" style="404" customWidth="1"/>
    <col min="10" max="10" width="13.7109375" style="404" customWidth="1"/>
    <col min="11" max="11" width="5.7109375" style="404" customWidth="1"/>
    <col min="12" max="16384" width="9.140625" style="404" customWidth="1"/>
  </cols>
  <sheetData>
    <row r="1" spans="1:6" ht="28.5" customHeight="1">
      <c r="A1" s="430" t="s">
        <v>257</v>
      </c>
      <c r="F1" s="404"/>
    </row>
    <row r="2" spans="1:6" ht="8.25" customHeight="1" thickBot="1">
      <c r="A2" s="406"/>
      <c r="F2" s="404"/>
    </row>
    <row r="3" spans="1:6" ht="33" customHeight="1" thickBot="1">
      <c r="A3" s="407"/>
      <c r="B3" s="408" t="s">
        <v>18</v>
      </c>
      <c r="C3" s="409"/>
      <c r="D3" s="745" t="s">
        <v>254</v>
      </c>
      <c r="E3" s="746"/>
      <c r="F3" s="404"/>
    </row>
    <row r="4" spans="1:6" ht="33" customHeight="1" thickBot="1">
      <c r="A4" s="410"/>
      <c r="B4" s="411"/>
      <c r="C4" s="412"/>
      <c r="D4" s="413" t="s">
        <v>54</v>
      </c>
      <c r="E4" s="414" t="s">
        <v>39</v>
      </c>
      <c r="F4" s="404"/>
    </row>
    <row r="5" spans="1:6" ht="34.5" customHeight="1">
      <c r="A5" s="410"/>
      <c r="B5" s="415" t="s">
        <v>55</v>
      </c>
      <c r="C5" s="415"/>
      <c r="D5" s="416" t="s">
        <v>69</v>
      </c>
      <c r="E5" s="435">
        <v>261</v>
      </c>
      <c r="F5" s="404"/>
    </row>
    <row r="6" spans="1:6" ht="34.5" customHeight="1">
      <c r="A6" s="410"/>
      <c r="B6" s="417"/>
      <c r="C6" s="417" t="s">
        <v>70</v>
      </c>
      <c r="D6" s="418">
        <v>34</v>
      </c>
      <c r="E6" s="436">
        <v>231</v>
      </c>
      <c r="F6" s="404"/>
    </row>
    <row r="7" spans="1:6" ht="34.5" customHeight="1">
      <c r="A7" s="410"/>
      <c r="B7" s="417"/>
      <c r="C7" s="412" t="s">
        <v>56</v>
      </c>
      <c r="D7" s="418">
        <v>5</v>
      </c>
      <c r="E7" s="436">
        <v>30</v>
      </c>
      <c r="F7" s="404"/>
    </row>
    <row r="8" spans="1:6" ht="34.5" customHeight="1">
      <c r="A8" s="410"/>
      <c r="B8" s="415" t="s">
        <v>255</v>
      </c>
      <c r="C8" s="415"/>
      <c r="D8" s="419" t="s">
        <v>69</v>
      </c>
      <c r="E8" s="437">
        <v>199</v>
      </c>
      <c r="F8" s="404"/>
    </row>
    <row r="9" spans="1:6" ht="34.5" customHeight="1">
      <c r="A9" s="410"/>
      <c r="B9" s="417"/>
      <c r="C9" s="417" t="s">
        <v>71</v>
      </c>
      <c r="D9" s="418">
        <v>42</v>
      </c>
      <c r="E9" s="436">
        <v>198</v>
      </c>
      <c r="F9" s="404"/>
    </row>
    <row r="10" spans="1:6" ht="34.5" customHeight="1">
      <c r="A10" s="410"/>
      <c r="B10" s="417"/>
      <c r="C10" s="417" t="s">
        <v>37</v>
      </c>
      <c r="D10" s="418">
        <v>1</v>
      </c>
      <c r="E10" s="436">
        <v>1</v>
      </c>
      <c r="F10" s="404"/>
    </row>
    <row r="11" spans="1:6" ht="34.5" customHeight="1">
      <c r="A11" s="410"/>
      <c r="B11" s="415" t="s">
        <v>57</v>
      </c>
      <c r="C11" s="415"/>
      <c r="D11" s="321" t="s">
        <v>69</v>
      </c>
      <c r="E11" s="437">
        <v>62</v>
      </c>
      <c r="F11" s="404"/>
    </row>
    <row r="12" spans="1:6" ht="34.5" customHeight="1">
      <c r="A12" s="410"/>
      <c r="B12" s="417"/>
      <c r="C12" s="417" t="s">
        <v>46</v>
      </c>
      <c r="D12" s="322" t="s">
        <v>69</v>
      </c>
      <c r="E12" s="436">
        <v>-4</v>
      </c>
      <c r="F12" s="404"/>
    </row>
    <row r="13" spans="1:6" ht="34.5" customHeight="1">
      <c r="A13" s="410" t="s">
        <v>18</v>
      </c>
      <c r="B13" s="417"/>
      <c r="C13" s="417" t="s">
        <v>47</v>
      </c>
      <c r="D13" s="322" t="s">
        <v>69</v>
      </c>
      <c r="E13" s="436">
        <v>66</v>
      </c>
      <c r="F13" s="404"/>
    </row>
    <row r="14" spans="1:6" ht="34.5" customHeight="1" thickBot="1">
      <c r="A14" s="420"/>
      <c r="B14" s="421"/>
      <c r="C14" s="421"/>
      <c r="D14" s="422"/>
      <c r="E14" s="438"/>
      <c r="F14" s="404"/>
    </row>
    <row r="15" ht="9" customHeight="1">
      <c r="F15" s="40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mergeCells count="1">
    <mergeCell ref="D3:E3"/>
  </mergeCells>
  <printOptions horizontalCentered="1" verticalCentered="1"/>
  <pageMargins left="0.51181417322835" right="0.5" top="0.71" bottom="0.65" header="0.511811023622047" footer="0.511811023622047"/>
  <pageSetup horizontalDpi="180" verticalDpi="180" orientation="landscape" paperSize="9" r:id="rId2"/>
  <headerFooter alignWithMargins="0">
    <oddHeader xml:space="preserve">&amp;C 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L17"/>
  <sheetViews>
    <sheetView workbookViewId="0" topLeftCell="B1">
      <selection activeCell="C10" sqref="C10"/>
    </sheetView>
  </sheetViews>
  <sheetFormatPr defaultColWidth="9.140625" defaultRowHeight="12.75"/>
  <cols>
    <col min="1" max="1" width="35.7109375" style="187" customWidth="1"/>
    <col min="2" max="2" width="11.7109375" style="187" customWidth="1"/>
    <col min="3" max="5" width="10.7109375" style="187" customWidth="1"/>
    <col min="6" max="6" width="11.7109375" style="187" customWidth="1"/>
    <col min="7" max="9" width="10.7109375" style="187" customWidth="1"/>
    <col min="10" max="10" width="9.00390625" style="187" customWidth="1"/>
    <col min="11" max="16384" width="9.140625" style="187" customWidth="1"/>
  </cols>
  <sheetData>
    <row r="1" ht="21" customHeight="1">
      <c r="A1" s="431" t="s">
        <v>256</v>
      </c>
    </row>
    <row r="2" ht="16.5" thickBot="1">
      <c r="A2" s="186"/>
    </row>
    <row r="3" spans="1:10" ht="33.75" customHeight="1">
      <c r="A3" s="284" t="s">
        <v>18</v>
      </c>
      <c r="B3" s="323">
        <v>38412</v>
      </c>
      <c r="C3" s="189"/>
      <c r="D3" s="189"/>
      <c r="E3" s="326"/>
      <c r="F3" s="188">
        <v>38777</v>
      </c>
      <c r="G3" s="190"/>
      <c r="H3" s="190"/>
      <c r="I3" s="191"/>
      <c r="J3" s="192"/>
    </row>
    <row r="4" spans="1:10" ht="24.75" customHeight="1">
      <c r="A4" s="285" t="s">
        <v>2</v>
      </c>
      <c r="B4" s="325" t="s">
        <v>72</v>
      </c>
      <c r="C4" s="193" t="s">
        <v>39</v>
      </c>
      <c r="D4" s="194"/>
      <c r="E4" s="327"/>
      <c r="F4" s="289" t="s">
        <v>72</v>
      </c>
      <c r="G4" s="193" t="s">
        <v>39</v>
      </c>
      <c r="H4" s="194"/>
      <c r="I4" s="194"/>
      <c r="J4" s="195"/>
    </row>
    <row r="5" spans="1:10" ht="24.75" customHeight="1" thickBot="1">
      <c r="A5" s="286"/>
      <c r="B5" s="324" t="s">
        <v>73</v>
      </c>
      <c r="C5" s="196" t="s">
        <v>46</v>
      </c>
      <c r="D5" s="196" t="s">
        <v>47</v>
      </c>
      <c r="E5" s="328" t="s">
        <v>48</v>
      </c>
      <c r="F5" s="290" t="s">
        <v>73</v>
      </c>
      <c r="G5" s="196" t="s">
        <v>46</v>
      </c>
      <c r="H5" s="196" t="s">
        <v>47</v>
      </c>
      <c r="I5" s="197" t="s">
        <v>48</v>
      </c>
      <c r="J5" s="195"/>
    </row>
    <row r="6" spans="1:10" ht="38.25" customHeight="1">
      <c r="A6" s="287" t="s">
        <v>82</v>
      </c>
      <c r="B6" s="374">
        <v>41</v>
      </c>
      <c r="C6" s="375">
        <v>219</v>
      </c>
      <c r="D6" s="376">
        <v>85</v>
      </c>
      <c r="E6" s="377">
        <v>304</v>
      </c>
      <c r="F6" s="378">
        <v>43</v>
      </c>
      <c r="G6" s="375">
        <v>313</v>
      </c>
      <c r="H6" s="376">
        <v>129</v>
      </c>
      <c r="I6" s="379">
        <v>442</v>
      </c>
      <c r="J6" s="195"/>
    </row>
    <row r="7" spans="1:10" ht="38.25" customHeight="1">
      <c r="A7" s="287" t="s">
        <v>87</v>
      </c>
      <c r="B7" s="380">
        <v>38</v>
      </c>
      <c r="C7" s="375">
        <v>187</v>
      </c>
      <c r="D7" s="376">
        <v>112</v>
      </c>
      <c r="E7" s="381">
        <v>299</v>
      </c>
      <c r="F7" s="378">
        <v>36</v>
      </c>
      <c r="G7" s="375">
        <v>151</v>
      </c>
      <c r="H7" s="376">
        <v>79</v>
      </c>
      <c r="I7" s="379">
        <v>230</v>
      </c>
      <c r="J7" s="195"/>
    </row>
    <row r="8" spans="1:10" ht="38.25" customHeight="1">
      <c r="A8" s="287" t="s">
        <v>76</v>
      </c>
      <c r="B8" s="380">
        <v>46</v>
      </c>
      <c r="C8" s="375">
        <v>813</v>
      </c>
      <c r="D8" s="376">
        <v>108</v>
      </c>
      <c r="E8" s="381">
        <v>921</v>
      </c>
      <c r="F8" s="378">
        <v>48</v>
      </c>
      <c r="G8" s="375">
        <v>811</v>
      </c>
      <c r="H8" s="376">
        <v>130</v>
      </c>
      <c r="I8" s="379">
        <v>941</v>
      </c>
      <c r="J8" s="195"/>
    </row>
    <row r="9" spans="1:10" ht="38.25" customHeight="1">
      <c r="A9" s="287" t="s">
        <v>77</v>
      </c>
      <c r="B9" s="380">
        <v>4</v>
      </c>
      <c r="C9" s="375">
        <v>19</v>
      </c>
      <c r="D9" s="376">
        <v>60</v>
      </c>
      <c r="E9" s="381">
        <v>79</v>
      </c>
      <c r="F9" s="378">
        <v>3</v>
      </c>
      <c r="G9" s="375">
        <v>16</v>
      </c>
      <c r="H9" s="376">
        <v>28</v>
      </c>
      <c r="I9" s="379">
        <v>44</v>
      </c>
      <c r="J9" s="195"/>
    </row>
    <row r="10" spans="1:10" ht="38.25" customHeight="1">
      <c r="A10" s="287" t="s">
        <v>78</v>
      </c>
      <c r="B10" s="380">
        <v>17</v>
      </c>
      <c r="C10" s="375">
        <v>248</v>
      </c>
      <c r="D10" s="376">
        <v>94</v>
      </c>
      <c r="E10" s="381">
        <v>342</v>
      </c>
      <c r="F10" s="378">
        <v>17</v>
      </c>
      <c r="G10" s="375">
        <v>239</v>
      </c>
      <c r="H10" s="376">
        <v>102</v>
      </c>
      <c r="I10" s="379">
        <v>341</v>
      </c>
      <c r="J10" s="195"/>
    </row>
    <row r="11" spans="1:10" ht="38.25" customHeight="1">
      <c r="A11" s="287" t="s">
        <v>79</v>
      </c>
      <c r="B11" s="380">
        <v>62</v>
      </c>
      <c r="C11" s="375">
        <v>492</v>
      </c>
      <c r="D11" s="376">
        <v>218</v>
      </c>
      <c r="E11" s="381">
        <v>710</v>
      </c>
      <c r="F11" s="378">
        <v>62</v>
      </c>
      <c r="G11" s="375">
        <v>450</v>
      </c>
      <c r="H11" s="376">
        <v>264</v>
      </c>
      <c r="I11" s="379">
        <v>714</v>
      </c>
      <c r="J11" s="195"/>
    </row>
    <row r="12" spans="1:10" ht="38.25" customHeight="1">
      <c r="A12" s="287" t="s">
        <v>85</v>
      </c>
      <c r="B12" s="380">
        <v>26</v>
      </c>
      <c r="C12" s="375">
        <v>444</v>
      </c>
      <c r="D12" s="376">
        <v>63</v>
      </c>
      <c r="E12" s="381">
        <v>507</v>
      </c>
      <c r="F12" s="378">
        <v>27</v>
      </c>
      <c r="G12" s="375">
        <v>432</v>
      </c>
      <c r="H12" s="376">
        <v>69</v>
      </c>
      <c r="I12" s="379">
        <v>501</v>
      </c>
      <c r="J12" s="195"/>
    </row>
    <row r="13" spans="1:10" ht="38.25" customHeight="1">
      <c r="A13" s="287" t="s">
        <v>81</v>
      </c>
      <c r="B13" s="380">
        <v>31</v>
      </c>
      <c r="C13" s="375">
        <v>417</v>
      </c>
      <c r="D13" s="376">
        <v>230</v>
      </c>
      <c r="E13" s="381">
        <v>647</v>
      </c>
      <c r="F13" s="378">
        <v>29</v>
      </c>
      <c r="G13" s="375">
        <v>324</v>
      </c>
      <c r="H13" s="376">
        <v>88</v>
      </c>
      <c r="I13" s="379">
        <v>412</v>
      </c>
      <c r="J13" s="195"/>
    </row>
    <row r="14" spans="1:10" ht="4.5" customHeight="1" thickBot="1">
      <c r="A14" s="195"/>
      <c r="B14" s="382"/>
      <c r="C14" s="375"/>
      <c r="D14" s="383"/>
      <c r="E14" s="384"/>
      <c r="F14" s="378"/>
      <c r="G14" s="375"/>
      <c r="H14" s="383"/>
      <c r="I14" s="385"/>
      <c r="J14" s="195"/>
    </row>
    <row r="15" spans="1:10" ht="35.25" customHeight="1" thickBot="1">
      <c r="A15" s="288" t="s">
        <v>17</v>
      </c>
      <c r="B15" s="386">
        <v>265</v>
      </c>
      <c r="C15" s="387">
        <v>2839</v>
      </c>
      <c r="D15" s="387">
        <v>970</v>
      </c>
      <c r="E15" s="388">
        <v>3809</v>
      </c>
      <c r="F15" s="386">
        <v>265</v>
      </c>
      <c r="G15" s="387">
        <v>2736</v>
      </c>
      <c r="H15" s="387">
        <v>889</v>
      </c>
      <c r="I15" s="388">
        <v>3625</v>
      </c>
      <c r="J15" s="195"/>
    </row>
    <row r="16" ht="12.75">
      <c r="J16" s="192"/>
    </row>
    <row r="17" ht="12.75">
      <c r="L17" s="94"/>
    </row>
  </sheetData>
  <printOptions horizontalCentered="1" verticalCentered="1"/>
  <pageMargins left="0.75" right="0" top="0.75" bottom="0.75" header="0.5" footer="0.5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0"/>
  <sheetViews>
    <sheetView workbookViewId="0" topLeftCell="B1">
      <selection activeCell="B5" sqref="B5:I20"/>
    </sheetView>
  </sheetViews>
  <sheetFormatPr defaultColWidth="9.140625" defaultRowHeight="12.75"/>
  <cols>
    <col min="1" max="1" width="34.140625" style="94" customWidth="1"/>
    <col min="2" max="2" width="12.7109375" style="94" customWidth="1"/>
    <col min="3" max="3" width="3.7109375" style="94" customWidth="1"/>
    <col min="4" max="4" width="12.7109375" style="94" customWidth="1"/>
    <col min="5" max="5" width="3.7109375" style="94" customWidth="1"/>
    <col min="6" max="6" width="12.7109375" style="94" customWidth="1"/>
    <col min="7" max="7" width="3.7109375" style="94" customWidth="1"/>
    <col min="8" max="9" width="18.57421875" style="94" customWidth="1"/>
    <col min="10" max="10" width="10.421875" style="94" customWidth="1"/>
    <col min="11" max="16384" width="9.140625" style="94" customWidth="1"/>
  </cols>
  <sheetData>
    <row r="1" s="340" customFormat="1" ht="23.25" customHeight="1">
      <c r="A1" s="423" t="s">
        <v>226</v>
      </c>
    </row>
    <row r="2" ht="18.75" customHeight="1" thickBot="1">
      <c r="A2" s="95"/>
    </row>
    <row r="3" spans="1:9" ht="25.5" customHeight="1">
      <c r="A3" s="616"/>
      <c r="B3" s="621" t="s">
        <v>0</v>
      </c>
      <c r="C3" s="96"/>
      <c r="D3" s="96"/>
      <c r="E3" s="96"/>
      <c r="F3" s="97"/>
      <c r="G3" s="222"/>
      <c r="H3" s="224" t="s">
        <v>1</v>
      </c>
      <c r="I3" s="98"/>
    </row>
    <row r="4" spans="1:9" ht="33.75" customHeight="1" thickBot="1">
      <c r="A4" s="617" t="s">
        <v>2</v>
      </c>
      <c r="B4" s="687" t="s">
        <v>283</v>
      </c>
      <c r="C4" s="688"/>
      <c r="D4" s="687" t="s">
        <v>227</v>
      </c>
      <c r="E4" s="688"/>
      <c r="F4" s="687" t="s">
        <v>228</v>
      </c>
      <c r="G4" s="688"/>
      <c r="H4" s="225" t="s">
        <v>229</v>
      </c>
      <c r="I4" s="200" t="s">
        <v>230</v>
      </c>
    </row>
    <row r="5" spans="1:9" ht="25.5" customHeight="1">
      <c r="A5" s="618" t="s">
        <v>3</v>
      </c>
      <c r="B5" s="622">
        <v>13</v>
      </c>
      <c r="C5" s="302"/>
      <c r="D5" s="32">
        <v>13</v>
      </c>
      <c r="E5" s="33"/>
      <c r="F5" s="32">
        <v>13</v>
      </c>
      <c r="G5" s="223"/>
      <c r="H5" s="226">
        <v>0</v>
      </c>
      <c r="I5" s="201">
        <v>0</v>
      </c>
    </row>
    <row r="6" spans="1:9" ht="25.5" customHeight="1">
      <c r="A6" s="619" t="s">
        <v>4</v>
      </c>
      <c r="B6" s="622">
        <v>37</v>
      </c>
      <c r="C6" s="165"/>
      <c r="D6" s="32">
        <v>37</v>
      </c>
      <c r="E6" s="34"/>
      <c r="F6" s="32">
        <v>32</v>
      </c>
      <c r="G6" s="223"/>
      <c r="H6" s="227">
        <v>-5</v>
      </c>
      <c r="I6" s="199">
        <v>-5</v>
      </c>
    </row>
    <row r="7" spans="1:9" ht="25.5" customHeight="1">
      <c r="A7" s="619" t="s">
        <v>5</v>
      </c>
      <c r="B7" s="622">
        <v>42</v>
      </c>
      <c r="C7" s="165"/>
      <c r="D7" s="32">
        <v>46</v>
      </c>
      <c r="E7" s="34"/>
      <c r="F7" s="32">
        <v>44</v>
      </c>
      <c r="G7" s="223"/>
      <c r="H7" s="227">
        <v>-2</v>
      </c>
      <c r="I7" s="199">
        <v>2</v>
      </c>
    </row>
    <row r="8" spans="1:9" ht="25.5" customHeight="1">
      <c r="A8" s="619" t="s">
        <v>6</v>
      </c>
      <c r="B8" s="622">
        <v>220</v>
      </c>
      <c r="C8" s="165"/>
      <c r="D8" s="32">
        <v>217</v>
      </c>
      <c r="E8" s="34"/>
      <c r="F8" s="32">
        <v>207</v>
      </c>
      <c r="G8" s="223"/>
      <c r="H8" s="227">
        <v>-10</v>
      </c>
      <c r="I8" s="199">
        <v>-13</v>
      </c>
    </row>
    <row r="9" spans="1:9" ht="25.5" customHeight="1">
      <c r="A9" s="620" t="s">
        <v>7</v>
      </c>
      <c r="B9" s="623">
        <v>29</v>
      </c>
      <c r="C9" s="166"/>
      <c r="D9" s="35">
        <v>28</v>
      </c>
      <c r="E9" s="34"/>
      <c r="F9" s="35">
        <v>28</v>
      </c>
      <c r="G9" s="204"/>
      <c r="H9" s="228">
        <v>0</v>
      </c>
      <c r="I9" s="202" t="s">
        <v>211</v>
      </c>
    </row>
    <row r="10" spans="1:9" ht="25.5" customHeight="1">
      <c r="A10" s="620" t="s">
        <v>8</v>
      </c>
      <c r="B10" s="623">
        <v>191</v>
      </c>
      <c r="C10" s="166"/>
      <c r="D10" s="35">
        <v>189</v>
      </c>
      <c r="E10" s="34"/>
      <c r="F10" s="35">
        <v>179</v>
      </c>
      <c r="G10" s="204"/>
      <c r="H10" s="668" t="s">
        <v>284</v>
      </c>
      <c r="I10" s="669" t="s">
        <v>285</v>
      </c>
    </row>
    <row r="11" spans="1:9" ht="25.5" customHeight="1">
      <c r="A11" s="619" t="s">
        <v>9</v>
      </c>
      <c r="B11" s="622">
        <v>9</v>
      </c>
      <c r="C11" s="165"/>
      <c r="D11" s="32">
        <v>9</v>
      </c>
      <c r="E11" s="34"/>
      <c r="F11" s="32">
        <v>8</v>
      </c>
      <c r="G11" s="223"/>
      <c r="H11" s="227">
        <v>-1</v>
      </c>
      <c r="I11" s="199">
        <v>-1</v>
      </c>
    </row>
    <row r="12" spans="1:9" ht="25.5" customHeight="1">
      <c r="A12" s="619" t="s">
        <v>10</v>
      </c>
      <c r="B12" s="622">
        <v>26</v>
      </c>
      <c r="C12" s="165"/>
      <c r="D12" s="32">
        <v>26</v>
      </c>
      <c r="E12" s="34"/>
      <c r="F12" s="32">
        <v>24</v>
      </c>
      <c r="G12" s="223"/>
      <c r="H12" s="227">
        <v>-2</v>
      </c>
      <c r="I12" s="199">
        <v>-2</v>
      </c>
    </row>
    <row r="13" spans="1:9" ht="25.5" customHeight="1">
      <c r="A13" s="619" t="s">
        <v>11</v>
      </c>
      <c r="B13" s="622">
        <v>6</v>
      </c>
      <c r="C13" s="165"/>
      <c r="D13" s="32">
        <v>5</v>
      </c>
      <c r="E13" s="34"/>
      <c r="F13" s="32">
        <v>5</v>
      </c>
      <c r="G13" s="223"/>
      <c r="H13" s="227">
        <v>0</v>
      </c>
      <c r="I13" s="199">
        <v>-1</v>
      </c>
    </row>
    <row r="14" spans="1:9" ht="25.5" customHeight="1">
      <c r="A14" s="619" t="s">
        <v>12</v>
      </c>
      <c r="B14" s="622">
        <v>6</v>
      </c>
      <c r="C14" s="165"/>
      <c r="D14" s="32">
        <v>5</v>
      </c>
      <c r="E14" s="34"/>
      <c r="F14" s="32">
        <v>5</v>
      </c>
      <c r="G14" s="223"/>
      <c r="H14" s="227">
        <v>0</v>
      </c>
      <c r="I14" s="199">
        <v>-1</v>
      </c>
    </row>
    <row r="15" spans="1:9" ht="25.5" customHeight="1">
      <c r="A15" s="619" t="s">
        <v>13</v>
      </c>
      <c r="B15" s="622">
        <v>7</v>
      </c>
      <c r="C15" s="165"/>
      <c r="D15" s="32">
        <v>9</v>
      </c>
      <c r="E15" s="34"/>
      <c r="F15" s="32">
        <v>9</v>
      </c>
      <c r="G15" s="223"/>
      <c r="H15" s="227">
        <v>0</v>
      </c>
      <c r="I15" s="199">
        <v>2</v>
      </c>
    </row>
    <row r="16" spans="1:9" ht="25.5" customHeight="1">
      <c r="A16" s="619" t="s">
        <v>14</v>
      </c>
      <c r="B16" s="622">
        <v>33</v>
      </c>
      <c r="C16" s="165"/>
      <c r="D16" s="32">
        <v>36</v>
      </c>
      <c r="E16" s="34"/>
      <c r="F16" s="32">
        <v>37</v>
      </c>
      <c r="G16" s="223"/>
      <c r="H16" s="227">
        <v>1</v>
      </c>
      <c r="I16" s="199">
        <v>4</v>
      </c>
    </row>
    <row r="17" spans="1:9" ht="25.5" customHeight="1">
      <c r="A17" s="619" t="s">
        <v>15</v>
      </c>
      <c r="B17" s="622">
        <v>6</v>
      </c>
      <c r="C17" s="165"/>
      <c r="D17" s="32">
        <v>6</v>
      </c>
      <c r="E17" s="34"/>
      <c r="F17" s="32">
        <v>6</v>
      </c>
      <c r="G17" s="223"/>
      <c r="H17" s="227">
        <v>0</v>
      </c>
      <c r="I17" s="199">
        <v>0</v>
      </c>
    </row>
    <row r="18" spans="1:9" ht="25.5" customHeight="1">
      <c r="A18" s="619" t="s">
        <v>16</v>
      </c>
      <c r="B18" s="622">
        <v>94</v>
      </c>
      <c r="C18" s="165"/>
      <c r="D18" s="32">
        <v>97</v>
      </c>
      <c r="E18" s="34"/>
      <c r="F18" s="32">
        <v>94</v>
      </c>
      <c r="G18" s="223"/>
      <c r="H18" s="227">
        <v>-3</v>
      </c>
      <c r="I18" s="199">
        <v>0</v>
      </c>
    </row>
    <row r="19" spans="1:9" ht="6.75" customHeight="1" thickBot="1">
      <c r="A19" s="620"/>
      <c r="B19" s="622"/>
      <c r="C19" s="165"/>
      <c r="D19" s="32"/>
      <c r="E19" s="34"/>
      <c r="F19" s="32"/>
      <c r="G19" s="223"/>
      <c r="H19" s="227"/>
      <c r="I19" s="199"/>
    </row>
    <row r="20" spans="1:9" ht="47.25" customHeight="1" thickBot="1">
      <c r="A20" s="624" t="s">
        <v>17</v>
      </c>
      <c r="B20" s="625">
        <v>499</v>
      </c>
      <c r="C20" s="252"/>
      <c r="D20" s="234">
        <v>506</v>
      </c>
      <c r="E20" s="235"/>
      <c r="F20" s="234">
        <v>484</v>
      </c>
      <c r="G20" s="236"/>
      <c r="H20" s="237">
        <v>-22</v>
      </c>
      <c r="I20" s="238">
        <v>-15</v>
      </c>
    </row>
  </sheetData>
  <mergeCells count="3">
    <mergeCell ref="B4:C4"/>
    <mergeCell ref="D4:E4"/>
    <mergeCell ref="F4:G4"/>
  </mergeCells>
  <printOptions horizontalCentered="1" verticalCentered="1"/>
  <pageMargins left="0.75" right="0.5905" top="0.433" bottom="0.748" header="0.5118" footer="0.511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4"/>
  <sheetViews>
    <sheetView workbookViewId="0" topLeftCell="A1">
      <selection activeCell="B6" sqref="B6:Q21"/>
    </sheetView>
  </sheetViews>
  <sheetFormatPr defaultColWidth="9.140625" defaultRowHeight="12.75"/>
  <cols>
    <col min="1" max="1" width="29.57421875" style="4" customWidth="1"/>
    <col min="2" max="2" width="9.28125" style="4" customWidth="1"/>
    <col min="3" max="3" width="3.140625" style="4" customWidth="1"/>
    <col min="4" max="4" width="9.28125" style="4" customWidth="1"/>
    <col min="5" max="5" width="3.140625" style="4" customWidth="1"/>
    <col min="6" max="6" width="9.28125" style="4" customWidth="1"/>
    <col min="7" max="7" width="3.140625" style="4" customWidth="1"/>
    <col min="8" max="8" width="9.28125" style="4" customWidth="1"/>
    <col min="9" max="9" width="3.140625" style="4" customWidth="1"/>
    <col min="10" max="10" width="9.28125" style="4" customWidth="1"/>
    <col min="11" max="11" width="3.140625" style="4" customWidth="1"/>
    <col min="12" max="12" width="9.28125" style="4" customWidth="1"/>
    <col min="13" max="13" width="3.140625" style="4" customWidth="1"/>
    <col min="14" max="14" width="9.28125" style="4" customWidth="1"/>
    <col min="15" max="15" width="3.140625" style="4" customWidth="1"/>
    <col min="16" max="16" width="9.28125" style="4" customWidth="1"/>
    <col min="17" max="17" width="3.140625" style="4" customWidth="1"/>
    <col min="18" max="16384" width="9.140625" style="4" customWidth="1"/>
  </cols>
  <sheetData>
    <row r="1" s="3" customFormat="1" ht="21.75">
      <c r="A1" s="424" t="s">
        <v>231</v>
      </c>
    </row>
    <row r="2" ht="15.75" customHeight="1" thickBot="1"/>
    <row r="3" spans="1:17" ht="29.25" customHeight="1" thickBot="1">
      <c r="A3" s="670" t="s">
        <v>18</v>
      </c>
      <c r="B3" s="677" t="s">
        <v>232</v>
      </c>
      <c r="C3" s="5"/>
      <c r="D3" s="6"/>
      <c r="E3" s="6"/>
      <c r="F3" s="6"/>
      <c r="G3" s="6"/>
      <c r="H3" s="6"/>
      <c r="I3" s="432"/>
      <c r="J3" s="5" t="s">
        <v>233</v>
      </c>
      <c r="K3" s="5"/>
      <c r="L3" s="6"/>
      <c r="M3" s="6"/>
      <c r="N3" s="6"/>
      <c r="O3" s="6"/>
      <c r="P3" s="6"/>
      <c r="Q3" s="7"/>
    </row>
    <row r="4" spans="1:18" ht="29.25" customHeight="1" thickBot="1">
      <c r="A4" s="671" t="s">
        <v>35</v>
      </c>
      <c r="B4" s="678" t="s">
        <v>36</v>
      </c>
      <c r="C4" s="9"/>
      <c r="D4" s="9"/>
      <c r="E4" s="9"/>
      <c r="F4" s="8" t="s">
        <v>37</v>
      </c>
      <c r="G4" s="9"/>
      <c r="H4" s="9"/>
      <c r="I4" s="9"/>
      <c r="J4" s="229" t="s">
        <v>36</v>
      </c>
      <c r="K4" s="9"/>
      <c r="L4" s="9"/>
      <c r="M4" s="9"/>
      <c r="N4" s="8" t="s">
        <v>37</v>
      </c>
      <c r="O4" s="9"/>
      <c r="P4" s="9"/>
      <c r="Q4" s="10"/>
      <c r="R4" s="11"/>
    </row>
    <row r="5" spans="1:17" ht="29.25" customHeight="1" thickBot="1">
      <c r="A5" s="672"/>
      <c r="B5" s="679" t="s">
        <v>38</v>
      </c>
      <c r="C5" s="12"/>
      <c r="D5" s="13" t="s">
        <v>39</v>
      </c>
      <c r="E5" s="14"/>
      <c r="F5" s="15" t="s">
        <v>38</v>
      </c>
      <c r="G5" s="12"/>
      <c r="H5" s="13" t="s">
        <v>39</v>
      </c>
      <c r="I5" s="13"/>
      <c r="J5" s="230" t="s">
        <v>38</v>
      </c>
      <c r="K5" s="12"/>
      <c r="L5" s="13" t="s">
        <v>39</v>
      </c>
      <c r="M5" s="14"/>
      <c r="N5" s="15" t="s">
        <v>38</v>
      </c>
      <c r="O5" s="12"/>
      <c r="P5" s="13" t="s">
        <v>39</v>
      </c>
      <c r="Q5" s="14"/>
    </row>
    <row r="6" spans="1:17" ht="23.25" customHeight="1">
      <c r="A6" s="673" t="s">
        <v>3</v>
      </c>
      <c r="B6" s="680">
        <v>1</v>
      </c>
      <c r="C6" s="24"/>
      <c r="D6" s="16">
        <v>1539</v>
      </c>
      <c r="E6" s="25"/>
      <c r="F6" s="16" t="s">
        <v>40</v>
      </c>
      <c r="G6" s="24"/>
      <c r="H6" s="16" t="s">
        <v>40</v>
      </c>
      <c r="I6" s="16"/>
      <c r="J6" s="231" t="s">
        <v>40</v>
      </c>
      <c r="K6" s="24"/>
      <c r="L6" s="16" t="s">
        <v>40</v>
      </c>
      <c r="M6" s="25"/>
      <c r="N6" s="16" t="s">
        <v>40</v>
      </c>
      <c r="O6" s="24"/>
      <c r="P6" s="16" t="s">
        <v>40</v>
      </c>
      <c r="Q6" s="17"/>
    </row>
    <row r="7" spans="1:17" ht="23.25" customHeight="1">
      <c r="A7" s="674" t="s">
        <v>4</v>
      </c>
      <c r="B7" s="680" t="s">
        <v>40</v>
      </c>
      <c r="C7" s="24"/>
      <c r="D7" s="16" t="s">
        <v>40</v>
      </c>
      <c r="E7" s="25"/>
      <c r="F7" s="16" t="s">
        <v>40</v>
      </c>
      <c r="G7" s="24"/>
      <c r="H7" s="16" t="s">
        <v>40</v>
      </c>
      <c r="I7" s="439"/>
      <c r="J7" s="16" t="s">
        <v>40</v>
      </c>
      <c r="K7" s="24"/>
      <c r="L7" s="16" t="s">
        <v>40</v>
      </c>
      <c r="M7" s="25"/>
      <c r="N7" s="16">
        <v>5</v>
      </c>
      <c r="O7" s="24"/>
      <c r="P7" s="16">
        <v>50</v>
      </c>
      <c r="Q7" s="17"/>
    </row>
    <row r="8" spans="1:17" ht="23.25" customHeight="1">
      <c r="A8" s="674" t="s">
        <v>5</v>
      </c>
      <c r="B8" s="680">
        <v>4</v>
      </c>
      <c r="C8" s="24"/>
      <c r="D8" s="16">
        <v>379</v>
      </c>
      <c r="E8" s="25"/>
      <c r="F8" s="16">
        <v>1</v>
      </c>
      <c r="G8" s="24"/>
      <c r="H8" s="16">
        <v>1</v>
      </c>
      <c r="I8" s="439"/>
      <c r="J8" s="16" t="s">
        <v>40</v>
      </c>
      <c r="K8" s="24"/>
      <c r="L8" s="16" t="s">
        <v>40</v>
      </c>
      <c r="M8" s="25"/>
      <c r="N8" s="16">
        <v>2</v>
      </c>
      <c r="O8" s="24"/>
      <c r="P8" s="16">
        <v>8</v>
      </c>
      <c r="Q8" s="17"/>
    </row>
    <row r="9" spans="1:17" ht="23.25" customHeight="1">
      <c r="A9" s="674" t="s">
        <v>6</v>
      </c>
      <c r="B9" s="680">
        <v>6</v>
      </c>
      <c r="C9" s="24"/>
      <c r="D9" s="16">
        <v>428</v>
      </c>
      <c r="E9" s="25"/>
      <c r="F9" s="16">
        <v>12</v>
      </c>
      <c r="G9" s="24"/>
      <c r="H9" s="16">
        <v>6400</v>
      </c>
      <c r="I9" s="16"/>
      <c r="J9" s="231">
        <v>2</v>
      </c>
      <c r="K9" s="24"/>
      <c r="L9" s="16">
        <v>364</v>
      </c>
      <c r="M9" s="25"/>
      <c r="N9" s="16">
        <v>12</v>
      </c>
      <c r="O9" s="24"/>
      <c r="P9" s="16">
        <v>406</v>
      </c>
      <c r="Q9" s="17"/>
    </row>
    <row r="10" spans="1:17" ht="19.5" customHeight="1">
      <c r="A10" s="675" t="s">
        <v>41</v>
      </c>
      <c r="B10" s="18">
        <v>0</v>
      </c>
      <c r="C10" s="208"/>
      <c r="D10" s="18">
        <v>0</v>
      </c>
      <c r="E10" s="209"/>
      <c r="F10" s="18">
        <v>2</v>
      </c>
      <c r="G10" s="16"/>
      <c r="H10" s="18">
        <v>561</v>
      </c>
      <c r="I10" s="210"/>
      <c r="J10" s="639">
        <v>0</v>
      </c>
      <c r="K10" s="16"/>
      <c r="L10" s="638">
        <v>0</v>
      </c>
      <c r="M10" s="209"/>
      <c r="N10" s="638">
        <v>0</v>
      </c>
      <c r="O10" s="16"/>
      <c r="P10" s="638">
        <v>0</v>
      </c>
      <c r="Q10" s="17"/>
    </row>
    <row r="11" spans="1:17" ht="19.5" customHeight="1">
      <c r="A11" s="675" t="s">
        <v>42</v>
      </c>
      <c r="B11" s="18">
        <v>6</v>
      </c>
      <c r="C11" s="211"/>
      <c r="D11" s="210">
        <v>428</v>
      </c>
      <c r="E11" s="212"/>
      <c r="F11" s="210">
        <v>10</v>
      </c>
      <c r="G11" s="211"/>
      <c r="H11" s="210">
        <v>5839</v>
      </c>
      <c r="I11" s="210"/>
      <c r="J11" s="232">
        <v>2</v>
      </c>
      <c r="K11" s="640"/>
      <c r="L11" s="210">
        <v>364</v>
      </c>
      <c r="M11" s="212"/>
      <c r="N11" s="210">
        <v>12</v>
      </c>
      <c r="O11" s="211"/>
      <c r="P11" s="210">
        <v>406</v>
      </c>
      <c r="Q11" s="19"/>
    </row>
    <row r="12" spans="1:17" ht="23.25" customHeight="1">
      <c r="A12" s="674" t="s">
        <v>9</v>
      </c>
      <c r="B12" s="680" t="s">
        <v>40</v>
      </c>
      <c r="C12" s="24"/>
      <c r="D12" s="16" t="s">
        <v>40</v>
      </c>
      <c r="E12" s="25"/>
      <c r="F12" s="16" t="s">
        <v>40</v>
      </c>
      <c r="G12" s="24"/>
      <c r="H12" s="16" t="s">
        <v>40</v>
      </c>
      <c r="I12" s="439"/>
      <c r="J12" s="16" t="s">
        <v>40</v>
      </c>
      <c r="K12" s="24"/>
      <c r="L12" s="16" t="s">
        <v>40</v>
      </c>
      <c r="M12" s="25"/>
      <c r="N12" s="16">
        <v>1</v>
      </c>
      <c r="O12" s="24"/>
      <c r="P12" s="16">
        <v>22</v>
      </c>
      <c r="Q12" s="17"/>
    </row>
    <row r="13" spans="1:17" ht="23.25" customHeight="1">
      <c r="A13" s="674" t="s">
        <v>10</v>
      </c>
      <c r="B13" s="680" t="s">
        <v>40</v>
      </c>
      <c r="C13" s="24"/>
      <c r="D13" s="16" t="s">
        <v>40</v>
      </c>
      <c r="E13" s="25"/>
      <c r="F13" s="16">
        <v>3</v>
      </c>
      <c r="G13" s="24"/>
      <c r="H13" s="16">
        <v>12</v>
      </c>
      <c r="I13" s="439"/>
      <c r="J13" s="16" t="s">
        <v>40</v>
      </c>
      <c r="K13" s="24"/>
      <c r="L13" s="16" t="s">
        <v>40</v>
      </c>
      <c r="M13" s="25"/>
      <c r="N13" s="16">
        <v>2</v>
      </c>
      <c r="O13" s="24"/>
      <c r="P13" s="16">
        <v>36</v>
      </c>
      <c r="Q13" s="17"/>
    </row>
    <row r="14" spans="1:17" ht="23.25" customHeight="1">
      <c r="A14" s="674" t="s">
        <v>11</v>
      </c>
      <c r="B14" s="680" t="s">
        <v>40</v>
      </c>
      <c r="C14" s="24"/>
      <c r="D14" s="16" t="s">
        <v>40</v>
      </c>
      <c r="E14" s="25"/>
      <c r="F14" s="16">
        <v>1</v>
      </c>
      <c r="G14" s="24"/>
      <c r="H14" s="16">
        <v>28</v>
      </c>
      <c r="I14" s="439"/>
      <c r="J14" s="16" t="s">
        <v>40</v>
      </c>
      <c r="K14" s="24"/>
      <c r="L14" s="16" t="s">
        <v>40</v>
      </c>
      <c r="M14" s="25"/>
      <c r="N14" s="16" t="s">
        <v>40</v>
      </c>
      <c r="O14" s="24"/>
      <c r="P14" s="16" t="s">
        <v>40</v>
      </c>
      <c r="Q14" s="17"/>
    </row>
    <row r="15" spans="1:17" ht="23.25" customHeight="1">
      <c r="A15" s="674" t="s">
        <v>12</v>
      </c>
      <c r="B15" s="680" t="s">
        <v>40</v>
      </c>
      <c r="C15" s="24"/>
      <c r="D15" s="16" t="s">
        <v>40</v>
      </c>
      <c r="E15" s="25"/>
      <c r="F15" s="16">
        <v>1</v>
      </c>
      <c r="G15" s="24"/>
      <c r="H15" s="16">
        <v>1</v>
      </c>
      <c r="I15" s="439"/>
      <c r="J15" s="16" t="s">
        <v>40</v>
      </c>
      <c r="K15" s="24"/>
      <c r="L15" s="16" t="s">
        <v>40</v>
      </c>
      <c r="M15" s="25"/>
      <c r="N15" s="16" t="s">
        <v>40</v>
      </c>
      <c r="O15" s="24"/>
      <c r="P15" s="16" t="s">
        <v>40</v>
      </c>
      <c r="Q15" s="17"/>
    </row>
    <row r="16" spans="1:17" ht="23.25" customHeight="1">
      <c r="A16" s="674" t="s">
        <v>13</v>
      </c>
      <c r="B16" s="680">
        <v>3</v>
      </c>
      <c r="C16" s="24"/>
      <c r="D16" s="16">
        <v>28</v>
      </c>
      <c r="E16" s="25"/>
      <c r="F16" s="16" t="s">
        <v>40</v>
      </c>
      <c r="G16" s="24"/>
      <c r="H16" s="16" t="s">
        <v>40</v>
      </c>
      <c r="I16" s="439"/>
      <c r="J16" s="16" t="s">
        <v>40</v>
      </c>
      <c r="K16" s="24"/>
      <c r="L16" s="16" t="s">
        <v>40</v>
      </c>
      <c r="M16" s="25"/>
      <c r="N16" s="16" t="s">
        <v>40</v>
      </c>
      <c r="O16" s="24"/>
      <c r="P16" s="16" t="s">
        <v>40</v>
      </c>
      <c r="Q16" s="17"/>
    </row>
    <row r="17" spans="1:17" ht="23.25" customHeight="1">
      <c r="A17" s="674" t="s">
        <v>14</v>
      </c>
      <c r="B17" s="680">
        <v>4</v>
      </c>
      <c r="C17" s="24"/>
      <c r="D17" s="16">
        <v>78</v>
      </c>
      <c r="E17" s="25"/>
      <c r="F17" s="16">
        <v>1</v>
      </c>
      <c r="G17" s="24"/>
      <c r="H17" s="16">
        <v>1</v>
      </c>
      <c r="I17" s="439"/>
      <c r="J17" s="16">
        <v>1</v>
      </c>
      <c r="K17" s="24"/>
      <c r="L17" s="16">
        <v>3</v>
      </c>
      <c r="M17" s="25"/>
      <c r="N17" s="16" t="s">
        <v>40</v>
      </c>
      <c r="O17" s="24"/>
      <c r="P17" s="16" t="s">
        <v>40</v>
      </c>
      <c r="Q17" s="17"/>
    </row>
    <row r="18" spans="1:17" ht="23.25" customHeight="1">
      <c r="A18" s="674" t="s">
        <v>15</v>
      </c>
      <c r="B18" s="680" t="s">
        <v>40</v>
      </c>
      <c r="C18" s="24"/>
      <c r="D18" s="16" t="s">
        <v>40</v>
      </c>
      <c r="E18" s="25"/>
      <c r="F18" s="16" t="s">
        <v>40</v>
      </c>
      <c r="G18" s="24"/>
      <c r="H18" s="16" t="s">
        <v>40</v>
      </c>
      <c r="I18" s="439"/>
      <c r="J18" s="16" t="s">
        <v>40</v>
      </c>
      <c r="K18" s="24"/>
      <c r="L18" s="16" t="s">
        <v>40</v>
      </c>
      <c r="M18" s="25"/>
      <c r="N18" s="16" t="s">
        <v>40</v>
      </c>
      <c r="O18" s="24"/>
      <c r="P18" s="16" t="s">
        <v>40</v>
      </c>
      <c r="Q18" s="17"/>
    </row>
    <row r="19" spans="1:17" ht="23.25" customHeight="1">
      <c r="A19" s="674" t="s">
        <v>16</v>
      </c>
      <c r="B19" s="680">
        <v>6</v>
      </c>
      <c r="C19" s="24"/>
      <c r="D19" s="16">
        <v>86</v>
      </c>
      <c r="E19" s="25"/>
      <c r="F19" s="16" t="s">
        <v>40</v>
      </c>
      <c r="G19" s="24"/>
      <c r="H19" s="16" t="s">
        <v>40</v>
      </c>
      <c r="I19" s="16"/>
      <c r="J19" s="231">
        <v>2</v>
      </c>
      <c r="K19" s="24"/>
      <c r="L19" s="16">
        <v>17</v>
      </c>
      <c r="M19" s="25"/>
      <c r="N19" s="16">
        <v>5</v>
      </c>
      <c r="O19" s="24"/>
      <c r="P19" s="16">
        <v>84</v>
      </c>
      <c r="Q19" s="25"/>
    </row>
    <row r="20" spans="1:17" ht="7.5" customHeight="1" thickBot="1">
      <c r="A20" s="674"/>
      <c r="B20" s="681"/>
      <c r="C20" s="24"/>
      <c r="D20" s="20"/>
      <c r="E20" s="25"/>
      <c r="F20" s="20"/>
      <c r="G20" s="24"/>
      <c r="H20" s="20"/>
      <c r="I20" s="20"/>
      <c r="J20" s="233"/>
      <c r="K20" s="24"/>
      <c r="L20" s="20"/>
      <c r="M20" s="25"/>
      <c r="N20" s="20"/>
      <c r="O20" s="24"/>
      <c r="P20" s="20"/>
      <c r="Q20" s="389"/>
    </row>
    <row r="21" spans="1:17" s="3" customFormat="1" ht="50.25" customHeight="1" thickBot="1">
      <c r="A21" s="676" t="s">
        <v>17</v>
      </c>
      <c r="B21" s="213">
        <v>24</v>
      </c>
      <c r="C21" s="214"/>
      <c r="D21" s="213">
        <v>2538</v>
      </c>
      <c r="E21" s="215"/>
      <c r="F21" s="213">
        <v>19</v>
      </c>
      <c r="G21" s="214"/>
      <c r="H21" s="213">
        <v>6443</v>
      </c>
      <c r="I21" s="329"/>
      <c r="J21" s="213">
        <v>5</v>
      </c>
      <c r="K21" s="214"/>
      <c r="L21" s="213">
        <v>384</v>
      </c>
      <c r="M21" s="215"/>
      <c r="N21" s="213">
        <v>27</v>
      </c>
      <c r="O21" s="214"/>
      <c r="P21" s="213">
        <v>606</v>
      </c>
      <c r="Q21" s="21"/>
    </row>
    <row r="24" ht="12.75">
      <c r="L24"/>
    </row>
  </sheetData>
  <printOptions horizontalCentered="1" verticalCentered="1"/>
  <pageMargins left="0.393700787401575" right="0.590551181102362" top="0.433070866141732" bottom="0.748031496062992" header="0.511811023622047" footer="0.511811023622047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Y13"/>
  <sheetViews>
    <sheetView zoomScale="97" zoomScaleNormal="97" workbookViewId="0" topLeftCell="A3">
      <selection activeCell="B8" sqref="B8:Y13"/>
    </sheetView>
  </sheetViews>
  <sheetFormatPr defaultColWidth="9.140625" defaultRowHeight="12.75"/>
  <cols>
    <col min="1" max="1" width="20.00390625" style="139" customWidth="1"/>
    <col min="2" max="2" width="7.7109375" style="139" customWidth="1"/>
    <col min="3" max="3" width="1.7109375" style="139" customWidth="1"/>
    <col min="4" max="4" width="7.7109375" style="139" customWidth="1"/>
    <col min="5" max="5" width="1.7109375" style="139" customWidth="1"/>
    <col min="6" max="6" width="7.7109375" style="139" customWidth="1"/>
    <col min="7" max="7" width="1.7109375" style="139" customWidth="1"/>
    <col min="8" max="8" width="7.7109375" style="139" customWidth="1"/>
    <col min="9" max="9" width="1.7109375" style="139" customWidth="1"/>
    <col min="10" max="10" width="7.8515625" style="139" customWidth="1"/>
    <col min="11" max="11" width="1.7109375" style="139" customWidth="1"/>
    <col min="12" max="12" width="7.7109375" style="139" customWidth="1"/>
    <col min="13" max="13" width="1.7109375" style="139" customWidth="1"/>
    <col min="14" max="14" width="7.7109375" style="139" customWidth="1"/>
    <col min="15" max="15" width="1.7109375" style="139" customWidth="1"/>
    <col min="16" max="16" width="8.00390625" style="139" customWidth="1"/>
    <col min="17" max="17" width="1.7109375" style="139" customWidth="1"/>
    <col min="18" max="18" width="7.7109375" style="139" customWidth="1"/>
    <col min="19" max="19" width="1.7109375" style="139" customWidth="1"/>
    <col min="20" max="20" width="7.7109375" style="139" customWidth="1"/>
    <col min="21" max="21" width="1.7109375" style="139" customWidth="1"/>
    <col min="22" max="22" width="7.7109375" style="139" customWidth="1"/>
    <col min="23" max="23" width="1.7109375" style="139" customWidth="1"/>
    <col min="24" max="24" width="7.7109375" style="139" customWidth="1"/>
    <col min="25" max="25" width="1.7109375" style="139" customWidth="1"/>
    <col min="26" max="16384" width="9.140625" style="139" customWidth="1"/>
  </cols>
  <sheetData>
    <row r="2" spans="1:13" s="137" customFormat="1" ht="28.5" customHeight="1">
      <c r="A2" s="425" t="s">
        <v>238</v>
      </c>
      <c r="B2" s="135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2.75">
      <c r="A3" s="138" t="s">
        <v>43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5.7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25" ht="36" customHeight="1" thickBot="1">
      <c r="A5" s="689" t="s">
        <v>44</v>
      </c>
      <c r="B5" s="698" t="s">
        <v>38</v>
      </c>
      <c r="C5" s="699"/>
      <c r="D5" s="699"/>
      <c r="E5" s="699"/>
      <c r="F5" s="699"/>
      <c r="G5" s="700"/>
      <c r="H5" s="628" t="s">
        <v>89</v>
      </c>
      <c r="I5" s="140"/>
      <c r="J5" s="141"/>
      <c r="K5" s="141"/>
      <c r="L5" s="141"/>
      <c r="M5" s="141"/>
      <c r="N5" s="141"/>
      <c r="O5" s="141"/>
      <c r="P5" s="141"/>
      <c r="Q5" s="141"/>
      <c r="R5" s="140"/>
      <c r="S5" s="140"/>
      <c r="T5" s="142"/>
      <c r="U5" s="142"/>
      <c r="V5" s="142"/>
      <c r="W5" s="142"/>
      <c r="X5" s="142"/>
      <c r="Y5" s="143"/>
    </row>
    <row r="6" spans="1:25" ht="31.5" customHeight="1">
      <c r="A6" s="690"/>
      <c r="B6" s="692" t="s">
        <v>45</v>
      </c>
      <c r="C6" s="693"/>
      <c r="D6" s="693"/>
      <c r="E6" s="693"/>
      <c r="F6" s="693"/>
      <c r="G6" s="694"/>
      <c r="H6" s="629" t="s">
        <v>213</v>
      </c>
      <c r="I6" s="144"/>
      <c r="J6" s="144"/>
      <c r="K6" s="144"/>
      <c r="L6" s="141"/>
      <c r="M6" s="301"/>
      <c r="N6" s="695" t="s">
        <v>236</v>
      </c>
      <c r="O6" s="696"/>
      <c r="P6" s="696"/>
      <c r="Q6" s="696"/>
      <c r="R6" s="696"/>
      <c r="S6" s="697"/>
      <c r="T6" s="144" t="s">
        <v>237</v>
      </c>
      <c r="U6" s="144"/>
      <c r="V6" s="144"/>
      <c r="W6" s="144"/>
      <c r="X6" s="141"/>
      <c r="Y6" s="145"/>
    </row>
    <row r="7" spans="1:25" ht="38.25" customHeight="1" thickBot="1">
      <c r="A7" s="691"/>
      <c r="B7" s="147" t="s">
        <v>212</v>
      </c>
      <c r="C7" s="146"/>
      <c r="D7" s="147" t="s">
        <v>234</v>
      </c>
      <c r="E7" s="147"/>
      <c r="F7" s="147" t="s">
        <v>235</v>
      </c>
      <c r="G7" s="626"/>
      <c r="H7" s="147" t="s">
        <v>46</v>
      </c>
      <c r="I7" s="149"/>
      <c r="J7" s="150" t="s">
        <v>47</v>
      </c>
      <c r="K7" s="151"/>
      <c r="L7" s="151" t="s">
        <v>48</v>
      </c>
      <c r="M7" s="152"/>
      <c r="N7" s="247" t="s">
        <v>46</v>
      </c>
      <c r="O7" s="149"/>
      <c r="P7" s="150" t="s">
        <v>47</v>
      </c>
      <c r="Q7" s="151"/>
      <c r="R7" s="148" t="s">
        <v>48</v>
      </c>
      <c r="S7" s="248"/>
      <c r="T7" s="149" t="s">
        <v>46</v>
      </c>
      <c r="U7" s="149"/>
      <c r="V7" s="150" t="s">
        <v>47</v>
      </c>
      <c r="W7" s="151"/>
      <c r="X7" s="151" t="s">
        <v>48</v>
      </c>
      <c r="Y7" s="153"/>
    </row>
    <row r="8" spans="1:25" ht="71.25" customHeight="1">
      <c r="A8" s="239" t="s">
        <v>49</v>
      </c>
      <c r="B8" s="29">
        <v>142</v>
      </c>
      <c r="C8" s="154"/>
      <c r="D8" s="29">
        <v>149</v>
      </c>
      <c r="E8" s="36"/>
      <c r="F8" s="29">
        <v>183</v>
      </c>
      <c r="G8" s="627"/>
      <c r="H8" s="27">
        <v>315</v>
      </c>
      <c r="I8" s="26"/>
      <c r="J8" s="29">
        <v>223</v>
      </c>
      <c r="K8" s="26"/>
      <c r="L8" s="27">
        <v>538</v>
      </c>
      <c r="M8" s="245"/>
      <c r="N8" s="26">
        <v>318</v>
      </c>
      <c r="O8" s="26"/>
      <c r="P8" s="29">
        <v>244</v>
      </c>
      <c r="Q8" s="26"/>
      <c r="R8" s="27">
        <v>562</v>
      </c>
      <c r="S8" s="245"/>
      <c r="T8" s="26">
        <v>261</v>
      </c>
      <c r="U8" s="26"/>
      <c r="V8" s="29">
        <v>197</v>
      </c>
      <c r="W8" s="26"/>
      <c r="X8" s="27">
        <v>458</v>
      </c>
      <c r="Y8" s="145"/>
    </row>
    <row r="9" spans="1:25" ht="71.25" customHeight="1">
      <c r="A9" s="240" t="s">
        <v>88</v>
      </c>
      <c r="B9" s="27">
        <v>357</v>
      </c>
      <c r="C9" s="155"/>
      <c r="D9" s="27">
        <v>357</v>
      </c>
      <c r="E9" s="28"/>
      <c r="F9" s="27">
        <v>301</v>
      </c>
      <c r="G9" s="26"/>
      <c r="H9" s="27">
        <v>24224</v>
      </c>
      <c r="I9" s="26"/>
      <c r="J9" s="27">
        <v>41698</v>
      </c>
      <c r="K9" s="26"/>
      <c r="L9" s="27">
        <v>65922</v>
      </c>
      <c r="M9" s="246"/>
      <c r="N9" s="26">
        <v>25689</v>
      </c>
      <c r="O9" s="26"/>
      <c r="P9" s="27">
        <v>40303</v>
      </c>
      <c r="Q9" s="26"/>
      <c r="R9" s="27">
        <v>65992</v>
      </c>
      <c r="S9" s="246"/>
      <c r="T9" s="26">
        <v>24286</v>
      </c>
      <c r="U9" s="26"/>
      <c r="V9" s="27">
        <v>40518</v>
      </c>
      <c r="W9" s="26"/>
      <c r="X9" s="27">
        <v>64804</v>
      </c>
      <c r="Y9" s="145"/>
    </row>
    <row r="10" spans="1:25" ht="71.25" customHeight="1">
      <c r="A10" s="241" t="s">
        <v>50</v>
      </c>
      <c r="B10" s="27" t="s">
        <v>53</v>
      </c>
      <c r="C10" s="156"/>
      <c r="D10" s="27" t="s">
        <v>53</v>
      </c>
      <c r="E10" s="157"/>
      <c r="F10" s="27" t="s">
        <v>53</v>
      </c>
      <c r="G10" s="26"/>
      <c r="H10" s="27">
        <v>53</v>
      </c>
      <c r="I10" s="28"/>
      <c r="J10" s="26">
        <v>284</v>
      </c>
      <c r="K10" s="26"/>
      <c r="L10" s="27">
        <v>337</v>
      </c>
      <c r="M10" s="246"/>
      <c r="N10" s="26">
        <v>58</v>
      </c>
      <c r="O10" s="28"/>
      <c r="P10" s="26">
        <v>319</v>
      </c>
      <c r="Q10" s="26"/>
      <c r="R10" s="27">
        <v>377</v>
      </c>
      <c r="S10" s="246"/>
      <c r="T10" s="26">
        <v>34</v>
      </c>
      <c r="U10" s="28"/>
      <c r="V10" s="26">
        <v>255</v>
      </c>
      <c r="W10" s="26"/>
      <c r="X10" s="27">
        <v>289</v>
      </c>
      <c r="Y10" s="145"/>
    </row>
    <row r="11" spans="1:25" ht="8.25" customHeight="1" thickBot="1">
      <c r="A11" s="242"/>
      <c r="B11" s="27"/>
      <c r="C11" s="155"/>
      <c r="D11" s="27"/>
      <c r="E11" s="28"/>
      <c r="F11" s="27"/>
      <c r="G11" s="26"/>
      <c r="H11" s="27"/>
      <c r="I11" s="28"/>
      <c r="J11" s="26"/>
      <c r="K11" s="158"/>
      <c r="L11" s="27"/>
      <c r="M11" s="246"/>
      <c r="N11" s="26"/>
      <c r="O11" s="28"/>
      <c r="P11" s="26"/>
      <c r="Q11" s="26"/>
      <c r="R11" s="27"/>
      <c r="S11" s="246"/>
      <c r="T11" s="26"/>
      <c r="U11" s="28"/>
      <c r="V11" s="26"/>
      <c r="W11" s="158"/>
      <c r="X11" s="27"/>
      <c r="Y11" s="145"/>
    </row>
    <row r="12" spans="1:25" s="137" customFormat="1" ht="38.25" customHeight="1">
      <c r="A12" s="243" t="s">
        <v>51</v>
      </c>
      <c r="B12" s="291">
        <v>499</v>
      </c>
      <c r="C12" s="293"/>
      <c r="D12" s="291">
        <v>506</v>
      </c>
      <c r="E12" s="294"/>
      <c r="F12" s="291">
        <v>484</v>
      </c>
      <c r="G12" s="296"/>
      <c r="H12" s="291">
        <v>24592</v>
      </c>
      <c r="I12" s="296"/>
      <c r="J12" s="291">
        <v>42205</v>
      </c>
      <c r="K12" s="216"/>
      <c r="L12" s="291">
        <v>66797</v>
      </c>
      <c r="M12" s="295"/>
      <c r="N12" s="296">
        <v>26065</v>
      </c>
      <c r="O12" s="294"/>
      <c r="P12" s="296">
        <v>40866</v>
      </c>
      <c r="Q12" s="294"/>
      <c r="R12" s="291">
        <v>66931</v>
      </c>
      <c r="S12" s="295"/>
      <c r="T12" s="296">
        <v>24581</v>
      </c>
      <c r="U12" s="296"/>
      <c r="V12" s="291">
        <v>40970</v>
      </c>
      <c r="W12" s="216"/>
      <c r="X12" s="291">
        <v>65551</v>
      </c>
      <c r="Y12" s="217"/>
    </row>
    <row r="13" spans="1:25" ht="24" customHeight="1" thickBot="1">
      <c r="A13" s="244" t="s">
        <v>52</v>
      </c>
      <c r="B13" s="292" t="s">
        <v>53</v>
      </c>
      <c r="C13" s="297"/>
      <c r="D13" s="292" t="s">
        <v>53</v>
      </c>
      <c r="E13" s="298"/>
      <c r="F13" s="292" t="s">
        <v>53</v>
      </c>
      <c r="G13" s="300"/>
      <c r="H13" s="292">
        <v>6485</v>
      </c>
      <c r="I13" s="298"/>
      <c r="J13" s="300">
        <v>6956</v>
      </c>
      <c r="K13" s="218"/>
      <c r="L13" s="292">
        <v>13441</v>
      </c>
      <c r="M13" s="299"/>
      <c r="N13" s="300">
        <v>7222</v>
      </c>
      <c r="O13" s="298"/>
      <c r="P13" s="300">
        <v>7197</v>
      </c>
      <c r="Q13" s="298"/>
      <c r="R13" s="292">
        <v>14419</v>
      </c>
      <c r="S13" s="299"/>
      <c r="T13" s="300">
        <v>6437</v>
      </c>
      <c r="U13" s="298"/>
      <c r="V13" s="300">
        <v>7560</v>
      </c>
      <c r="W13" s="218"/>
      <c r="X13" s="292">
        <v>13997</v>
      </c>
      <c r="Y13" s="219"/>
    </row>
  </sheetData>
  <mergeCells count="4">
    <mergeCell ref="A5:A7"/>
    <mergeCell ref="B6:G6"/>
    <mergeCell ref="N6:S6"/>
    <mergeCell ref="B5:G5"/>
  </mergeCells>
  <printOptions horizontalCentered="1" verticalCentered="1"/>
  <pageMargins left="0.41" right="0" top="0.5511811023622047" bottom="0.7874015748031497" header="0.35433070866141736" footer="0.5511811023622047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C1">
      <selection activeCell="D6" sqref="D6:E15"/>
    </sheetView>
  </sheetViews>
  <sheetFormatPr defaultColWidth="9.140625" defaultRowHeight="12.75"/>
  <cols>
    <col min="1" max="1" width="9.57421875" style="390" customWidth="1"/>
    <col min="2" max="2" width="15.8515625" style="390" customWidth="1"/>
    <col min="3" max="3" width="37.7109375" style="390" customWidth="1"/>
    <col min="4" max="4" width="30.421875" style="392" customWidth="1"/>
    <col min="5" max="5" width="30.421875" style="390" customWidth="1"/>
    <col min="6" max="16384" width="9.140625" style="390" customWidth="1"/>
  </cols>
  <sheetData>
    <row r="1" spans="1:3" ht="18.75">
      <c r="A1" s="426" t="s">
        <v>239</v>
      </c>
      <c r="C1" s="391"/>
    </row>
    <row r="2" ht="15" customHeight="1" thickBot="1"/>
    <row r="3" ht="13.5" hidden="1" thickBot="1"/>
    <row r="4" spans="1:5" ht="28.5" customHeight="1" thickBot="1">
      <c r="A4" s="393"/>
      <c r="B4" s="394" t="s">
        <v>18</v>
      </c>
      <c r="C4" s="394"/>
      <c r="D4" s="632" t="s">
        <v>240</v>
      </c>
      <c r="E4" s="395"/>
    </row>
    <row r="5" spans="1:5" ht="28.5" customHeight="1" thickBot="1">
      <c r="A5" s="396"/>
      <c r="B5" s="397" t="s">
        <v>18</v>
      </c>
      <c r="C5" s="397"/>
      <c r="D5" s="633" t="s">
        <v>54</v>
      </c>
      <c r="E5" s="398" t="s">
        <v>39</v>
      </c>
    </row>
    <row r="6" spans="1:5" ht="30" customHeight="1">
      <c r="A6" s="396"/>
      <c r="B6" s="399" t="s">
        <v>97</v>
      </c>
      <c r="C6" s="399"/>
      <c r="D6" s="634" t="s">
        <v>69</v>
      </c>
      <c r="E6" s="433">
        <v>2362</v>
      </c>
    </row>
    <row r="7" spans="1:5" ht="44.25" customHeight="1">
      <c r="A7" s="396"/>
      <c r="B7" s="400"/>
      <c r="C7" s="400" t="s">
        <v>98</v>
      </c>
      <c r="D7" s="635">
        <v>15</v>
      </c>
      <c r="E7" s="434">
        <v>1978</v>
      </c>
    </row>
    <row r="8" spans="1:5" ht="44.25" customHeight="1">
      <c r="A8" s="396"/>
      <c r="B8" s="400"/>
      <c r="C8" s="400" t="s">
        <v>56</v>
      </c>
      <c r="D8" s="635">
        <v>5</v>
      </c>
      <c r="E8" s="434">
        <v>384</v>
      </c>
    </row>
    <row r="9" spans="1:5" ht="30" customHeight="1">
      <c r="A9" s="396"/>
      <c r="B9" s="399" t="s">
        <v>99</v>
      </c>
      <c r="C9" s="399"/>
      <c r="D9" s="634" t="s">
        <v>69</v>
      </c>
      <c r="E9" s="433">
        <v>3742</v>
      </c>
    </row>
    <row r="10" spans="1:5" ht="44.25" customHeight="1">
      <c r="A10" s="396"/>
      <c r="B10" s="400"/>
      <c r="C10" s="400" t="s">
        <v>100</v>
      </c>
      <c r="D10" s="635">
        <v>29</v>
      </c>
      <c r="E10" s="434">
        <v>3136</v>
      </c>
    </row>
    <row r="11" spans="1:5" ht="44.25" customHeight="1">
      <c r="A11" s="396"/>
      <c r="B11" s="400"/>
      <c r="C11" s="400" t="s">
        <v>37</v>
      </c>
      <c r="D11" s="635">
        <v>27</v>
      </c>
      <c r="E11" s="434">
        <v>606</v>
      </c>
    </row>
    <row r="12" spans="1:5" ht="30" customHeight="1">
      <c r="A12" s="396"/>
      <c r="B12" s="399" t="s">
        <v>101</v>
      </c>
      <c r="C12" s="399"/>
      <c r="D12" s="636" t="s">
        <v>69</v>
      </c>
      <c r="E12" s="630">
        <v>1380</v>
      </c>
    </row>
    <row r="13" spans="1:5" ht="44.25" customHeight="1">
      <c r="A13" s="396"/>
      <c r="B13" s="400"/>
      <c r="C13" s="400" t="s">
        <v>46</v>
      </c>
      <c r="D13" s="634" t="s">
        <v>69</v>
      </c>
      <c r="E13" s="631">
        <v>1484</v>
      </c>
    </row>
    <row r="14" spans="1:5" ht="44.25" customHeight="1">
      <c r="A14" s="396" t="s">
        <v>18</v>
      </c>
      <c r="B14" s="400"/>
      <c r="C14" s="400" t="s">
        <v>47</v>
      </c>
      <c r="D14" s="634" t="s">
        <v>69</v>
      </c>
      <c r="E14" s="434">
        <v>104</v>
      </c>
    </row>
    <row r="15" spans="1:5" ht="24" customHeight="1" thickBot="1">
      <c r="A15" s="401"/>
      <c r="B15" s="402"/>
      <c r="C15" s="402"/>
      <c r="D15" s="637"/>
      <c r="E15" s="403"/>
    </row>
    <row r="16" ht="9" customHeight="1"/>
    <row r="17" ht="15" customHeight="1">
      <c r="A17" s="390" t="s">
        <v>102</v>
      </c>
    </row>
    <row r="18" ht="15" customHeight="1">
      <c r="A18" s="390" t="s">
        <v>18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printOptions verticalCentered="1"/>
  <pageMargins left="0.5905511811023623" right="0.35433070866141736" top="0.5905511811023623" bottom="0.5905511811023623" header="0.2755905511811024" footer="0.27559055118110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1"/>
  <sheetViews>
    <sheetView workbookViewId="0" topLeftCell="A1">
      <selection activeCell="B6" sqref="B6:I21"/>
    </sheetView>
  </sheetViews>
  <sheetFormatPr defaultColWidth="9.140625" defaultRowHeight="12.75"/>
  <cols>
    <col min="1" max="1" width="33.140625" style="38" customWidth="1"/>
    <col min="2" max="9" width="11.140625" style="38" customWidth="1"/>
    <col min="10" max="16384" width="9.140625" style="38" customWidth="1"/>
  </cols>
  <sheetData>
    <row r="1" ht="21" customHeight="1">
      <c r="A1" s="427" t="s">
        <v>286</v>
      </c>
    </row>
    <row r="2" ht="16.5" thickBot="1">
      <c r="A2" s="37"/>
    </row>
    <row r="3" spans="1:9" ht="36.75" customHeight="1">
      <c r="A3" s="330" t="s">
        <v>18</v>
      </c>
      <c r="B3" s="648">
        <v>38412</v>
      </c>
      <c r="C3" s="39"/>
      <c r="D3" s="39"/>
      <c r="E3" s="39"/>
      <c r="F3" s="655">
        <v>38777</v>
      </c>
      <c r="G3" s="39"/>
      <c r="H3" s="39"/>
      <c r="I3" s="40"/>
    </row>
    <row r="4" spans="1:9" ht="23.25" customHeight="1">
      <c r="A4" s="331" t="s">
        <v>2</v>
      </c>
      <c r="B4" s="337" t="s">
        <v>58</v>
      </c>
      <c r="C4" s="41" t="s">
        <v>39</v>
      </c>
      <c r="D4" s="42"/>
      <c r="E4" s="42"/>
      <c r="F4" s="656" t="s">
        <v>58</v>
      </c>
      <c r="G4" s="41" t="s">
        <v>39</v>
      </c>
      <c r="H4" s="42"/>
      <c r="I4" s="43"/>
    </row>
    <row r="5" spans="1:9" ht="25.5" customHeight="1" thickBot="1">
      <c r="A5" s="332"/>
      <c r="B5" s="338" t="s">
        <v>54</v>
      </c>
      <c r="C5" s="44" t="s">
        <v>46</v>
      </c>
      <c r="D5" s="44" t="s">
        <v>47</v>
      </c>
      <c r="E5" s="339" t="s">
        <v>48</v>
      </c>
      <c r="F5" s="657" t="s">
        <v>54</v>
      </c>
      <c r="G5" s="44" t="s">
        <v>46</v>
      </c>
      <c r="H5" s="44" t="s">
        <v>47</v>
      </c>
      <c r="I5" s="45" t="s">
        <v>48</v>
      </c>
    </row>
    <row r="6" spans="1:9" ht="23.25" customHeight="1">
      <c r="A6" s="333" t="s">
        <v>3</v>
      </c>
      <c r="B6" s="649">
        <v>13</v>
      </c>
      <c r="C6" s="46">
        <v>775</v>
      </c>
      <c r="D6" s="47">
        <v>1722</v>
      </c>
      <c r="E6" s="652">
        <v>2497</v>
      </c>
      <c r="F6" s="658">
        <v>13</v>
      </c>
      <c r="G6" s="46">
        <v>1184</v>
      </c>
      <c r="H6" s="47">
        <v>2665</v>
      </c>
      <c r="I6" s="48">
        <v>3849</v>
      </c>
    </row>
    <row r="7" spans="1:9" ht="23.25" customHeight="1">
      <c r="A7" s="334" t="s">
        <v>4</v>
      </c>
      <c r="B7" s="649">
        <v>37</v>
      </c>
      <c r="C7" s="46">
        <v>191</v>
      </c>
      <c r="D7" s="47">
        <v>294</v>
      </c>
      <c r="E7" s="652">
        <v>485</v>
      </c>
      <c r="F7" s="658">
        <v>32</v>
      </c>
      <c r="G7" s="46">
        <v>116</v>
      </c>
      <c r="H7" s="47">
        <v>183</v>
      </c>
      <c r="I7" s="48">
        <v>299</v>
      </c>
    </row>
    <row r="8" spans="1:9" ht="23.25" customHeight="1">
      <c r="A8" s="334" t="s">
        <v>5</v>
      </c>
      <c r="B8" s="649">
        <v>42</v>
      </c>
      <c r="C8" s="46">
        <v>3178</v>
      </c>
      <c r="D8" s="47">
        <v>1432</v>
      </c>
      <c r="E8" s="652">
        <v>4610</v>
      </c>
      <c r="F8" s="658">
        <v>44</v>
      </c>
      <c r="G8" s="46">
        <v>3654</v>
      </c>
      <c r="H8" s="47">
        <v>1795</v>
      </c>
      <c r="I8" s="48">
        <v>5449</v>
      </c>
    </row>
    <row r="9" spans="1:9" ht="23.25" customHeight="1">
      <c r="A9" s="334" t="s">
        <v>6</v>
      </c>
      <c r="B9" s="649">
        <v>220</v>
      </c>
      <c r="C9" s="46">
        <v>17435</v>
      </c>
      <c r="D9" s="47">
        <v>34038</v>
      </c>
      <c r="E9" s="652">
        <v>51473</v>
      </c>
      <c r="F9" s="658">
        <v>207</v>
      </c>
      <c r="G9" s="46">
        <v>16622</v>
      </c>
      <c r="H9" s="47">
        <v>31845</v>
      </c>
      <c r="I9" s="48">
        <v>48467</v>
      </c>
    </row>
    <row r="10" spans="1:9" ht="23.25" customHeight="1">
      <c r="A10" s="335" t="s">
        <v>59</v>
      </c>
      <c r="B10" s="650">
        <v>29</v>
      </c>
      <c r="C10" s="49">
        <v>2447</v>
      </c>
      <c r="D10" s="50">
        <v>5085</v>
      </c>
      <c r="E10" s="653">
        <v>7532</v>
      </c>
      <c r="F10" s="659">
        <v>28</v>
      </c>
      <c r="G10" s="49">
        <v>2134</v>
      </c>
      <c r="H10" s="50">
        <v>4614</v>
      </c>
      <c r="I10" s="51">
        <v>6748</v>
      </c>
    </row>
    <row r="11" spans="1:9" ht="23.25" customHeight="1">
      <c r="A11" s="335" t="s">
        <v>42</v>
      </c>
      <c r="B11" s="650">
        <v>191</v>
      </c>
      <c r="C11" s="49">
        <v>14988</v>
      </c>
      <c r="D11" s="50">
        <v>28953</v>
      </c>
      <c r="E11" s="653">
        <v>43941</v>
      </c>
      <c r="F11" s="659">
        <v>179</v>
      </c>
      <c r="G11" s="49">
        <v>14488</v>
      </c>
      <c r="H11" s="50">
        <v>27231</v>
      </c>
      <c r="I11" s="51">
        <v>41719</v>
      </c>
    </row>
    <row r="12" spans="1:9" ht="23.25" customHeight="1">
      <c r="A12" s="334" t="s">
        <v>9</v>
      </c>
      <c r="B12" s="649">
        <v>9</v>
      </c>
      <c r="C12" s="46">
        <v>160</v>
      </c>
      <c r="D12" s="47">
        <v>591</v>
      </c>
      <c r="E12" s="652">
        <v>751</v>
      </c>
      <c r="F12" s="658">
        <v>8</v>
      </c>
      <c r="G12" s="46">
        <v>134</v>
      </c>
      <c r="H12" s="47">
        <v>477</v>
      </c>
      <c r="I12" s="48">
        <v>611</v>
      </c>
    </row>
    <row r="13" spans="1:9" ht="23.25" customHeight="1">
      <c r="A13" s="334" t="s">
        <v>10</v>
      </c>
      <c r="B13" s="649">
        <v>26</v>
      </c>
      <c r="C13" s="46">
        <v>543</v>
      </c>
      <c r="D13" s="47">
        <v>196</v>
      </c>
      <c r="E13" s="652">
        <v>739</v>
      </c>
      <c r="F13" s="658">
        <v>24</v>
      </c>
      <c r="G13" s="46">
        <v>474</v>
      </c>
      <c r="H13" s="47">
        <v>160</v>
      </c>
      <c r="I13" s="48">
        <v>634</v>
      </c>
    </row>
    <row r="14" spans="1:9" ht="23.25" customHeight="1">
      <c r="A14" s="334" t="s">
        <v>11</v>
      </c>
      <c r="B14" s="649">
        <v>6</v>
      </c>
      <c r="C14" s="46">
        <v>201</v>
      </c>
      <c r="D14" s="47">
        <v>217</v>
      </c>
      <c r="E14" s="652">
        <v>418</v>
      </c>
      <c r="F14" s="658">
        <v>5</v>
      </c>
      <c r="G14" s="46">
        <v>184</v>
      </c>
      <c r="H14" s="47">
        <v>184</v>
      </c>
      <c r="I14" s="48">
        <v>368</v>
      </c>
    </row>
    <row r="15" spans="1:9" ht="23.25" customHeight="1">
      <c r="A15" s="334" t="s">
        <v>12</v>
      </c>
      <c r="B15" s="649">
        <v>6</v>
      </c>
      <c r="C15" s="46">
        <v>242</v>
      </c>
      <c r="D15" s="47">
        <v>458</v>
      </c>
      <c r="E15" s="652">
        <v>700</v>
      </c>
      <c r="F15" s="658">
        <v>5</v>
      </c>
      <c r="G15" s="46">
        <v>272</v>
      </c>
      <c r="H15" s="47">
        <v>453</v>
      </c>
      <c r="I15" s="48">
        <v>725</v>
      </c>
    </row>
    <row r="16" spans="1:10" ht="23.25" customHeight="1">
      <c r="A16" s="334" t="s">
        <v>13</v>
      </c>
      <c r="B16" s="649">
        <v>7</v>
      </c>
      <c r="C16" s="46">
        <v>110</v>
      </c>
      <c r="D16" s="47">
        <v>314</v>
      </c>
      <c r="E16" s="652">
        <v>424</v>
      </c>
      <c r="F16" s="658">
        <v>9</v>
      </c>
      <c r="G16" s="46">
        <v>97</v>
      </c>
      <c r="H16" s="47">
        <v>326</v>
      </c>
      <c r="I16" s="48">
        <v>423</v>
      </c>
      <c r="J16" s="52"/>
    </row>
    <row r="17" spans="1:9" ht="23.25" customHeight="1">
      <c r="A17" s="334" t="s">
        <v>14</v>
      </c>
      <c r="B17" s="649">
        <v>33</v>
      </c>
      <c r="C17" s="46">
        <v>625</v>
      </c>
      <c r="D17" s="47">
        <v>1019</v>
      </c>
      <c r="E17" s="652">
        <v>1644</v>
      </c>
      <c r="F17" s="658">
        <v>37</v>
      </c>
      <c r="G17" s="46">
        <v>647</v>
      </c>
      <c r="H17" s="47">
        <v>1083</v>
      </c>
      <c r="I17" s="48">
        <v>1730</v>
      </c>
    </row>
    <row r="18" spans="1:9" ht="23.25" customHeight="1">
      <c r="A18" s="334" t="s">
        <v>15</v>
      </c>
      <c r="B18" s="649">
        <v>6</v>
      </c>
      <c r="C18" s="46">
        <v>72</v>
      </c>
      <c r="D18" s="47">
        <v>645</v>
      </c>
      <c r="E18" s="652">
        <v>717</v>
      </c>
      <c r="F18" s="658">
        <v>6</v>
      </c>
      <c r="G18" s="46">
        <v>71</v>
      </c>
      <c r="H18" s="47">
        <v>513</v>
      </c>
      <c r="I18" s="48">
        <v>584</v>
      </c>
    </row>
    <row r="19" spans="1:9" ht="23.25" customHeight="1">
      <c r="A19" s="334" t="s">
        <v>16</v>
      </c>
      <c r="B19" s="649">
        <v>94</v>
      </c>
      <c r="C19" s="46">
        <v>1060</v>
      </c>
      <c r="D19" s="47">
        <v>1279</v>
      </c>
      <c r="E19" s="652">
        <v>2339</v>
      </c>
      <c r="F19" s="658">
        <v>94</v>
      </c>
      <c r="G19" s="46">
        <v>1126</v>
      </c>
      <c r="H19" s="47">
        <v>1286</v>
      </c>
      <c r="I19" s="48">
        <v>2412</v>
      </c>
    </row>
    <row r="20" spans="1:9" ht="4.5" customHeight="1" thickBot="1">
      <c r="A20" s="335"/>
      <c r="B20" s="649"/>
      <c r="C20" s="46"/>
      <c r="D20" s="53"/>
      <c r="E20" s="652"/>
      <c r="F20" s="658"/>
      <c r="G20" s="46"/>
      <c r="H20" s="53"/>
      <c r="I20" s="48"/>
    </row>
    <row r="21" spans="1:9" ht="39.75" customHeight="1" thickBot="1">
      <c r="A21" s="336" t="s">
        <v>17</v>
      </c>
      <c r="B21" s="651">
        <v>499</v>
      </c>
      <c r="C21" s="54">
        <v>24592</v>
      </c>
      <c r="D21" s="54">
        <v>42205</v>
      </c>
      <c r="E21" s="654">
        <v>66797</v>
      </c>
      <c r="F21" s="660">
        <v>484</v>
      </c>
      <c r="G21" s="54">
        <v>24581</v>
      </c>
      <c r="H21" s="54">
        <v>40970</v>
      </c>
      <c r="I21" s="55">
        <v>65551</v>
      </c>
    </row>
  </sheetData>
  <printOptions horizontalCentered="1" verticalCentered="1"/>
  <pageMargins left="0.748031496062992" right="0" top="0.748031496062992" bottom="0.748031496062992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3"/>
  <sheetViews>
    <sheetView tabSelected="1" workbookViewId="0" topLeftCell="A1">
      <selection activeCell="B5" sqref="B5:H20"/>
    </sheetView>
  </sheetViews>
  <sheetFormatPr defaultColWidth="9.140625" defaultRowHeight="12.75"/>
  <cols>
    <col min="1" max="1" width="37.421875" style="94" customWidth="1"/>
    <col min="2" max="4" width="17.8515625" style="94" customWidth="1"/>
    <col min="5" max="5" width="13.7109375" style="94" customWidth="1"/>
    <col min="6" max="6" width="4.7109375" style="94" customWidth="1"/>
    <col min="7" max="7" width="13.7109375" style="94" customWidth="1"/>
    <col min="8" max="8" width="4.7109375" style="94" customWidth="1"/>
    <col min="9" max="16384" width="9.140625" style="94" customWidth="1"/>
  </cols>
  <sheetData>
    <row r="1" ht="20.25" customHeight="1">
      <c r="A1" s="426" t="s">
        <v>241</v>
      </c>
    </row>
    <row r="2" ht="9.75" customHeight="1" thickBot="1">
      <c r="A2" s="95"/>
    </row>
    <row r="3" spans="1:8" ht="18.75" customHeight="1">
      <c r="A3" s="616"/>
      <c r="B3" s="642" t="s">
        <v>39</v>
      </c>
      <c r="C3" s="159"/>
      <c r="D3" s="205"/>
      <c r="E3" s="249" t="s">
        <v>1</v>
      </c>
      <c r="F3" s="159"/>
      <c r="G3" s="159"/>
      <c r="H3" s="160"/>
    </row>
    <row r="4" spans="1:8" ht="31.5" customHeight="1" thickBot="1">
      <c r="A4" s="641" t="s">
        <v>2</v>
      </c>
      <c r="B4" s="643" t="s">
        <v>212</v>
      </c>
      <c r="C4" s="93" t="s">
        <v>234</v>
      </c>
      <c r="D4" s="92" t="s">
        <v>235</v>
      </c>
      <c r="E4" s="701" t="s">
        <v>229</v>
      </c>
      <c r="F4" s="702" t="s">
        <v>60</v>
      </c>
      <c r="G4" s="703" t="s">
        <v>230</v>
      </c>
      <c r="H4" s="704" t="s">
        <v>60</v>
      </c>
    </row>
    <row r="5" spans="1:8" ht="31.5" customHeight="1">
      <c r="A5" s="618" t="s">
        <v>3</v>
      </c>
      <c r="B5" s="644">
        <v>2497</v>
      </c>
      <c r="C5" s="161">
        <v>3969</v>
      </c>
      <c r="D5" s="206">
        <v>3849</v>
      </c>
      <c r="E5" s="250">
        <v>-120</v>
      </c>
      <c r="F5" s="163"/>
      <c r="G5" s="344">
        <v>1352</v>
      </c>
      <c r="H5" s="164"/>
    </row>
    <row r="6" spans="1:8" ht="24" customHeight="1">
      <c r="A6" s="619" t="s">
        <v>4</v>
      </c>
      <c r="B6" s="645">
        <v>485</v>
      </c>
      <c r="C6" s="165">
        <v>469</v>
      </c>
      <c r="D6" s="207">
        <v>299</v>
      </c>
      <c r="E6" s="250">
        <v>-170</v>
      </c>
      <c r="F6" s="163"/>
      <c r="G6" s="344">
        <v>-186</v>
      </c>
      <c r="H6" s="164"/>
    </row>
    <row r="7" spans="1:8" ht="24" customHeight="1">
      <c r="A7" s="619" t="s">
        <v>5</v>
      </c>
      <c r="B7" s="645">
        <v>4610</v>
      </c>
      <c r="C7" s="165">
        <v>5139</v>
      </c>
      <c r="D7" s="207">
        <v>5449</v>
      </c>
      <c r="E7" s="250">
        <v>310</v>
      </c>
      <c r="F7" s="163"/>
      <c r="G7" s="344">
        <v>839</v>
      </c>
      <c r="H7" s="164"/>
    </row>
    <row r="8" spans="1:8" ht="24" customHeight="1">
      <c r="A8" s="619" t="s">
        <v>6</v>
      </c>
      <c r="B8" s="645">
        <v>51473</v>
      </c>
      <c r="C8" s="165">
        <v>49668</v>
      </c>
      <c r="D8" s="207">
        <v>48467</v>
      </c>
      <c r="E8" s="250">
        <v>-1201</v>
      </c>
      <c r="F8" s="163"/>
      <c r="G8" s="344">
        <v>-3006</v>
      </c>
      <c r="H8" s="164"/>
    </row>
    <row r="9" spans="1:8" ht="24" customHeight="1">
      <c r="A9" s="620" t="s">
        <v>7</v>
      </c>
      <c r="B9" s="646">
        <v>7532</v>
      </c>
      <c r="C9" s="166">
        <v>7061</v>
      </c>
      <c r="D9" s="203">
        <v>6748</v>
      </c>
      <c r="E9" s="342">
        <v>313</v>
      </c>
      <c r="F9" s="166"/>
      <c r="G9" s="341">
        <v>784</v>
      </c>
      <c r="H9" s="164"/>
    </row>
    <row r="10" spans="1:8" ht="24" customHeight="1">
      <c r="A10" s="620" t="s">
        <v>8</v>
      </c>
      <c r="B10" s="646">
        <v>43941</v>
      </c>
      <c r="C10" s="166">
        <v>42607</v>
      </c>
      <c r="D10" s="203">
        <v>41719</v>
      </c>
      <c r="E10" s="342">
        <v>888</v>
      </c>
      <c r="F10" s="166"/>
      <c r="G10" s="345">
        <v>2222</v>
      </c>
      <c r="H10" s="164"/>
    </row>
    <row r="11" spans="1:8" ht="24" customHeight="1">
      <c r="A11" s="619" t="s">
        <v>9</v>
      </c>
      <c r="B11" s="645">
        <v>751</v>
      </c>
      <c r="C11" s="165">
        <v>684</v>
      </c>
      <c r="D11" s="207">
        <v>611</v>
      </c>
      <c r="E11" s="250">
        <v>-73</v>
      </c>
      <c r="F11" s="163"/>
      <c r="G11" s="344">
        <v>-140</v>
      </c>
      <c r="H11" s="164"/>
    </row>
    <row r="12" spans="1:8" ht="24" customHeight="1">
      <c r="A12" s="619" t="s">
        <v>10</v>
      </c>
      <c r="B12" s="645">
        <v>739</v>
      </c>
      <c r="C12" s="165">
        <v>762</v>
      </c>
      <c r="D12" s="207">
        <v>634</v>
      </c>
      <c r="E12" s="250">
        <v>-128</v>
      </c>
      <c r="F12" s="163"/>
      <c r="G12" s="344">
        <v>-105</v>
      </c>
      <c r="H12" s="164"/>
    </row>
    <row r="13" spans="1:8" ht="24" customHeight="1">
      <c r="A13" s="619" t="s">
        <v>11</v>
      </c>
      <c r="B13" s="645">
        <v>418</v>
      </c>
      <c r="C13" s="165">
        <v>376</v>
      </c>
      <c r="D13" s="207">
        <v>368</v>
      </c>
      <c r="E13" s="250">
        <v>-8</v>
      </c>
      <c r="F13" s="163"/>
      <c r="G13" s="344">
        <v>-50</v>
      </c>
      <c r="H13" s="164"/>
    </row>
    <row r="14" spans="1:8" ht="24" customHeight="1">
      <c r="A14" s="619" t="s">
        <v>12</v>
      </c>
      <c r="B14" s="645">
        <v>700</v>
      </c>
      <c r="C14" s="165">
        <v>700</v>
      </c>
      <c r="D14" s="207">
        <v>725</v>
      </c>
      <c r="E14" s="250">
        <v>25</v>
      </c>
      <c r="F14" s="163"/>
      <c r="G14" s="344">
        <v>25</v>
      </c>
      <c r="H14" s="164"/>
    </row>
    <row r="15" spans="1:8" ht="24" customHeight="1">
      <c r="A15" s="619" t="s">
        <v>13</v>
      </c>
      <c r="B15" s="645">
        <v>424</v>
      </c>
      <c r="C15" s="165">
        <v>447</v>
      </c>
      <c r="D15" s="207">
        <v>423</v>
      </c>
      <c r="E15" s="250">
        <v>-24</v>
      </c>
      <c r="F15" s="163"/>
      <c r="G15" s="344">
        <v>-1</v>
      </c>
      <c r="H15" s="164"/>
    </row>
    <row r="16" spans="1:8" ht="24" customHeight="1">
      <c r="A16" s="619" t="s">
        <v>14</v>
      </c>
      <c r="B16" s="645">
        <v>1644</v>
      </c>
      <c r="C16" s="165">
        <v>1702</v>
      </c>
      <c r="D16" s="207">
        <v>1730</v>
      </c>
      <c r="E16" s="250">
        <v>28</v>
      </c>
      <c r="F16" s="163"/>
      <c r="G16" s="344">
        <v>86</v>
      </c>
      <c r="H16" s="164"/>
    </row>
    <row r="17" spans="1:8" ht="24" customHeight="1">
      <c r="A17" s="619" t="s">
        <v>15</v>
      </c>
      <c r="B17" s="645">
        <v>717</v>
      </c>
      <c r="C17" s="165">
        <v>584</v>
      </c>
      <c r="D17" s="207">
        <v>584</v>
      </c>
      <c r="E17" s="250">
        <v>0</v>
      </c>
      <c r="F17" s="163"/>
      <c r="G17" s="344">
        <v>-133</v>
      </c>
      <c r="H17" s="164"/>
    </row>
    <row r="18" spans="1:8" ht="24" customHeight="1">
      <c r="A18" s="619" t="s">
        <v>16</v>
      </c>
      <c r="B18" s="645">
        <v>2339</v>
      </c>
      <c r="C18" s="165">
        <v>2431</v>
      </c>
      <c r="D18" s="207">
        <v>2412</v>
      </c>
      <c r="E18" s="250">
        <v>-19</v>
      </c>
      <c r="F18" s="163"/>
      <c r="G18" s="344">
        <v>73</v>
      </c>
      <c r="H18" s="164"/>
    </row>
    <row r="19" spans="1:8" ht="6.75" customHeight="1" thickBot="1">
      <c r="A19" s="620"/>
      <c r="B19" s="645"/>
      <c r="C19" s="167"/>
      <c r="D19" s="207"/>
      <c r="E19" s="250"/>
      <c r="F19" s="168"/>
      <c r="G19" s="251"/>
      <c r="H19" s="164"/>
    </row>
    <row r="20" spans="1:8" ht="29.25" customHeight="1" thickBot="1">
      <c r="A20" s="624" t="s">
        <v>17</v>
      </c>
      <c r="B20" s="647">
        <v>66797</v>
      </c>
      <c r="C20" s="252">
        <v>66931</v>
      </c>
      <c r="D20" s="252">
        <v>65551</v>
      </c>
      <c r="E20" s="343">
        <v>-1380</v>
      </c>
      <c r="F20" s="236"/>
      <c r="G20" s="682">
        <v>-1246</v>
      </c>
      <c r="H20" s="253"/>
    </row>
    <row r="22" spans="5:8" ht="12.75">
      <c r="E22"/>
      <c r="F22"/>
      <c r="G22"/>
      <c r="H22"/>
    </row>
    <row r="23" spans="4:8" ht="12.75">
      <c r="D23" s="162"/>
      <c r="E23"/>
      <c r="F23"/>
      <c r="G23"/>
      <c r="H23"/>
    </row>
  </sheetData>
  <mergeCells count="2">
    <mergeCell ref="E4:F4"/>
    <mergeCell ref="G4:H4"/>
  </mergeCells>
  <printOptions verticalCentered="1"/>
  <pageMargins left="0.75" right="0.25" top="1" bottom="1" header="0.54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27"/>
  <sheetViews>
    <sheetView workbookViewId="0" topLeftCell="A1">
      <selection activeCell="B7" sqref="B7:M22"/>
    </sheetView>
  </sheetViews>
  <sheetFormatPr defaultColWidth="9.140625" defaultRowHeight="12.75"/>
  <cols>
    <col min="1" max="1" width="40.28125" style="23" customWidth="1"/>
    <col min="2" max="2" width="10.7109375" style="23" customWidth="1"/>
    <col min="3" max="3" width="3.28125" style="23" customWidth="1"/>
    <col min="4" max="4" width="10.7109375" style="23" customWidth="1"/>
    <col min="5" max="5" width="3.28125" style="23" customWidth="1"/>
    <col min="6" max="6" width="10.7109375" style="23" customWidth="1"/>
    <col min="7" max="7" width="3.28125" style="23" customWidth="1"/>
    <col min="8" max="8" width="10.7109375" style="23" customWidth="1"/>
    <col min="9" max="9" width="3.28125" style="23" customWidth="1"/>
    <col min="10" max="10" width="10.7109375" style="23" customWidth="1"/>
    <col min="11" max="11" width="3.28125" style="23" customWidth="1"/>
    <col min="12" max="12" width="10.57421875" style="23" customWidth="1"/>
    <col min="13" max="13" width="3.28125" style="23" customWidth="1"/>
    <col min="14" max="16384" width="9.140625" style="23" customWidth="1"/>
  </cols>
  <sheetData>
    <row r="1" spans="1:13" ht="18.75">
      <c r="A1" s="428" t="s">
        <v>242</v>
      </c>
      <c r="M1" s="56"/>
    </row>
    <row r="2" spans="1:13" ht="18.75">
      <c r="A2" s="428"/>
      <c r="M2" s="56"/>
    </row>
    <row r="3" ht="10.5" customHeight="1" thickBot="1">
      <c r="M3" s="56"/>
    </row>
    <row r="4" spans="1:13" ht="24.75" customHeight="1">
      <c r="A4" s="705" t="s">
        <v>2</v>
      </c>
      <c r="B4" s="665" t="s">
        <v>214</v>
      </c>
      <c r="C4" s="57"/>
      <c r="D4" s="58"/>
      <c r="E4" s="58"/>
      <c r="F4" s="58"/>
      <c r="G4" s="59"/>
      <c r="H4" s="254" t="s">
        <v>243</v>
      </c>
      <c r="I4" s="57"/>
      <c r="J4" s="58"/>
      <c r="K4" s="58"/>
      <c r="L4" s="58"/>
      <c r="M4" s="59"/>
    </row>
    <row r="5" spans="1:13" ht="24.75" customHeight="1" thickBot="1">
      <c r="A5" s="706"/>
      <c r="B5" s="666" t="s">
        <v>39</v>
      </c>
      <c r="C5" s="60"/>
      <c r="D5" s="61"/>
      <c r="E5" s="61"/>
      <c r="F5" s="61"/>
      <c r="G5" s="62"/>
      <c r="H5" s="255" t="s">
        <v>39</v>
      </c>
      <c r="I5" s="60"/>
      <c r="J5" s="61"/>
      <c r="K5" s="61"/>
      <c r="L5" s="61"/>
      <c r="M5" s="62"/>
    </row>
    <row r="6" spans="1:13" ht="24.75" customHeight="1" thickBot="1">
      <c r="A6" s="707"/>
      <c r="B6" s="65" t="s">
        <v>46</v>
      </c>
      <c r="C6" s="64"/>
      <c r="D6" s="64" t="s">
        <v>47</v>
      </c>
      <c r="E6" s="64"/>
      <c r="F6" s="65" t="s">
        <v>48</v>
      </c>
      <c r="G6" s="66"/>
      <c r="H6" s="63" t="s">
        <v>46</v>
      </c>
      <c r="I6" s="64"/>
      <c r="J6" s="64" t="s">
        <v>47</v>
      </c>
      <c r="K6" s="64"/>
      <c r="L6" s="65" t="s">
        <v>48</v>
      </c>
      <c r="M6" s="66"/>
    </row>
    <row r="7" spans="1:14" ht="23.25" customHeight="1">
      <c r="A7" s="661" t="s">
        <v>3</v>
      </c>
      <c r="B7" s="67">
        <v>76</v>
      </c>
      <c r="C7" s="68"/>
      <c r="D7" s="69">
        <v>303</v>
      </c>
      <c r="E7" s="69"/>
      <c r="F7" s="67">
        <v>379</v>
      </c>
      <c r="G7" s="70"/>
      <c r="H7" s="256">
        <v>130</v>
      </c>
      <c r="I7" s="68"/>
      <c r="J7" s="69">
        <v>708</v>
      </c>
      <c r="K7" s="69"/>
      <c r="L7" s="67">
        <v>838</v>
      </c>
      <c r="M7" s="70"/>
      <c r="N7" s="71"/>
    </row>
    <row r="8" spans="1:14" ht="23.25" customHeight="1">
      <c r="A8" s="662" t="s">
        <v>4</v>
      </c>
      <c r="B8" s="67">
        <v>0</v>
      </c>
      <c r="C8" s="68"/>
      <c r="D8" s="69">
        <v>0</v>
      </c>
      <c r="E8" s="69"/>
      <c r="F8" s="67">
        <v>0</v>
      </c>
      <c r="G8" s="70"/>
      <c r="H8" s="256">
        <v>0</v>
      </c>
      <c r="I8" s="68"/>
      <c r="J8" s="69">
        <v>0</v>
      </c>
      <c r="K8" s="69"/>
      <c r="L8" s="67">
        <v>0</v>
      </c>
      <c r="M8" s="70"/>
      <c r="N8" s="71"/>
    </row>
    <row r="9" spans="1:14" ht="23.25" customHeight="1">
      <c r="A9" s="662" t="s">
        <v>5</v>
      </c>
      <c r="B9" s="67">
        <v>701</v>
      </c>
      <c r="C9" s="68"/>
      <c r="D9" s="69">
        <v>200</v>
      </c>
      <c r="E9" s="69"/>
      <c r="F9" s="67">
        <v>901</v>
      </c>
      <c r="G9" s="70"/>
      <c r="H9" s="256">
        <v>904</v>
      </c>
      <c r="I9" s="68"/>
      <c r="J9" s="69">
        <v>345</v>
      </c>
      <c r="K9" s="69"/>
      <c r="L9" s="67">
        <v>1249</v>
      </c>
      <c r="M9" s="70"/>
      <c r="N9" s="71"/>
    </row>
    <row r="10" spans="1:14" ht="23.25" customHeight="1">
      <c r="A10" s="662" t="s">
        <v>6</v>
      </c>
      <c r="B10" s="67">
        <v>5538</v>
      </c>
      <c r="C10" s="68"/>
      <c r="D10" s="69">
        <v>6440</v>
      </c>
      <c r="E10" s="69"/>
      <c r="F10" s="67">
        <v>11978</v>
      </c>
      <c r="G10" s="70"/>
      <c r="H10" s="256">
        <v>5257</v>
      </c>
      <c r="I10" s="68"/>
      <c r="J10" s="69">
        <v>6486</v>
      </c>
      <c r="K10" s="69"/>
      <c r="L10" s="67">
        <v>11743</v>
      </c>
      <c r="M10" s="70"/>
      <c r="N10" s="71"/>
    </row>
    <row r="11" spans="1:13" ht="23.25" customHeight="1">
      <c r="A11" s="663" t="s">
        <v>41</v>
      </c>
      <c r="B11" s="667">
        <v>572</v>
      </c>
      <c r="C11" s="72"/>
      <c r="D11" s="73">
        <v>677</v>
      </c>
      <c r="E11" s="440"/>
      <c r="F11" s="73">
        <v>1249</v>
      </c>
      <c r="G11" s="74"/>
      <c r="H11" s="257">
        <v>498</v>
      </c>
      <c r="I11" s="72"/>
      <c r="J11" s="73">
        <v>572</v>
      </c>
      <c r="K11" s="440"/>
      <c r="L11" s="73">
        <v>1070</v>
      </c>
      <c r="M11" s="74"/>
    </row>
    <row r="12" spans="1:13" ht="23.25" customHeight="1">
      <c r="A12" s="663" t="s">
        <v>42</v>
      </c>
      <c r="B12" s="667">
        <v>4966</v>
      </c>
      <c r="C12" s="72"/>
      <c r="D12" s="75">
        <v>5763</v>
      </c>
      <c r="E12" s="72"/>
      <c r="F12" s="75">
        <v>10729</v>
      </c>
      <c r="G12" s="74"/>
      <c r="H12" s="257">
        <v>4759</v>
      </c>
      <c r="I12" s="72"/>
      <c r="J12" s="75">
        <v>5914</v>
      </c>
      <c r="K12" s="72"/>
      <c r="L12" s="73">
        <v>10673</v>
      </c>
      <c r="M12" s="74"/>
    </row>
    <row r="13" spans="1:13" ht="23.25" customHeight="1">
      <c r="A13" s="662" t="s">
        <v>9</v>
      </c>
      <c r="B13" s="67">
        <v>2</v>
      </c>
      <c r="C13" s="68"/>
      <c r="D13" s="69">
        <v>2</v>
      </c>
      <c r="E13" s="69"/>
      <c r="F13" s="67">
        <v>4</v>
      </c>
      <c r="G13" s="70"/>
      <c r="H13" s="256">
        <v>1</v>
      </c>
      <c r="I13" s="68"/>
      <c r="J13" s="69">
        <v>1</v>
      </c>
      <c r="K13" s="69"/>
      <c r="L13" s="67">
        <v>2</v>
      </c>
      <c r="M13" s="70"/>
    </row>
    <row r="14" spans="1:13" ht="23.25" customHeight="1">
      <c r="A14" s="662" t="s">
        <v>10</v>
      </c>
      <c r="B14" s="67">
        <v>15</v>
      </c>
      <c r="C14" s="68"/>
      <c r="D14" s="69">
        <v>0</v>
      </c>
      <c r="E14" s="69"/>
      <c r="F14" s="67">
        <v>15</v>
      </c>
      <c r="G14" s="70"/>
      <c r="H14" s="256">
        <v>10</v>
      </c>
      <c r="I14" s="68"/>
      <c r="J14" s="69">
        <v>1</v>
      </c>
      <c r="K14" s="69"/>
      <c r="L14" s="67">
        <v>11</v>
      </c>
      <c r="M14" s="70"/>
    </row>
    <row r="15" spans="1:13" ht="23.25" customHeight="1">
      <c r="A15" s="662" t="s">
        <v>11</v>
      </c>
      <c r="B15" s="67">
        <v>1</v>
      </c>
      <c r="C15" s="68"/>
      <c r="D15" s="69">
        <v>1</v>
      </c>
      <c r="E15" s="69"/>
      <c r="F15" s="67">
        <v>2</v>
      </c>
      <c r="G15" s="70"/>
      <c r="H15" s="256">
        <v>2</v>
      </c>
      <c r="I15" s="68"/>
      <c r="J15" s="69">
        <v>1</v>
      </c>
      <c r="K15" s="69"/>
      <c r="L15" s="67">
        <v>3</v>
      </c>
      <c r="M15" s="70"/>
    </row>
    <row r="16" spans="1:13" ht="23.25" customHeight="1">
      <c r="A16" s="662" t="s">
        <v>12</v>
      </c>
      <c r="B16" s="67">
        <v>1</v>
      </c>
      <c r="C16" s="68"/>
      <c r="D16" s="69">
        <v>0</v>
      </c>
      <c r="E16" s="69"/>
      <c r="F16" s="67">
        <v>1</v>
      </c>
      <c r="G16" s="70"/>
      <c r="H16" s="256">
        <v>1</v>
      </c>
      <c r="I16" s="68"/>
      <c r="J16" s="69">
        <v>0</v>
      </c>
      <c r="K16" s="69"/>
      <c r="L16" s="67">
        <v>1</v>
      </c>
      <c r="M16" s="70"/>
    </row>
    <row r="17" spans="1:13" ht="23.25" customHeight="1">
      <c r="A17" s="662" t="s">
        <v>13</v>
      </c>
      <c r="B17" s="67">
        <v>5</v>
      </c>
      <c r="C17" s="68"/>
      <c r="D17" s="69">
        <v>1</v>
      </c>
      <c r="E17" s="69"/>
      <c r="F17" s="67">
        <v>6</v>
      </c>
      <c r="G17" s="70"/>
      <c r="H17" s="256">
        <v>3</v>
      </c>
      <c r="I17" s="68"/>
      <c r="J17" s="69">
        <v>1</v>
      </c>
      <c r="K17" s="69"/>
      <c r="L17" s="67">
        <v>4</v>
      </c>
      <c r="M17" s="70"/>
    </row>
    <row r="18" spans="1:13" ht="23.25" customHeight="1">
      <c r="A18" s="662" t="s">
        <v>61</v>
      </c>
      <c r="B18" s="67">
        <v>50</v>
      </c>
      <c r="C18" s="68"/>
      <c r="D18" s="69">
        <v>2</v>
      </c>
      <c r="E18" s="69"/>
      <c r="F18" s="67">
        <v>52</v>
      </c>
      <c r="G18" s="70"/>
      <c r="H18" s="256">
        <v>55</v>
      </c>
      <c r="I18" s="68"/>
      <c r="J18" s="69">
        <v>3</v>
      </c>
      <c r="K18" s="69"/>
      <c r="L18" s="67">
        <v>58</v>
      </c>
      <c r="M18" s="70"/>
    </row>
    <row r="19" spans="1:13" ht="23.25" customHeight="1">
      <c r="A19" s="662" t="s">
        <v>62</v>
      </c>
      <c r="B19" s="67">
        <v>2</v>
      </c>
      <c r="C19" s="68"/>
      <c r="D19" s="69">
        <v>1</v>
      </c>
      <c r="E19" s="69"/>
      <c r="F19" s="67">
        <v>3</v>
      </c>
      <c r="G19" s="70"/>
      <c r="H19" s="256">
        <v>0</v>
      </c>
      <c r="I19" s="68"/>
      <c r="J19" s="69">
        <v>0</v>
      </c>
      <c r="K19" s="69"/>
      <c r="L19" s="67">
        <v>0</v>
      </c>
      <c r="M19" s="70"/>
    </row>
    <row r="20" spans="1:13" ht="23.25" customHeight="1">
      <c r="A20" s="662" t="s">
        <v>63</v>
      </c>
      <c r="B20" s="67">
        <v>94</v>
      </c>
      <c r="C20" s="68"/>
      <c r="D20" s="69">
        <v>6</v>
      </c>
      <c r="E20" s="69"/>
      <c r="F20" s="67">
        <v>100</v>
      </c>
      <c r="G20" s="70"/>
      <c r="H20" s="256">
        <v>74</v>
      </c>
      <c r="I20" s="68"/>
      <c r="J20" s="69">
        <v>14</v>
      </c>
      <c r="K20" s="69"/>
      <c r="L20" s="67">
        <v>88</v>
      </c>
      <c r="M20" s="70"/>
    </row>
    <row r="21" spans="1:13" ht="4.5" customHeight="1" thickBot="1">
      <c r="A21" s="663"/>
      <c r="B21" s="67"/>
      <c r="C21" s="68"/>
      <c r="D21" s="76"/>
      <c r="E21" s="77"/>
      <c r="F21" s="67"/>
      <c r="G21" s="70"/>
      <c r="H21" s="256"/>
      <c r="I21" s="68"/>
      <c r="J21" s="76"/>
      <c r="K21" s="77"/>
      <c r="L21" s="67"/>
      <c r="M21" s="70"/>
    </row>
    <row r="22" spans="1:13" ht="43.5" customHeight="1" thickBot="1">
      <c r="A22" s="664" t="s">
        <v>17</v>
      </c>
      <c r="B22" s="22">
        <v>6485</v>
      </c>
      <c r="C22" s="30"/>
      <c r="D22" s="22">
        <v>6956</v>
      </c>
      <c r="E22" s="30"/>
      <c r="F22" s="22">
        <v>13441</v>
      </c>
      <c r="G22" s="30"/>
      <c r="H22" s="683">
        <v>6437</v>
      </c>
      <c r="I22" s="30"/>
      <c r="J22" s="22">
        <v>7560</v>
      </c>
      <c r="K22" s="30"/>
      <c r="L22" s="22">
        <v>13997</v>
      </c>
      <c r="M22" s="31"/>
    </row>
    <row r="23" spans="2:3" ht="12.75">
      <c r="B23" s="78"/>
      <c r="C23" s="78"/>
    </row>
    <row r="24" spans="2:3" ht="12.75">
      <c r="B24" s="78"/>
      <c r="C24" s="78"/>
    </row>
    <row r="25" spans="2:3" ht="12.75">
      <c r="B25" s="78"/>
      <c r="C25" s="78"/>
    </row>
    <row r="26" spans="2:3" ht="12.75">
      <c r="B26" s="78"/>
      <c r="C26" s="78"/>
    </row>
    <row r="27" spans="2:3" ht="12.75">
      <c r="B27" s="78"/>
      <c r="C27" s="78"/>
    </row>
  </sheetData>
  <mergeCells count="1">
    <mergeCell ref="A4:A6"/>
  </mergeCells>
  <printOptions horizontalCentered="1" verticalCentered="1"/>
  <pageMargins left="0.669291338582677" right="0.669291338582677" top="0.590551181102362" bottom="0.511811023622047" header="0.511811023622047" footer="0.511811023622047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7">
      <selection activeCell="D10" sqref="D10"/>
    </sheetView>
  </sheetViews>
  <sheetFormatPr defaultColWidth="9.140625" defaultRowHeight="12.75"/>
  <cols>
    <col min="1" max="1" width="8.00390625" style="453" customWidth="1"/>
    <col min="2" max="2" width="38.57421875" style="453" customWidth="1"/>
    <col min="3" max="9" width="11.00390625" style="453" customWidth="1"/>
    <col min="10" max="16384" width="8.8515625" style="453" customWidth="1"/>
  </cols>
  <sheetData>
    <row r="1" spans="1:4" ht="22.5" customHeight="1">
      <c r="A1" s="451" t="s">
        <v>278</v>
      </c>
      <c r="B1" s="452"/>
      <c r="C1" s="452"/>
      <c r="D1" s="452"/>
    </row>
    <row r="2" spans="1:4" ht="12.75" customHeight="1">
      <c r="A2" s="454"/>
      <c r="B2" s="455"/>
      <c r="C2" s="455"/>
      <c r="D2" s="455"/>
    </row>
    <row r="3" spans="1:9" s="459" customFormat="1" ht="18.75" customHeight="1">
      <c r="A3" s="456"/>
      <c r="B3" s="457"/>
      <c r="C3" s="457"/>
      <c r="D3" s="457"/>
      <c r="E3" s="458"/>
      <c r="F3" s="458"/>
      <c r="G3" s="710" t="s">
        <v>103</v>
      </c>
      <c r="H3" s="710"/>
      <c r="I3" s="710"/>
    </row>
    <row r="4" spans="1:4" s="459" customFormat="1" ht="11.25" customHeight="1">
      <c r="A4" s="456"/>
      <c r="B4" s="457"/>
      <c r="C4" s="457"/>
      <c r="D4" s="457"/>
    </row>
    <row r="5" spans="1:9" s="459" customFormat="1" ht="24.75" customHeight="1">
      <c r="A5" s="460"/>
      <c r="B5" s="461"/>
      <c r="C5" s="685" t="s">
        <v>221</v>
      </c>
      <c r="D5" s="685" t="s">
        <v>265</v>
      </c>
      <c r="E5" s="684" t="s">
        <v>265</v>
      </c>
      <c r="F5" s="708"/>
      <c r="G5" s="708"/>
      <c r="H5" s="709"/>
      <c r="I5" s="462" t="s">
        <v>266</v>
      </c>
    </row>
    <row r="6" spans="1:9" s="459" customFormat="1" ht="24.75" customHeight="1">
      <c r="A6" s="463"/>
      <c r="B6" s="464"/>
      <c r="C6" s="686"/>
      <c r="D6" s="686"/>
      <c r="E6" s="465" t="s">
        <v>217</v>
      </c>
      <c r="F6" s="466" t="s">
        <v>105</v>
      </c>
      <c r="G6" s="466" t="s">
        <v>106</v>
      </c>
      <c r="H6" s="467" t="s">
        <v>107</v>
      </c>
      <c r="I6" s="465" t="s">
        <v>217</v>
      </c>
    </row>
    <row r="7" spans="1:9" s="459" customFormat="1" ht="35.25" customHeight="1">
      <c r="A7" s="468"/>
      <c r="B7" s="469" t="s">
        <v>108</v>
      </c>
      <c r="C7" s="470">
        <v>32046</v>
      </c>
      <c r="D7" s="471">
        <v>29187</v>
      </c>
      <c r="E7" s="472">
        <v>6546</v>
      </c>
      <c r="F7" s="473">
        <v>7701</v>
      </c>
      <c r="G7" s="474">
        <v>7197</v>
      </c>
      <c r="H7" s="472">
        <v>7743</v>
      </c>
      <c r="I7" s="472">
        <v>6629</v>
      </c>
    </row>
    <row r="8" spans="1:9" s="459" customFormat="1" ht="22.5" customHeight="1">
      <c r="A8" s="475"/>
      <c r="B8" s="476"/>
      <c r="C8" s="470"/>
      <c r="D8" s="471"/>
      <c r="E8" s="477"/>
      <c r="F8" s="478"/>
      <c r="G8" s="479"/>
      <c r="H8" s="477"/>
      <c r="I8" s="477"/>
    </row>
    <row r="9" spans="1:9" s="459" customFormat="1" ht="39.75" customHeight="1">
      <c r="A9" s="468"/>
      <c r="B9" s="469" t="s">
        <v>109</v>
      </c>
      <c r="C9" s="470">
        <v>17195</v>
      </c>
      <c r="D9" s="471">
        <v>15514</v>
      </c>
      <c r="E9" s="470">
        <v>3437</v>
      </c>
      <c r="F9" s="473">
        <v>4485</v>
      </c>
      <c r="G9" s="471">
        <v>3993</v>
      </c>
      <c r="H9" s="470">
        <v>3599</v>
      </c>
      <c r="I9" s="470">
        <v>4075</v>
      </c>
    </row>
    <row r="10" spans="1:9" s="459" customFormat="1" ht="39.75" customHeight="1">
      <c r="A10" s="475"/>
      <c r="B10" s="480" t="s">
        <v>110</v>
      </c>
      <c r="C10" s="481">
        <v>14734</v>
      </c>
      <c r="D10" s="482">
        <v>13654</v>
      </c>
      <c r="E10" s="482">
        <f>E9-E11</f>
        <v>2899</v>
      </c>
      <c r="F10" s="481">
        <f>F9-F11</f>
        <v>3852</v>
      </c>
      <c r="G10" s="483">
        <f>G9-G11</f>
        <v>3617</v>
      </c>
      <c r="H10" s="481">
        <f>H9-H11</f>
        <v>3286</v>
      </c>
      <c r="I10" s="481">
        <f>I9-I11</f>
        <v>3667</v>
      </c>
    </row>
    <row r="11" spans="1:9" s="459" customFormat="1" ht="39.75" customHeight="1">
      <c r="A11" s="475"/>
      <c r="B11" s="484" t="s">
        <v>111</v>
      </c>
      <c r="C11" s="481">
        <v>2461</v>
      </c>
      <c r="D11" s="482">
        <v>1860</v>
      </c>
      <c r="E11" s="485">
        <v>538</v>
      </c>
      <c r="F11" s="486">
        <v>633</v>
      </c>
      <c r="G11" s="485">
        <v>376</v>
      </c>
      <c r="H11" s="485">
        <v>313</v>
      </c>
      <c r="I11" s="485">
        <v>408</v>
      </c>
    </row>
    <row r="12" spans="1:9" s="459" customFormat="1" ht="23.25" customHeight="1">
      <c r="A12" s="475"/>
      <c r="B12" s="487"/>
      <c r="C12" s="488"/>
      <c r="D12" s="489"/>
      <c r="E12" s="490"/>
      <c r="F12" s="491"/>
      <c r="G12" s="492"/>
      <c r="H12" s="490"/>
      <c r="I12" s="490"/>
    </row>
    <row r="13" spans="1:9" s="459" customFormat="1" ht="39.75" customHeight="1">
      <c r="A13" s="493" t="s">
        <v>112</v>
      </c>
      <c r="B13" s="494"/>
      <c r="C13" s="495">
        <v>14851</v>
      </c>
      <c r="D13" s="496">
        <v>13673</v>
      </c>
      <c r="E13" s="495">
        <f>E7-E9</f>
        <v>3109</v>
      </c>
      <c r="F13" s="496">
        <f>F7-F9</f>
        <v>3216</v>
      </c>
      <c r="G13" s="497">
        <f>G7-G9</f>
        <v>3204</v>
      </c>
      <c r="H13" s="496">
        <f>H7-H9</f>
        <v>4144</v>
      </c>
      <c r="I13" s="496">
        <f>I7-I9</f>
        <v>2554</v>
      </c>
    </row>
    <row r="14" spans="1:9" s="459" customFormat="1" ht="39.75" customHeight="1">
      <c r="A14" s="493" t="s">
        <v>113</v>
      </c>
      <c r="B14" s="494"/>
      <c r="C14" s="496">
        <v>46.3427572864008</v>
      </c>
      <c r="D14" s="496">
        <v>46.84619865008394</v>
      </c>
      <c r="E14" s="498">
        <f>E13/E7*100</f>
        <v>47.494653223342496</v>
      </c>
      <c r="F14" s="499">
        <f>F13/F7*100</f>
        <v>41.76081028437865</v>
      </c>
      <c r="G14" s="499">
        <f>G13/G7*100</f>
        <v>44.518549395581495</v>
      </c>
      <c r="H14" s="499">
        <f>H13/H7*100</f>
        <v>53.51930776184941</v>
      </c>
      <c r="I14" s="499">
        <f>I13/I7*100</f>
        <v>38.52768139990949</v>
      </c>
    </row>
    <row r="15" s="459" customFormat="1" ht="9" customHeight="1"/>
    <row r="16" s="459" customFormat="1" ht="18" customHeight="1">
      <c r="A16" s="500" t="s">
        <v>267</v>
      </c>
    </row>
    <row r="17" spans="1:4" s="459" customFormat="1" ht="17.25" customHeight="1">
      <c r="A17" s="500" t="s">
        <v>268</v>
      </c>
      <c r="B17" s="501"/>
      <c r="C17" s="501"/>
      <c r="D17" s="501"/>
    </row>
    <row r="18" spans="1:4" s="459" customFormat="1" ht="12" customHeight="1">
      <c r="A18" s="501"/>
      <c r="B18" s="501"/>
      <c r="C18" s="501"/>
      <c r="D18" s="501"/>
    </row>
    <row r="19" spans="1:4" s="459" customFormat="1" ht="14.25">
      <c r="A19" s="501"/>
      <c r="B19" s="501"/>
      <c r="C19" s="501"/>
      <c r="D19" s="501"/>
    </row>
    <row r="20" spans="1:4" ht="12.75">
      <c r="A20" s="502"/>
      <c r="B20" s="502"/>
      <c r="C20" s="502"/>
      <c r="D20" s="502"/>
    </row>
    <row r="21" spans="1:4" ht="12.75">
      <c r="A21" s="502"/>
      <c r="B21" s="502"/>
      <c r="C21" s="502"/>
      <c r="D21" s="502"/>
    </row>
    <row r="22" spans="1:4" ht="12.75">
      <c r="A22" s="502"/>
      <c r="B22" s="502"/>
      <c r="C22" s="502"/>
      <c r="D22" s="502"/>
    </row>
    <row r="23" spans="1:4" ht="12.75">
      <c r="A23" s="502"/>
      <c r="B23" s="502"/>
      <c r="C23" s="502"/>
      <c r="D23" s="502"/>
    </row>
    <row r="24" spans="1:4" ht="12.75">
      <c r="A24" s="502"/>
      <c r="B24" s="502"/>
      <c r="C24" s="502"/>
      <c r="D24" s="502"/>
    </row>
    <row r="25" spans="1:4" ht="12.75">
      <c r="A25" s="502"/>
      <c r="B25" s="502"/>
      <c r="C25" s="502"/>
      <c r="D25" s="502"/>
    </row>
    <row r="26" spans="1:4" ht="12.75">
      <c r="A26" s="502"/>
      <c r="B26" s="502"/>
      <c r="C26" s="502"/>
      <c r="D26" s="502"/>
    </row>
    <row r="27" spans="1:4" ht="12.75">
      <c r="A27" s="502"/>
      <c r="B27" s="502"/>
      <c r="C27" s="502"/>
      <c r="D27" s="502"/>
    </row>
    <row r="28" spans="2:4" ht="12.75">
      <c r="B28" s="502"/>
      <c r="C28" s="502"/>
      <c r="D28" s="502"/>
    </row>
  </sheetData>
  <mergeCells count="4">
    <mergeCell ref="C5:C6"/>
    <mergeCell ref="E5:H5"/>
    <mergeCell ref="D5:D6"/>
    <mergeCell ref="G3:I3"/>
  </mergeCells>
  <printOptions/>
  <pageMargins left="0.75" right="0.35" top="0.91" bottom="0.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user</cp:lastModifiedBy>
  <cp:lastPrinted>2006-06-27T06:31:45Z</cp:lastPrinted>
  <dcterms:created xsi:type="dcterms:W3CDTF">1999-09-24T05:14:44Z</dcterms:created>
  <dcterms:modified xsi:type="dcterms:W3CDTF">2006-06-27T06:32:34Z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c51ccc70-18b3-446f-8045-c2eca777fb34</vt:lpwstr>
  </property>
  <property fmtid="{D5CDD505-2E9C-101B-9397-08002B2CF9AE}" pid="5" name="PublishingVariationRelationshipLinkField">
    <vt:lpwstr>http://statsmauritius.gov.mu/Relationships List/2075_.000, /Relationships List/2075_.000</vt:lpwstr>
  </property>
</Properties>
</file>